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kd-rabov\Downloads\"/>
    </mc:Choice>
  </mc:AlternateContent>
  <xr:revisionPtr revIDLastSave="0" documentId="8_{F05BEABB-33B7-4D7E-9B77-B40829163C62}" xr6:coauthVersionLast="47" xr6:coauthVersionMax="47" xr10:uidLastSave="{00000000-0000-0000-0000-000000000000}"/>
  <bookViews>
    <workbookView xWindow="-110" yWindow="-110" windowWidth="19420" windowHeight="10300" tabRatio="555" xr2:uid="{00000000-000D-0000-FFFF-FFFF00000000}"/>
  </bookViews>
  <sheets>
    <sheet name="Pasākumi_kārtas" sheetId="1" r:id="rId1"/>
  </sheets>
  <definedNames>
    <definedName name="_xlnm._FilterDatabase" localSheetId="0" hidden="1">Pasākumi_kārtas!$A$4:$AI$101</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 l="1"/>
  <c r="S9" i="1"/>
  <c r="S22" i="1" l="1"/>
  <c r="S60" i="1" l="1"/>
  <c r="S98" i="1" l="1"/>
  <c r="Q98" i="1" l="1"/>
  <c r="R98" i="1" s="1"/>
  <c r="S59" i="1" l="1"/>
  <c r="Q59" i="1" l="1"/>
  <c r="R59" i="1" l="1"/>
  <c r="S5" i="1" l="1"/>
  <c r="S40" i="1" l="1"/>
  <c r="S27" i="1"/>
  <c r="S80" i="1"/>
  <c r="S96" i="1"/>
  <c r="S51" i="1"/>
  <c r="S47" i="1" l="1"/>
  <c r="Q47" i="1" s="1"/>
  <c r="R47" i="1" s="1"/>
  <c r="S81" i="1" l="1"/>
  <c r="Q81" i="1" s="1"/>
  <c r="R81" i="1" s="1"/>
  <c r="S25" i="1" l="1"/>
  <c r="Q80" i="1" l="1"/>
  <c r="R80" i="1" s="1"/>
  <c r="S79" i="1"/>
  <c r="S13" i="1" l="1"/>
  <c r="Q13" i="1" l="1"/>
  <c r="R13" i="1" s="1"/>
  <c r="S36" i="1" l="1"/>
  <c r="Q36" i="1" l="1"/>
  <c r="R36" i="1" s="1"/>
  <c r="S11" i="1" l="1"/>
  <c r="Q11" i="1" l="1"/>
  <c r="R11" i="1" s="1"/>
  <c r="S69" i="1" l="1"/>
  <c r="Q69" i="1" l="1"/>
  <c r="R69" i="1" s="1"/>
  <c r="S35" i="1" l="1"/>
  <c r="S34" i="1"/>
  <c r="S46" i="1" l="1"/>
  <c r="Q35" i="1"/>
  <c r="R35" i="1" s="1"/>
  <c r="S97" i="1" l="1"/>
  <c r="Q97" i="1" l="1"/>
  <c r="R97" i="1" s="1"/>
  <c r="S32" i="1" l="1"/>
  <c r="Q32" i="1" l="1"/>
  <c r="R32" i="1" s="1"/>
  <c r="Q9" i="1" l="1"/>
  <c r="R9" i="1" s="1"/>
  <c r="S94" i="1" l="1"/>
  <c r="S93" i="1"/>
  <c r="Q94" i="1" l="1"/>
  <c r="R94" i="1" s="1"/>
  <c r="S28" i="1" l="1"/>
  <c r="Q28" i="1" l="1"/>
  <c r="R28" i="1" s="1"/>
  <c r="S56" i="1" l="1"/>
  <c r="S57" i="1"/>
  <c r="Q57" i="1" l="1"/>
  <c r="R57" i="1" s="1"/>
  <c r="S6" i="1" l="1"/>
  <c r="S7" i="1"/>
  <c r="S8" i="1"/>
  <c r="Q8" i="1" l="1"/>
  <c r="R8" i="1" s="1"/>
  <c r="Q7" i="1"/>
  <c r="R7" i="1" s="1"/>
  <c r="Q6" i="1"/>
  <c r="R6" i="1" s="1"/>
  <c r="Q27" i="1" l="1"/>
  <c r="R27" i="1" s="1"/>
  <c r="S31" i="1" l="1"/>
  <c r="S30" i="1"/>
  <c r="Q30" i="1" l="1"/>
  <c r="R30" i="1" s="1"/>
  <c r="Q31" i="1"/>
  <c r="R31" i="1" s="1"/>
  <c r="S44" i="1" l="1"/>
  <c r="Q93" i="1" l="1"/>
  <c r="S89" i="1"/>
  <c r="S74" i="1"/>
  <c r="S66" i="1"/>
  <c r="S61" i="1"/>
  <c r="S53" i="1"/>
  <c r="S37" i="1"/>
  <c r="S10" i="1"/>
  <c r="S16" i="1"/>
  <c r="S17" i="1"/>
  <c r="S18" i="1"/>
  <c r="S20" i="1"/>
  <c r="S19" i="1"/>
  <c r="S21" i="1"/>
  <c r="S23" i="1"/>
  <c r="S24" i="1"/>
  <c r="S29" i="1"/>
  <c r="S33" i="1"/>
  <c r="Q34" i="1"/>
  <c r="S38" i="1"/>
  <c r="S39" i="1"/>
  <c r="S41" i="1"/>
  <c r="S42" i="1"/>
  <c r="S43" i="1"/>
  <c r="Q44" i="1"/>
  <c r="S45" i="1"/>
  <c r="Q46" i="1"/>
  <c r="S48" i="1"/>
  <c r="S49" i="1"/>
  <c r="S50" i="1"/>
  <c r="S52" i="1"/>
  <c r="S54" i="1"/>
  <c r="S55" i="1"/>
  <c r="Q56" i="1"/>
  <c r="Q60" i="1"/>
  <c r="S62" i="1"/>
  <c r="S63" i="1"/>
  <c r="S65" i="1"/>
  <c r="S67" i="1"/>
  <c r="S68" i="1"/>
  <c r="S70" i="1"/>
  <c r="S71" i="1"/>
  <c r="S72" i="1"/>
  <c r="S73" i="1"/>
  <c r="S75" i="1"/>
  <c r="Q75" i="1" s="1"/>
  <c r="S76" i="1"/>
  <c r="S82" i="1"/>
  <c r="S83" i="1"/>
  <c r="S84" i="1"/>
  <c r="S85" i="1"/>
  <c r="S86" i="1"/>
  <c r="S87" i="1"/>
  <c r="S88" i="1"/>
  <c r="S90" i="1"/>
  <c r="S91" i="1"/>
  <c r="S92" i="1"/>
  <c r="S95" i="1"/>
  <c r="S99" i="1"/>
  <c r="Q65" i="1" l="1"/>
  <c r="Q29" i="1"/>
  <c r="Q99" i="1"/>
  <c r="Q82" i="1"/>
  <c r="Q74" i="1"/>
  <c r="Q85" i="1"/>
  <c r="Q84" i="1"/>
  <c r="Q61" i="1"/>
  <c r="Q96" i="1"/>
  <c r="Q76" i="1"/>
  <c r="Q25" i="1"/>
  <c r="Q79" i="1"/>
  <c r="Q17" i="1"/>
  <c r="Q63" i="1"/>
  <c r="Q62" i="1"/>
  <c r="Q66" i="1"/>
  <c r="Q95" i="1"/>
  <c r="Q24" i="1"/>
  <c r="Q89" i="1"/>
  <c r="Q83" i="1"/>
  <c r="Q92" i="1"/>
  <c r="Q73" i="1"/>
  <c r="Q55" i="1"/>
  <c r="Q43" i="1"/>
  <c r="Q23" i="1"/>
  <c r="Q33" i="1"/>
  <c r="Q10" i="1"/>
  <c r="Q91" i="1"/>
  <c r="Q72" i="1"/>
  <c r="Q54" i="1"/>
  <c r="Q42" i="1"/>
  <c r="Q22" i="1"/>
  <c r="Q16" i="1"/>
  <c r="Q90" i="1"/>
  <c r="Q71" i="1"/>
  <c r="Q52" i="1"/>
  <c r="Q41" i="1"/>
  <c r="Q21" i="1"/>
  <c r="Q19" i="1"/>
  <c r="Q53" i="1"/>
  <c r="Q88" i="1"/>
  <c r="Q87" i="1"/>
  <c r="Q68" i="1"/>
  <c r="Q50" i="1"/>
  <c r="Q38" i="1"/>
  <c r="Q20" i="1"/>
  <c r="Q37" i="1"/>
  <c r="Q48" i="1"/>
  <c r="Q70" i="1"/>
  <c r="Q51" i="1"/>
  <c r="Q86" i="1"/>
  <c r="Q67" i="1"/>
  <c r="Q49" i="1"/>
  <c r="Q18" i="1"/>
  <c r="Q40" i="1"/>
  <c r="Q39" i="1"/>
  <c r="Q45" i="1"/>
  <c r="R73" i="1" l="1"/>
  <c r="S78" i="1" l="1"/>
  <c r="S77" i="1"/>
  <c r="Q78" i="1" l="1"/>
  <c r="Q77" i="1"/>
  <c r="R77" i="1" l="1"/>
  <c r="R22" i="1"/>
  <c r="S15" i="1" l="1"/>
  <c r="Q15" i="1" l="1"/>
  <c r="R79" i="1" l="1"/>
  <c r="R45" i="1"/>
  <c r="R10" i="1"/>
  <c r="R16" i="1"/>
  <c r="R15" i="1"/>
  <c r="R17" i="1"/>
  <c r="R18" i="1"/>
  <c r="R20" i="1"/>
  <c r="R19" i="1"/>
  <c r="R21" i="1"/>
  <c r="R23" i="1"/>
  <c r="R24" i="1"/>
  <c r="R25" i="1"/>
  <c r="R29" i="1"/>
  <c r="R33" i="1"/>
  <c r="R34" i="1"/>
  <c r="R37" i="1"/>
  <c r="R39" i="1"/>
  <c r="R40" i="1"/>
  <c r="R41" i="1"/>
  <c r="R43" i="1"/>
  <c r="R44" i="1"/>
  <c r="R46" i="1"/>
  <c r="R49" i="1"/>
  <c r="R50" i="1"/>
  <c r="R51" i="1"/>
  <c r="R52" i="1"/>
  <c r="R53" i="1"/>
  <c r="R54" i="1"/>
  <c r="R56" i="1"/>
  <c r="R60" i="1"/>
  <c r="R70" i="1"/>
  <c r="R71" i="1"/>
  <c r="R72" i="1"/>
  <c r="R74" i="1"/>
  <c r="R75" i="1"/>
  <c r="R76" i="1"/>
  <c r="R82" i="1"/>
  <c r="R83" i="1"/>
  <c r="R84" i="1"/>
  <c r="R85" i="1"/>
  <c r="R86" i="1"/>
  <c r="R87" i="1"/>
  <c r="R88" i="1"/>
  <c r="R89" i="1"/>
  <c r="R90" i="1"/>
  <c r="R91" i="1"/>
  <c r="R92" i="1"/>
  <c r="R93" i="1"/>
  <c r="R95" i="1"/>
  <c r="R96" i="1"/>
  <c r="R99" i="1"/>
  <c r="R78" i="1"/>
  <c r="S58" i="1" l="1"/>
  <c r="S14" i="1"/>
  <c r="Q12" i="1"/>
  <c r="S64" i="1"/>
  <c r="S26" i="1"/>
  <c r="R68" i="1"/>
  <c r="R65" i="1"/>
  <c r="R55" i="1"/>
  <c r="R67" i="1"/>
  <c r="R66" i="1"/>
  <c r="R63" i="1"/>
  <c r="R62" i="1"/>
  <c r="R38" i="1"/>
  <c r="R42" i="1"/>
  <c r="R48" i="1"/>
  <c r="R61" i="1"/>
  <c r="Q64" i="1" l="1"/>
  <c r="Q14" i="1"/>
  <c r="R14" i="1" s="1"/>
  <c r="Q58" i="1"/>
  <c r="Q26" i="1"/>
  <c r="Q5" i="1"/>
  <c r="R12" i="1"/>
  <c r="R58" i="1" l="1"/>
  <c r="R5" i="1"/>
  <c r="R64" i="1"/>
  <c r="R26" i="1"/>
</calcChain>
</file>

<file path=xl/sharedStrings.xml><?xml version="1.0" encoding="utf-8"?>
<sst xmlns="http://schemas.openxmlformats.org/spreadsheetml/2006/main" count="2423" uniqueCount="647">
  <si>
    <t>ES kohēzijas politikas programmas Latvijai 2021. - 2027.gadam papildinājums</t>
  </si>
  <si>
    <t>IPIA izņēmums (UK lēm. Nr.1 24.03.2024.; Nr.2 09.06.2025.)</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</si>
  <si>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</si>
  <si>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</si>
  <si>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</si>
  <si>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</si>
  <si>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</si>
  <si>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</si>
  <si>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</si>
  <si>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</si>
  <si>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</si>
  <si>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</si>
  <si>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</si>
  <si>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</si>
  <si>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</si>
  <si>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</si>
  <si>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</si>
  <si>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</si>
  <si>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</si>
  <si>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</si>
  <si>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</si>
  <si>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</si>
  <si>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</si>
  <si>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</si>
  <si>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</si>
  <si>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</si>
  <si>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</si>
  <si>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</si>
  <si>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</si>
  <si>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</si>
  <si>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</si>
  <si>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</si>
  <si>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_</t>
  </si>
  <si>
    <t>ERAF</t>
  </si>
  <si>
    <t>IZM</t>
  </si>
  <si>
    <t>IPIA</t>
  </si>
  <si>
    <t>Nē</t>
  </si>
  <si>
    <t>Nav</t>
  </si>
  <si>
    <t>Jā</t>
  </si>
  <si>
    <t>Atlase beigusies</t>
  </si>
  <si>
    <t>Ir</t>
  </si>
  <si>
    <t>N/A</t>
  </si>
  <si>
    <t>APIA</t>
  </si>
  <si>
    <t>Augstākās izglītības un zinātnes informācijas tehnoloģiju koplietošanas pakalpojumu centrs (VPC)</t>
  </si>
  <si>
    <t>2025 III</t>
  </si>
  <si>
    <t>Augstskolas</t>
  </si>
  <si>
    <t>EM</t>
  </si>
  <si>
    <t>Komersanti</t>
  </si>
  <si>
    <t>VARAM</t>
  </si>
  <si>
    <t>VK</t>
  </si>
  <si>
    <t>IPIA izņēmums SAM MKN</t>
  </si>
  <si>
    <t>2026 II</t>
  </si>
  <si>
    <t>Posmotie projekti</t>
  </si>
  <si>
    <t>Posmotie projekti (KNR 118.a. pants - bez atlases)</t>
  </si>
  <si>
    <t>Valsts izglītības attīstības aģentūra (VIAA)</t>
  </si>
  <si>
    <t>IPIA izņēmums (UK lēm. 23.04.2024)</t>
  </si>
  <si>
    <t>IPIA izņēmums (UK lēm. 09.06.2025.)</t>
  </si>
  <si>
    <t>2026 IV</t>
  </si>
  <si>
    <t>Pašvaldības</t>
  </si>
  <si>
    <t>4.1.</t>
  </si>
  <si>
    <t>Veselības veicināšana un aprūpe</t>
  </si>
  <si>
    <t>4.1. Health promotion and care</t>
  </si>
  <si>
    <t>4.1.1.</t>
  </si>
  <si>
    <t>“Nodrošināt vienlīdzīgu piekļuvi veselības aprūpei un stiprināt veselības sistēmu, tostarp primārās veselības aprūpes noturību, un sekmēt pāreju no aprūpes iestādē uz ģimenē un kopienā balstītu aprūpi”</t>
  </si>
  <si>
    <t>Ensuring equal access to health care and fostering resilience of health systems, including primary care, and promoting the transition from institutional to family-based and community-based care;</t>
  </si>
  <si>
    <t>Vienlīdzīga piekļuve veselības aprūpei</t>
  </si>
  <si>
    <t>Equal access to health care</t>
  </si>
  <si>
    <t>4.1.1.1.</t>
  </si>
  <si>
    <t>Ārstniecības iestāžu infrastruktūras attīstība</t>
  </si>
  <si>
    <t>Development of the infrastructure of medical institutions</t>
  </si>
  <si>
    <t>VM</t>
  </si>
  <si>
    <t>15.08.2023. MKN Nr.462</t>
  </si>
  <si>
    <t>Ārstniecības iestādes</t>
  </si>
  <si>
    <t>Ārstniecības iestāžu infrastruktūras attīstība 1.kārta</t>
  </si>
  <si>
    <t>30.04.2024. MKN Nr.273.</t>
  </si>
  <si>
    <t>Ārstniecības iestāžu infrastruktūras attīstība 2.kārta (I-III līmeņa un pārējās slimnīcas)</t>
  </si>
  <si>
    <t>13.08.2024. MKN Nr.539</t>
  </si>
  <si>
    <t>Ārstniecības iestāžu infrastruktūras attīstība 3.kārta (Psihiatrijas profila ārstniecības iestādes)</t>
  </si>
  <si>
    <t>05.11.2024. MKN Nr.704</t>
  </si>
  <si>
    <t>Ārstniecības iestāžu infrastruktūras attīstība 4.kārta (Sekundāro ambulatoro veselības aprūpes pakalpojumu sniedzēji)</t>
  </si>
  <si>
    <t>4.1.1.3.</t>
  </si>
  <si>
    <t xml:space="preserve">Primārās veselības aprūpes lomas stiprināšana, attīstot infrastruktūru </t>
  </si>
  <si>
    <t>Strengthening the role of primary health care by developing infrastructure</t>
  </si>
  <si>
    <t>28.01.2025. MKN Nr.73</t>
  </si>
  <si>
    <t>Ārstniecības iestādes, pašvaldības, pašvaldības iestādes</t>
  </si>
  <si>
    <t>Ārstniecības iestādes, pašvaldības, pašvaldību iestādes</t>
  </si>
  <si>
    <t>Ģimenes ārstu prakšu un primārās veselības aprūpes centru attīstība, bērnu zobārstniecība.</t>
  </si>
  <si>
    <t>07.01.2025. MKN Nr.23</t>
  </si>
  <si>
    <t>Ģimenes ārstu prakšu attīstība</t>
  </si>
  <si>
    <t>4.1.1.4.</t>
  </si>
  <si>
    <t>Veselības aprūpes pārvaldības sistēmas stiprināšana un digitalizācija, attīstot digitālos risinājumus</t>
  </si>
  <si>
    <t>Strengthening and digitalisation of the healthcare management system through the development of digital solutions</t>
  </si>
  <si>
    <t>26.11.2024. MKN Nr.747</t>
  </si>
  <si>
    <t>VM padotības iestādes un atvasinātas publiskas personas, kas veic deleģēto pārvaldes uzdevumu.</t>
  </si>
  <si>
    <t>Ārstniecības iestādes, sociālo pakalpojumu sniedzēji u.c.</t>
  </si>
  <si>
    <t xml:space="preserve">1.veselības nozares valsts informācijas sistēmu, tai skaitā, e-veselības sistēmas, ārstniecības personu un ārstniecības atbalsta personu reģistra pilnveidošana, uzturēšana, savstarpējā  integrācija un integrācija ar sociālo pakalpojumu sniedzēju IS; </t>
  </si>
  <si>
    <t>VM padotības iestādes</t>
  </si>
  <si>
    <t>citas VM padotības iestādes, valsts kapitālsabiedrības vai atvasinātas publiskas personas, kas veic deleģēto pārvaldes uzdevumu.</t>
  </si>
  <si>
    <t>1.veselības aprūpes jomas informācijas un komunikāciju tehnoloģiju arhitektūras izstrāde un pārvaldība, sniedzot metodisko, informācijas un komunikāciju tehnoloģiju sistēmu risinājumu un ekspertīzes atbalstu;
2.veselības aprūpes jomas informācijas un komunikāciju tehnoloģiju arhitektūras uzraudzība, nodrošinot integrētu publisko pakalpojumu sniegšanas, piekļūstamības un gala lietotāju vajadzību uzraudzība;
3. e-veselības sistēmas izstrādes un izmaiņu īstenošanas uzraudzība;
4. sabiedrības digitālās veselības risinājumu un iespēju izmantošanas veicināšana, īstenojot mācību, informatīvos un publicitātes pasākumus;
5. veselības aprūpes jomas informācijas un komunikācijas tehnoloģiju sistēmu kiberdrošības pārvaldība un uzraudzība;</t>
  </si>
  <si>
    <t>4.1.1.5.</t>
  </si>
  <si>
    <t>Neatliekamās medicīniskās palīdzības dienesta attīstība</t>
  </si>
  <si>
    <t>Development of the Emergency Medical Service</t>
  </si>
  <si>
    <t>Neatliekamās medicīniskās palīdzības dienests</t>
  </si>
  <si>
    <t>Autoparka atjaunošana ("tīrie transportlīdzekļi"), kā arī nepieciešamās infrastruktūras izveide, aprīkojuma un iekārtu iegāde.</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</si>
  <si>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</si>
  <si>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</si>
  <si>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Enhancing equal and timely provision of quality, sustainable and affordable health care, health promotion and disease prevention services, improving the efficiency and resilience of health care systems</t>
  </si>
  <si>
    <t>Uzlabota veselības aprūpes sistēmas efektivitāte un izturētspēja</t>
  </si>
  <si>
    <t>Enhancing efficiency and resilience of the healthcare system</t>
  </si>
  <si>
    <t>4.1.2.1.</t>
  </si>
  <si>
    <t>Nacionāla mēroga veselības veicināšanas un slimību profilakses pasākumi</t>
  </si>
  <si>
    <t>National health promotion and disease prevention measures</t>
  </si>
  <si>
    <t>ESF</t>
  </si>
  <si>
    <t>28.11.2023. MKN Nr.694</t>
  </si>
  <si>
    <t>Slimību profilakses un kontroles centrs, Paula Stradiņa Medicīnas vēstures muzejs</t>
  </si>
  <si>
    <t>Neatliekamās medicīniskās palīdzības dienests, Veselības inspekcija, valsts sabiedrība ar ierobežotu atbildību "Bērnu klīniskā universitātes slimnīca", Latvijas Antidopinga birojs</t>
  </si>
  <si>
    <t>1.īstenoti iedzīvotāju informēšanas pasākumi par vakcinācijas jautājumiem un infekcijas slimību profilaksi
2. centralizētie veselības veicināšanas pasākumi par veselīgu uzturu, fiziskajām aktivitātēm un traumatisma profilaksi
3. nacionāla līmeņa prenatālo un agrīnās bērnības vecāku prasmju programma
4. nacionāla līmeņa veselības veicināšanas pasākumi atkarību mazināšanai
5. nacionāla līmeņa veselības veicināšanas pasākumi reproduktīvās veselības jomā 
6. iedzīvotāju izglītošana  pirmās palīdzības sniegšanā
7. psihiskās veselības (psihoemocionālās veselības) veicināšanas pasākumi
8.sabiedrības veselības pētījumi</t>
  </si>
  <si>
    <t>4.1.2.2.</t>
  </si>
  <si>
    <t>Veselības veicināšanas un slimību profilakses pasākumu īstenošana vietējai sabiedrībai</t>
  </si>
  <si>
    <t>Implementation of health promotion and disease prevention measures for the local community</t>
  </si>
  <si>
    <t>09.07.2024. MKN Nr.448</t>
  </si>
  <si>
    <t>Pašvaldības, Slimību profilakses un kontroles centrs, NVO</t>
  </si>
  <si>
    <t>Pašvaldības, pašvaldību iestādes, NVO, plānošanas reģioni</t>
  </si>
  <si>
    <t>1. vietējie veselības veicināšanas pasākumi par veselīgu uzturu, fiziskajām aktivitātēm un traumatisma profilaksi
2. vietējie pasākumi prenatālās un agrīnās bērnības vecāku prasmju programmas īstenošanai
3. vietējie veselības veicināšanas pasākumi atkarību mazināšanai
4. vietējie veselības veicināšanas pasākumi reproduktīvās veselības jomā 
5. veselības veicināšanas un slimību profilakses pieejas attīstība jauniešu centros pašvaldībās
6. psihiskās veselības (psihoemocionālās veselības) veicināšanas pasākumi</t>
  </si>
  <si>
    <t>4.1.2.3.</t>
  </si>
  <si>
    <t>Pasākumi atkarīgo personu resocializācijai un atgriešanai darba tirgū, kā arī preventīvie pasākumi jauniešiem</t>
  </si>
  <si>
    <t>Measures to resocialise and return dependants to the labour market, as well as prevention measures for young people</t>
  </si>
  <si>
    <t>13.08.2024. MKN Nr.540</t>
  </si>
  <si>
    <t>Finanšu ministrija (Izložu un azartspēļu uzraudzības inspekcija)</t>
  </si>
  <si>
    <t>Veselības ministrija</t>
  </si>
  <si>
    <r>
      <t>1. Atkarības līmeņa un uzvedības monitoringa analītiskā rīka izstrāde, balstoties uz pētījumos par procesu atkarības riskiem un atkarības izraisošo procesu lietošanas tendencēm un paradumiem valstī iegūtajiem secinājumiem. 
2. Baltijas valstu apvienota no azartspēlēm un interaktīvajām izlozēm pašatteikušos personu reģistra izveide.</t>
    </r>
    <r>
      <rPr>
        <i/>
        <sz val="8"/>
        <rFont val="Calibri"/>
        <family val="2"/>
        <charset val="186"/>
        <scheme val="minor"/>
      </rPr>
      <t xml:space="preserve">
</t>
    </r>
  </si>
  <si>
    <t>4.1.2.4.</t>
  </si>
  <si>
    <t>Pierādījumos balstītu narkotiku lietošanas profilakses programmu īstenošana un profilakses kvalitātes standartu ieviešana</t>
  </si>
  <si>
    <t>Implementation of evidence-based drug prevention programmes and implementation of quality standards for prevention</t>
  </si>
  <si>
    <t>04.06.2024. MKN Nr.337</t>
  </si>
  <si>
    <t>Iekšlietu ministrija</t>
  </si>
  <si>
    <t xml:space="preserve">IZM; VM; Pašvaldības (atkarību centri, sociālie dienesti, pašvaldību policijas), Slimību profilakses un kontroles centrs; Valsts policija, NVO, individuāli nozares eksperti, t.sk. no ārvalstīm; </t>
  </si>
  <si>
    <t xml:space="preserve">Galvenās atbalstāmās darbībās:
• Divu standartizētu programmu licences iegāde (iepirkums);
• Divu standartizētu programmu īstenošana (iepirkums);
• Programmu ieviešanas izvērtējums (iepirkums);
• Materiālu tulkošana;
• Pētījuma izstrāde (iepirkums);
• Eiropas Narkotiku lietošanas profilakse standartu (EDPQS) un Kvalitātes standartu un Eiropas Profilakses mācību programmas (EUPC) pielāgošana Latvijas situācijai;
• NVO intervenču pasākumi skolās;
• Apmācību (t.sk. e-vidē), semināru, konferenču organizācija;
• Paraugprakšu reģistra izveide un publicēšana atbildīgās iestādes mājas lapā, neveidojot IKT risinājumu;
• Administratīvās izmaksas
</t>
  </si>
  <si>
    <t>4.1.2.5.</t>
  </si>
  <si>
    <t>Piesaistīt un noturēt ārstniecības personas darbam valsts apmaksāto veselības aprūpes pakalpojumu sektorā, īpaši stacionāros</t>
  </si>
  <si>
    <t>Attract and retain medical practitioners for work in the sector of state-paid health care services, especially inpatient</t>
  </si>
  <si>
    <t>15.08.2023. MKN Nr.460</t>
  </si>
  <si>
    <t>Ārstniecības iestādes, padotības iestādes</t>
  </si>
  <si>
    <t xml:space="preserve">Kompensācijas par profesionālās darbības uzsākšanu vai atsākšanu veselības aprūpē; 
</t>
  </si>
  <si>
    <t>4.1.2.6.</t>
  </si>
  <si>
    <t>Uzlabot izglītības iespējas ārstniecības personām, t.sk. uzlabojot tālākizglītības pieejamību</t>
  </si>
  <si>
    <t>Improve educational opportunities for medical personnel, incl. improving access to further education</t>
  </si>
  <si>
    <t>19.12.2023. MKN Nr.803</t>
  </si>
  <si>
    <t>Ārstniecības iestādes, biedrības un nodibinājumi, padotības iestādes, augstākās izglītības iestādes</t>
  </si>
  <si>
    <t>1. Ārstniecības personu un ārstniecības atbalsta personu profesionālās pilnveides nodrošināšana, tai skaitā tālākizglītības sistēmas izveide, uzturēšana un attīstība, izcilības centru darbības nodrošināšana zināšanu pārnesē;
2. Mentoringa programmu, karjeras un talantu vadības programmu ieviešana;</t>
  </si>
  <si>
    <t>4.1.2.7.</t>
  </si>
  <si>
    <t>Pilnveidot pacientu drošību un aprūpes kvalitāti</t>
  </si>
  <si>
    <t>Improve patient safety and quality of care</t>
  </si>
  <si>
    <t>19.12.2023. MKN Nr.807</t>
  </si>
  <si>
    <t>Slimību profilakses un kontroles centrs</t>
  </si>
  <si>
    <t>Veselības ministrija, metodiskās vadības institūcijas</t>
  </si>
  <si>
    <t>1. Pētījumi veselības aprūpes kvalitātes novērtēšanai un uzlabošanai;
2. Kvalitātes indikatoru un uz starptautiski atzītām vadlīnijām profesionāļu izstrādātu klīnisko algoritmu (kas pielāgo klīnisko vadlīniju pielietošanu vietējiem ierobežojumiem un apstākļiem), klīnisko pacientu ceļu (kas soli pa solim izklāsta ārstēšanas procesu no pacienta skatu punkta, demonstrējot skaidru un saprotamu plānu) ieviešana visās veselības aprūpes jomās, prioritāri tajās, kam ir būtiska ietekme uz priekšlaicīgu mirstību, priekšlaicīgu darbspēju zaudējumu;
3.Cilvēkresursu kapacitātes stiprināšana kvalitātes nodrošināšanas sistēmas ietvaros;
4.Sabiedrības informēšana par aktualitātēm nozarē, veselības aprūpes pakalpojumu saņemšanas iespējām;
5. Pacientu apmierinātības ar veselības aprūpi novērtēšana;
6.Strīdu risināšanas efektīvi mehānismi veselības aprūpes sistēmā</t>
  </si>
  <si>
    <t>4.1.2.8.</t>
  </si>
  <si>
    <t>Nevalstisko organizāciju iesaiste veselības veicināšanas un slimību profilakses pasākumu īstenošanā</t>
  </si>
  <si>
    <t>Involvement of NGOs in the implementation of health promotion and disease prevention measures</t>
  </si>
  <si>
    <t>07.01.2025. MKN Nr.22</t>
  </si>
  <si>
    <t>Biedrības un nodibinājumi</t>
  </si>
  <si>
    <t>Ārstniecības iestādes, biedrības un nodibinājumi, padotības iestādes u.c.</t>
  </si>
  <si>
    <t xml:space="preserve">Veselības veicināšanas un slimību profilakses pasākumi atbilstoši aktuālās rīcībpolitikas prioritātēm
</t>
  </si>
  <si>
    <t>4.2.</t>
  </si>
  <si>
    <t>Izglītība, prasmes un mūžizglītība</t>
  </si>
  <si>
    <t>4.2. Education, skills and lifelong learning</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</si>
  <si>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</si>
  <si>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</si>
  <si>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Improving equal access to inclusive and quality services in education, training and lifelong learning through developing accessible infrastructure, including by fostering resilience for distance and on-line education and training</t>
  </si>
  <si>
    <t>Infrastruktūra iekļaujošiem un kvalitatīviem pakalpojumiem izglītībā</t>
  </si>
  <si>
    <t>Infrastructure for inclusive and quality services in education</t>
  </si>
  <si>
    <t>4.2.1.1.</t>
  </si>
  <si>
    <t>Infrastruktūras izveide starpnozaru sadarbības un atbalsta sistēmas izveidei bērnu attīstībai</t>
  </si>
  <si>
    <t>Creation of infrastructure for the creation of intersectoral cooperation and support system for children's development</t>
  </si>
  <si>
    <t>10.03.2026. Nr.128</t>
  </si>
  <si>
    <t>Valsts kanceleja (Pedagoģiski psiholoģiskais atbalsta dienests)</t>
  </si>
  <si>
    <t>LM, VM, TM, IZM, pašvaldības</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</si>
  <si>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</si>
  <si>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4.2.1.2.</t>
  </si>
  <si>
    <t>Izveidot asistīvo tehnoloģiju izglītības programmas apguvei apmaiņas sistēmu</t>
  </si>
  <si>
    <t>To create an exchange system of assistive technologies for learning educational programs</t>
  </si>
  <si>
    <t>08.04.2025. MKN Nr.228</t>
  </si>
  <si>
    <t xml:space="preserve">IZM, pašvaldības </t>
  </si>
  <si>
    <t>Asistīvo tehnoloģiju apmaiņas sistēmas izglītības iestādēm izveide, tai skaitā asistīvo tehnoloģiju (tehnisko palīglīdzekļu) apmaiņas sistēmas apraksta izstrāde,  sistēmas darbības nodrošināšanā iesaistīto speciālistu un izglītības iestāžu darbinieku apmācība; asistīvo tehnoloģiju (tehnisko palīglīdzekļu) iegāde; asistīvo tehnoloģiju (tehnisko palīglīdzekļu) apmaiņas sistēmas ieviešana (izmēģinājumprojekta īstenošana izglītības iestādēs un izmēģinājumprojekta rezultātu izvērtēšana); informācijas un publicitātes pasākumi par projekta īstenošanu</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</si>
  <si>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</si>
  <si>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</si>
  <si>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</si>
  <si>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Improvement of the infrastructure and learning environment for the implementation of effective, high-quality and modern education in special education institutions</t>
  </si>
  <si>
    <t>14.11.2023. MKN Nr.656</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</si>
  <si>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</si>
  <si>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</si>
  <si>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4.2.1.5.</t>
  </si>
  <si>
    <t>Izglītības iestāžu nodrošinājums pilnveidotā vispārējās izglītības satura kvalitatīvai ieviešanai pamata un vidējās izglītības pakāpē</t>
  </si>
  <si>
    <t>Provision of educational institutions for the qualitative implementation of the improved general education content at the basic and secondary education level</t>
  </si>
  <si>
    <t>18.06.2024. MKN Nr.387</t>
  </si>
  <si>
    <t>pašvaldības, valsts un publisko personu dibinātās izglītības iestādes, kas īsteno vispārējo pamata un vidējo izglītību, t.sk. profesionālās izglītības iestādes</t>
  </si>
  <si>
    <t>Izglītības iestāžu nodrošināšana ar pilnveidotā vispārējās izglītības mācību satura ieviešanai nepieciešamajiem resursiem visā izglītības sistēmā - datori, atbalsts/instruktāža.</t>
  </si>
  <si>
    <t>28.01.2025. MKN Nr.72</t>
  </si>
  <si>
    <t>pašvaldības (izglītības iestādes, kas īsteno vispārējo pamata un vidējo izglītību)</t>
  </si>
  <si>
    <t>Izglītības iestāžu nodrošināšana ar pilnveidotā vispārējās izglītības mācību satura ieviešanai nepieciešamajiem resursiem visā izglītības sistēmā - mācību līdzekļiem, aprīkojumu, IKT risinājumu ieviešanu, dabaszinātņu (ķīmijas, bioloģijas, fizikas) un matemātikas kabinetu (tai skaitā praktisko darbu telpu) pārbūve, atjaunošana, izveide vai pilnveide, vispārējās izglītības iestāžu, t.sk. dienesta viesnīcu un sporta infrastruktūras būvniecība, pārbūve vai atjaunošana.</t>
  </si>
  <si>
    <t>16.12.2025. MKN Nr.783</t>
  </si>
  <si>
    <t>pašvaldības (Alūksnes novada pašvaldība, Augšdaugavas novada pašvaldība, Balvu novada pašvaldība, Krāslavas novada pašvaldība, Ludzas novada pašvaldība, Preiļu novada pašvaldība un Rēzeknes novada pašvaldība)</t>
  </si>
  <si>
    <t>4.2.1.6.</t>
  </si>
  <si>
    <t xml:space="preserve">Profesionālās izglītības iestāžu un koledžu mācību vide nozarēm aktuālo prasmju apguvei </t>
  </si>
  <si>
    <t>The learning environment of vocational education institutions and colleges for learning relevant skills for industries</t>
  </si>
  <si>
    <t>18.06.2024. MKN Nr.388</t>
  </si>
  <si>
    <t>Tehnikumi, profesionālās vidusskolas</t>
  </si>
  <si>
    <t>VIAA</t>
  </si>
  <si>
    <t xml:space="preserve">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</si>
  <si>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Mākslu izglītības kompetences centri, profesionālās vidusskolas</t>
  </si>
  <si>
    <t xml:space="preserve">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</si>
  <si>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Koledžas</t>
  </si>
  <si>
    <t xml:space="preserve">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</si>
  <si>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Profesionālās izglītības iestādes</t>
  </si>
  <si>
    <t>Atbalsts IZM profesionālās izglītības iestāžu posmošanai saskaņā ar Kopīgo noteikumu regulas Nr. 2021/1060 118 a. panat nosacījumiem</t>
  </si>
  <si>
    <t>4.2.1.7.</t>
  </si>
  <si>
    <t>Pirmsskolas izglītības iestāžu infrastruktūras attīstība</t>
  </si>
  <si>
    <t>Development of pre-school education infrastructure</t>
  </si>
  <si>
    <t>06.06.2023. MKN Nr.292</t>
  </si>
  <si>
    <t>Pašvaldības, to iestādes</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</si>
  <si>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</si>
  <si>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4.2.1.8.</t>
  </si>
  <si>
    <t>Augstskolu studiju vides modernizācija</t>
  </si>
  <si>
    <t>Modernization of the study environment of higher education institutions</t>
  </si>
  <si>
    <t>07.01.2025. MKN Nr.19</t>
  </si>
  <si>
    <t>Augstskolu STEM, tai skaitā radošo industriju un medicīnas, studiju vides attīstība, tostarp infrastruktūras un aprīkojuma modernizācija, industrijai 4.0 atbilstošo tehnoloģiju ieviešana studiju procesā, koplietošanas risinājumu ieviešana</t>
  </si>
  <si>
    <t>Augstskolas, koledžas</t>
  </si>
  <si>
    <t>Augstskolas, koledžas, zinātniskās institūcijas</t>
  </si>
  <si>
    <t>Netika skatīti AK</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</si>
  <si>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</si>
  <si>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</si>
  <si>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Improving the quality, inclusiveness, effectiveness and labour market relevance of education and training systems including through validation of non-formal and informal learning, to support acquisition of key competences including entrepreneurial and digital skills, and by promoting the introduction of dual-training systems and apprenticeships</t>
  </si>
  <si>
    <t>Izglītības un mācību sistēmas kvalitāte, efektivitāte un atbilstība darba tirgum</t>
  </si>
  <si>
    <t>Quality, efficiency and relevance of the education and training system to the labor market</t>
  </si>
  <si>
    <t>4.2.2.1.</t>
  </si>
  <si>
    <t>Kvalitatīvas un mūsdienīgas izglītības īstenošana pirmsskolas, pamata un vidējās izglītības pakāpē</t>
  </si>
  <si>
    <t>Implementation of qualitative and modern education at the pre-school level</t>
  </si>
  <si>
    <t>17.12.2024. MKN Nr.882</t>
  </si>
  <si>
    <t>Valsts Izglītības attīstības aģentūra</t>
  </si>
  <si>
    <t>pašvaldības, izglītības iestādes, kas īsteno pirmsskolas, vispārējās un profesionālās izglītības programmas</t>
  </si>
  <si>
    <t>Izglītības iestāžu nodrošināšana ar atbalstu pasākumu un iestāžu (muzeji, u.c.) apmeklējumam</t>
  </si>
  <si>
    <t>4.2.2.3.</t>
  </si>
  <si>
    <t>Mācību procesa kvalitātes nodrošināšana, īstenojot pedagogu profesionālās darbības atbalsta sistēmas attīstību, skolēnu izcilības aktivitāšu nodrošināšanu un metodisko atbalsta līdzekļu izstrādi pedagogam</t>
  </si>
  <si>
    <t>Creation of a methodical support center for teachers for the development of the profession and improvement of prestige</t>
  </si>
  <si>
    <t>11.06.2024. MKN Nr.358</t>
  </si>
  <si>
    <t>pašvaldības, valsts profesionālās un vispārējās izglītības iestādes, IZM, LVA, KM</t>
  </si>
  <si>
    <t>Pasākuma ietvaros plānota vispārējās un profesionālās izglītības iestāžu profesionālā atbalsta sistēmas izveide ar mērķi koordinēt pedagogu profesionālās kompetences pilnveidi valsts, pašvaldību un izglītības iestāžu līmenī, īstenojot šādas funkcijas: profesionālās pilnveides vajadzību analīze un profesionālās kompetences pilnveide pedagogiem, izglītības iestāžu vadības, izglītības programmu īstenošanā un ieviešanā iesaistītajām personām, pašvaldību izglītības speciālistiem un profesionālā atbalsta sniegšanā iesaistītajiem speciālistiem, inovatīvu, pētniecībā un labā praksē balstītu mācību līdzekļu izstrāde vai adaptācija, sadarbības koordinēšana starp vispārējās, profesionālās un augstākās izglītības iestādēm, profesionālā atbalsta nodrošināšana izglītības iestādēm, sadarbības un pieredzes apmaiņas tīkla veidošana un uzturēšana, prakšu vadītāju un darba vidē balstītu (DVB) mācību īstenotāju profesionālā un pedagoģiskā  pilnveide, pedagogu profesionālo organizāciju darbības veicināšana profesijas attīstībai. Atbalsts nacionāla un starptautiska mēroga pasākumu īstenošanai skolēnu talantu attīstībai (olimpiādes; skolēnu zinātniski pētnieciskā darbība; metodiskais atbalsts pedagogiem; talantu tīklošanās, sadarbība).</t>
  </si>
  <si>
    <t>4.2.2.4.</t>
  </si>
  <si>
    <t>Atbalsts izglītības kvalitātes attīstībai</t>
  </si>
  <si>
    <t>Support for the development of quality of education</t>
  </si>
  <si>
    <t>26.11.2024. MKN Nr.745</t>
  </si>
  <si>
    <t>Valsts izglītības satura centrs, Izglītības kvalitātes valsts dienests, pašvaldības</t>
  </si>
  <si>
    <t>Izglītības kvalitātes, t.sk. izglītības procesa, satura, vides un pārvaldības  uzraudzībai plānota jaunu instrumentu izveidošana un aprobācija visos izglītības līmeņos, t.sk. profesionālajā izglītībā un augstākajā izglītībā, kā arī plānota esošo instrumentu pilnveide, t.sk. sekmējot izglītības iestāžu pāreju uz izglītības iestāžu darbību pēc “mācīšanās organizācija” pamatprincipiem; izglītības kvalitātes monitoringā iesaistīto darbinieku un ekspertu (IZM, Valsts izglītības satura centra, Izglītības kvalitātes valsts dienesta, pašvaldību izglītības eksperti u.c.) mācības, nodrošinot efektīvu sistēmas ieviešanu un vadību (pašvaldības loma, iesaiste) un atbalsta instrumentu izglītības kvalitātes pilnveidei izstrāde</t>
  </si>
  <si>
    <t>4.2.2.5.</t>
  </si>
  <si>
    <t>Dalība starptautiskos izglītības pētījumos izglītības kvalitātes monitoringa sistēmas attīstībai un nodrošināšanai</t>
  </si>
  <si>
    <t>Participation in international education research for the development and provision of the education quality monitoring system</t>
  </si>
  <si>
    <t>04.07.2023. MKN Nr.374</t>
  </si>
  <si>
    <t>Centrālā statistikas pārvalde, augstākās izglītības iestādes</t>
  </si>
  <si>
    <t>Nodrošināta dalība starptautiskajos salīdzinošajos izglītības pētījumos (piemēram, OECD PISA, TALIS, INES, CERI, PIAAC, IEA PIRLS, TIMSS, ICILS, ICCS), kā arī sekundāro pētījumu veikšana; Izglītības kvalitātes starptautiskos ekspertu komandu piesaistē izglītības kvalitātes sistēmas pilnveidei, piemēram, Pasaules Banka, Eiropas Komisija un starptautiski salīdzināmu datu iegūšana un analīze par Latvijas izglītības sistēmas kvalitātes dažādiem aspektiem</t>
  </si>
  <si>
    <t>4.2.2.6.</t>
  </si>
  <si>
    <t>Cikliskas institucionālās akreditācijas ieviešana augstākajā izglītībā</t>
  </si>
  <si>
    <t>Implementation of cyclical institutional accreditation in higher education</t>
  </si>
  <si>
    <t>14.01.2025. MKN Nr.40</t>
  </si>
  <si>
    <t>nodibinājums "Akadēmiskās informācijas centrs"</t>
  </si>
  <si>
    <t xml:space="preserve">1) Vadlīniju un vērtēšanas metodikas izstrāde atbilstoši jaunajam institucionālās akreditācijas regulējumam
2) E-platformas funkcionalitātes papildināšana un pilnveide (simulācijas)
3) Akreditācijas ekspertu, akreditācijas aģentūras (AIKA) un augstskolu darbinieku mācības institucionālās akreditācijas nodrošināšanai
4) Pilotakreditāciju īstenošana
</t>
  </si>
  <si>
    <t>4.2.2.7.</t>
  </si>
  <si>
    <t>Indukcijas gada ieviešana pedagogu sagatavošanas studiju programmās</t>
  </si>
  <si>
    <t>Introduction of the induction year in teacher preparation study programs</t>
  </si>
  <si>
    <t>13.07.2023. MKN Nr.403</t>
  </si>
  <si>
    <t>1) Indukcijas gada atbalsts pedagogu sagatavošanas studiju programmu abolventiem 1 gadu pēc skolotāja kvalifikācijas iegūšanas (profesionālās pilnveides grupas, stundu vērošana, profesionālās kompetences pilnveides programmas) 
2) Mērķstipendijas indukcijas gada dalībniekiem</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</si>
  <si>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</si>
  <si>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</si>
  <si>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</si>
  <si>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Expanding the Latvian language learning offer</t>
  </si>
  <si>
    <t>18.06.2024. MKN Nr.386</t>
  </si>
  <si>
    <t>LVA</t>
  </si>
  <si>
    <t>Latviešu valodas kā svešvalodas skolotāju izglītības satura izstrāde un īstenošana (sagatavojot 30 - 40 skolotājus gadā) un skolotāju/izglītotāju-multiplikatoru sagatavošana, lai popularizētu mūsdienīgas latviešu valodas mācīšanas metodes skolēniem un pieaugušajiem</t>
  </si>
  <si>
    <t>4.2.2.9.</t>
  </si>
  <si>
    <t>Izglītības procesa individualizācija un starpnozaru sadarbība profesionālās izglītības izcilībai</t>
  </si>
  <si>
    <t>Individualization of the educational process and interdisciplinary cooperation for the excellence of professional education</t>
  </si>
  <si>
    <t>19.12.2023. MKN Nr.804</t>
  </si>
  <si>
    <t>Valsts izglītības satura centrs</t>
  </si>
  <si>
    <t xml:space="preserve">Latvijas Darba devēju konfederācija, Latvijas Brīvo arodbiedrību savienība, Lauksaimnieku Organizāciju Sadarbības padome, Izglītības kvalitātes valsts dienests, profesionālās izglītības iestādes 
</t>
  </si>
  <si>
    <t xml:space="preserve">1)  Atbalsts profesionālās izglītības mācību satura pilnveides pasākumiem, digitālizācijas procesu ieviešana, elastīga izglītības piedāvājuma radīšana un tā koordinēta nodrošināšana pieaugušajiem (E-PKS ieviešama, 5.LKI  MIP un PKE  satura izstrāde, moduļu/ kvalifikācijas daļas pārbaudījumu satura aprobācija  PII, mehānisma izveide profesionālās kvalifikācijas piešķiršanai ar centralizētu organizāciju – nozares eksaminācijas centru); Tehnikumu jomu stiprināšana; 
2) Profesionālās izglītības iestāžu un koledžu sadarbības ar nozarēm un uzņēmumiem stiprināšana, tostarp darba vidē balstītu mācību īstenošanai;
</t>
  </si>
  <si>
    <t>10.10.2023. MKN Nr.575</t>
  </si>
  <si>
    <t>Prasmju meistarības konkursu organizēšana nacionalajā un starptautiskajā līmenī un talantu attīstības atbalsts</t>
  </si>
  <si>
    <t>4.2.2.11.</t>
  </si>
  <si>
    <t>Studiju procesa digitalizācija</t>
  </si>
  <si>
    <t>Digitalisation of the study process</t>
  </si>
  <si>
    <t>27.05.2025. MKN Nr.315</t>
  </si>
  <si>
    <t>Zinātņu universitātes, augstskolas</t>
  </si>
  <si>
    <t>Digitālo risinājumu, tai skaitā koplietošanas risinājumu, ieviešana augstākajā izglītībā, tehnoloģiju ieviešana un attīstība studiju procesā, jo īpaši mācīšanas un mācīšanās procesa digitalizācijā un student-centrēta mācību procesa nodrošināšanā, studiju satura digitalizācija un progresīvo digitālo kompetenču, tai skaitā pedagoģiski digitālo kompetenču, attīstība</t>
  </si>
  <si>
    <t>Zinātņu universitātes, augstskolas (valsts un privātās)</t>
  </si>
  <si>
    <t>1) Studiju vadības sistēmu koplietošanas risinājumu ieviešana (diplomu un apliecinājumu reģistrs, programmu reģistrs, elektroniskas studējošo personas lietas)
2) Vienota studiju un mācību kursu reģistra izveide un attīstība.
3) Vienoto atbalsta sistēmu izstrāde un ieviešana augstskolu studiju procesa digitalizācijai (integrētā augstskolu digitālo resursu un bibliotēku vadības sistēma, studiju procesa novērtēšanas sistēma, vienotās studējošo prakses pārvaldības sistēma, personas datu izmantošanas piekrišanas pārvaldības sistēma).
4) Ar studiju procesu saistītā augstskolas administratīvā personāla kompetenču pilnveide digitālās transformācijas jomā.</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</si>
  <si>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</si>
  <si>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</si>
  <si>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Promoting equal access to and completion of quality and inclusive education and training, in particular for disadvantaged groups, from early childhood education and care through general and vocational education and training, to tertiary level, as well as adult education and learning, including facilitating learning mobility for all and accessibility for persons with disabilities</t>
  </si>
  <si>
    <t>Vienlīdzīga piekļuve kvalitatīvai un iekļaujošai izglītībai un mācībām</t>
  </si>
  <si>
    <t>Equal access to quality and inclusive education and training</t>
  </si>
  <si>
    <t>4.2.3.1.</t>
  </si>
  <si>
    <t>Integrēta "skola-kopiena" sadarbības programma atstumtības riska mazināšanai izglītības iestādēs</t>
  </si>
  <si>
    <t>Integrated "school-community" cooperation program for reducing the risk of exclusion in educational institutions</t>
  </si>
  <si>
    <t>16.07.2024. MKN Nr.483</t>
  </si>
  <si>
    <t>Pašvaldības; valsts, valsts augstskolu un privātās profesionālās izglītības iestādes (t.sk. koledžas), kas ir akreditētas un īsteno Latvijā licencētas vispārējās pamatizglītības programmas, kā arī profesionālās izglītības programmas pamatizglītības un vidējās izglītības pakāpē; valsts, valsts augstskolu un privātās vispārējās izglītības iestādes, kas ir akreditētas un īsteno Latvijā licencētas vispārējās izglītības programmas pamatizglītības un vidējās izglītības pakāpē</t>
  </si>
  <si>
    <t>Integrētas skola-kopiena (pašvaldība, tās dienesti, vecāki un citi kopienas locekļi) sadarbības programmas izveide un īstenošana, nodrošinot starpinstitūciju sadarbību un koordināciju: a) mācīšanās atbalstam (individuālam, grupās) izglītojamiem (priekšlaicīgas mācību pārtraukšanas riskam pakļautiem izglītojamiem, speciālām vajadzībām, mācīšanās grūtībām, sociāli ekonomiskiem riskiem pakļautiem bērniem, pāridarīšanai pakļautiem bērniem u.c.), t.sk. atbalsts priekšlaicīgas mācību pārtraukšanas risku novērtēšanai un vadībai, b) darbam ar reemigrējušiem un imigrantu bērniem, kā arī mazākumtautībām, iesaistot vecākus, ģimenes, citus sabiedrības locekļus, c) ārpus formālās izglītības (t.sk. interešu izglītības) mērķtiecīgai nodrošināšanai izglītības iestādē</t>
  </si>
  <si>
    <t>4.2.3.3.</t>
  </si>
  <si>
    <t xml:space="preserve">Pilsonisko līdzdalību veicinošu kultūras pakalpojumu pieejamības veicināšana
</t>
  </si>
  <si>
    <t>Promotion of access to cultural services promoting civic participation</t>
  </si>
  <si>
    <t>Availability of cultural services</t>
  </si>
  <si>
    <t>KM</t>
  </si>
  <si>
    <t>13.05.2025. MKN Nr.287</t>
  </si>
  <si>
    <t>Latvijas Nacionāais kultūras centrs</t>
  </si>
  <si>
    <t xml:space="preserve">Pilsonisko līdzdalību veicinošu kultūras pakalpojumu pieejamības nodrošināšana neatkarīgi no dzīves vietas, ģimenes sociāli ekonomiskā stāvokļa utt., tā veicinot mācību motivāciju un arī piederības sajūtu valstij;
- programmas administrēšana un tehniskā nodrošināšana. 
</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</si>
  <si>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</si>
  <si>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</si>
  <si>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</si>
  <si>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Promote the integration of NEET youth in education and employment</t>
  </si>
  <si>
    <t>05.12.2023. MKN Nr.722</t>
  </si>
  <si>
    <t>Jaunatnes starptautisko programmu aģentūra</t>
  </si>
  <si>
    <t>pašvaldības, NVO</t>
  </si>
  <si>
    <t>Individuālas pasākumu programmas izstrāde un īstenošana NEET jauniešiem, lai sekmētu to atgriešanos izglītībā vai nodarbinātības uzsākšanu, nodrošinot programmas īstenošanas laikā jaunietim individuālu mentora atbalstu, pašvaldības dienestu atbalstu, vienaudžu atbalstu un mācību iespējas</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</si>
  <si>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</si>
  <si>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</si>
  <si>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Promoting lifelong learning, in particular flexible upskilling and reskilling opportunities for all taking into account entrepreneurial and digital skills, better anticipating change and new skills requirements based on labour market needs, facilitating career transitions and promoting professional mobility</t>
  </si>
  <si>
    <t>Mūžizglītība</t>
  </si>
  <si>
    <t>Lifelong learning</t>
  </si>
  <si>
    <t>4.2.4.1.</t>
  </si>
  <si>
    <t>Atbalsts nozaru vajadzībās balstītai pieaugušo izglītībai</t>
  </si>
  <si>
    <t>Support for adult education based on industry needs</t>
  </si>
  <si>
    <t>25.06.2024. MKN Nr.413</t>
  </si>
  <si>
    <t xml:space="preserve">Atbalsts komersantu nodarbināto apmācībām darbaspēka produktivitātes paaugstināšanai </t>
  </si>
  <si>
    <t>01.07.2025. MNK Nr.404</t>
  </si>
  <si>
    <t xml:space="preserve">Darba devējus un darba ņēmējus pārstāvošas institūcijas un valsts institūcija (partnerība)/ darba devēju un/vai darba ņēmēju organizācijas </t>
  </si>
  <si>
    <t>1) publiskās un privātās partnerības instrumentu attīstība prasmju fondu izveidei, t.sk. definējot kritērijus/ nosacījumus prasmju fondu darbības principiem (APIA) 
2) Prasmju fonda pilotēšanai atsevišķās nozarēs (IPIA): Piltoprogramma indikatīvi divās nozarēs (būvniecība, informācijas un komunikācijas tehnoloģijas nozare); arodbiedrību dialogs un darbs ar darba devējiem, nodarbināto prasmju fonda iedzīvināšanai, tostarp mācību vajadzību identificēšanai un mācību piedāvājuma atbilstības ekspertīzei; kā arī  atbalsts mācībām (profesionālās kompetences pilnveide, modulārās programmas apguve vai individuālas mācības darba vietā, kā arī profesionālās tālākizglītības programmu apguve u.c.)</t>
  </si>
  <si>
    <t>4.2.4.2.</t>
  </si>
  <si>
    <t>Atbalsts pieaugušo individuālajās vajadzībās balstītai pieaugušo izglītībai</t>
  </si>
  <si>
    <t>Support for adult education based on the individual needs of adults</t>
  </si>
  <si>
    <t>07.05.2024. MKN Nr.283</t>
  </si>
  <si>
    <t>Valsts izglītības attīstības aģentūra</t>
  </si>
  <si>
    <t>Profesionālās izglītības iestādes, t.sk. profesionālās izglītības kompetences centri, augstākās izglītības iestādes, Valsts izglītības satura centrs, Pieaugušo izglītības centri, pašvaldības (plānošanas reģioni)</t>
  </si>
  <si>
    <t xml:space="preserve">1) atbalsts pieaugušajiem nepieciešamo zināšanu un prasmju apguvei, tostarp  individuālo mācību vajadzību noteikšanai un personu profilēšanai, kā arī mācību šķēršļu pārvarēšanai (t.sk. mobilitātēs atbalsts, bērnu pieskatīšanas atbalsts u.c.)
2) elastīga mācību piedāvājuma attīstība; pieaugušo izpratnes un motivācijas veicināšana par mācīšanos,
3) minimālo zināšanu un digitālo prasmju standarta mācību programmas izstrāde pēc amatu un zināšanu līmeņiem, nodarbināto testēšana un sertifikācija; 
</t>
  </si>
  <si>
    <t>4.2.4.3.</t>
  </si>
  <si>
    <t>Digitālo prasmju pilnveide</t>
  </si>
  <si>
    <t>Improvement of digital skills</t>
  </si>
  <si>
    <t>15.04.2025. MKN Nr.239</t>
  </si>
  <si>
    <t>Valsts pārvaldes iestādes (VARAM)</t>
  </si>
  <si>
    <t>Valsts pārvaldes iestādes, pašvaldības,  atvasinātas publisko tiesību juridiskā personas (publiski nodibinājumi), kas veicina sabiedrības integrāciju, nevalstiskās organizācijas</t>
  </si>
  <si>
    <r>
      <t xml:space="preserve">Atbalsts sabiedrības digitālo iespēju izmantošanas veicināšanai, paaugstinot informācijas un komunikācijas tehnoloģiju (IKT) iespēju izmantošanu iedzīvotājiem, atbalstot e-prasmju komunikācijas un mācību pasākumus, veicinot atvērto datu, atvērto digitālo risinājumu un platformu plašāku izmantošanu. </t>
    </r>
    <r>
      <rPr>
        <strike/>
        <sz val="8"/>
        <color rgb="FF000000"/>
        <rFont val="Calibri"/>
        <family val="2"/>
        <charset val="186"/>
        <scheme val="minor"/>
      </rPr>
      <t xml:space="preserve">Atbalsts digitālo aģentu un mentoru tīkla un kompetenču attīstībai un pamatprasmju nodošanas aktivitātēm. </t>
    </r>
  </si>
  <si>
    <t>4.3.</t>
  </si>
  <si>
    <t>Nodarbinātība un sociālā iekļaušana</t>
  </si>
  <si>
    <t>4.3. Employment and social inclusion</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</si>
  <si>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</si>
  <si>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</si>
  <si>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Promoting the socioeconomic integration of marginalised communities, low income households  and disadvantaged groups including people with special needs, through integrated actions including housing and social services</t>
  </si>
  <si>
    <t>Sociālās infrastruktūras nodrošināšana</t>
  </si>
  <si>
    <t>Provision of social infrastructure</t>
  </si>
  <si>
    <t>4.3.1.2.</t>
  </si>
  <si>
    <t xml:space="preserve">Pakalpojumu kvalitātes un pieejamības uzlabošana, tuvinot valsts sociālās aprūpes centru filiāles kopienā sniegtajiem (ģimeniskai videi pietuvinātiem) pakalpojumiem
</t>
  </si>
  <si>
    <t>Improving the quality and accessibility of services  by bringing public social care centres closer to the services provided in the community (family-like environment)</t>
  </si>
  <si>
    <t>LM</t>
  </si>
  <si>
    <t>01.12.2023. Nr. 692</t>
  </si>
  <si>
    <t>VSIA "Šampētera nams"</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</si>
  <si>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</si>
  <si>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</si>
  <si>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4.3.1.3.</t>
  </si>
  <si>
    <t>Sociālo mājokļu atjaunošana vai jaunu sociālo mājokļu būvniecība</t>
  </si>
  <si>
    <t>Renovation of social housing or construction of new social housing</t>
  </si>
  <si>
    <t>19.09.2023. MKN Nr.538</t>
  </si>
  <si>
    <t>Esošu telpu grupu un ēku atjaunošana un pārbūve</t>
  </si>
  <si>
    <t>Jaunu dzīvojamo māju būvniecība un ekspluatācijā nenodotu būvju pabeigšanas darbi</t>
  </si>
  <si>
    <t>4.3.1.5.</t>
  </si>
  <si>
    <t>Sabiedrībā balstītu sociālo pakalpojumu infrastruktūras izveide un attīstība</t>
  </si>
  <si>
    <t>Development of community-based social service infrastructure</t>
  </si>
  <si>
    <t>13.02.2024. Nr. 100</t>
  </si>
  <si>
    <t>Pašvaldība vai tās izveidots sociālo pakalpojumu sniedzējs</t>
  </si>
  <si>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
4) specializēto transportlīdzekļu iegāde mērķa grupas personu mobilitātes nodrošināšanai.</t>
  </si>
  <si>
    <t>4.3.2.</t>
  </si>
  <si>
    <t xml:space="preserve">"Kultūras un tūrisma lomas palielināšana ekonomiskajā attīstībā, sociālajā iekļaušanā un sociālajās inovācijās" </t>
  </si>
  <si>
    <t>Enhancing the role of culture and sustainable tourism in economic development, social inclusion and social innovation</t>
  </si>
  <si>
    <t xml:space="preserve">Kultūras pakalpojumu pieejamība </t>
  </si>
  <si>
    <t>4.3.2.0.</t>
  </si>
  <si>
    <t>20.12.2024. Nr.889</t>
  </si>
  <si>
    <t>Biedrība, nodibinājums un cita privāto tiesību juridiska persona, valsts iestāde, atvasināta publiska persona, pašvaldības iestāde vai valsts un pašvaldības kapitālsabiedrība, kuras pamatdarbība ir kultūras vai radošajā nozarē; pašvaldība, kas projekta īstenošanai piesaista sadarbības partneri, kura pamatdarbība ir kultūras vai radošajā nozarē</t>
  </si>
  <si>
    <t>Biedrība, nodibinājums un cita privāto tiesību juridiska persona, valsts iestāde, atvasināta publiska persona, pašvaldības iestāde vai valsts un pašvaldības kapitālsabiedrība, kuras pamatdarbība ir kultūras vai radošajā nozarē</t>
  </si>
  <si>
    <t xml:space="preserve">Uz sociālo iekļaušanu orientētu jaunu kultūras pakalpojumu radīšana vai esošo kultūras pakalpojumu pielāgošana sociāli mazaizsargātam iedzīvotāju grupām, tostarp kultūras pakalpojumu saturiskā tvēruma paplašināšana un kultūras pakalpojumu piekļūstamības nodrošināšana; vietējo kopienu organizāciju stiprināšana sociāli iekļaujošu kultūras pakalpojumu attīstīšanai un nodrošināšanai; profesionālo kompetenču pilnveidošana, attīstot prasmes, kas nepieciešamas kvalitatīvu, mērķauditoriju vajadzībā balstītu pakalpojumu sniegšanai; infrastruktūras atjaunošana un aprīkojuma iegāde kultūras piedāvājuma izveides nolūkos	</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</si>
  <si>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</si>
  <si>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</si>
  <si>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</si>
  <si>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Nodarbinātība</t>
  </si>
  <si>
    <t>Employment</t>
  </si>
  <si>
    <t>4.3.3.1.</t>
  </si>
  <si>
    <t xml:space="preserve"> Bezdarbnieku, darba meklētāju un bezdarba riskam pakļauto personu kvalifikācijas un prasmju paaugstināšana</t>
  </si>
  <si>
    <t>Improving the qualifications and skills of the unemployed, jobseekers and those at risk of unemployment</t>
  </si>
  <si>
    <t>22.12.2025. Nr.846</t>
  </si>
  <si>
    <t>Nodarbinātības valsts aģentūra</t>
  </si>
  <si>
    <t>Izglītības kvalitātes valsts dienests</t>
  </si>
  <si>
    <t xml:space="preserve">1. Profesionālā tālākizglītība un pilnveide; 
2. Modulārās profesionālās izglītības programmas;
3. Neformālās izglītības programmas; 
4. Transportlīdzekļu un traktortehnikas vadītāju programmas (t.sk. eksāmena kārtošana);
5. Apmācības pie darba devēja;
6. Ārpus formālās izglītības sistēmas apgūtās profesionālās kompetences novērtēšana;
7. Konkurētspējas paaugstināšanas pasākumi;
8. Augstākās izglītības iestāžu studiju moduļu vai studiju kursu apguve;
9. Mācību papildu uzraudzība un izvērtēšana atbilstoši izglītības kvalitāti reglamentējošajiem normatīvajiem aktiem no NVA un sadarbības partnera puses; 
10. Atbalsts prasmju sertificēšanai tiešsaistes platformu kursos;
11. Pasākumi komercdarbības vai pašnodarbinātības uzsākšanai;
12. Citi pasākumi (piem. informēšanas/publicitātes pasākumi, atbalsts reģionālajai mobilitātei aktīvo nodarbinātības pasākumu ietvaros, specializētā transporta izmaksas bezdarbniekam ar invaliditāti, specifisku speciālistu atbalsts,  karjeras konsultācijas u.c.).
</t>
  </si>
  <si>
    <t>4.3.3.2.</t>
  </si>
  <si>
    <t xml:space="preserve">Nelabvēlīgākā situācijā esošu bezdarbnieku un ekonomiski neaktīvo iedzīvotāju iekļaušanās darba tirgū sekmēšana </t>
  </si>
  <si>
    <t>Promoting the integration of disadvantaged  groups of unemployed and economically inactive people into the labour market.</t>
  </si>
  <si>
    <t>01.12.2023. Nr.691</t>
  </si>
  <si>
    <t>1. Subsidētās darbavietas;
2.Darba iemaņu attīstības pasākumi;
3. Mobilitātes veicināšana;
4. Bezdarbnieku aktivizācijas pasākumi 
(profesionālās piemērotības noteikšana
motivācijas programma, 
pasākumi personām ar atkarībām);
5. Nodarbinātību veicinošie konsultēšanas
 un iedzīvotāju sasniegšanas pasākumi;
6. Atbalsta personas pakalpojumi personām ar invaliditāti.
7. Atbalsta pasākumi bezdarba riskam pakļautām personām  darba vietu saglabāšanai.</t>
  </si>
  <si>
    <t>4.3.3.3.</t>
  </si>
  <si>
    <r>
      <rPr>
        <sz val="8"/>
        <rFont val="Calibri"/>
        <family val="2"/>
        <charset val="186"/>
        <scheme val="minor"/>
      </rPr>
      <t xml:space="preserve">Atbalsts sociālajai uzņēmējdarbībai </t>
    </r>
    <r>
      <rPr>
        <sz val="8"/>
        <color rgb="FFFF0000"/>
        <rFont val="Calibri"/>
        <family val="2"/>
        <charset val="186"/>
        <scheme val="minor"/>
      </rPr>
      <t>un sociālās ekonomikas attīstībai</t>
    </r>
  </si>
  <si>
    <t>Support for social entrepreneurship and social economy development.</t>
  </si>
  <si>
    <t>29.12.2023. Nr.818</t>
  </si>
  <si>
    <r>
      <t xml:space="preserve">1. Mācības, biznesa ideju konkursi un konsultācijas;
2. Sociālo uzņēmumu atbilstības un darbības izvērtēšana, statusa piešķiršana un darbības atbilstības pārbaude, uzraudzības procesu veikšana, t.sk., gada darbības pārskatu izvērtēšana, sociālo uzņēmumu reģistra pilnveide;
3. Finanšu atbalsts sociālajiem uzņēmumiem (dotācijas un aizdevuma formā);
4. Atbalsts sociālajiem uzņēmumiem un sociālās uzņēmējdarbības uzsācējiem, veicinot darba integrācijas iespējas uzņēmumos nelabvēlīgākā situācijā esošām mērķa grupām, t.sk. nodrošinot algu subsīdijas, tādējādi palielinot nodarbinātības iespējas;
</t>
    </r>
    <r>
      <rPr>
        <sz val="8"/>
        <color rgb="FFFF0000"/>
        <rFont val="Calibri"/>
        <family val="2"/>
        <charset val="186"/>
        <scheme val="minor"/>
      </rPr>
      <t>5. Atbalsts senioru skolām;</t>
    </r>
    <r>
      <rPr>
        <sz val="8"/>
        <rFont val="Calibri"/>
        <family val="2"/>
        <charset val="186"/>
        <scheme val="minor"/>
      </rPr>
      <t xml:space="preserve">
</t>
    </r>
    <r>
      <rPr>
        <sz val="8"/>
        <color rgb="FFFF0000"/>
        <rFont val="Calibri"/>
        <family val="2"/>
        <charset val="186"/>
        <scheme val="minor"/>
      </rPr>
      <t>6.</t>
    </r>
    <r>
      <rPr>
        <sz val="8"/>
        <rFont val="Calibri"/>
        <family val="2"/>
        <charset val="186"/>
        <scheme val="minor"/>
      </rPr>
      <t xml:space="preserve"> Sabiedrības izpratnes veidošanas pasākumi:
- informatīvi izglītojošo materiālu sagatavošana, metodiku, vadlīniju, katalogu un ieteikumu izstrāde dažādām mērķa auditorijām:
- sociālās uzņēmējdarbības ekosistēmas darbības izvērtējumi/pētījumi, lai nodrošinātu uzņēmējdarbības pilnveidošanu un noteiktu optimālākos risinājumus sociālo uzņēmumu izveidei un attīstībai;
</t>
    </r>
    <r>
      <rPr>
        <sz val="8"/>
        <color rgb="FFFF0000"/>
        <rFont val="Calibri"/>
        <family val="2"/>
        <charset val="186"/>
        <scheme val="minor"/>
      </rPr>
      <t>7.</t>
    </r>
    <r>
      <rPr>
        <sz val="8"/>
        <rFont val="Calibri"/>
        <family val="2"/>
        <charset val="186"/>
        <scheme val="minor"/>
      </rPr>
      <t xml:space="preserve"> Atbalsts sociālās ekonomikas attīstībai, tai skaitā sociālās ekonomikas dalībnieku veiktspējas stiprināšana.</t>
    </r>
  </si>
  <si>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</si>
  <si>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</si>
  <si>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</si>
  <si>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Ensuring the functioning of the EURES network in Latvia.</t>
  </si>
  <si>
    <t> 01.12.2023. Nr.689</t>
  </si>
  <si>
    <t xml:space="preserve">Nav </t>
  </si>
  <si>
    <t xml:space="preserve">1. NVA darbinieku apmācības un semināri par EURES tīklu un tā pieejamības nodrošināšanu un Eiropas darba mobilitātes jautājumiem;
2. Informācijas nodrošināšana EURES tīkla ietvaros (informatīvo materiālu izstrāde un izgatavošana, informācijas un komunikācijas aktivitātes);
3. Informācijas sniegšana darba devējiem, valsts un pašvaldību iestāžu, nevalstiskā sektora pārstāvjiem par EURES tīklu (informatīvie semināri, uzņēmēju izstādes, konsultācijas), kā arī darbiekārtošanas un personāla atlases pasākumu organizēšana;
4. Informācijas sniegšana darba ņēmējiem, darba meklētājiem un bezdarbniekiem (informatīvie semināri, izstādes, atvērto durvju dienas, individuālās konsultācijas par dzīves un darba apstākļiem, nodarbinātības iespējām un administratīvajām procedūrām ES/EEZ un citās Eiropas valstīs);
5. Nacionālā sadarbības tīkla veidošana un iesaistīto pušu informēšana (informatīvie semināri un citi pasākumi);
6. Dalība EURES tīkla Latvijas un starptautiskajos sadarbības pasākumos (piemēram, sanāksmēs, informatīvajos semināros, darba grupās, konferencēs, darba gadatirgos un darba mobilitātes pasākumos), kā arī šo pasākumu organizēšana;
7. ESCO rīka adaptēšana un aktualizēšana ar nacionālajām kvalifikāciju datubāzēm.
</t>
  </si>
  <si>
    <t>4.3.3.5.</t>
  </si>
  <si>
    <t xml:space="preserve">Ilgāka un labāka darba mūža veicināšana </t>
  </si>
  <si>
    <t>Promoting longer and better working lives.</t>
  </si>
  <si>
    <t>05.07.2024. Nr. 431</t>
  </si>
  <si>
    <t>Latvijas Brīvo arodbiedrību savienība, Latvijas Darba devēju konfederācija, Darba drošības un vides veselības institūts</t>
  </si>
  <si>
    <t xml:space="preserve">1. Atbalsts drošai darba videi un darba vietām (cilvēkresursu, darba vides un darba vietu izvērtējums un darbspēju saglabāšanas pārvaldības plāna izstrāde uzņēmumiem, īpaši pievēršot uzmanību muskuļu-skeleta slimību profilaksei; atbalsts cilvēkresursu izvērtējuma un darbspēju saglabāšanas pārvaldības plāna ieteikumu/rekomendāciju ieviešanai (darba vietu pielāgojumi, darba vietu aprīkojums, telpu/atpūtas telpu aprīkošana, kolektīvie  un individuālie aizsardzības līdzekļi, saskaņā ar cilvēkresursu izvērtējumu un darbspēju saglabāšanas pārvaldības plāniem (saskaņā ergoterapeita, DA jomas speciālistu (arodslimību ārsta, darba aizsardzības speciālista, ardoveselības ārsta), efektologa atzinumiem); veselības uzlabošanas, profilakses un rehabilitācijas pasākumi saskaņā ar cilvēkresursu izvērtējumu un darbspēju saglabāšanas pārvaldības plāniem; nodarbināto mācības (teorētiskas un praktiskas) saskaņā ar cilvēkresursu izvērtējumu un darbspēju saglabāšanas pārvaldības   plāniem (piemēram, stresa vadība, darba vietas ergonomika muskuļu - skeleta slimību samazināšanai, veselīgs uzturs/miegs/fiziskās aktivitātes darbspēju saglabāšanai un produktīvākam darbam, vingrošanas nodarbības uzņēmumā un paraugdemonstrējumi, mācības par pareizu ergonomikas principu piemērošanu atkarībā no uzņēmuma specifikas); saņemtā atbalsta ieviešanas izvērtēšana; 
2. Darba devēju, nodarbināto, sabiedrības izpratnes veidošana ilgāka un labāka darba mūža veicināšanai un darbspēju saglabāšanai (informatīvas un izglītojošas (t.sk. ergonomikas klases izveide)) aktivitātes darba devējiem, nodarbinātajiem, potenciālajiem nodarbinātajiem (t.sk. profesionālās izglītības iestādēs studējošajiem), DA jomas speciālistiem,  sabiedrības izglītošanas, izpratnes veicināšanas un informēšanas aktivitātes); 
3. Pensijas vecuma personu aktivizēšanas pasākumu īstenošana sadarbībā ar biedrībām un nodibinājumiem (mācības, interešu grupas, reģionālo koordinatoru tīkla izveide u.c.).                                                                 </t>
  </si>
  <si>
    <t>4.3.3.6.</t>
  </si>
  <si>
    <t>Nodarbinātības valsts aģentūras veiktspējas stiprināšana un pakalpojumu modernizēšana</t>
  </si>
  <si>
    <t>Strengthening the performance and modernizing services of the State Employment Agency.</t>
  </si>
  <si>
    <t>08.12.2023. Nr.723</t>
  </si>
  <si>
    <t>1. Darba meklēšanas atbalsta rokasgrāmatas izstrāde;
2. Darba meklēšanas atbalsta centru izveide ekonomiski aktīvākajās Latvijas pilsētās, veidojot atvērta tipa centrus darba meklētājiem un darba devējiem;
3. Karjeras konsultācijas pakalpojuma un sadarbības ar darba devējiem pilnveidošana;
4. NVA sadarbības tīkla kartēšana;
5. Mācības un informatīvie pasākumi NVA darbiniekiem, tai skaitā, NVA tālmācības sistēmas pilnveidošana - apmācību attīstīšana un jaunu apmācību izstrāde, supervīzijas darbiniekiem; 
6. NVA darbinieku mobilitātes/savstarpējās apmaiņas veicināšana;
7. Publicitātes un informatīvie pasākumi – t.sk. ikgadējo vakanču gadatirgu organizēšana piecos Latvijas reģionos, brīvprātīgā darba konsultēšanas un popularizēšanas pasākumi;
8. Trešo valstu darbinieku darba migrācijas monitorings, sadarbības stiprināšana starp darba migrācijas jomā iesaistītajām institūcijām, komersantu-darbiekārtošanas pakalpojumu sniedzēju licencēšanas un uzraudzības sistēmas veiktspējas stiprināšana; 
9. Darba tirgus analīzes/uzraudzības attīstīšana, tajā skaitā ieviešot biznesa inteliģences rīkus, aktīvās darba tirgus politikas pasākumu monitoringa un ietekmes novērtējumu veikšana;
10. Attīstīti/pilnveidoti digitālie rīki/e-pakalpojumi, tajā skaitā tajos pielietojot mākslīgā intelekta elementus, un veicināta to pieejamība sabiedrībai, tos integrējot VIS BURVIS;
11. Jaunu digitālo rīku ieviešana un esošo rīku pilnveidošana.
12. Darba tirgus monitoringa un prognozēšanas, kā arī darba tirgus apsteidzošo pārkārtojumu sistēmas (DTAPS) sistēmas pilnveide;
13. BURVIS sistēmas pilnveide; 
14. Brīvprātīgā darba informācijas sistēmas izstrāde un aprobācija, starptautisku prasmju un kompetenču novērtēšanas rīku aprobācija un ieviešana, darba tirgus salāgošanas rīku pilnveide.</t>
  </si>
  <si>
    <t>4.3.3.7.</t>
  </si>
  <si>
    <t>Valsts darba inspekcijas veiktspējas stiprināšana un pakalpojumu modernizēšana</t>
  </si>
  <si>
    <t>Strengthening the performance and modernizing services of the State Labour Inspectorate</t>
  </si>
  <si>
    <t>04.05.2024. Nr. 272</t>
  </si>
  <si>
    <t>Valsts darba inspekcija</t>
  </si>
  <si>
    <t xml:space="preserve">1. Valsts darba inspekcijas (VDI) veiktspējas un kapacitātes stiprināšanas pasākumi darba tiesību un darba aizsardzības jomā, veicinot kompetences attīstību un pilnveidojot VDI nodarbināto zināšanas t.sk. VDI nodarbināto apmācības preventīvā darba veikšanai uzņēmumos, apmācību moduļu izstrāde, aktualizācija un apmācība, Baltijas valstu un starptautiskie inspektoru pieredzes apmaiņas pasākumi, t.sk., tematiskās pārrobežu inspicēšanas vizītes;
2. Darbinieku nosūtīšanas kontroles un uzraudzības sistēmas veiktspējas stiprināšanas pasākumi nacionālās un pārrobežu sadarbības ietvaros t.sk., trešo valstu migrācijas vadības procesā iesaistīto institūciju sadarbības stiprināšana un darbinieku nosūtīšanas platformas attīstība;
3. Publicitātes un informatīvie pasākumi darba tiesību un darba aizsardzības pamatprasību efektīvai ieviešanai (t.sk., videopadomi, semināri, kampaņas);
4. VDI informatīvās sistēmas pilnveide, t.sk. datu analītikas rīka informācijas apstrādei attīstība, Business Intelligence rīks mērķtiecīgai un kvalitatīvai uzņēmumu kontrolei un uzraudzībai darba tiesību un darba aizsardzības jomā, konsultatīvā centra veikto darbību fiksēšanas daļēja automatizēšana, izstrādājot kvalitātes novērtēšanas rīku, VDI darbinieku un nodarbināto elektroniskās apmācības sistēmas attīstība, elektronisko rīku, metodiku un uz procesiem balstītu pakalpojumu ceļvežu izstrāde, digitalizācija un atjaunošana.
</t>
  </si>
  <si>
    <t>4.3.4.</t>
  </si>
  <si>
    <t>“Sekmēt aktīvu iekļaušanu, lai veicinātu vienlīdzīgas iespējas, nediskriminēšanu un aktīvu līdzdalību, kā arī uzlabotu nodarbināmību,  jo īpaši attiecībā uz nelabvēlīgā situācijā esošām grupām”</t>
  </si>
  <si>
    <t>Fostering active inclusion with a view to promoting equal opportunities, non-discrimination and active participation,
and improving employability, in particular for disadvantaged groups.</t>
  </si>
  <si>
    <t>Aktīvā iekļaušana</t>
  </si>
  <si>
    <t>Active participation.</t>
  </si>
  <si>
    <t>4.3.4.1.</t>
  </si>
  <si>
    <t>Vienlīdzīgu iespēju un nediskriminācijas veicināšana</t>
  </si>
  <si>
    <t>Promoting equal opportunities and non-discrimination.</t>
  </si>
  <si>
    <t>13.07.2023. Nr.417</t>
  </si>
  <si>
    <t>Valsts administrācijas skola</t>
  </si>
  <si>
    <t xml:space="preserve">1. Valsts un pašvaldību iestāžu un to kapitālsabiedrības darbinieku profesionālās veiktspējas paaugstināšana par vienlīdzīgu iespēju un nediskriminācijas principu integrēšanu politikas plānošanas, īstenošanas un novērtēšanas procesos;
2. Biedrību, nodibinājumu, mikrouzņēmumu, mazo vai vidējo uzņēmumu darbinieku profesionālās veiktspējas paaugstināšana par iekļaujošas darba vides un diskriminācijas novēršanas jautājumiem;
3. Pasākumu darba samaksas atšķirību mazināšanai īstenošana;
</t>
  </si>
  <si>
    <t>Aktīvā iekļaušana un vienlīdzīgas iespējas</t>
  </si>
  <si>
    <t>Active participation and equal opportunities.</t>
  </si>
  <si>
    <t>4.3.4.2.</t>
  </si>
  <si>
    <t>Atbalsta pasākumi diskriminācijas riskam pakļautajām personām vienlīdzīgu iespēju un tiesību realizēšanai dažādās dzīves jomās</t>
  </si>
  <si>
    <t>Support measures for the exercise of equal opportunities and rights for groups at risk of discrimination in different areas of life.</t>
  </si>
  <si>
    <t>05.04.2024. Nr.212</t>
  </si>
  <si>
    <t>Pasākumi un pakalpojumi:
1. Dzimumu segregāciju izglītībā un darba tirgū mazināšanai.
2. Personu ar invaliditāti un funkcionāliem traucējumiem pilnvērtīgas dzīves nodrošināšanai.
3. Personām virs 50 gadu vecuma sociālās iekļaušanas veicināšanai un sociālās atstumtības mazināšanai.
4. Etnisko minoritāšu sociālās atstumtības un diskriminācijas novēršana un rasisma mazināšana.
5. Izpratnes veicināšana par dažādām reliģiskām pārliecībām.
6. Iecietības veicināšana attiecībā uz seksuālajām minoritātēm.</t>
  </si>
  <si>
    <t>4.3.4.3.</t>
  </si>
  <si>
    <t>Pasākumi ģimenes un darba dzīves saskaņošanai</t>
  </si>
  <si>
    <t>Measures to reconcile family and working life.</t>
  </si>
  <si>
    <t>08.09.2023.</t>
  </si>
  <si>
    <t xml:space="preserve">1. politikas veidošanai nepieciešamo pētījumu par dzīves kvalitātes uzlabošanas dažādiem aspektiem veikšana, lai plānotu un īstenotu cilvēku vajadzībām atbilstošus pasākumus;
2. sabiedrības izpratnes un informētības paaugstināšanas pasākumu īstenošana (t.sk., sabiedriskās aptaujas, informatīvo materiālu izstrāde par dažādu nodarbinātības formu iespējām, par vienlīdzīgām iespējām un diskriminācijas mazināšanu);
</t>
  </si>
  <si>
    <t>4.3.4.4.</t>
  </si>
  <si>
    <t>Sociālā dialoga attīstība, stiprinot sociālo partneru veiktspēju līdzdarboties likumdošanas, nacionālo reformu un koplīgumu slēgšanas pārrunu procesā</t>
  </si>
  <si>
    <t>Development of social dialogue, strengthening the capacity of the social partners to participate in the legislative, national reform and collective bargaining process.</t>
  </si>
  <si>
    <t>05.09.2023. Nr.509</t>
  </si>
  <si>
    <t>Sociālie partneri</t>
  </si>
  <si>
    <t>1. Kapacitātes stiprināšanas pasākumi,
2. konsultantu, ekspertu un speciālistu  piesaiste,
3. izvērtējumu, ekspertīžu un analīzes veikšana,
4. informatīvie un izglītojošie pasākumi,
5. dažādu sadarbības mehānismu izveide,
6. koplīgumu slēgšanas pārrunu un konsultāciju procesa atbalsts darba devēju un darba ņēmēju organizāciju starpā,
7. publicitātes kampaņas,
8. sadarbības platformas un digitālie risinājumi.</t>
  </si>
  <si>
    <t>4.3.4.5.</t>
  </si>
  <si>
    <t>Atbalsts pilsoniskās sabiedrības organizāciju izaugsmei, stiprinot līdzdalību publiskās pārvaldes lēmumu pieņemšanas procesos</t>
  </si>
  <si>
    <t>Supporting the growth of civil society organisations by strengthening participation in public administration decision-making processes.</t>
  </si>
  <si>
    <t>26.09.2023. Nr.544</t>
  </si>
  <si>
    <t>Sabiedrības integrācijas fonds;
Gala labuma guvēji NVO, NVO un MK memoranda padome</t>
  </si>
  <si>
    <t>NVO un MK memoranda padomes virzīts pārstāvis, VK</t>
  </si>
  <si>
    <t>1. Kapacitātes stiprināšanas pasākumi,
2. konsultantu, ekspertu un speciālistu  piesaiste,
3. izvērtējumu, ekspertīžu un analīzes veikšana,
4. informatīvie un izglītojošie pasākumi,
5. dažādu sadarbības mehānismu izveide,
6. līdzdalības platformas un digitālie risinājumi.</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</si>
  <si>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</si>
  <si>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</si>
  <si>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Development of resocialisation services for probation clients and development of  restorative justice approaches, promoting the active participation of probation clients in community processes and creating preconditions for their successful inclusion and employability.</t>
  </si>
  <si>
    <t>TM</t>
  </si>
  <si>
    <t>19.07.2023.</t>
  </si>
  <si>
    <t>Valsts probācijas dienests</t>
  </si>
  <si>
    <t>1. Valsts probācijas dienestā nodarbināto kapacitātes celšana un profesionālās noturības stiprināšana;
2. ārvalstu pieredzes pētniecība;
3. probācijas un resocializācijas darba organizēšanas instrumentu un programmu pilnveidošana un jaunu instrumentu izstrāde, ieguve un ieviešana, ieskaitot instrumentu un programmu aprobēšanu un validizēšanu atbilstoši dažādu probācijas klientu mērķgrupu resocializācijas vajadzībām;
4. probācijas klientu resocializācijas modeļa pilnveidošana, jaunu (interaktīvu) resocializācijas darba metožu attīstība, aprobācija un īstenošana;
5. sociālās iekļaušanas koeficienta metodikas izstrāde un ieviešana; 
6. dienesta brīvprātīgo darba programmu pilnveidošana un īstenošana pasākumu brīvprātīgo kopienas attīstībai un saliedēšanai;
7. atbalsta pasākumi probācijas klientu resocializācijai, viņu ģimenes locekļiem un atbalsta personām;
8. ikgadējās konferences Valsts probācijas dienestā nodarbinātajiem un sadarbības partneriem, starpinstitūciju sadarbības pilnveidošanas pasākumi un apmācības iesaistīto institūciju un brīvprātīgo pārstāvjiem, tai skaitā nevalstisko organizāciju pārstāvjiem;
9. visai sabiedrībai un tiesnešiem, prokuroriem, tiesībaizsardzības iestāžu, pašvaldību, citu institūciju un nevalstisko organizāciju darbiniekiem paredzēti informējoši un izglītojoši pasākumi un sociālās kampaņas;
10. sabiedrības iesaistes un atbalsta pasākumi notiesāto personu sociālās uzņēmējdarbības attīstībai; 
11. informatīvie un publicitātes pasākumi par projekta īstenošanu;
12. informācijas tehnoloģiju attīstība, tai skaitā klientu lietu vadības kvalitātes sistēmas pilnveidošana;
13. projekta vadība un projekta īstenošanas nodrošināšana.</t>
  </si>
  <si>
    <t>4.3.4.7.</t>
  </si>
  <si>
    <t>Nodarbināmības priekšnosacījumu nodrošināšana ieslodzītajiem, pilnveidojot resocializācijas sistēmas efektivitāti,  sekmējot bijušo ieslodzīto iekļaušanos, vienlīdzīgas iespējas un aktīvu līdzdalību</t>
  </si>
  <si>
    <r>
      <t>Ensuring employability conditions for prisoners, improving the effectiveness of the</t>
    </r>
    <r>
      <rPr>
        <strike/>
        <sz val="8"/>
        <rFont val="Calibri"/>
        <family val="2"/>
        <charset val="186"/>
        <scheme val="minor"/>
      </rPr>
      <t xml:space="preserve"> </t>
    </r>
    <r>
      <rPr>
        <sz val="8"/>
        <rFont val="Calibri"/>
        <family val="2"/>
        <charset val="186"/>
        <scheme val="minor"/>
      </rPr>
      <t>resocialisation system, promoting the integration of former prisoners, equal opportunities and active participation.</t>
    </r>
  </si>
  <si>
    <t>08.12.2023. Nr. 726</t>
  </si>
  <si>
    <t>Ieslodzījuma vietu pārvalde</t>
  </si>
  <si>
    <t>1. specializētu riska un vajadzību novērtējuma instrumentu un resocializācijas programmu (piemēram, nepilngadīgajiem ar atkarību, ekonomiskajiem noziedzniekiem, kibernoziedzniekiem) izstrāde vai ieguve un ieviešana, rīku un programmu aprobēšana un validēšana, esošo riska un vajadzību novērtējuma instrumentu un resocializācijas programmu efektivitātes izpēte, validēšana un aprobācija, drošības risku izvērtējuma instrumenta izstrāde vai ieguve;
2.  resocializācijas darba un kriminālsodu izpildes efektivitātes mērījumu sistēmas ieviešana (tai skaitā pētījumi);
3. speciālistu konsultācijas, jaunu atbalsta pasākumu (tai skaitā informatīvu pasākumu) izstrāde un īstenošana ieslodzītajiem, viņu ģimenes locekļiem un atbalsta personām;
4. Ieslodzījuma vietu pārvaldes nodarbināto un brīvprātīgo kapacitātes celšana, profesionālās kvalifikācijas paaugstināšanas un profesionālās noturības veicināšanas pasākumi (piemēram, supervīzijas, koučings un ikgadējās konferences, e-mācību attīstība);
5. starpinstitūciju sadarbības pilnveidošanas pasākumi un apmācības iesaistīto institūciju un NVO pārstāvjiem;
6. sabiedrības informēšana, izglītojoši pasākumi un sociālās kampaņas (piemēram, par noziedzīgās uzvedības riskiem, par ieslodzīto personības īpatnībām, par kriminālsoda izpildes laikā veicamo resocializācijas darbu un starpinstitucionālo sadarbību);
7. e-mācību procesa pilnveide;
8. informācijas tehnoloģiju attīstība;
9. projekta vadības un projekta īstenošanas nodrošināšana;
10. komunikācijas un vizuālās identitātes prasību nodrošināšana.</t>
  </si>
  <si>
    <t>4.3.4.8.</t>
  </si>
  <si>
    <t>Sabiedrības saliedēšana, veicinot jauniebraucēju iekļaušanos vietējā sabiedrībā un sekmējot starpkultūru komunikāciju</t>
  </si>
  <si>
    <t>Community cohesion by promoting the integration of newcomers into local society and promoting intercultural communication</t>
  </si>
  <si>
    <t>13.10.2023._Nr.581</t>
  </si>
  <si>
    <t>Sabiedrības integrācijas fonds</t>
  </si>
  <si>
    <t>NVO</t>
  </si>
  <si>
    <t>1) "Vienas pieturas aģentūras" darbības nodrošināšana;
2) Apmācības un konsultācijas, kas veicina mērķa grupas sociālekonomisko integrāciju vietējā sabiedrībā;
3) Sociālo mentoru un sociālo darbinieku pakalpojumi patvēruma meklētājiem un personām ar bēgļa vai alternatīvo statusu 
4) Pasākumi starpgrupu un starpkultūru komunikācijas prasmju attīstībai un saziņai valsts pārvaldei un pilsoniskai sabiedrībai.</t>
  </si>
  <si>
    <t>4.3.4.9.</t>
  </si>
  <si>
    <t xml:space="preserve">Sabiedrības saliedēšana, veicinot sabiedrības pašorganizēšanos un paplašinot sadarbības un līdzdarbības prasmes un iespējas
</t>
  </si>
  <si>
    <t>Community cohesion by promoting community self-organization and expanding cooperation and collaboration skills and opportunities</t>
  </si>
  <si>
    <t>13.12.2024. Nr. 813</t>
  </si>
  <si>
    <t>Biedrība "Latvijas Pilsoniskā alianse"</t>
  </si>
  <si>
    <t>Reģionālie NVO atbalsta centri</t>
  </si>
  <si>
    <t xml:space="preserve">1) Atbalsts Latvijas nevalstiskajām organizācijām, tostarp, stiprinot reģionālo NVO atbalsta centru darbību, mazākumtautību un romu NVO līdzdalību, diasporas, kultūras jomas organizāciju u.c. darbību, kapacitātes un interešu pārstāvības spēju celšanai;
2) digitālo rīku un jauno tehnoloģiju risinājumu attīstība aktīvas un iekļaujošas līdzdalības stiprināšanai un nodrošināšanai, tostarp, veicinot informācijas resursu pieejamību un medijpratības prasmes, īpaši sabiedrības grupās ar zemu līdzdalības īpatsvaru, kā arī mazākumtautību, romu kopienas un diasporas pārstāvjiem;
3) atbalsts sabiedrības līdzdalības pasākumiem un aktivitātēm saliedētas un pilsoniski aktīvas sabiedrības attīstības veicināšanai, īpaši sabiedrības grupās ar zemu līdzdalības īpatsvaru, kā arī mazākumtautību, romu kopienas un diasporas pārstāvjiem.
</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</si>
  <si>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</si>
  <si>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</si>
  <si>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Enhancing equal and timely access to quality, sustainable and affordable services; improve social protection systems, including promoting access to social protection; improving accessibility, effectiveness and resilience of long-term care services</t>
  </si>
  <si>
    <t>Sociālā iekļaušana</t>
  </si>
  <si>
    <t>Social inclusion</t>
  </si>
  <si>
    <t>4.3.5.1.</t>
  </si>
  <si>
    <t>Sabiedrībā balstītu sociālo pakalpojumu pieejamības palielināšana</t>
  </si>
  <si>
    <t>Increasing access to community-based social services (continuation of DI)</t>
  </si>
  <si>
    <t>12.03.2024. Nr. 173</t>
  </si>
  <si>
    <t>Pašvaldība vai tās izveidots sociālo pakalpojumu sniedzējs un citi sociālo pakalpojumu sniedzēji (NVO, komersanti)</t>
  </si>
  <si>
    <t>1. Sabiedrībā balstītu sociālo pakalpojumu sniegšanas vietu izveide, tai skaitā aprīkošana un teritorijas labiekārtošana
2. Sabiedrībā balstītu sociālo pakalpojumu sniegšana jaunivediotajā pakalpojumu infrastruktūrā.</t>
  </si>
  <si>
    <t>03.09.2024. Nr. 593</t>
  </si>
  <si>
    <t xml:space="preserve">Sabiedrībā balstītu sociālo pakalpojumu pieejamības palielināšana un sabiedrībā balstītu sociālo pakalpojumu sniegšana mērķa grupas personām, kuri vēl nesaņem sabiedrībā balstītus sociālos pakalpojumus. </t>
  </si>
  <si>
    <t>30.09.2025. Nr.576</t>
  </si>
  <si>
    <t>Pašvaldība vai tās izveidots sociālo pakalpojumu sniedzējs, vai cits sociālo pakalpojumu sniedzējs, kuru pašvaldība ir piesaistījusi uz deleģējuma vai iepirkuma līguma pamata</t>
  </si>
  <si>
    <t>Sabiedrībā balstītu sociālo pakalpojumu sniegšana mērķa grupas personām 4.3.1.5.pasākuma ietvaros izveidotajā infrastruktūrā</t>
  </si>
  <si>
    <t>2027 I</t>
  </si>
  <si>
    <t>11.02.2025. Nr. 98</t>
  </si>
  <si>
    <t>Sabiedrībā balstītu sociālo pakalpojumu pieejamības palielināšana mērķa grupas personām, lai pilnveidotu viņu sociālās prasmes un uzlabotu funkcionālās spējas.</t>
  </si>
  <si>
    <t>1. Sabiedrībā balstītu sociālo pakalpojumu sniegšanas vietu izveide, tai skaitā aprīkošana un teritorijas labiekārtošana.
2. Sabiedrībā balstītu sociālo pakalpojumu sniegšana jaunizveidotajā pakalpojumu infrastruktūrā.</t>
  </si>
  <si>
    <t>4.3.5.2.</t>
  </si>
  <si>
    <t>Atbalsts paliatīvās aprūpes sistēmas pilnveidošanai</t>
  </si>
  <si>
    <t>Effective improvement of the support and palliative care service, increasing its availability for adults whose cure is no longer possible</t>
  </si>
  <si>
    <t>25.03.2025. Nr. 194</t>
  </si>
  <si>
    <t>Sociālās integrācijas valsts aģentūra</t>
  </si>
  <si>
    <t xml:space="preserve"> 1. Metodiskā atbalsta pasākumi par paliatīvās aprūpes principiem un prasmēm atbalsta un aprūpes nodrošināšanai paliatīvās aprūpes pacientiem;
 2. Profesionālās pilnveides pasākumi par paliatīvās aprūpes principiem un prasmēm atbalsta un aprūpes nodrošināšanai paliatīvās aprūpes pacientiem;
 3. Izmēģinājumprojektu nodrošināšana;
 4. Psihosociāla atbalsta pasākumu nodrošināšana;
 5. Sabiedrības izpratnes un informētības veicināšanas pasākumu īstenošana.</t>
  </si>
  <si>
    <t>4.3.5.3.</t>
  </si>
  <si>
    <t xml:space="preserve">Sociālo pakalpojumu kvalitātes un efektivitātes paaugstināšana
</t>
  </si>
  <si>
    <t>Increasing the efficiency and availability of social services + SPOLIS</t>
  </si>
  <si>
    <t>30.05.2024. Nr. 318</t>
  </si>
  <si>
    <t>1. sociālo pakalpojumu kvalitātes uzraudzības sistēmas pilnveide;
2. sociālo pakalpojumu efektivitātes novērtēšanas sistēmas izstrāde;
3. valsts sociālās politikas monitoringa informācijas sistēmas (SPOLIS) pilnveide;
4. informatīvi izglītojošo pasākumu un sabiedrības izpratnes un informētības veicināšanas pasākumu īstenošana.</t>
  </si>
  <si>
    <t>4.3.5.4.</t>
  </si>
  <si>
    <t>Profesionāla un mūsdienīga sociālā darba attīstība</t>
  </si>
  <si>
    <t>Development of professional and modern social work.</t>
  </si>
  <si>
    <t xml:space="preserve"> 15.12.2023. Nr.751</t>
  </si>
  <si>
    <t xml:space="preserve">1. Profesionālās kompetences pilnveide, tai skaitā:
1.1. profesionālās pilnveides izglītības programmu izstrāde un īstenošana; 
1.2. augstākās izglītības programmu pilnveide un īstenošana, tai skaitā mācībspēku stažēšanās sociālo pakalpojumu sniedzēju iestādēs Latvijā;
1.3. supervīzijas pašvaldības sociālo pakalpojumu sniedzēju iestādēs.
2. Metodiku izstrāde darbam ar dažādām klientu grupām, kā arī mācību programmu izstrāde un īstenošana šo metodiku apguvei.
3. Profesionālā atbalsta tīkla izveide sociālā darba attīstībai.
4. Informatīvi izglītojošo pasākumu un sabiedrības izpratnes un informētības veicināšanas pasākumu īstenošana.
5. Izvērtējumu veikšana par pašvaldības īstenoto sociālo pakalpojumu sniedzēju darba efektivitāti.
6. Ex – post izvērtējuma veikšana par projekta rezultātiem un klientu aktuālajām vajadzībām un izaicinājumiem turpmākai sociālā darba attīstībai.
8. Informācijas un publicitātes pasākumi par plānotā projekta īstenošanu.
</t>
  </si>
  <si>
    <t>4.3.5.5.</t>
  </si>
  <si>
    <t>Pieeja tiesiskumam</t>
  </si>
  <si>
    <t>Access to justice</t>
  </si>
  <si>
    <t>08.03.2024. Nr.137</t>
  </si>
  <si>
    <t>Tiesu administrācija</t>
  </si>
  <si>
    <t>1. valsts nodrošinātās juridiskās palīdzības sistēmas reformēšana un efektivizēšana, kas vērsta uz mazaizsargāto un cietušo personu atbalstu, nodrošinot minēto personu savlaicīgu pieeju tiesiskumam;
2. risinājumi savlaicīgai juridisko problēmu konstatēšanai un atrisināšanai;
3. esošu un jaunu informācijas tehnoloģiju un digitālo risinājumu attīstīšana, lai efektīvāk nodrošinātu sociāli mazaizsargāto personu tiesības, tostarp iestāžu savstarpējās sadarbības efektivizēšana;
4. pasākumi mērķgrupas informēšanai par valsts nodrošinātās juridiskās palīdzības pakalpojumu saņemšanu, lai paaugstinātu mērķgrupas kompetenci un izpratni par juridiska rakstura strīdu savlaicīgas risināšanas nozīmīgumu, kā arī informēšanai par valsts nodrošinātās juridiskās palīdzības sistēmā iesaistīto personu apmācībām kompetenču un prasmju līmeņa paaugstināšanai;
5. projekta vadība un projekta īstenošanas nodrošināšana;
6. projekta komunikācijas un vizuālās identitātes prasību nodrošināšanas nosacījumu izpilde.</t>
  </si>
  <si>
    <t>4.3.6.</t>
  </si>
  <si>
    <t>"Veicināt nabadzības vai sociālās atstumtības riskam pakļauto cilvēku, tostarp vistrūcīgāko un bērnu, sociālo integrāciju"</t>
  </si>
  <si>
    <t>Promoting social integration of people at risk of poverty or social exclusion, including the most deprived and children</t>
  </si>
  <si>
    <t>Atstumtības riskam pakļauto personu un bērnu integrācija</t>
  </si>
  <si>
    <t>Integration of persons and children at risk of exclusion</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</si>
  <si>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</si>
  <si>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</si>
  <si>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Improvement of the professional qualifications of specialists whose professional activity is related to the protection of children's rights and strengthening the responsibility of legal representatives of children within the framework of the reorganization of the system of protection of children's rights</t>
  </si>
  <si>
    <t>08.12.2023. Nr. 724</t>
  </si>
  <si>
    <t>Bērnu aizsardzības centrs</t>
  </si>
  <si>
    <t xml:space="preserve">1. Profesionālās kompetences programmu speciālo zināšanu apguvei bērnu tiesību aizsardzības jomā satura izstrāde un pielāgošana atbilstoši bērnu tiesību aizsardzības sistēmas pilnveidei, kā arī speciālistu mācības;
2. Atbalsta pasākumi bāriņtiesu darbības nodrošināšanai (bāriņtiesu amatpersonu sertifikācijas sistēmas ieviešana, Bāriņtiesu likuma komentāru izstrāde, supervīzijas bāriņtiesas amatpersonām u.c.);
3. Bērnu aizsardzības centra darbības koncepcijas izstrāde un darbinieku profesionālās kompetences stiprināšana tā pārveidei par atbalstošu un koordinējošu iestādi bērnu aizsardzības jautājumos;
4. Nepilngadīgo personu atbalsta informācijas sistēmas attīstības iespēju izvērtēšana, tās pilnveides koncepcijas un biznesa procesu aprakstu izstrāde;
5. Speciālistu un sabiedrības izpratnes un informētības paaugstināšanas pasākumi bērnu tiesību aizsardzības jautājumos.
</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</si>
  <si>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</si>
  <si>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</si>
  <si>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Support measures for improving the efficiency and quality of customer service of the State Medical Commission for the Assessment of Health Condition and Working Ability, improvement of professional abilities of specialists, processes and functionality of the disability information system</t>
  </si>
  <si>
    <t>19.07.2023. Nr. 404</t>
  </si>
  <si>
    <t>Veselības un darbspēju ekspertīzes ārstu valsts komisija</t>
  </si>
  <si>
    <t>1. Mācību programmu izstrāde/aprobēšanu, darbinieku, t.sk. ārstu, speciālistu, iestādes amatpersonu, atbalsta funkciju veicēju profesionālo spēju un metodiskās vadības pilnveidei;
2. VDEĀVK procesu un analītiskās funkcijas attīstība;
3. Sabiedrības informēšana par aktualitātēm invaliditātes noteikšanas, darbspējas vērtēšanas, ierobežojumu vērtēšanas procesā;
4. VDEĀVK sniegto pakalpojumu uzlabošana, izstrādājot vienotu informācijas sniegšanas modeli par pieejamo atbalstu invaliditātes gadījumā;
5. Invaliditātes informatīvās sistēmas pilnveide atbilstoši bērnu invaliditātes noteikšanas sistēmas pilnveidei.</t>
  </si>
  <si>
    <t>4.3.6.3.</t>
  </si>
  <si>
    <t>Atbalsts bērniem ar smagu diagnozi vai funkcionāliem traucējumiem, iespējamu vai esošu invaliditāti un viņu ģimenes locekļiem</t>
  </si>
  <si>
    <t>Support for children with a severe diagnosis or functional impairments, possible or existing disability and their family members</t>
  </si>
  <si>
    <t>20.06.2023. Nr. 324</t>
  </si>
  <si>
    <t>Valsts sabiedrība ar ierobežotu atbildību "Bērnu klīniskā universitātes slimnīca"</t>
  </si>
  <si>
    <t>Pašvaldības un to sociālie dienesti</t>
  </si>
  <si>
    <t>1. Atbalsts bērniem ar smagu diagnozi, iespējamu vai esošu invaliditāti un viņu likumiskajiem pārstāvjiem, paredzot holistiska psihoemocionālā atbalstu diagnozes noteikšanas un akūtās terapijas periodā ģimenei atrodoties ārstniecības iestādē;                                
2. Starpinstitucionālās sadarbības veicināšana, informācijas tālāku nodošana pacienta ģimenes problēmu risināšanai;                             
3. Darbs ar ģimeni un atbalsta sniegšana pēcterapijas periodā dzīvesvietā.</t>
  </si>
  <si>
    <t>4.3.6.4.</t>
  </si>
  <si>
    <t>Atbalsta instrumentu izstrāde un ieviešana ģimenes funkcionalitātes stiprināšanai</t>
  </si>
  <si>
    <t xml:space="preserve">Development and implementation of support tools for the strengthening of family functionality
</t>
  </si>
  <si>
    <t>20.02.2024. Nr. 111</t>
  </si>
  <si>
    <t>1. Vardarbības novēršanas sistēmas izvērtēšana un situācijas monitoringa pilnveide;
2. Atbalst pasākumi vardarbības pret bērniem riska mazināsanai (izglītojošu programmu ģimenes pratības paaugstināšanai, speciālistiem paredzētas metodika darbam ar no vardarbības cietušiem un vardarbību veikušiem bērniem izstrāde);
3. Jaunu metožu darbam ar bērniem un pilngadīgām personām, kuras cietušās no vardarbības vai veikušas vardarbību, ieviešana (terpijas metožu, sociālās rehabilitācijas programmas, starpdisciplināras speciālistu komandas atbalsta pakalpojuma, krīzes tālruņa pakalpojuma ieviešana);
4. Izglītošanas un informēšanas pasākumi mērķa grupai un sabiedrībai.</t>
  </si>
  <si>
    <t>26.07.2024. Nr. 487</t>
  </si>
  <si>
    <t>Biedrības, nodibinājumi vai komersanti</t>
  </si>
  <si>
    <t xml:space="preserve">Jaunu vai pilnveidotu esošu atbalsta pakalpojumu izstrāde un sniegšana no vardarbības cietušām personām: 
- personām ar garīga rakstura traucējumiem,
- personām ar personas kustību, redzes un dzirdes traucējumiem, 
- personām, kuras sasniegušas 60 gadu vecumu,
- personām, kuras cietušas no seksuālas vardarbības, 
- personām, kuras pakļautam augstam vardarbības riskam, 
- bērniem, kuri cietuši no savstarpējās vadarbības,
- bērniem, ar kaitējošu seksuālu uzvedību.
</t>
  </si>
  <si>
    <t>4.3.6.5.</t>
  </si>
  <si>
    <t>Atbalsta pasākumi bērniem ar uzvedības vai atkarību problēmām un to ģimenēm</t>
  </si>
  <si>
    <t>Support measures for children with behavioral and addiction problems and their families</t>
  </si>
  <si>
    <t>29.11.2023. Nr. 676</t>
  </si>
  <si>
    <t>N/A
Ārpusģimenes aprūpes atbalsta centri</t>
  </si>
  <si>
    <t>1. Bērniem ar uzvedības vai atkarību problēmām vai to attīstības risku un viņu ģimenēm pieejamās atbalsta sistēmas un pakalpojumu izvērtēšana;
2. Atbalsta pasākumi bērniem ar uzvedības vai atkarību problēmām vai to attīstības risku un viņu ģimenēm (bērna atbalsta speciālistu tīkla izveide, psiho-emocionāli atbalsta pasākumi (t.sk. izglītojoši pasākumi, tematiskas atbalsta grupas, speciālistu konsultācijas, sociālā mentora pakalpojums u.c.), speciālistu kompetences pilnveide);
3. Multidisciplināra atbalsta pakalpojuma ieviešana;
4. Informēšanas pasākumi sabiedrībai un mērķa grupām.</t>
  </si>
  <si>
    <t>4.3.6.6.</t>
  </si>
  <si>
    <t xml:space="preserve">Bērnu pieskatīšanas pakalpojumi </t>
  </si>
  <si>
    <t>Children supervision services</t>
  </si>
  <si>
    <t>10.10.2023. MKN Nr.577</t>
  </si>
  <si>
    <t xml:space="preserve">Atbalsts pašvaldībām bērnu uzraudzības pakalpojumu un privāto pirmsskolas izglītības iestāžu pakalpojumu iegādei atklāta, caurspīdīga konkursa ietvaros. Pakalpojumu sniegšanā priekšroka tiks dota  sociāli un ekonomiski mazaizsargātajām sabiedrības grupām. 
</t>
  </si>
  <si>
    <t>4.3.6.7.</t>
  </si>
  <si>
    <t>Starpnozaru sadarbības un atbalsta sistēmas izveide bērnu veselīgais attīstībai un sekmīgai pašrealizācijai</t>
  </si>
  <si>
    <t>Establishing a system of cross-sectoral cooperation and support for the healthy development and successful self-realisation of children</t>
  </si>
  <si>
    <t>15.12.2023. Nr. 749</t>
  </si>
  <si>
    <t>Valsts kancelejas Pārresoru koordinācijas departaments</t>
  </si>
  <si>
    <t>LM, IZM, VM, TM, pašvaldības, zinātniskās institūcijas, NVO</t>
  </si>
  <si>
    <t>1. pierādījumos balstītu profilakses un agrīnās intervences programmu bērnu psihoemocionālās un psihosociālās attīstības vajadzību atbalstam licences iegāde, metodiku izstrāde, adaptēšana, aprobēšana un metodiskā vadība ieviešanai Latvijā;
2. bērnu attīstības vajadzību novērtējuma instrumentu sistēmas izveide un pilotēšana;
3. mācības, praktiski treniņi un supervīzijas pedagogiem un citiem darbā ar bērniem iesaistītajiem speciālistiem;
4. agrīnu intervenču pilotēšana un īstenošana bērniem ar psihomotoriem un psihosociāliem traucējumiem;
5. agrīnu intervenču pilotēšana un īstenošana bērnu psihoemocionālās un psihosociālās attīstības vajadzību atbalstam, stiprinot bērnu iekļaušanu izglītības vidē un sabiedrībā;
6. multimodālu programmu pilotēšana un īstenošana bērnu attīstības un uzvedības traucējumu veidošanās risku mazināšanai;
7. profilakses un agrīnās intervences pilotēšana un īstenošana zināšanu, prasmju un iemaņu korekcijai pāridarījumu risku mazināšanai izglītības vidē un bērniem ar sociālemocionālām grūtībām, trauksmi, distresu;
8. izvērtējumi un pētījumi problēmu izplatības noteikšanai, atbalsta pasākumu plānošanai un intervences efektivitātei;
9. aktivitātes vecāku un speciālistu motivēšanai un informēšanai, kapacitātes stiprināšanas pasākumi;
10. konsultantu, ekspertu un speciālistu piesaiste;
11. izvērtējumu, pētījumu, ekspertīžu un analīzes veikšana;
19.1.12. informatīvie un izglītojošie pasākumi;</t>
  </si>
  <si>
    <t>1. agrīnu intervenču pilotēšana un īstenošana vecāku un bērnu mijiedarbības stiprināšanai, hiperaktivitātes mazināšanai un uzmanības noturības veicināšanai bērniem;
2. agrīnu intervenču pilotēšana un īstenošana ģimenēm ar agrīnas piesaistes veidošanās riskiem vai zemām vecāku pamatprasmēm;
3. agrīnu intervenču pilotēšana un īstenošana mācīšanās grūtību, valodas vai runas attīstības vajadzību atbalstam;
4. izvērtējumi un pētījumi problēmu izplatības noteikšanai, atbalsta pasākumu plānošanai un intervences efektivitātei;
5. konsultantu, ekspertu un speciālistu piesaiste;
6. izvērtējumu, pētījumu, ekspertīžu un analīzes veikšana;
7. informatīvie un izglītojošie pasākumi;</t>
  </si>
  <si>
    <t>4.3.6.8.</t>
  </si>
  <si>
    <t>IKT sistēmu modernizācija labākas bērnu tiesību aizsardzības sistēmas nodrošināšanai</t>
  </si>
  <si>
    <t>Modernization of ICT systems to ensure a better system of protection of children's rights</t>
  </si>
  <si>
    <t>19.09.2023. Nr. 531</t>
  </si>
  <si>
    <t>IeM, LM, IZM, VM, TM, VARAM, pašvaldības</t>
  </si>
  <si>
    <t>Publiskā sektora IKT sistēmu modernizācija un savstarpējā savietojamība labākas bērnu tiesību aizsardzības sistēmas nodrošināšanai, t.sk. risku izvērtēšanas rīka un risku vadības algoritmu izstrāde agrīna preventīva atbalsta pakalpojumu nepieciešamības identificēšanai un agrīnā preventīvā aptbalsta pakalpojumu informācijas sistēmas izveide</t>
  </si>
  <si>
    <t>4.3.6.9.</t>
  </si>
  <si>
    <t xml:space="preserve">Ģimenei draudzīgas vides un sabiedrības veidošana un intervences psiholoģiskā un emocionālā noturīguma veicināšanai </t>
  </si>
  <si>
    <t>Creating a family-friendly environment and society and interventions to promote psychological and emotional sustainability</t>
  </si>
  <si>
    <t>23.04.2024. Nr. 258</t>
  </si>
  <si>
    <t>SIF</t>
  </si>
  <si>
    <t>LM, IZM, VM, pašvaldības un nevalstiskās organizācijas, kuru darbības joma ir saistīta ar pasākuma mērķa grupu interešu pārstāvniecību, kā arī darba devēji</t>
  </si>
  <si>
    <t>1. sabiedrības izpratnes veidošana par bērniem un ģimenēm draudzīgu un atbalstošu vidi, tai skaitā nevalstisko organizāciju projektu konkurss reģionālu pasākumu organizēšanai;
2. daudzbērnu ģimeņu un ģimeņu, kuras aprūpē bērnu ar invaliditāti, godināšana un kopābūšanas veicināšana;
3. atbalsta pasākumi ģimenei draudzīgiem darba devējiem, kuri nodrošina ģimenei draudzīgu darba vidi un ģimenēm ar bērniem piedāvā pakalpojumus un produktus ar atvieglotiem nosacījumiem;
4. bērnu un jauniešu raidījumu pieejamības nodrošināšana bērniem ar funkcionāliem un attīstības traucējumiem;
5. bērnu un jauniešu izglītošana, veidojot izpratni par jauniešu savstarpējām attiecībām un veicinot veselīgu savstarpējo attiecību stiprināšanu ģimenēs, tai skaitā par tādām tēmām kā veselīgas savstarpējās attiecības ģimenē, drošas attiecības, savstarpējās attiecības un komunikācija;
6. vecāku un citu bērnu aprūpē iesaistīto personu izglītošana par savstarpējo attiecību veidošanu ģimenē un vecāku lomu veselīgā bērnu attīstībā;
7. platformas www.vietagimenei.lv pilnveide un attīstība;</t>
  </si>
  <si>
    <t>1. demogrāfijas politikas attīstības vajadzībām nepieciešamo pētījumu īstenošana un pētījumu rezultātu popularizēšana, sekmējot uz pierādījumiem balstītas valsts attīstības politikas izstrādi un īstenošanu;
2. diskriminācijas un vardarbības mazināšana izglītības iestādēs un e-vidē;
3. atbalsta sistēmas izveide bērniem un viņu ģimenēm, kuri saskārušies ar tuvinieku vai draugu nāvi, smagu slimību vai invaliditāti;</t>
  </si>
  <si>
    <t>4.3.6.10.</t>
  </si>
  <si>
    <t xml:space="preserve">Inovācijas laboratorija bērnu un ģimeņu pakalpojumu attīstības atbalstam </t>
  </si>
  <si>
    <t>1) Publisko pakalpojumu dizaina izstrāde inovācijas labaratorijas ietvaros,
2) ekspertu piesaiste, 
3) digitālo dizaineru piesaiste,
3) labaratorijas darbības attīstīšana, 
4) starpsektoru inovāciju prototipu izstrāde,
5) starpnozaru komunikācijas attīstība ar mērķa grupu,
6) konsultāciju un apmācību sniegšana u.c.</t>
  </si>
  <si>
    <t>4.4.</t>
  </si>
  <si>
    <t>Sociālās inovācijas</t>
  </si>
  <si>
    <t>4.4.Social inovations</t>
  </si>
  <si>
    <t>4.4.1.</t>
  </si>
  <si>
    <t>"Veicināt nabadzības vai sociālās atstumtības riskam pakļauto personu sociālo integrāciju, izmantojot sociālās inovācijas "</t>
  </si>
  <si>
    <t>Promote the social integration of persons at risk of poverty or social exclusion through social innovations</t>
  </si>
  <si>
    <t>Social innovations</t>
  </si>
  <si>
    <t>4.4.1.1.</t>
  </si>
  <si>
    <t>Atbalsts jaunām pieejām sabiedrībā balstītu sociālo pakalpojumu sniegšanā</t>
  </si>
  <si>
    <t>Support for new approaches in providing community-based social services (innovation)</t>
  </si>
  <si>
    <t>19.12.2023. Nr. 820</t>
  </si>
  <si>
    <t>Sabiedrības integrācijas fonds (SIF)</t>
  </si>
  <si>
    <t>1. Inovatīvu metožu sabiedrībā balstītu sociālo pakalpojumu sociālās atstumtības riskam pakļauto mērķa grupas personām sniegšanā izstrāde/aprobēšana;
2. Veiktspējas stiprināšanas un izpratnes veicināšanas pasākumi, tai skaitā mācības darbam ar pasākuma mērķa grupu un konsultatīvs atbalsts sabiedrībā balstītu sociālo pakalpojumu inovāciju īstenotājiem;
3. Pierādījumos balstīti efektīvi/inovatīvi risinājumi nozares izvirzīto problēmjautājumu risināšanā.</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</si>
  <si>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</si>
  <si>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</si>
  <si>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</si>
  <si>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</si>
  <si>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</si>
  <si>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</si>
  <si>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</si>
  <si>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</si>
  <si>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</si>
  <si>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</si>
  <si>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</si>
  <si>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</si>
  <si>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</si>
  <si>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</si>
  <si>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</si>
  <si>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</si>
  <si>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</si>
  <si>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</si>
  <si>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</si>
  <si>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</si>
  <si>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</si>
  <si>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</si>
  <si>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ALTUM, Sabiedrības integrācijas fonds (SIF)</t>
  </si>
  <si>
    <t>Faktiskais MK apstiprināšana datums/ plānotais gads/ ceturksnis</t>
  </si>
  <si>
    <t>Atlases statuss/ atlases datums/ plānotais ceturksnis</t>
  </si>
  <si>
    <t>DATI uz 10.06.2026.</t>
  </si>
  <si>
    <t>Saite uz likumi.lv pēc MK not. apst.</t>
  </si>
  <si>
    <t>* 2.1.3.3. 2.kārta - visa atlases kārta tiek finansēta no valsts budžta finansējuma izmantojot iespēju EK deklarēt lielāku apjomu</t>
  </si>
  <si>
    <t>Nav vēl MKN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</si>
</sst>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
  </numFmts>
  <fonts count="25">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i/>
      <sz val="8"/>
      <name val="Calibri"/>
      <family val="2"/>
      <charset val="186"/>
      <scheme val="minor"/>
    </font>
    <font>
      <sz val="8"/>
      <color rgb="FF000000"/>
      <name val="Calibri"/>
      <family val="2"/>
      <charset val="186"/>
      <scheme val="minor"/>
    </font>
    <font>
      <strike/>
      <sz val="8"/>
      <color rgb="FF000000"/>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u/>
      <sz val="8"/>
      <color theme="10"/>
      <name val="Calibri"/>
      <family val="2"/>
      <charset val="186"/>
      <scheme val="minor"/>
    </font>
    <font>
      <sz val="8"/>
      <name val="Calibri"/>
      <family val="2"/>
      <scheme val="minor"/>
    </font>
    <font>
      <b/>
      <sz val="8"/>
      <name val="Calibri"/>
      <family val="2"/>
      <scheme val="minor"/>
    </font>
    <font>
      <sz val="8"/>
      <name val="Calibri"/>
      <family val="2"/>
    </font>
    <font>
      <u/>
      <sz val="7"/>
      <color theme="10"/>
      <name val="Calibri "/>
      <charset val="186"/>
    </font>
    <font>
      <b/>
      <sz val="10"/>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10">
    <xf numFmtId="0" fontId="0" fillId="0" borderId="0" xfId="0"/>
    <xf numFmtId="0" fontId="4" fillId="0" borderId="0" xfId="0" applyFont="1" applyAlignment="1">
      <alignment horizontal="left" vertical="top"/>
    </xf>
    <xf numFmtId="0" fontId="4" fillId="0" borderId="0" xfId="0" applyFont="1"/>
    <xf numFmtId="0" fontId="4" fillId="0" borderId="0" xfId="0" applyFont="1" applyAlignment="1">
      <alignment horizontal="center" vertical="top"/>
    </xf>
    <xf numFmtId="0" fontId="4" fillId="0" borderId="0" xfId="0" applyFont="1" applyAlignment="1">
      <alignment horizontal="center"/>
    </xf>
    <xf numFmtId="0" fontId="5" fillId="0" borderId="0" xfId="0" applyFont="1" applyAlignment="1">
      <alignment horizontal="center" vertical="top"/>
    </xf>
    <xf numFmtId="0" fontId="3" fillId="0" borderId="0" xfId="0" applyFont="1" applyAlignment="1">
      <alignment horizontal="center"/>
    </xf>
    <xf numFmtId="0" fontId="5" fillId="0" borderId="0" xfId="0" applyFont="1" applyAlignment="1">
      <alignment horizontal="center" vertical="top" wrapText="1"/>
    </xf>
    <xf numFmtId="3" fontId="4" fillId="0" borderId="0" xfId="0" applyNumberFormat="1" applyFont="1" applyAlignment="1">
      <alignment horizontal="center" vertical="top"/>
    </xf>
    <xf numFmtId="0" fontId="8" fillId="0" borderId="0" xfId="0" applyFont="1" applyAlignment="1">
      <alignment horizontal="center" vertical="top"/>
    </xf>
    <xf numFmtId="3" fontId="8" fillId="0" borderId="0" xfId="0" applyNumberFormat="1" applyFont="1" applyAlignment="1">
      <alignment horizontal="center" vertical="top"/>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7" fillId="0" borderId="0" xfId="0" applyFont="1" applyAlignment="1">
      <alignment horizontal="left" vertical="top"/>
    </xf>
    <xf numFmtId="3" fontId="6" fillId="0" borderId="0" xfId="0" applyNumberFormat="1" applyFont="1" applyAlignment="1">
      <alignment horizontal="center" vertical="center" wrapText="1"/>
    </xf>
    <xf numFmtId="3" fontId="4" fillId="0" borderId="0" xfId="0" applyNumberFormat="1" applyFont="1" applyAlignment="1">
      <alignment horizontal="center"/>
    </xf>
    <xf numFmtId="3" fontId="4" fillId="0" borderId="0" xfId="0" applyNumberFormat="1" applyFont="1"/>
    <xf numFmtId="3" fontId="3" fillId="0" borderId="0" xfId="0" applyNumberFormat="1" applyFont="1" applyAlignment="1">
      <alignment horizontal="center"/>
    </xf>
    <xf numFmtId="3" fontId="5" fillId="0" borderId="0" xfId="0" applyNumberFormat="1" applyFont="1" applyAlignment="1">
      <alignment horizontal="center" vertical="top"/>
    </xf>
    <xf numFmtId="0" fontId="4" fillId="0" borderId="0" xfId="0" applyFont="1" applyAlignment="1">
      <alignment vertical="top"/>
    </xf>
    <xf numFmtId="3" fontId="6" fillId="0" borderId="0" xfId="0" applyNumberFormat="1" applyFont="1" applyAlignment="1">
      <alignment horizontal="center" vertical="top"/>
    </xf>
    <xf numFmtId="3" fontId="4" fillId="0" borderId="0" xfId="0" applyNumberFormat="1" applyFont="1" applyAlignment="1">
      <alignment horizontal="center" vertical="center"/>
    </xf>
    <xf numFmtId="3" fontId="7" fillId="0" borderId="0" xfId="0" applyNumberFormat="1" applyFont="1" applyAlignment="1">
      <alignment horizontal="center" vertical="top"/>
    </xf>
    <xf numFmtId="0" fontId="5" fillId="0" borderId="1" xfId="0" applyFont="1" applyBorder="1" applyAlignment="1">
      <alignment horizontal="left" vertical="top" wrapText="1"/>
    </xf>
    <xf numFmtId="0" fontId="8" fillId="0" borderId="0" xfId="0" applyFont="1" applyAlignment="1">
      <alignment horizontal="center"/>
    </xf>
    <xf numFmtId="10" fontId="6" fillId="0" borderId="0" xfId="0" applyNumberFormat="1" applyFont="1" applyAlignment="1">
      <alignment horizontal="center" vertical="center" wrapText="1"/>
    </xf>
    <xf numFmtId="0" fontId="5" fillId="0" borderId="1" xfId="0" applyFont="1" applyBorder="1" applyAlignment="1">
      <alignment horizontal="center" vertical="top"/>
    </xf>
    <xf numFmtId="0" fontId="5" fillId="0" borderId="1" xfId="0" applyFont="1" applyBorder="1" applyAlignment="1">
      <alignment horizontal="center" vertical="top" wrapText="1"/>
    </xf>
    <xf numFmtId="3" fontId="5" fillId="0" borderId="1" xfId="0" applyNumberFormat="1" applyFont="1" applyBorder="1" applyAlignment="1">
      <alignment horizontal="center" vertical="top" wrapText="1"/>
    </xf>
    <xf numFmtId="0" fontId="4" fillId="0" borderId="1" xfId="0" applyFont="1" applyBorder="1" applyAlignment="1">
      <alignment horizontal="left" vertical="top"/>
    </xf>
    <xf numFmtId="0" fontId="3" fillId="0" borderId="0" xfId="0" applyFont="1" applyAlignment="1">
      <alignment horizontal="left" vertical="top"/>
    </xf>
    <xf numFmtId="0" fontId="3" fillId="2" borderId="1" xfId="0" applyFont="1" applyFill="1" applyBorder="1" applyAlignment="1">
      <alignment horizontal="left" vertical="top"/>
    </xf>
    <xf numFmtId="3" fontId="5" fillId="0" borderId="0" xfId="0" applyNumberFormat="1" applyFont="1" applyAlignment="1">
      <alignment horizontal="center" vertical="center"/>
    </xf>
    <xf numFmtId="0" fontId="3" fillId="2" borderId="6" xfId="0" applyFont="1" applyFill="1" applyBorder="1" applyAlignment="1">
      <alignment horizontal="center" vertical="center" wrapText="1"/>
    </xf>
    <xf numFmtId="0" fontId="6" fillId="0" borderId="1" xfId="0" applyFont="1" applyBorder="1" applyAlignment="1">
      <alignment horizontal="center" vertical="top"/>
    </xf>
    <xf numFmtId="3" fontId="5" fillId="0" borderId="1" xfId="0" applyNumberFormat="1" applyFont="1" applyBorder="1" applyAlignment="1">
      <alignment horizontal="center" vertical="top"/>
    </xf>
    <xf numFmtId="164"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14" fontId="6" fillId="2" borderId="1"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xf>
    <xf numFmtId="0" fontId="6"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14" fontId="5" fillId="0" borderId="1" xfId="0" applyNumberFormat="1" applyFont="1" applyBorder="1" applyAlignment="1">
      <alignment horizontal="center" vertical="top" wrapText="1"/>
    </xf>
    <xf numFmtId="14" fontId="6" fillId="0" borderId="1" xfId="0" applyNumberFormat="1" applyFont="1" applyBorder="1" applyAlignment="1">
      <alignment horizontal="center" vertical="top" wrapText="1"/>
    </xf>
    <xf numFmtId="0" fontId="5" fillId="0" borderId="1" xfId="0" applyFont="1" applyBorder="1" applyAlignment="1">
      <alignment horizontal="justify" vertical="top" wrapText="1"/>
    </xf>
    <xf numFmtId="0" fontId="6" fillId="2" borderId="1" xfId="0" applyFont="1" applyFill="1" applyBorder="1" applyAlignment="1">
      <alignment horizontal="center" vertical="top"/>
    </xf>
    <xf numFmtId="9" fontId="12" fillId="0" borderId="1" xfId="0" applyNumberFormat="1" applyFont="1" applyBorder="1" applyAlignment="1">
      <alignment horizontal="left" vertical="top" wrapText="1"/>
    </xf>
    <xf numFmtId="14" fontId="6" fillId="2" borderId="1" xfId="0" applyNumberFormat="1" applyFont="1" applyFill="1" applyBorder="1" applyAlignment="1">
      <alignment horizontal="center" vertical="center" wrapText="1"/>
    </xf>
    <xf numFmtId="0" fontId="5" fillId="0" borderId="3" xfId="0" applyFont="1" applyBorder="1" applyAlignment="1">
      <alignment horizontal="left" vertical="top" wrapText="1"/>
    </xf>
    <xf numFmtId="3" fontId="3" fillId="0" borderId="0" xfId="0" applyNumberFormat="1" applyFont="1" applyAlignment="1">
      <alignment horizontal="center" vertical="top"/>
    </xf>
    <xf numFmtId="3" fontId="6" fillId="0" borderId="0" xfId="0" applyNumberFormat="1" applyFont="1" applyAlignment="1">
      <alignment horizontal="center"/>
    </xf>
    <xf numFmtId="0" fontId="7" fillId="0" borderId="0" xfId="0" applyFont="1" applyAlignment="1">
      <alignment horizontal="right"/>
    </xf>
    <xf numFmtId="0" fontId="5" fillId="0" borderId="0" xfId="0" applyFont="1" applyAlignment="1">
      <alignment horizontal="left" vertical="top"/>
    </xf>
    <xf numFmtId="0" fontId="16" fillId="0" borderId="0" xfId="0" applyFont="1" applyAlignment="1">
      <alignment horizontal="left" vertical="top" wrapText="1"/>
    </xf>
    <xf numFmtId="3" fontId="5" fillId="0" borderId="0" xfId="0" applyNumberFormat="1" applyFont="1" applyAlignment="1">
      <alignment horizontal="left" vertical="top"/>
    </xf>
    <xf numFmtId="0" fontId="4" fillId="0" borderId="0" xfId="0" applyFont="1" applyAlignment="1">
      <alignment horizontal="left"/>
    </xf>
    <xf numFmtId="0" fontId="9" fillId="0" borderId="0" xfId="0" applyFont="1" applyAlignment="1">
      <alignment horizontal="left" vertical="top"/>
    </xf>
    <xf numFmtId="0" fontId="8" fillId="0" borderId="0" xfId="0" applyFont="1"/>
    <xf numFmtId="0" fontId="3" fillId="0" borderId="0" xfId="0" applyFont="1" applyAlignment="1">
      <alignment horizontal="center" vertical="top"/>
    </xf>
    <xf numFmtId="3" fontId="14" fillId="0" borderId="0" xfId="0" applyNumberFormat="1" applyFont="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top"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9" fontId="6" fillId="2"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top"/>
    </xf>
    <xf numFmtId="3" fontId="20" fillId="0" borderId="1" xfId="0" applyNumberFormat="1" applyFont="1" applyBorder="1" applyAlignment="1">
      <alignment horizontal="center" vertical="top" wrapText="1"/>
    </xf>
    <xf numFmtId="0" fontId="20" fillId="0" borderId="1" xfId="0" applyFont="1" applyBorder="1" applyAlignment="1">
      <alignment horizontal="left" vertical="top"/>
    </xf>
    <xf numFmtId="9" fontId="20" fillId="0" borderId="1" xfId="1" applyFont="1" applyFill="1" applyBorder="1" applyAlignment="1">
      <alignment horizontal="center" vertical="top"/>
    </xf>
    <xf numFmtId="0" fontId="20" fillId="0" borderId="1" xfId="0" applyFont="1" applyBorder="1" applyAlignment="1">
      <alignment horizontal="left" vertical="top" wrapText="1"/>
    </xf>
    <xf numFmtId="4" fontId="20" fillId="0" borderId="1" xfId="0" applyNumberFormat="1" applyFont="1" applyBorder="1" applyAlignment="1">
      <alignment horizontal="center" vertical="top" wrapText="1"/>
    </xf>
    <xf numFmtId="9" fontId="20" fillId="0" borderId="1" xfId="0" applyNumberFormat="1" applyFont="1" applyBorder="1" applyAlignment="1">
      <alignment horizontal="center" vertical="top"/>
    </xf>
    <xf numFmtId="0" fontId="21" fillId="0" borderId="1" xfId="0" applyFont="1" applyBorder="1" applyAlignment="1">
      <alignment horizontal="center" vertical="top"/>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3" fontId="21" fillId="0" borderId="1" xfId="0" applyNumberFormat="1" applyFont="1" applyBorder="1" applyAlignment="1">
      <alignment horizontal="center" vertical="top"/>
    </xf>
    <xf numFmtId="9" fontId="20"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4" fontId="21" fillId="0" borderId="1" xfId="0" applyNumberFormat="1" applyFont="1" applyBorder="1" applyAlignment="1">
      <alignment horizontal="center" vertical="top" wrapText="1"/>
    </xf>
    <xf numFmtId="0" fontId="12" fillId="0" borderId="1" xfId="0" applyFont="1" applyBorder="1" applyAlignment="1">
      <alignment horizontal="left" vertical="top" wrapText="1"/>
    </xf>
    <xf numFmtId="164" fontId="4" fillId="0" borderId="0" xfId="0" applyNumberFormat="1" applyFont="1" applyAlignment="1">
      <alignment horizontal="center" vertical="center"/>
    </xf>
    <xf numFmtId="0" fontId="22" fillId="0" borderId="1" xfId="0" applyFont="1" applyBorder="1" applyAlignment="1">
      <alignment horizontal="center" wrapText="1"/>
    </xf>
    <xf numFmtId="0" fontId="23" fillId="0" borderId="7" xfId="2" applyFont="1" applyBorder="1" applyAlignment="1">
      <alignment horizontal="left" vertical="top"/>
    </xf>
    <xf numFmtId="0" fontId="23" fillId="0" borderId="7" xfId="2" applyFont="1" applyBorder="1" applyAlignment="1">
      <alignment horizontal="left" vertical="top" wrapText="1"/>
    </xf>
    <xf numFmtId="0" fontId="23" fillId="0" borderId="7" xfId="2" applyFont="1" applyFill="1" applyBorder="1" applyAlignment="1">
      <alignment horizontal="left" vertical="top" wrapText="1"/>
    </xf>
    <xf numFmtId="0" fontId="23" fillId="0" borderId="8" xfId="2" applyFont="1" applyBorder="1" applyAlignment="1">
      <alignment horizontal="left" vertical="top" wrapText="1"/>
    </xf>
    <xf numFmtId="0" fontId="23" fillId="3" borderId="5" xfId="2" applyFont="1" applyFill="1" applyBorder="1"/>
    <xf numFmtId="0" fontId="23" fillId="3" borderId="0" xfId="2" applyFont="1" applyFill="1"/>
    <xf numFmtId="0" fontId="23" fillId="3" borderId="1" xfId="2" applyFont="1" applyFill="1" applyBorder="1"/>
    <xf numFmtId="0" fontId="23" fillId="3" borderId="1" xfId="2" applyFont="1" applyFill="1" applyBorder="1" applyAlignment="1">
      <alignment horizontal="left"/>
    </xf>
    <xf numFmtId="0" fontId="23" fillId="3" borderId="5" xfId="2" applyFont="1" applyFill="1" applyBorder="1" applyAlignment="1">
      <alignment horizontal="left"/>
    </xf>
    <xf numFmtId="0" fontId="19" fillId="0" borderId="1" xfId="2" applyFont="1" applyBorder="1"/>
    <xf numFmtId="0" fontId="19" fillId="3" borderId="5" xfId="2" applyFont="1" applyFill="1" applyBorder="1"/>
    <xf numFmtId="0" fontId="5" fillId="0" borderId="1" xfId="0" applyFont="1" applyBorder="1" applyAlignment="1">
      <alignment horizontal="center" vertical="center" wrapText="1"/>
    </xf>
    <xf numFmtId="3" fontId="3" fillId="0" borderId="2" xfId="0" applyNumberFormat="1" applyFont="1" applyBorder="1" applyAlignment="1">
      <alignment horizontal="center" vertical="top"/>
    </xf>
    <xf numFmtId="0" fontId="6" fillId="4" borderId="4" xfId="0" applyFont="1" applyFill="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xf>
    <xf numFmtId="3" fontId="6"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3" fontId="4"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15" fillId="0" borderId="0" xfId="0" applyFont="1" applyAlignment="1">
      <alignment horizontal="left" vertical="top"/>
    </xf>
    <xf numFmtId="0" fontId="24" fillId="0" borderId="0" xfId="0" applyFont="1" applyAlignment="1">
      <alignment horizontal="left" vertical="top"/>
    </xf>
    <xf numFmtId="0" fontId="4" fillId="0" borderId="0" xfId="0" applyFont="1" applyAlignment="1">
      <alignment horizontal="left" vertical="top"/>
    </xf>
  </cellXfs>
  <cellStyles count="3">
    <cellStyle name="Hipersaite" xfId="2" builtinId="8"/>
    <cellStyle name="Parasts" xfId="0" builtinId="0"/>
    <cellStyle name="Procenti" xfId="1" builtinId="5"/>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ikumi.lv/ta/id/344734-eiropas-savienibas-kohezijas-politikas-programmas-2021-2027-gadam-4-1-1-specifiska-atbalsta-merka-nodrosinat-vienlidzigu" TargetMode="External"/><Relationship Id="rId21" Type="http://schemas.openxmlformats.org/officeDocument/2006/relationships/hyperlink" Target="https://likumi.lv/ta/id/352897" TargetMode="External"/><Relationship Id="rId42" Type="http://schemas.openxmlformats.org/officeDocument/2006/relationships/hyperlink" Target="https://likumi.lv/ta/id/347767-eiropas-savienibas-kohezijas-politikas-programmas-2021-2027-gadam-4-3-3-specifiska-atbalsta-merka-uzlabot-visu-darba-mekletaju" TargetMode="External"/><Relationship Id="rId47" Type="http://schemas.openxmlformats.org/officeDocument/2006/relationships/hyperlink" Target="https://likumi.lv/ta/id/345403" TargetMode="External"/><Relationship Id="rId63" Type="http://schemas.openxmlformats.org/officeDocument/2006/relationships/hyperlink" Target="https://likumi.lv/ta/id/350483-eiropas-savienibas-kohezijas-politikas-programmas-2021-2027-gadam-4-3-5-specifiska-atbalsta-merka-uzlabot-vienlidzigu" TargetMode="External"/><Relationship Id="rId68" Type="http://schemas.openxmlformats.org/officeDocument/2006/relationships/hyperlink" Target="https://likumi.lv/ta/id/343006-eiropas-savienibas-kohezijas-politikas-programmas-20212027-gadam-436-specifiska-atbalsta-merka-veicinat-nabadzibas-vai-socialas-atstumtibas-riskam-paklauto-cilveku-tostarp-vistrucigako-un-bernu-socialo-integraciju-4363-pasakuma-atbalsts-berniem-ar-smagu-diagnozi-vai-funkcionaliem-traucejumiem-iespejamu-vai-esosu-invaliditati-un-vinu-gimenes-locekliem-istenosanas-noteikumi" TargetMode="External"/><Relationship Id="rId84" Type="http://schemas.openxmlformats.org/officeDocument/2006/relationships/hyperlink" Target="https://likumi.lv/ta/id/360012" TargetMode="External"/><Relationship Id="rId89" Type="http://schemas.openxmlformats.org/officeDocument/2006/relationships/hyperlink" Target="https://likumi.lv/ta/id/367019-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1-pasakuma-infrastrukturas-izveide-starpnozaru-sadarbibas-un-atbalsta-sistemas-izveidei-bernu-attistibai-istenosanas-noteikumi" TargetMode="External"/><Relationship Id="rId16" Type="http://schemas.openxmlformats.org/officeDocument/2006/relationships/hyperlink" Target="https://likumi.lv/ta/id/346323-eiropas-savienibas-kohezijas-politikas-programmas-20212027-gadam-436-specifiska-atbalsta-merka-veicinat-nabadzibas-vai-socialas-atstumtibas-riskam-paklauto-cilveku-tostarp-vistrucigako-un-bernu-socialo-integraciju-4366-pasakuma-bernu-pieskatisanas-pakalpojumi-istenosanas-noteikumi" TargetMode="External"/><Relationship Id="rId11" Type="http://schemas.openxmlformats.org/officeDocument/2006/relationships/hyperlink" Target="https://likumi.lv/ta/id/342448-eiropas-savienibas-kohezijas-politikas-programmas-2021-2027-gadam-4-2-1-specifiska-atbalsta-merka-uzlabot-vienlidzigu" TargetMode="External"/><Relationship Id="rId32" Type="http://schemas.openxmlformats.org/officeDocument/2006/relationships/hyperlink" Target="https://likumi.lv/ta/id/356203-eiropas-savienibas-kohezijas-politikas-programmas-20212027-gadam-411-specifiska-atbalsta-merka-nodrosinat-vienlidzigu-piekluvi-veselibas-aprupei-un-stiprinat-veselibas-sistemu-tostarp-primaras-veselibas-aprupes-noturibu-4111-pasakuma-arstniecibas-iestazu-infrastrukturas-attistiba-ceturtas-kartas-istenosanas-noteikumi" TargetMode="External"/><Relationship Id="rId37" Type="http://schemas.openxmlformats.org/officeDocument/2006/relationships/hyperlink" Target="https://likumi.lv/ta/id/35827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5pasakuma-izglitibas-iestazu-nodrosinajums-pilnveidota-visparejas-izglitibas-satura-kvalitativai-ieviesanai-pamata-un-videjas-izglitibas-pakape-otras-projekta-iesniegumu-atlases-kartas-istenosanas-noteikumi" TargetMode="External"/><Relationship Id="rId53" Type="http://schemas.openxmlformats.org/officeDocument/2006/relationships/hyperlink" Target="https://likumi.lv/ta/id/350337-eiropas-savienibas-kohezijas-politikas-programmas-20212027-gadam-435-specifiska-atbalsta-merka-uzlabot-vienlidzigu-un-savlaicigu-piekluvi-kvalitativiem-ilgtspejigiem-un-izmaksu-zina-pieejamiem-pakalpojumiem-pilnveidot-socialas-aizsardzibas-sistemas-tostarp-veicinat-socialas-aizsardzibas-pieejamibu-uzlabot-ilgtermina-aprupes-pakalpojumu-pieejamibu-efektivitati-un-izturetspeju-4355-pasakuma-pieeja-tiesiskumam-istenosanas-noteikumi" TargetMode="External"/><Relationship Id="rId58" Type="http://schemas.openxmlformats.org/officeDocument/2006/relationships/hyperlink" Target="https://likumi.lv/ta/id/349813-eiropas-savienibas-kohezijas-politikas-programmas-20212027-gadam-431-specifiska-atbalsta-merka-veicinat-sociali-atstumto-kopienu-majsaimniecibu-ar-zemiem-ienakumiem-un-nelabveliga-situacija-esoso-grupu-tostarp-cilveku-ar-ipasam-vajadzibam-sociali-ekonomisko-integraciju-istenojot-integretas-darbibas-tostarp-nodrosinot-majokli-un-socialos-pakalpojumus-4315-pasakuma-sabiedriba-balstitu-socialo-pakalpojumu-infrastrukturas-izveide-un-attistiba-istenosanas-noteikumi" TargetMode="External"/><Relationship Id="rId74" Type="http://schemas.openxmlformats.org/officeDocument/2006/relationships/hyperlink" Target="https://likumi.lv/ta/id/351494" TargetMode="External"/><Relationship Id="rId79" Type="http://schemas.openxmlformats.org/officeDocument/2006/relationships/hyperlink" Target="https://likumi.lv/ta/id/345674-eiropas-savienibas-kohezijas-politikas-programmas-2021-2027-gadam-4-3-1-specifiska-atbalsta-merka-veicinat-sociali-atstumto" TargetMode="External"/><Relationship Id="rId5" Type="http://schemas.openxmlformats.org/officeDocument/2006/relationships/hyperlink" Target="https://likumi.lv/ta/id/356675-eiropas-savienibas-kohezijas-politikas-programmas-20212027gadam-422-specifiska-atbalsta-merka-uzlabot-izglitibas-un-macibu-sistemu-kvalitati-ieklautibu-efektivitati-un-nozimigumu-darba-tirgu-tostarp-ar-neformalas-un-ikdienejas-macisanas-validesanas-palidzibu-lai-atbalstitu-pamatkompetencu-tostarp-uznemejdarbibas-un-digitalo-prasmju-apguvi-un-sekmejot-dualo-macibu-sistemu-un-maceklibas-ieviesanu-4224pasakuma-izglitibas-kvalitates-monitoringa-sistemas-attistiba-un-nodrosinasana-istenosanas-noteikumi" TargetMode="External"/><Relationship Id="rId90" Type="http://schemas.openxmlformats.org/officeDocument/2006/relationships/hyperlink" Target="https://likumi.lv/ta/id/360539-eiropas-savienibas-kohezijas-politikas-programmas-2021-2027-gadam-4-2-3-specifiska-atbalsta-merka-sekmet-to-lai-jo" TargetMode="External"/><Relationship Id="rId22" Type="http://schemas.openxmlformats.org/officeDocument/2006/relationships/hyperlink" Target="https://likumi.lv/ta/id/357878-eiropas-savienibas-kohezijas-politikas-programmas-20212027-gadam-411-specifiska-atbalsta-merka-nodrosinat-vienlidzigu-piekluvi-veselibas-aprupei-un-stiprinat-veselibas-sistemu-tostarp-primaras-veselibas-aprupes-noturibu-4113-pasakuma-primaras-veselibas-aprupes-lomas-stiprinasana-attistot-infrastrukturu-otras-kartas-istenosanas-noteikumi" TargetMode="External"/><Relationship Id="rId27" Type="http://schemas.openxmlformats.org/officeDocument/2006/relationships/hyperlink" Target="https://likumi.lv/ta/id/344734-eiropas-savienibas-kohezijas-politikas-programmas-2021-2027-gadam-4-1-1-specifiska-atbalsta-merka-nodrosinat-vienlidzigu" TargetMode="External"/><Relationship Id="rId43" Type="http://schemas.openxmlformats.org/officeDocument/2006/relationships/hyperlink" Target="https://likumi.lv/ta/id/353314-eiropas-savienibas-kohezijas-politikas-programmas-2021-2027-gadam-4-3-3-specifiska-atbalsta-merka-uzlabot-visu-darba-mekletaju" TargetMode="External"/><Relationship Id="rId48" Type="http://schemas.openxmlformats.org/officeDocument/2006/relationships/hyperlink" Target="https://likumi.lv/ta/id/345850-eiropas-savienibas-kohezijas-politikas-programmas-20212027-gadam-434-specifiska-atbalsta-merka-sekmet-aktivu-ieklausanu-lai-veicinatu-vienlidzigas-iespejas-nediskriminesanu-un-aktivu-lidzdalibu-ka-ari-uzlabotu-nodarbinamibu-jo-ipasi-attieciba-uz-nelabveliga-situacija-esosam-grupam-4345-pasakuma-atbalsts-pilsoniskas-sabiedribas-organizaciju-izaugsmei-stiprinot-lidzdalibu-publiskas-parvaldes-lemumu-pienemsanas-procesos-istenosanas-noteikumi" TargetMode="External"/><Relationship Id="rId64" Type="http://schemas.openxmlformats.org/officeDocument/2006/relationships/hyperlink" Target="https://likumi.lv/ta/id/359508-eiropas-savienibas-kohezijas-politikas-programmas-2021-2027-gadam-4-3-5-specifiska-atbalsta-merka-uzlabot-vienlidzigu" TargetMode="External"/><Relationship Id="rId69" Type="http://schemas.openxmlformats.org/officeDocument/2006/relationships/hyperlink" Target="https://likumi.lv/ta/id/349962-eiropas-savienibas-kohezijas-politikas-programmas-2021-2027-gadam-4-3-6-specifiska-atbalsta-merka-veicinat-nabadzibas" TargetMode="External"/><Relationship Id="rId8" Type="http://schemas.openxmlformats.org/officeDocument/2006/relationships/hyperlink" Target="https://likumi.lv/ta/id/353690" TargetMode="External"/><Relationship Id="rId51" Type="http://schemas.openxmlformats.org/officeDocument/2006/relationships/hyperlink" Target="https://www.vestnesis.lv/op/2023/198.18" TargetMode="External"/><Relationship Id="rId72" Type="http://schemas.openxmlformats.org/officeDocument/2006/relationships/hyperlink" Target="https://likumi.lv/ta/id/348292-eiropas-savienibas-kohezijas-politikas-programmas-2021-2027-gadam-4-3-6-specifiska-atbalsta-merka-veicinat-nabadzibas" TargetMode="External"/><Relationship Id="rId80" Type="http://schemas.openxmlformats.org/officeDocument/2006/relationships/hyperlink" Target="https://likumi.lv/ta/id/359965-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2pasakuma-izveidot-asistivo-tehnologiju-izglitibas-programmu-apguvei-apmainas-sistemu-istenosanas-noteikumi" TargetMode="External"/><Relationship Id="rId85" Type="http://schemas.openxmlformats.org/officeDocument/2006/relationships/hyperlink" Target="https://likumi.lv/ta/id/365444" TargetMode="External"/><Relationship Id="rId93" Type="http://schemas.openxmlformats.org/officeDocument/2006/relationships/drawing" Target="../drawings/drawing1.xml"/><Relationship Id="rId3" Type="http://schemas.openxmlformats.org/officeDocument/2006/relationships/hyperlink" Target="https://likumi.lv/ta/id/352528-eiropas-savienibas-kohezijas-politikas-programmas-2021-2027-gadam-4-1-2-specifiska-atbalsta-merka-uzlabot-vienlidzigu" TargetMode="External"/><Relationship Id="rId12" Type="http://schemas.openxmlformats.org/officeDocument/2006/relationships/hyperlink" Target="https://likumi.lv/ta/id/348521-eiropas-savienibas-kohezijas-politikas-programmas-2021-2027-gadam-4-2-2-specifiska-atbalsta-merka-uzlabot-izglitibas-un" TargetMode="External"/><Relationship Id="rId17" Type="http://schemas.openxmlformats.org/officeDocument/2006/relationships/hyperlink" Target="https://likumi.lv/ta/id/357872" TargetMode="External"/><Relationship Id="rId25" Type="http://schemas.openxmlformats.org/officeDocument/2006/relationships/hyperlink" Target="https://likumi.lv/ta/id/356688-eiropas-savienibas-kohezijas-politikas-programmas-20212027-gadam-411-specifiska-atbalsta-merka-nodrosinat-vienlidzigu-piekluvi-veselibas-aprupei-un-stiprinat-veselibas-sistemu-tostarp-primaras-veselibas-aprupes-noturibu-4114-pasakuma-veselibas-aprupes-parvaldibas-sistemas-stiprinasana-un-digitalizacija-attistot-digitalos-risinajumus-pirmas-un-otras-projektu-iesniegumu-atlases-kartas-istenosanas-noteikumi" TargetMode="External"/><Relationship Id="rId33" Type="http://schemas.openxmlformats.org/officeDocument/2006/relationships/hyperlink" Target="https://likumi.lv/ta/id/354266-eiropas-savienibas-kohezijas-politikas-programmas-2021-2027-gadam-4-1-1-specifiska-atbalsta-merka-nodrosinat-vienlidzigu-pieklu..." TargetMode="External"/><Relationship Id="rId38" Type="http://schemas.openxmlformats.org/officeDocument/2006/relationships/hyperlink" Target="https://likumi.lv/ta/id/3528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6-pasakuma-profesionalas-izglitibas-iestazu-un-koledzu-macibu-vide-nozarem-aktualo-prasmju-apguvei-pirmas-otras-tresas-un-ceturtas-projektu-iesniegumu-atlases-kartas-istenosanas-noteikumi" TargetMode="External"/><Relationship Id="rId46" Type="http://schemas.openxmlformats.org/officeDocument/2006/relationships/hyperlink" Target="https://likumi.lv/ta/id/345257-eiropas-savienibas-kohezijas-politikas-programmas-2021-2027-gadam-4-3-4-specifiska-atbalsta-merka-sekmet-aktivu-ieklausanu" TargetMode="External"/><Relationship Id="rId59" Type="http://schemas.openxmlformats.org/officeDocument/2006/relationships/hyperlink" Target="https://likumi.lv/ta/id/348291-eiropas-savienibas-kohezijas-politikas-programmas-2021-2027-gadam-4-3-5-specifiska-atbalsta-merka-uzlabot-vienlidzigu" TargetMode="External"/><Relationship Id="rId67" Type="http://schemas.openxmlformats.org/officeDocument/2006/relationships/hyperlink" Target="https://likumi.lv/ta/id/343817-eiropas-savienibas-kohezijas-politikas-programmas-20212027-gadam-436-specifiska-atbalsta-merka-veicinat-nabadzibas-vai-socialas-atstumtibas-riskam-paklauto-cilveku-tostarp-vistrucigako-un-bernu-socialo-integraciju-4362-pasakuma-atbalsta-pasakumi-veselibas-un-darbspeju-ekspertizes-arstu-valsts-komisijas-klientu-apkalposanas-efektivitates-un-kvalitates-uzlabosanai-specialistu-profesionalo-speju-invaliditates-informativas-sistemas-procesu-un-funkcionalitates-pilnveidei-istenosanas-noteikumi" TargetMode="External"/><Relationship Id="rId20" Type="http://schemas.openxmlformats.org/officeDocument/2006/relationships/hyperlink" Target="https://likumi.lv/ta/id/343849" TargetMode="External"/><Relationship Id="rId41" Type="http://schemas.openxmlformats.org/officeDocument/2006/relationships/hyperlink" Target="https://likumi.lv/ta/id/348693-eiropas-savienibas-kohezijas-politikas-programmas-20212027-gadam-433-specifiska-atbalsta-merka-uzlabot-visu-darba-mekletaju-jo-ipasi-jauniesu--it-seviski-istenojot-garantiju-jauniesiem--ilgstoso-bezdarbnieku-un-darba-tirgu-nelabveliga-situacija-esoso-grupu-un-ekonomiski-neaktivo-personu-piekluvi-nodarbinatibai-un-aktivizacijas-pasakumiem-ka-ari-veicinot-pasnodarbinatibu-un-socialo-ekonomiku-4333-pasakuma-atbalsts-socialajai-uznemejdarbibaiistenosanas-noteikumi?&amp;search=on" TargetMode="External"/><Relationship Id="rId54" Type="http://schemas.openxmlformats.org/officeDocument/2006/relationships/hyperlink" Target="https://likumi.lv/ta/id/357376-eiropas-savienibas-kohezijas-politikas-programmas-2021-2027-gadam-4-3-2-specifiska-atbalsta-merka-kulturas-un-turisma" TargetMode="External"/><Relationship Id="rId62" Type="http://schemas.openxmlformats.org/officeDocument/2006/relationships/hyperlink" Target="https://likumi.lv/ta/id/358621-eiropas-savienibas-kohezijas-politikas-programmas-2021-2027-gadam-4-3-5-specifiska-atbalsta-merka-uzlabot-vienlidzigu" TargetMode="External"/><Relationship Id="rId70" Type="http://schemas.openxmlformats.org/officeDocument/2006/relationships/hyperlink" Target="https://likumi.lv/ta/id/353716" TargetMode="External"/><Relationship Id="rId75" Type="http://schemas.openxmlformats.org/officeDocument/2006/relationships/hyperlink" Target="https://likumi.lv/ta/id/351494" TargetMode="External"/><Relationship Id="rId83" Type="http://schemas.openxmlformats.org/officeDocument/2006/relationships/hyperlink" Target="https://likumi.lv/ta/id/361671" TargetMode="External"/><Relationship Id="rId88" Type="http://schemas.openxmlformats.org/officeDocument/2006/relationships/hyperlink" Target="https://likumi.lv/ta/id/365219-eiropas-savienibas-kohezijas-politikas-programmas-2021-2027-gadam-4-2-1-specifiska-atbalsta-merka-uzlabot-vienlidzigu" TargetMode="External"/><Relationship Id="rId91" Type="http://schemas.openxmlformats.org/officeDocument/2006/relationships/hyperlink" Target="https://likumi.lv/ta/id/363421-eiropas-savienibas-kohezijas-politikas-programmas-20212027-gadam-435-specifiska-atbalsta-merka-uzlabot-vienlidzigu-un-savlaicigu-piekluvi-kvalitativiem-ilgtspejigiem-un-izmaksu-zina-pieejamiem-pakalpojumiem-pilnveidot-socialas-aizsardzibas-sistemas-tostarp-veicinat-socialas-aizsardzibas-pieejamibu-uzlabot-ilgtermina-aprupes-pakalpojumu-pieejamibu-efektivitati-un-izturetspeju4351-pasakuma-sabiedriba-balstitu-socialo-pakalpojumu-pieejamibas-palielinasanatresas-kartas-istenosanas-noteikumi" TargetMode="External"/><Relationship Id="rId1" Type="http://schemas.openxmlformats.org/officeDocument/2006/relationships/hyperlink" Target="https://likumi.lv/ta/id/347726" TargetMode="External"/><Relationship Id="rId6" Type="http://schemas.openxmlformats.org/officeDocument/2006/relationships/hyperlink" Target="https://likumi.lv/ta/id/352722-eiropas-savienibas-kohezijas-politikas-programmas-20212027-gadam-422-specifiska-atbalsta-merka-uzlabot-izglitibas-un-macibu-sistemu-kvalitati-ieklautibu-efektivitati-un-nozimigumu-darba-tirgu-tostarp-ar-neformalas-un-ikdienejas-macisanas-validesanas-palidzibu-lai-atbalstitu-pamatkompetencu-tostarp-uznemejdarbibas-un-digitalo-prasmju-apguvi-un-sekmejot-dualo-macibu-sistemu-un-maceklibas-ieviesanu-4223-pasakuma-macibu-procesa-kvalitates-pilnveide-istenojot-pedagogu-profesionalas-darbibas-atbalsta-sistemas-attistibu-izglitojamo-izcilibas-aktivitasu-nodrosinasanu-un-metodiska-atbalsta-materialu-izstradi-pedagogam-istenosanas-noteikumi" TargetMode="External"/><Relationship Id="rId15" Type="http://schemas.openxmlformats.org/officeDocument/2006/relationships/hyperlink" Target="https://likumi.lv/ta/id/351829-eiropas-savienibas-kohezijas-politikas-programmas-2021-2027-gadam-4-2-4-specifiska-atbalsta-merka-veicinat-muzizglitibu" TargetMode="External"/><Relationship Id="rId23" Type="http://schemas.openxmlformats.org/officeDocument/2006/relationships/hyperlink" Target="https://likumi.lv/ta/id/358301-eiropas-savienibas-kohezijas-politikas-programmas-20212027-gadam-411-specifiska-atbalsta-merka-nodrosinat-vienlidzigu-piekluvi-veselibas-aprupei-un-stiprinat-veselibas-sistemu-tostarp-primaras-veselibas-aprupes-noturibu-4113-pasakuma-primaras-veselibas-aprupes-lomas-stiprinasana-attistot-infrastrukturu-pirmas-kartas-istenosanas-noteikumi" TargetMode="External"/><Relationship Id="rId28" Type="http://schemas.openxmlformats.org/officeDocument/2006/relationships/hyperlink" Target="https://likumi.lv/ta/id/344734-eiropas-savienibas-kohezijas-politikas-programmas-2021-2027-gadam-4-1-1-specifiska-atbalsta-merka-nodrosinat-vienlidzigu" TargetMode="External"/><Relationship Id="rId36" Type="http://schemas.openxmlformats.org/officeDocument/2006/relationships/hyperlink" Target="https://likumi.lv/ta/id/352898-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5-pasakuma-izglitibas-iestazu-nodrosinajums-pilnveidota-visparejas-izglitibas-satura-kvalitativai-ieviesanai-pamata-un-videjas-izglitibas-pakape-pirmas-projektu-iesniegumu-atlases-kartas-istenosanas-noteikumi" TargetMode="External"/><Relationship Id="rId49" Type="http://schemas.openxmlformats.org/officeDocument/2006/relationships/hyperlink" Target="https://likumi.lv/ta/id/343822-eiropas-savienibas-kohezijas-politikas-programmas-20212027-gadam-434specifiska-atbalsta-merka-sekmet-aktivu-ieklausanu-lai-veicinatu-vienlidzigas-iespejas-nediskriminesanu-un-aktivu-lidzdalibu-ka-ari-uzlabotu-nodarbinamibu-jo-ipasi-attieciba-uz-nelabveliga-situacija-esosam-grupam-4346-pasakuma-resocializacijas-pakalpojumu-probacijas-klientiem-pilnveidosana-un-taisniguma-atjaunosanas-pieeju-attistiba-veicinot-probacijas-klientu-aktivu-lidzdalibu-sabiedribas-procesos-un-radot-prieksnosacijumus-vinu-veiksmigai-ieklausanai-un-nodarbinamibai-istenosanas-noteikumi" TargetMode="External"/><Relationship Id="rId57" Type="http://schemas.openxmlformats.org/officeDocument/2006/relationships/hyperlink" Target="https://likumi.lv/ta/id/347766-eiropas-savienibas-kohezijas-politikas-programmas-2021-2027-gadam-4-3-1-specifiska-atbalsta-merka-veicinat-sociali-atstumto" TargetMode="External"/><Relationship Id="rId10" Type="http://schemas.openxmlformats.org/officeDocument/2006/relationships/hyperlink" Target="https://likumi.lv/ta/id/3528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6-pasakuma-profesionalas-izglitibas-iestazu-un-koledzu-macibu-vide-nozarem-aktualo-prasmju-apguvei-pirmas-otras-tresas-un-ceturtas-projektu-iesniegumu-atlases-kartas-istenosanas-noteikumi" TargetMode="External"/><Relationship Id="rId31" Type="http://schemas.openxmlformats.org/officeDocument/2006/relationships/hyperlink" Target="https://likumi.lv/ta/id/348526-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7-pasakuma-pilnveidot-pacientu-drosibu-un-aprupes-kvalitatiistenosanas-noteikumi" TargetMode="External"/><Relationship Id="rId44" Type="http://schemas.openxmlformats.org/officeDocument/2006/relationships/hyperlink" Target="https://likumi.lv/ta/id/347992-eiropas-savienibas-kohezijas-politikas-programmas-2021-2027-gadam-4-3-3-specifiska-atbalsta-merka-uzlabot-visu-darba-mekletaju" TargetMode="External"/><Relationship Id="rId52" Type="http://schemas.openxmlformats.org/officeDocument/2006/relationships/hyperlink" Target="https://likumi.lv/ta/id/357133-eiropas-savienibas-kohezijas-politikas-programmas-2021-2027-gadam-4-3-4-specifiska-atbalsta-merka-sekmet-aktivu-ieklausanu" TargetMode="External"/><Relationship Id="rId60" Type="http://schemas.openxmlformats.org/officeDocument/2006/relationships/hyperlink" Target="https://likumi.lv/ta/id/350483-eiropas-savienibas-kohezijas-politikas-programmas-2021-2027-gadam-4-3-5-specifiska-atbalsta-merka-uzlabot-vienlidzigu" TargetMode="External"/><Relationship Id="rId65" Type="http://schemas.openxmlformats.org/officeDocument/2006/relationships/hyperlink" Target="https://likumi.lv/ta/id/352308-eiropas-savienibas-kohezijas-politikas-programmas-2021-2027-gadam-4-3-5-specifiska-atbalsta-merka-uzlabot-vienlidzigu" TargetMode="External"/><Relationship Id="rId73" Type="http://schemas.openxmlformats.org/officeDocument/2006/relationships/hyperlink" Target="https://likumi.lv/ta/id/345518-eiropas-savienibas-kohezijas-politikas-programmas-2021-2027-gadam-4-3-6-specifiska-atbalsta-merka-veicinat-nabadzibas" TargetMode="External"/><Relationship Id="rId78" Type="http://schemas.openxmlformats.org/officeDocument/2006/relationships/hyperlink" Target="https://likumi.lv/ta/id/345674-eiropas-savienibas-kohezijas-politikas-programmas-2021-2027-gadam-4-3-1-specifiska-atbalsta-merka-veicinat-sociali-atstumto" TargetMode="External"/><Relationship Id="rId81" Type="http://schemas.openxmlformats.org/officeDocument/2006/relationships/hyperlink" Target="https://likumi.lv/ta/id/360823" TargetMode="External"/><Relationship Id="rId86" Type="http://schemas.openxmlformats.org/officeDocument/2006/relationships/hyperlink" Target="https://likumi.lv/ta/id/344124" TargetMode="External"/><Relationship Id="rId4" Type="http://schemas.openxmlformats.org/officeDocument/2006/relationships/hyperlink" Target="https://likumi.lv/ta/id/357341-eiropas-savienibas-kohezijas-politikas-programmas-2021-2027-gadam-4-2-2-specifiska-atbalsta-merka-uzlabot-izglitibas-un" TargetMode="External"/><Relationship Id="rId9" Type="http://schemas.openxmlformats.org/officeDocument/2006/relationships/hyperlink" Target="https://likumi.lv/ta/id/347972-eiropas-savienibas-kohezijas-politikas-programmas-2021-2027-gadam-4-2-3-specifiska-atbalsta-merka-sekmet-to-lai-jo" TargetMode="External"/><Relationship Id="rId13" Type="http://schemas.openxmlformats.org/officeDocument/2006/relationships/hyperlink" Target="https://likumi.lv/ta/id/346310-eiropas-savienibas-kohezijas-politikas-programmas-2021-2027-gadam-4-2-2-specifiska-atbalsta-merka-uzlabot-izglitibas" TargetMode="External"/><Relationship Id="rId18" Type="http://schemas.openxmlformats.org/officeDocument/2006/relationships/hyperlink" Target="https://likumi.lv/ta/id/358010" TargetMode="External"/><Relationship Id="rId39" Type="http://schemas.openxmlformats.org/officeDocument/2006/relationships/hyperlink" Target="https://likumi.lv/ta/id/357872" TargetMode="External"/><Relationship Id="rId34" Type="http://schemas.openxmlformats.org/officeDocument/2006/relationships/hyperlink" Target="https://likumi.lv/ta/id/351698-eiropas-savienibas-kohezijas-politikas-programmas-20212027-gadam-411-specifiska-atbalsta-merka-nodrosinat-vienlidzigu-piekluvi-veselibas-aprupei-un-stiprinat-veselibas-sistemu-tostarp-primaras-veselibas-aprupes-noturibu-4111-pasakuma-arstniecibas-iestazu-infrastrukturas-attistiba-otras-kartas-istenosanas-noteikumi" TargetMode="External"/><Relationship Id="rId50" Type="http://schemas.openxmlformats.org/officeDocument/2006/relationships/hyperlink" Target="https://likumi.lv/ta/id/348016-eiropas-savienibas-kohezijas-politikas-programmas-2021-2027-gadam-4-3-4-specifiska-atbalsta-merka-sekmet-aktivu-ieklausanu" TargetMode="External"/><Relationship Id="rId55" Type="http://schemas.openxmlformats.org/officeDocument/2006/relationships/hyperlink" Target="https://likumi.lv/ta/id/350895-eiropas-savienibas-kohezijas-politikas-programmas-20212027-gadam-434specifiska-atbalsta-merka-sekmet-aktivu-ieklausanu-lai-veicinatu-vienlidzigas-iespejas-nediskriminesanu-un-aktivu-lidzdalibu-ka-ari-uzlabotu-nodarbinamibu-jo-ipasi-attieciba-uz-nelabveliga-situacija-esosam-grupam-4342pasakuma-atbalsta-pasakumi-diskriminacijas-riskam-paklautajam-personam-vienlidzigu-iespeju-un-tiesibu-realizesanai-dazadas-dzives-jomas-istenosanas-noteikumi" TargetMode="External"/><Relationship Id="rId76" Type="http://schemas.openxmlformats.org/officeDocument/2006/relationships/hyperlink" Target="https://likumi.lv/ta/id/348691-eiropas-savienibas-kohezijas-politikas-programmas-2021-2027-gadam-4-4-1-specifiska-atbalsta-merka-veicinat-nabadzibas" TargetMode="External"/><Relationship Id="rId7" Type="http://schemas.openxmlformats.org/officeDocument/2006/relationships/hyperlink" Target="https://likumi.lv/ta/id/357877-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8-pasakuma-nevalstisko-organizaciju-iesaiste-veselibas-veicinasanas-un-slimibu-profilakses-pasakumu-istenosana-istenosanas-noteikumi" TargetMode="External"/><Relationship Id="rId71" Type="http://schemas.openxmlformats.org/officeDocument/2006/relationships/hyperlink" Target="https://likumi.lv/ta/id/347648-eiropas-savienibas-kohezijas-politikas-programmas-2021-2027-gadam-4-3-6-specifiska-atbalsta-merka-veicinat-nabadzibas" TargetMode="External"/><Relationship Id="rId92" Type="http://schemas.openxmlformats.org/officeDocument/2006/relationships/printerSettings" Target="../printerSettings/printerSettings1.bin"/><Relationship Id="rId2" Type="http://schemas.openxmlformats.org/officeDocument/2006/relationships/hyperlink" Target="https://likumi.lv/ta/id/353529" TargetMode="External"/><Relationship Id="rId29" Type="http://schemas.openxmlformats.org/officeDocument/2006/relationships/hyperlink" Target="https://likumi.lv/ta/id/344670-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5-pasakuma-piesaistit-un-noturet-arstniecibas-personas-darbam-valsts-apmaksato-veselibas-aprupes-pakalpojumu-sektora-ipasi-stacionaros-istenosanas-noteikumi" TargetMode="External"/><Relationship Id="rId24" Type="http://schemas.openxmlformats.org/officeDocument/2006/relationships/hyperlink" Target="https://likumi.lv/ta/id/356688-eiropas-savienibas-kohezijas-politikas-programmas-20212027-gadam-411-specifiska-atbalsta-merka-nodrosinat-vienlidzigu-piekluvi-veselibas-aprupei-un-stiprinat-veselibas-sistemu-tostarp-primaras-veselibas-aprupes-noturibu-4114-pasakuma-veselibas-aprupes-parvaldibas-sistemas-stiprinasana-un-digitalizacija-attistot-digitalos-risinajumus-pirmas-un-otras-projektu-iesniegumu-atlases-kartas-istenosanas-noteikumi" TargetMode="External"/><Relationship Id="rId40" Type="http://schemas.openxmlformats.org/officeDocument/2006/relationships/hyperlink" Target="https://m.likumi.lv/ta/id/347764-eiropas-savienibas-kohezijas-politikas-programmas-20212027-gadam-433-specifiska-atbalsta-merka-uzlabot-visu-darba-mekletaju-jo-ipasi-jauniesu--it-seviski-istenojot-garantiju-jauniesiem--ilgstoso-bezdarbnieku-un-darba-tirgu-nelabveliga-situacija-esoso-grupu-un-ekonomiski-neaktivo-personu-piekluvi-nodarbinatibai-un-aktivizacijas-pasakumiem-ka-ari-veicinot-pasnodarbinatibu-un-socialo-ekonomiku-4332-pasakuma-nelabveligaka-situacija-esosu-bezdarbnieku-un-ekonomiski-neaktivo-iedzivotaju-ieklausanas-darba-tirgu-sekmesana-istenosanas-noteikumi" TargetMode="External"/><Relationship Id="rId45" Type="http://schemas.openxmlformats.org/officeDocument/2006/relationships/hyperlink" Target="https://likumi.lv/ta/id/351695-eiropas-savienibas-kohezijas-politikas-programmas-2021-2027-gadam-4-3-3-specifiska-atbalsta-merka-uzlabot-visu-darba-mekletaju" TargetMode="External"/><Relationship Id="rId66" Type="http://schemas.openxmlformats.org/officeDocument/2006/relationships/hyperlink" Target="https://likumi.lv/ta/id/347991-eiropas-savienibas-kohezijas-politikas-programmas-2021-2027-gadam-4-3-6-specifiska-atbalsta-merka-veicinat-nabadzibas" TargetMode="External"/><Relationship Id="rId87" Type="http://schemas.openxmlformats.org/officeDocument/2006/relationships/hyperlink" Target="https://likumi.lv/ta/id/3473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3-pasakuma-infrastrukturas-un-macibu-vides-pilnveide-efektivas-kvalitativas-un-musdienigas-izglitibas-istenosanai-specialas-izglitibas-iestades-istenosanas-noteikumi" TargetMode="External"/><Relationship Id="rId61" Type="http://schemas.openxmlformats.org/officeDocument/2006/relationships/hyperlink" Target="https://likumi.lv/ta/id/354745" TargetMode="External"/><Relationship Id="rId82" Type="http://schemas.openxmlformats.org/officeDocument/2006/relationships/hyperlink" Target="https://likumi.lv/ta/id/360823" TargetMode="External"/><Relationship Id="rId19" Type="http://schemas.openxmlformats.org/officeDocument/2006/relationships/hyperlink" Target="https://likumi.lv/ta/id/343564" TargetMode="External"/><Relationship Id="rId14" Type="http://schemas.openxmlformats.org/officeDocument/2006/relationships/hyperlink" Target="https://likumi.lv/ta/id/353169-eiropas-savienibas-kohezijas-politikas-programmas-2021-2027-gadam-4-2-prioritara-virziena-izglitiba-prasmes-un-muzizglitiba" TargetMode="External"/><Relationship Id="rId30" Type="http://schemas.openxmlformats.org/officeDocument/2006/relationships/hyperlink" Target="https://likumi.lv/ta/id/348527-eiropas-savienibas-kohezijas-politikas-programmas-20212027-gadam-412-specifiska-atbalsta-merka-uzlabot-vienlidzigu-un-savlaicigu-piekluvi-kvalitativiem-ilgtspejigiem-un-izmaksu-zina-pieejamiem-veselibas-aprupes-veselibas-veicinasanas-un-slimibu-profilakses-pakalpojumiem-uzlabojot-veselibas-aprupes-sistemu-efektivitati-un-izturetspeju-4126-pasakuma-uzlabot-izglitibas-iespejas-arstniecibas-personam-t-sk-uzlabojot-talakizglitibas-pieejamibu-istenosanas-noteikumi" TargetMode="External"/><Relationship Id="rId35" Type="http://schemas.openxmlformats.org/officeDocument/2006/relationships/hyperlink" Target="https://likumi.lv/ta/id/354265-eiropas-savienibas-kohezijas-politikas-programmas-2021-2027-gadam-4-1-2-specifiska-atbalsta-merka-uzlabot-vienlidzigu" TargetMode="External"/><Relationship Id="rId56" Type="http://schemas.openxmlformats.org/officeDocument/2006/relationships/hyperlink" Target="https://likumi.lv/ta/id/350895-eiropas-savienibas-kohezijas-politikas-programmas-20212027-gadam-434specifiska-atbalsta-merka-sekmet-aktivu-ieklausanu-lai-veicinatu-vienlidzigas-iespejas-nediskriminesanu-un-aktivu-lidzdalibu-ka-ari-uzlabotu-nodarbinamibu-jo-ipasi-attieciba-uz-nelabveliga-situacija-esosam-grupam-4342pasakuma-atbalsta-pasakumi-diskriminacijas-riskam-paklautajam-personam-vienlidzigu-iespeju-un-tiesibu-realizesanai-dazadas-dzives-jomas-istenosanas-noteikumi" TargetMode="External"/><Relationship Id="rId77" Type="http://schemas.openxmlformats.org/officeDocument/2006/relationships/hyperlink" Target="https://likumi.lv/ta/id/348292-eiropas-savienibas-kohezijas-politikas-programmas-2021-2027-gadam-4-3-6-specifiska-atbalsta-merka-veicinat-nabadzib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90"/>
  <sheetViews>
    <sheetView tabSelected="1" zoomScale="130" zoomScaleNormal="130" zoomScaleSheetLayoutView="100" workbookViewId="0">
      <pane xSplit="13" ySplit="4" topLeftCell="N92" activePane="bottomRight" state="frozen"/>
      <selection pane="topRight" activeCell="P1" sqref="P1"/>
      <selection pane="bottomLeft" activeCell="A5" sqref="A5"/>
      <selection pane="bottomRight" activeCell="Q103" sqref="Q103"/>
    </sheetView>
  </sheetViews>
  <sheetFormatPr defaultColWidth="9.453125" defaultRowHeight="11.5" customHeight="1" outlineLevelCol="1"/>
  <cols>
    <col min="1" max="1" width="4" style="3" customWidth="1"/>
    <col min="2" max="2" width="3.453125" style="3" customWidth="1"/>
    <col min="3" max="3" width="16.54296875" style="4" hidden="1" customWidth="1" outlineLevel="1"/>
    <col min="4" max="4" width="13" style="4" hidden="1" customWidth="1" outlineLevel="1"/>
    <col min="5" max="5" width="5.54296875" style="3" customWidth="1" collapsed="1"/>
    <col min="6" max="7" width="18.54296875" style="2" hidden="1" customWidth="1" outlineLevel="1"/>
    <col min="8" max="9" width="20.54296875" style="2" hidden="1" customWidth="1" outlineLevel="1"/>
    <col min="10" max="10" width="9.26953125" style="3" customWidth="1" collapsed="1"/>
    <col min="11" max="11" width="12.54296875" style="4" customWidth="1"/>
    <col min="12" max="12" width="19.453125" style="4" hidden="1" customWidth="1" outlineLevel="1"/>
    <col min="13" max="13" width="4.81640625" style="3" customWidth="1" collapsed="1"/>
    <col min="14" max="14" width="5.1796875" style="4" customWidth="1"/>
    <col min="15" max="15" width="7" style="6" customWidth="1"/>
    <col min="16" max="16" width="11.54296875" style="3" customWidth="1"/>
    <col min="17" max="17" width="14.453125" style="3" customWidth="1"/>
    <col min="18" max="18" width="16.453125" style="3" hidden="1" customWidth="1" outlineLevel="1"/>
    <col min="19" max="19" width="13.54296875" style="3" customWidth="1" collapsed="1"/>
    <col min="20" max="20" width="18.54296875" style="3" customWidth="1"/>
    <col min="21" max="21" width="11.1796875" style="5" customWidth="1"/>
    <col min="22" max="22" width="11.1796875" style="6" customWidth="1"/>
    <col min="23" max="24" width="13.453125" style="4" customWidth="1"/>
    <col min="25" max="25" width="9.453125" style="6" customWidth="1"/>
    <col min="26" max="26" width="9" style="4" customWidth="1"/>
    <col min="27" max="27" width="8.54296875" style="4" customWidth="1"/>
    <col min="28" max="28" width="8.453125" style="4" customWidth="1"/>
    <col min="29" max="29" width="20.453125" style="2" customWidth="1"/>
    <col min="30" max="30" width="8.54296875" style="4" customWidth="1"/>
    <col min="31" max="33" width="10.453125" style="2" customWidth="1"/>
    <col min="34" max="35" width="11.54296875" style="4" customWidth="1"/>
    <col min="36" max="36" width="9.453125" style="2"/>
    <col min="37" max="42" width="4.54296875" style="2" customWidth="1"/>
    <col min="43" max="43" width="3.54296875" style="2" customWidth="1"/>
    <col min="44" max="47" width="5.453125" style="2" customWidth="1"/>
    <col min="48" max="16384" width="9.453125" style="2"/>
  </cols>
  <sheetData>
    <row r="1" spans="1:35" ht="17.25" customHeight="1">
      <c r="A1" s="108" t="s">
        <v>0</v>
      </c>
      <c r="N1" s="16"/>
      <c r="O1" s="2"/>
      <c r="P1" s="8"/>
      <c r="Q1" s="8"/>
      <c r="R1" s="8"/>
      <c r="S1" s="8"/>
      <c r="T1" s="8"/>
      <c r="V1" s="2"/>
      <c r="W1" s="2"/>
      <c r="AE1" s="31" t="s">
        <v>1</v>
      </c>
    </row>
    <row r="2" spans="1:35" ht="12.25" customHeight="1">
      <c r="A2" s="107" t="s">
        <v>643</v>
      </c>
      <c r="N2" s="16"/>
      <c r="P2" s="61"/>
      <c r="Q2" s="62"/>
      <c r="R2" s="62"/>
      <c r="S2" s="63"/>
      <c r="T2" s="63"/>
      <c r="U2" s="7"/>
      <c r="X2" s="12"/>
      <c r="Y2" s="11"/>
      <c r="Z2" s="12"/>
      <c r="AA2" s="12"/>
      <c r="AB2" s="12"/>
      <c r="AC2" s="13"/>
      <c r="AD2" s="12"/>
    </row>
    <row r="3" spans="1:35" ht="15" customHeight="1">
      <c r="K3" s="52"/>
      <c r="N3" s="16"/>
      <c r="P3" s="6"/>
      <c r="Q3" s="6"/>
      <c r="R3" s="6"/>
      <c r="S3" s="6"/>
      <c r="T3" s="98"/>
    </row>
    <row r="4" spans="1:35" s="3" customFormat="1" ht="50.9" customHeight="1">
      <c r="A4" s="64" t="s">
        <v>2</v>
      </c>
      <c r="B4" s="64" t="s">
        <v>3</v>
      </c>
      <c r="C4" s="65" t="s">
        <v>4</v>
      </c>
      <c r="D4" s="66" t="s">
        <v>5</v>
      </c>
      <c r="E4" s="65" t="s">
        <v>6</v>
      </c>
      <c r="F4" s="65" t="s">
        <v>7</v>
      </c>
      <c r="G4" s="66" t="s">
        <v>8</v>
      </c>
      <c r="H4" s="66" t="s">
        <v>9</v>
      </c>
      <c r="I4" s="66" t="s">
        <v>10</v>
      </c>
      <c r="J4" s="64" t="s">
        <v>11</v>
      </c>
      <c r="K4" s="64" t="s">
        <v>12</v>
      </c>
      <c r="L4" s="67" t="s">
        <v>13</v>
      </c>
      <c r="M4" s="64" t="s">
        <v>14</v>
      </c>
      <c r="N4" s="65" t="s">
        <v>15</v>
      </c>
      <c r="O4" s="64" t="s">
        <v>16</v>
      </c>
      <c r="P4" s="99" t="s">
        <v>17</v>
      </c>
      <c r="Q4" s="65" t="s">
        <v>18</v>
      </c>
      <c r="R4" s="68">
        <v>0.85</v>
      </c>
      <c r="S4" s="65" t="s">
        <v>19</v>
      </c>
      <c r="T4" s="65" t="s">
        <v>644</v>
      </c>
      <c r="U4" s="65" t="s">
        <v>20</v>
      </c>
      <c r="V4" s="64" t="s">
        <v>16</v>
      </c>
      <c r="W4" s="64" t="s">
        <v>21</v>
      </c>
      <c r="X4" s="64" t="s">
        <v>22</v>
      </c>
      <c r="Y4" s="64" t="s">
        <v>23</v>
      </c>
      <c r="Z4" s="64" t="s">
        <v>24</v>
      </c>
      <c r="AA4" s="64" t="s">
        <v>25</v>
      </c>
      <c r="AB4" s="64" t="s">
        <v>26</v>
      </c>
      <c r="AC4" s="34" t="s">
        <v>27</v>
      </c>
      <c r="AD4" s="34" t="s">
        <v>28</v>
      </c>
      <c r="AE4" s="65" t="s">
        <v>29</v>
      </c>
      <c r="AF4" s="65" t="s">
        <v>30</v>
      </c>
      <c r="AG4" s="64" t="s">
        <v>31</v>
      </c>
      <c r="AH4" s="64" t="s">
        <v>641</v>
      </c>
      <c r="AI4" s="64" t="s">
        <v>642</v>
      </c>
    </row>
    <row r="5" spans="1:35" s="1" customFormat="1" ht="11.5" customHeight="1">
      <c r="A5" s="27">
        <v>4</v>
      </c>
      <c r="B5" s="69" t="s">
        <v>59</v>
      </c>
      <c r="C5" s="24" t="s">
        <v>60</v>
      </c>
      <c r="D5" s="101" t="s">
        <v>61</v>
      </c>
      <c r="E5" s="27" t="s">
        <v>62</v>
      </c>
      <c r="F5" s="24" t="s">
        <v>63</v>
      </c>
      <c r="G5" s="24" t="s">
        <v>64</v>
      </c>
      <c r="H5" s="24" t="s">
        <v>65</v>
      </c>
      <c r="I5" s="24" t="s">
        <v>66</v>
      </c>
      <c r="J5" s="27" t="s">
        <v>67</v>
      </c>
      <c r="K5" s="24" t="s">
        <v>68</v>
      </c>
      <c r="L5" s="24" t="s">
        <v>69</v>
      </c>
      <c r="M5" s="28">
        <v>1</v>
      </c>
      <c r="N5" s="27" t="s">
        <v>33</v>
      </c>
      <c r="O5" s="35" t="s">
        <v>70</v>
      </c>
      <c r="P5" s="29">
        <v>150476289</v>
      </c>
      <c r="Q5" s="29">
        <f t="shared" ref="Q5:Q20" si="0">P5+S5</f>
        <v>177030930</v>
      </c>
      <c r="R5" s="37">
        <f t="shared" ref="R5:R20" si="1">P5/Q5</f>
        <v>0.84999999152690442</v>
      </c>
      <c r="S5" s="29">
        <f>ROUNDUP((P5/0.85)*0.15,0)+1</f>
        <v>26554641</v>
      </c>
      <c r="T5" s="89" t="s">
        <v>71</v>
      </c>
      <c r="U5" s="75">
        <v>0.85</v>
      </c>
      <c r="V5" s="76" t="s">
        <v>70</v>
      </c>
      <c r="W5" s="77" t="s">
        <v>72</v>
      </c>
      <c r="X5" s="77" t="s">
        <v>72</v>
      </c>
      <c r="Y5" s="35" t="s">
        <v>35</v>
      </c>
      <c r="Z5" s="28" t="s">
        <v>36</v>
      </c>
      <c r="AA5" s="28" t="s">
        <v>40</v>
      </c>
      <c r="AB5" s="28" t="s">
        <v>38</v>
      </c>
      <c r="AC5" s="24" t="s">
        <v>73</v>
      </c>
      <c r="AD5" s="28" t="s">
        <v>38</v>
      </c>
      <c r="AE5" s="39">
        <v>44833</v>
      </c>
      <c r="AF5" s="39">
        <v>44952</v>
      </c>
      <c r="AG5" s="39">
        <v>45009</v>
      </c>
      <c r="AH5" s="40">
        <v>45153</v>
      </c>
      <c r="AI5" s="39" t="s">
        <v>39</v>
      </c>
    </row>
    <row r="6" spans="1:35" s="1" customFormat="1" ht="11.5" customHeight="1">
      <c r="A6" s="27">
        <v>4</v>
      </c>
      <c r="B6" s="69" t="s">
        <v>59</v>
      </c>
      <c r="C6" s="24" t="s">
        <v>60</v>
      </c>
      <c r="D6" s="101" t="s">
        <v>61</v>
      </c>
      <c r="E6" s="27" t="s">
        <v>62</v>
      </c>
      <c r="F6" s="24" t="s">
        <v>63</v>
      </c>
      <c r="G6" s="24" t="s">
        <v>64</v>
      </c>
      <c r="H6" s="24" t="s">
        <v>65</v>
      </c>
      <c r="I6" s="24" t="s">
        <v>66</v>
      </c>
      <c r="J6" s="27" t="s">
        <v>67</v>
      </c>
      <c r="K6" s="24" t="s">
        <v>68</v>
      </c>
      <c r="L6" s="24" t="s">
        <v>69</v>
      </c>
      <c r="M6" s="28">
        <v>2</v>
      </c>
      <c r="N6" s="27" t="s">
        <v>33</v>
      </c>
      <c r="O6" s="35" t="s">
        <v>70</v>
      </c>
      <c r="P6" s="29">
        <v>12826335</v>
      </c>
      <c r="Q6" s="29">
        <f t="shared" si="0"/>
        <v>15089807</v>
      </c>
      <c r="R6" s="37">
        <f t="shared" si="1"/>
        <v>0.84999993704359511</v>
      </c>
      <c r="S6" s="29">
        <f>ROUNDUP((P6/0.85)*0.15,0)+1</f>
        <v>2263472</v>
      </c>
      <c r="T6" s="87" t="s">
        <v>74</v>
      </c>
      <c r="U6" s="75">
        <v>0.85</v>
      </c>
      <c r="V6" s="76" t="s">
        <v>70</v>
      </c>
      <c r="W6" s="77" t="s">
        <v>72</v>
      </c>
      <c r="X6" s="77" t="s">
        <v>72</v>
      </c>
      <c r="Y6" s="35" t="s">
        <v>35</v>
      </c>
      <c r="Z6" s="28" t="s">
        <v>36</v>
      </c>
      <c r="AA6" s="28" t="s">
        <v>40</v>
      </c>
      <c r="AB6" s="28" t="s">
        <v>38</v>
      </c>
      <c r="AC6" s="24" t="s">
        <v>75</v>
      </c>
      <c r="AD6" s="28" t="s">
        <v>36</v>
      </c>
      <c r="AE6" s="40">
        <v>45225</v>
      </c>
      <c r="AF6" s="39">
        <v>45429</v>
      </c>
      <c r="AG6" s="39">
        <v>45344</v>
      </c>
      <c r="AH6" s="40">
        <v>45412</v>
      </c>
      <c r="AI6" s="39" t="s">
        <v>39</v>
      </c>
    </row>
    <row r="7" spans="1:35" s="1" customFormat="1" ht="11.5" customHeight="1">
      <c r="A7" s="27">
        <v>4</v>
      </c>
      <c r="B7" s="69" t="s">
        <v>59</v>
      </c>
      <c r="C7" s="24" t="s">
        <v>60</v>
      </c>
      <c r="D7" s="101" t="s">
        <v>61</v>
      </c>
      <c r="E7" s="27" t="s">
        <v>62</v>
      </c>
      <c r="F7" s="24" t="s">
        <v>63</v>
      </c>
      <c r="G7" s="24" t="s">
        <v>64</v>
      </c>
      <c r="H7" s="24" t="s">
        <v>65</v>
      </c>
      <c r="I7" s="24" t="s">
        <v>66</v>
      </c>
      <c r="J7" s="27" t="s">
        <v>67</v>
      </c>
      <c r="K7" s="24" t="s">
        <v>68</v>
      </c>
      <c r="L7" s="24" t="s">
        <v>69</v>
      </c>
      <c r="M7" s="28">
        <v>3</v>
      </c>
      <c r="N7" s="27" t="s">
        <v>33</v>
      </c>
      <c r="O7" s="35" t="s">
        <v>70</v>
      </c>
      <c r="P7" s="29">
        <v>6764203</v>
      </c>
      <c r="Q7" s="29">
        <f t="shared" si="0"/>
        <v>7957886</v>
      </c>
      <c r="R7" s="37">
        <f t="shared" si="1"/>
        <v>0.84999998743384864</v>
      </c>
      <c r="S7" s="29">
        <f t="shared" ref="S7:S26" si="2">ROUNDUP((P7/0.85)*0.15,0)</f>
        <v>1193683</v>
      </c>
      <c r="T7" s="87" t="s">
        <v>76</v>
      </c>
      <c r="U7" s="75">
        <v>0.85</v>
      </c>
      <c r="V7" s="76" t="s">
        <v>70</v>
      </c>
      <c r="W7" s="77" t="s">
        <v>72</v>
      </c>
      <c r="X7" s="77" t="s">
        <v>72</v>
      </c>
      <c r="Y7" s="35" t="s">
        <v>35</v>
      </c>
      <c r="Z7" s="28" t="s">
        <v>36</v>
      </c>
      <c r="AA7" s="28" t="s">
        <v>40</v>
      </c>
      <c r="AB7" s="28" t="s">
        <v>38</v>
      </c>
      <c r="AC7" s="24" t="s">
        <v>77</v>
      </c>
      <c r="AD7" s="28" t="s">
        <v>36</v>
      </c>
      <c r="AE7" s="40">
        <v>45407</v>
      </c>
      <c r="AF7" s="40">
        <v>45470</v>
      </c>
      <c r="AG7" s="40">
        <v>45408</v>
      </c>
      <c r="AH7" s="40">
        <v>45517</v>
      </c>
      <c r="AI7" s="39" t="s">
        <v>39</v>
      </c>
    </row>
    <row r="8" spans="1:35" s="1" customFormat="1" ht="11.5" customHeight="1">
      <c r="A8" s="27">
        <v>4</v>
      </c>
      <c r="B8" s="69" t="s">
        <v>59</v>
      </c>
      <c r="C8" s="24" t="s">
        <v>60</v>
      </c>
      <c r="D8" s="101" t="s">
        <v>61</v>
      </c>
      <c r="E8" s="27" t="s">
        <v>62</v>
      </c>
      <c r="F8" s="24" t="s">
        <v>63</v>
      </c>
      <c r="G8" s="24" t="s">
        <v>64</v>
      </c>
      <c r="H8" s="24" t="s">
        <v>65</v>
      </c>
      <c r="I8" s="24" t="s">
        <v>66</v>
      </c>
      <c r="J8" s="27" t="s">
        <v>67</v>
      </c>
      <c r="K8" s="24" t="s">
        <v>68</v>
      </c>
      <c r="L8" s="24" t="s">
        <v>69</v>
      </c>
      <c r="M8" s="28">
        <v>4</v>
      </c>
      <c r="N8" s="27" t="s">
        <v>33</v>
      </c>
      <c r="O8" s="35" t="s">
        <v>70</v>
      </c>
      <c r="P8" s="29">
        <v>3346264</v>
      </c>
      <c r="Q8" s="29">
        <f t="shared" si="0"/>
        <v>3936782</v>
      </c>
      <c r="R8" s="37">
        <f t="shared" si="1"/>
        <v>0.84999982218979864</v>
      </c>
      <c r="S8" s="29">
        <f t="shared" si="2"/>
        <v>590518</v>
      </c>
      <c r="T8" s="87" t="s">
        <v>78</v>
      </c>
      <c r="U8" s="75">
        <v>0.85</v>
      </c>
      <c r="V8" s="76" t="s">
        <v>70</v>
      </c>
      <c r="W8" s="77" t="s">
        <v>72</v>
      </c>
      <c r="X8" s="77" t="s">
        <v>72</v>
      </c>
      <c r="Y8" s="35" t="s">
        <v>35</v>
      </c>
      <c r="Z8" s="28" t="s">
        <v>36</v>
      </c>
      <c r="AA8" s="28" t="s">
        <v>40</v>
      </c>
      <c r="AB8" s="28" t="s">
        <v>38</v>
      </c>
      <c r="AC8" s="24" t="s">
        <v>79</v>
      </c>
      <c r="AD8" s="28" t="s">
        <v>36</v>
      </c>
      <c r="AE8" s="40">
        <v>45533</v>
      </c>
      <c r="AF8" s="40">
        <v>45581</v>
      </c>
      <c r="AG8" s="40">
        <v>45534</v>
      </c>
      <c r="AH8" s="40">
        <v>45601</v>
      </c>
      <c r="AI8" s="39" t="s">
        <v>39</v>
      </c>
    </row>
    <row r="9" spans="1:35" s="1" customFormat="1" ht="11.5" customHeight="1">
      <c r="A9" s="27">
        <v>4</v>
      </c>
      <c r="B9" s="69" t="s">
        <v>59</v>
      </c>
      <c r="C9" s="24" t="s">
        <v>60</v>
      </c>
      <c r="D9" s="101" t="s">
        <v>61</v>
      </c>
      <c r="E9" s="27" t="s">
        <v>62</v>
      </c>
      <c r="F9" s="24" t="s">
        <v>63</v>
      </c>
      <c r="G9" s="24" t="s">
        <v>64</v>
      </c>
      <c r="H9" s="24" t="s">
        <v>65</v>
      </c>
      <c r="I9" s="24" t="s">
        <v>66</v>
      </c>
      <c r="J9" s="27" t="s">
        <v>67</v>
      </c>
      <c r="K9" s="24" t="s">
        <v>68</v>
      </c>
      <c r="L9" s="24" t="s">
        <v>69</v>
      </c>
      <c r="M9" s="28">
        <v>5</v>
      </c>
      <c r="N9" s="27" t="s">
        <v>33</v>
      </c>
      <c r="O9" s="35" t="s">
        <v>70</v>
      </c>
      <c r="P9" s="29">
        <v>113511729</v>
      </c>
      <c r="Q9" s="29">
        <f t="shared" si="0"/>
        <v>133543211</v>
      </c>
      <c r="R9" s="37">
        <f t="shared" si="1"/>
        <v>0.84999999737912546</v>
      </c>
      <c r="S9" s="29">
        <f t="shared" si="2"/>
        <v>20031482</v>
      </c>
      <c r="T9" s="87" t="s">
        <v>71</v>
      </c>
      <c r="U9" s="75">
        <v>0.85</v>
      </c>
      <c r="V9" s="76" t="s">
        <v>70</v>
      </c>
      <c r="W9" s="77" t="s">
        <v>52</v>
      </c>
      <c r="X9" s="77" t="s">
        <v>52</v>
      </c>
      <c r="Y9" s="35" t="s">
        <v>35</v>
      </c>
      <c r="Z9" s="28" t="s">
        <v>36</v>
      </c>
      <c r="AA9" s="28" t="s">
        <v>40</v>
      </c>
      <c r="AB9" s="28" t="s">
        <v>38</v>
      </c>
      <c r="AC9" s="24" t="s">
        <v>52</v>
      </c>
      <c r="AD9" s="28" t="s">
        <v>36</v>
      </c>
      <c r="AE9" s="39" t="s">
        <v>53</v>
      </c>
      <c r="AF9" s="39" t="s">
        <v>53</v>
      </c>
      <c r="AG9" s="39" t="s">
        <v>53</v>
      </c>
      <c r="AH9" s="39" t="s">
        <v>41</v>
      </c>
      <c r="AI9" s="39">
        <v>45292</v>
      </c>
    </row>
    <row r="10" spans="1:35" s="1" customFormat="1" ht="11.5" customHeight="1">
      <c r="A10" s="27">
        <v>4</v>
      </c>
      <c r="B10" s="69" t="s">
        <v>59</v>
      </c>
      <c r="C10" s="24" t="s">
        <v>60</v>
      </c>
      <c r="D10" s="101" t="s">
        <v>61</v>
      </c>
      <c r="E10" s="27" t="s">
        <v>62</v>
      </c>
      <c r="F10" s="24" t="s">
        <v>63</v>
      </c>
      <c r="G10" s="24" t="s">
        <v>64</v>
      </c>
      <c r="H10" s="24" t="s">
        <v>65</v>
      </c>
      <c r="I10" s="24" t="s">
        <v>66</v>
      </c>
      <c r="J10" s="27" t="s">
        <v>80</v>
      </c>
      <c r="K10" s="24" t="s">
        <v>81</v>
      </c>
      <c r="L10" s="24" t="s">
        <v>82</v>
      </c>
      <c r="M10" s="28">
        <v>1</v>
      </c>
      <c r="N10" s="27" t="s">
        <v>33</v>
      </c>
      <c r="O10" s="35" t="s">
        <v>70</v>
      </c>
      <c r="P10" s="29">
        <v>1020000</v>
      </c>
      <c r="Q10" s="29">
        <f t="shared" si="0"/>
        <v>1200000</v>
      </c>
      <c r="R10" s="37">
        <f t="shared" si="1"/>
        <v>0.85</v>
      </c>
      <c r="S10" s="29">
        <f t="shared" si="2"/>
        <v>180000</v>
      </c>
      <c r="T10" s="87" t="s">
        <v>83</v>
      </c>
      <c r="U10" s="75">
        <v>0.85</v>
      </c>
      <c r="V10" s="76" t="s">
        <v>70</v>
      </c>
      <c r="W10" s="77" t="s">
        <v>84</v>
      </c>
      <c r="X10" s="77" t="s">
        <v>85</v>
      </c>
      <c r="Y10" s="35" t="s">
        <v>35</v>
      </c>
      <c r="Z10" s="28" t="s">
        <v>36</v>
      </c>
      <c r="AA10" s="28" t="s">
        <v>40</v>
      </c>
      <c r="AB10" s="28" t="s">
        <v>38</v>
      </c>
      <c r="AC10" s="24" t="s">
        <v>86</v>
      </c>
      <c r="AD10" s="28" t="s">
        <v>36</v>
      </c>
      <c r="AE10" s="39">
        <v>45498</v>
      </c>
      <c r="AF10" s="40">
        <v>45625</v>
      </c>
      <c r="AG10" s="39">
        <v>45583</v>
      </c>
      <c r="AH10" s="39">
        <v>45685</v>
      </c>
      <c r="AI10" s="39" t="s">
        <v>39</v>
      </c>
    </row>
    <row r="11" spans="1:35" s="1" customFormat="1" ht="11.5" customHeight="1">
      <c r="A11" s="27">
        <v>4</v>
      </c>
      <c r="B11" s="69" t="s">
        <v>59</v>
      </c>
      <c r="C11" s="24" t="s">
        <v>60</v>
      </c>
      <c r="D11" s="101" t="s">
        <v>61</v>
      </c>
      <c r="E11" s="27" t="s">
        <v>62</v>
      </c>
      <c r="F11" s="24" t="s">
        <v>63</v>
      </c>
      <c r="G11" s="24" t="s">
        <v>64</v>
      </c>
      <c r="H11" s="24" t="s">
        <v>65</v>
      </c>
      <c r="I11" s="24" t="s">
        <v>66</v>
      </c>
      <c r="J11" s="27" t="s">
        <v>80</v>
      </c>
      <c r="K11" s="24" t="s">
        <v>81</v>
      </c>
      <c r="L11" s="24" t="s">
        <v>82</v>
      </c>
      <c r="M11" s="28">
        <v>2</v>
      </c>
      <c r="N11" s="27" t="s">
        <v>33</v>
      </c>
      <c r="O11" s="35" t="s">
        <v>70</v>
      </c>
      <c r="P11" s="29">
        <v>4930000</v>
      </c>
      <c r="Q11" s="29">
        <f t="shared" si="0"/>
        <v>5800000</v>
      </c>
      <c r="R11" s="37">
        <f t="shared" si="1"/>
        <v>0.85</v>
      </c>
      <c r="S11" s="29">
        <f t="shared" si="2"/>
        <v>870000</v>
      </c>
      <c r="T11" s="87" t="s">
        <v>87</v>
      </c>
      <c r="U11" s="75">
        <v>0.85</v>
      </c>
      <c r="V11" s="76" t="s">
        <v>70</v>
      </c>
      <c r="W11" s="77" t="s">
        <v>84</v>
      </c>
      <c r="X11" s="77" t="s">
        <v>85</v>
      </c>
      <c r="Y11" s="35" t="s">
        <v>42</v>
      </c>
      <c r="Z11" s="28" t="s">
        <v>36</v>
      </c>
      <c r="AA11" s="28" t="s">
        <v>40</v>
      </c>
      <c r="AB11" s="28" t="s">
        <v>38</v>
      </c>
      <c r="AC11" s="24" t="s">
        <v>88</v>
      </c>
      <c r="AD11" s="28" t="s">
        <v>36</v>
      </c>
      <c r="AE11" s="39">
        <v>45533</v>
      </c>
      <c r="AF11" s="40">
        <v>45595</v>
      </c>
      <c r="AG11" s="39">
        <v>45581</v>
      </c>
      <c r="AH11" s="40">
        <v>45664</v>
      </c>
      <c r="AI11" s="39">
        <v>45698</v>
      </c>
    </row>
    <row r="12" spans="1:35" s="1" customFormat="1" ht="11.5" customHeight="1">
      <c r="A12" s="27">
        <v>4</v>
      </c>
      <c r="B12" s="69" t="s">
        <v>59</v>
      </c>
      <c r="C12" s="24" t="s">
        <v>60</v>
      </c>
      <c r="D12" s="101" t="s">
        <v>61</v>
      </c>
      <c r="E12" s="27" t="s">
        <v>62</v>
      </c>
      <c r="F12" s="24" t="s">
        <v>63</v>
      </c>
      <c r="G12" s="24" t="s">
        <v>64</v>
      </c>
      <c r="H12" s="24" t="s">
        <v>65</v>
      </c>
      <c r="I12" s="24" t="s">
        <v>66</v>
      </c>
      <c r="J12" s="27" t="s">
        <v>89</v>
      </c>
      <c r="K12" s="24" t="s">
        <v>90</v>
      </c>
      <c r="L12" s="24" t="s">
        <v>91</v>
      </c>
      <c r="M12" s="28">
        <v>1</v>
      </c>
      <c r="N12" s="27" t="s">
        <v>33</v>
      </c>
      <c r="O12" s="35" t="s">
        <v>70</v>
      </c>
      <c r="P12" s="29">
        <v>18208636</v>
      </c>
      <c r="Q12" s="29">
        <f t="shared" si="0"/>
        <v>21421925</v>
      </c>
      <c r="R12" s="37">
        <f t="shared" si="1"/>
        <v>0.84999998832971357</v>
      </c>
      <c r="S12" s="29">
        <f t="shared" si="2"/>
        <v>3213289</v>
      </c>
      <c r="T12" s="87" t="s">
        <v>92</v>
      </c>
      <c r="U12" s="75">
        <v>0.85</v>
      </c>
      <c r="V12" s="76" t="s">
        <v>70</v>
      </c>
      <c r="W12" s="77" t="s">
        <v>93</v>
      </c>
      <c r="X12" s="77" t="s">
        <v>94</v>
      </c>
      <c r="Y12" s="42" t="s">
        <v>35</v>
      </c>
      <c r="Z12" s="28" t="s">
        <v>36</v>
      </c>
      <c r="AA12" s="28" t="s">
        <v>37</v>
      </c>
      <c r="AB12" s="28" t="s">
        <v>36</v>
      </c>
      <c r="AC12" s="24" t="s">
        <v>95</v>
      </c>
      <c r="AD12" s="28" t="s">
        <v>36</v>
      </c>
      <c r="AE12" s="39">
        <v>45533</v>
      </c>
      <c r="AF12" s="39">
        <v>45581</v>
      </c>
      <c r="AG12" s="39">
        <v>45560</v>
      </c>
      <c r="AH12" s="40">
        <v>45622</v>
      </c>
      <c r="AI12" s="39">
        <v>45749</v>
      </c>
    </row>
    <row r="13" spans="1:35" s="1" customFormat="1" ht="11.5" customHeight="1">
      <c r="A13" s="27">
        <v>4</v>
      </c>
      <c r="B13" s="69" t="s">
        <v>59</v>
      </c>
      <c r="C13" s="24" t="s">
        <v>60</v>
      </c>
      <c r="D13" s="101" t="s">
        <v>61</v>
      </c>
      <c r="E13" s="27" t="s">
        <v>62</v>
      </c>
      <c r="F13" s="24" t="s">
        <v>63</v>
      </c>
      <c r="G13" s="24" t="s">
        <v>64</v>
      </c>
      <c r="H13" s="24" t="s">
        <v>65</v>
      </c>
      <c r="I13" s="24" t="s">
        <v>66</v>
      </c>
      <c r="J13" s="27" t="s">
        <v>89</v>
      </c>
      <c r="K13" s="24" t="s">
        <v>90</v>
      </c>
      <c r="L13" s="24" t="s">
        <v>91</v>
      </c>
      <c r="M13" s="28">
        <v>2</v>
      </c>
      <c r="N13" s="27" t="s">
        <v>33</v>
      </c>
      <c r="O13" s="35" t="s">
        <v>70</v>
      </c>
      <c r="P13" s="29">
        <v>3060000</v>
      </c>
      <c r="Q13" s="29">
        <f t="shared" si="0"/>
        <v>3600000</v>
      </c>
      <c r="R13" s="37">
        <f t="shared" si="1"/>
        <v>0.85</v>
      </c>
      <c r="S13" s="29">
        <f t="shared" si="2"/>
        <v>540000</v>
      </c>
      <c r="T13" s="87" t="s">
        <v>92</v>
      </c>
      <c r="U13" s="75">
        <v>0.85</v>
      </c>
      <c r="V13" s="76" t="s">
        <v>70</v>
      </c>
      <c r="W13" s="77" t="s">
        <v>96</v>
      </c>
      <c r="X13" s="77" t="s">
        <v>97</v>
      </c>
      <c r="Y13" s="42" t="s">
        <v>35</v>
      </c>
      <c r="Z13" s="28" t="s">
        <v>36</v>
      </c>
      <c r="AA13" s="28" t="s">
        <v>37</v>
      </c>
      <c r="AB13" s="28" t="s">
        <v>36</v>
      </c>
      <c r="AC13" s="24" t="s">
        <v>98</v>
      </c>
      <c r="AD13" s="28" t="s">
        <v>36</v>
      </c>
      <c r="AE13" s="39">
        <v>45533</v>
      </c>
      <c r="AF13" s="39">
        <v>45581</v>
      </c>
      <c r="AG13" s="39">
        <v>45560</v>
      </c>
      <c r="AH13" s="40">
        <v>45622</v>
      </c>
      <c r="AI13" s="39" t="s">
        <v>39</v>
      </c>
    </row>
    <row r="14" spans="1:35" s="1" customFormat="1" ht="11.5" customHeight="1">
      <c r="A14" s="27">
        <v>4</v>
      </c>
      <c r="B14" s="69" t="s">
        <v>59</v>
      </c>
      <c r="C14" s="24" t="s">
        <v>60</v>
      </c>
      <c r="D14" s="101" t="s">
        <v>61</v>
      </c>
      <c r="E14" s="69" t="s">
        <v>62</v>
      </c>
      <c r="F14" s="24" t="s">
        <v>63</v>
      </c>
      <c r="G14" s="24" t="s">
        <v>64</v>
      </c>
      <c r="H14" s="24" t="s">
        <v>65</v>
      </c>
      <c r="I14" s="24" t="s">
        <v>66</v>
      </c>
      <c r="J14" s="27" t="s">
        <v>99</v>
      </c>
      <c r="K14" s="24" t="s">
        <v>100</v>
      </c>
      <c r="L14" s="24" t="s">
        <v>101</v>
      </c>
      <c r="M14" s="28" t="s">
        <v>32</v>
      </c>
      <c r="N14" s="27" t="s">
        <v>33</v>
      </c>
      <c r="O14" s="35" t="s">
        <v>70</v>
      </c>
      <c r="P14" s="29">
        <v>10461001</v>
      </c>
      <c r="Q14" s="29">
        <f t="shared" si="0"/>
        <v>12307060</v>
      </c>
      <c r="R14" s="37">
        <f t="shared" si="1"/>
        <v>0.85</v>
      </c>
      <c r="S14" s="29">
        <f t="shared" si="2"/>
        <v>1846059</v>
      </c>
      <c r="T14" s="87" t="s">
        <v>71</v>
      </c>
      <c r="U14" s="75">
        <v>0.85</v>
      </c>
      <c r="V14" s="76" t="s">
        <v>70</v>
      </c>
      <c r="W14" s="77" t="s">
        <v>102</v>
      </c>
      <c r="X14" s="77" t="s">
        <v>41</v>
      </c>
      <c r="Y14" s="42" t="s">
        <v>35</v>
      </c>
      <c r="Z14" s="28" t="s">
        <v>36</v>
      </c>
      <c r="AA14" s="28" t="s">
        <v>37</v>
      </c>
      <c r="AB14" s="28" t="s">
        <v>36</v>
      </c>
      <c r="AC14" s="24" t="s">
        <v>103</v>
      </c>
      <c r="AD14" s="28" t="s">
        <v>36</v>
      </c>
      <c r="AE14" s="39">
        <v>44959</v>
      </c>
      <c r="AF14" s="39">
        <v>45086</v>
      </c>
      <c r="AG14" s="39">
        <v>45009</v>
      </c>
      <c r="AH14" s="40">
        <v>45153</v>
      </c>
      <c r="AI14" s="39" t="s">
        <v>39</v>
      </c>
    </row>
    <row r="15" spans="1:35" s="1" customFormat="1" ht="11.5" customHeight="1">
      <c r="A15" s="27">
        <v>4</v>
      </c>
      <c r="B15" s="69" t="s">
        <v>59</v>
      </c>
      <c r="C15" s="24" t="s">
        <v>60</v>
      </c>
      <c r="D15" s="101" t="s">
        <v>61</v>
      </c>
      <c r="E15" s="69" t="s">
        <v>104</v>
      </c>
      <c r="F15" s="24" t="s">
        <v>105</v>
      </c>
      <c r="G15" s="24" t="s">
        <v>106</v>
      </c>
      <c r="H15" s="24" t="s">
        <v>107</v>
      </c>
      <c r="I15" s="24" t="s">
        <v>108</v>
      </c>
      <c r="J15" s="27" t="s">
        <v>109</v>
      </c>
      <c r="K15" s="24" t="s">
        <v>110</v>
      </c>
      <c r="L15" s="24" t="s">
        <v>111</v>
      </c>
      <c r="M15" s="28" t="s">
        <v>32</v>
      </c>
      <c r="N15" s="27" t="s">
        <v>112</v>
      </c>
      <c r="O15" s="35" t="s">
        <v>70</v>
      </c>
      <c r="P15" s="29">
        <v>7199882</v>
      </c>
      <c r="Q15" s="29">
        <f t="shared" si="0"/>
        <v>8470450</v>
      </c>
      <c r="R15" s="37">
        <f t="shared" si="1"/>
        <v>0.84999994097125886</v>
      </c>
      <c r="S15" s="29">
        <f t="shared" si="2"/>
        <v>1270568</v>
      </c>
      <c r="T15" s="87" t="s">
        <v>113</v>
      </c>
      <c r="U15" s="75">
        <v>0.85</v>
      </c>
      <c r="V15" s="76" t="s">
        <v>70</v>
      </c>
      <c r="W15" s="77" t="s">
        <v>114</v>
      </c>
      <c r="X15" s="77" t="s">
        <v>115</v>
      </c>
      <c r="Y15" s="42" t="s">
        <v>35</v>
      </c>
      <c r="Z15" s="28" t="s">
        <v>36</v>
      </c>
      <c r="AA15" s="27" t="s">
        <v>37</v>
      </c>
      <c r="AB15" s="28" t="s">
        <v>36</v>
      </c>
      <c r="AC15" s="24" t="s">
        <v>116</v>
      </c>
      <c r="AD15" s="28" t="s">
        <v>36</v>
      </c>
      <c r="AE15" s="39">
        <v>44833</v>
      </c>
      <c r="AF15" s="39">
        <v>44952</v>
      </c>
      <c r="AG15" s="40">
        <v>45112</v>
      </c>
      <c r="AH15" s="40">
        <v>45258</v>
      </c>
      <c r="AI15" s="39" t="s">
        <v>39</v>
      </c>
    </row>
    <row r="16" spans="1:35" s="1" customFormat="1" ht="11.5" customHeight="1">
      <c r="A16" s="27">
        <v>4</v>
      </c>
      <c r="B16" s="69" t="s">
        <v>59</v>
      </c>
      <c r="C16" s="24" t="s">
        <v>60</v>
      </c>
      <c r="D16" s="101" t="s">
        <v>61</v>
      </c>
      <c r="E16" s="69" t="s">
        <v>104</v>
      </c>
      <c r="F16" s="24" t="s">
        <v>105</v>
      </c>
      <c r="G16" s="24" t="s">
        <v>106</v>
      </c>
      <c r="H16" s="24" t="s">
        <v>107</v>
      </c>
      <c r="I16" s="24" t="s">
        <v>108</v>
      </c>
      <c r="J16" s="27" t="s">
        <v>117</v>
      </c>
      <c r="K16" s="24" t="s">
        <v>118</v>
      </c>
      <c r="L16" s="24" t="s">
        <v>119</v>
      </c>
      <c r="M16" s="28" t="s">
        <v>32</v>
      </c>
      <c r="N16" s="27" t="s">
        <v>112</v>
      </c>
      <c r="O16" s="35" t="s">
        <v>70</v>
      </c>
      <c r="P16" s="29">
        <v>12575937</v>
      </c>
      <c r="Q16" s="29">
        <f t="shared" si="0"/>
        <v>14795220</v>
      </c>
      <c r="R16" s="37">
        <f t="shared" si="1"/>
        <v>0.85</v>
      </c>
      <c r="S16" s="29">
        <f t="shared" si="2"/>
        <v>2219283</v>
      </c>
      <c r="T16" s="87" t="s">
        <v>120</v>
      </c>
      <c r="U16" s="75">
        <v>0.85</v>
      </c>
      <c r="V16" s="76" t="s">
        <v>70</v>
      </c>
      <c r="W16" s="77" t="s">
        <v>121</v>
      </c>
      <c r="X16" s="77" t="s">
        <v>122</v>
      </c>
      <c r="Y16" s="35" t="s">
        <v>35</v>
      </c>
      <c r="Z16" s="28" t="s">
        <v>36</v>
      </c>
      <c r="AA16" s="27" t="s">
        <v>37</v>
      </c>
      <c r="AB16" s="28" t="s">
        <v>36</v>
      </c>
      <c r="AC16" s="24" t="s">
        <v>123</v>
      </c>
      <c r="AD16" s="28" t="s">
        <v>36</v>
      </c>
      <c r="AE16" s="39">
        <v>45071</v>
      </c>
      <c r="AF16" s="39">
        <v>45111</v>
      </c>
      <c r="AG16" s="39">
        <v>45107</v>
      </c>
      <c r="AH16" s="40">
        <v>45482</v>
      </c>
      <c r="AI16" s="39" t="s">
        <v>39</v>
      </c>
    </row>
    <row r="17" spans="1:35" s="1" customFormat="1" ht="11.5" customHeight="1">
      <c r="A17" s="27">
        <v>4</v>
      </c>
      <c r="B17" s="69" t="s">
        <v>59</v>
      </c>
      <c r="C17" s="24" t="s">
        <v>60</v>
      </c>
      <c r="D17" s="101" t="s">
        <v>61</v>
      </c>
      <c r="E17" s="69" t="s">
        <v>104</v>
      </c>
      <c r="F17" s="24" t="s">
        <v>105</v>
      </c>
      <c r="G17" s="24" t="s">
        <v>106</v>
      </c>
      <c r="H17" s="24" t="s">
        <v>107</v>
      </c>
      <c r="I17" s="24" t="s">
        <v>108</v>
      </c>
      <c r="J17" s="27" t="s">
        <v>124</v>
      </c>
      <c r="K17" s="24" t="s">
        <v>125</v>
      </c>
      <c r="L17" s="24" t="s">
        <v>126</v>
      </c>
      <c r="M17" s="28" t="s">
        <v>32</v>
      </c>
      <c r="N17" s="27" t="s">
        <v>112</v>
      </c>
      <c r="O17" s="35" t="s">
        <v>70</v>
      </c>
      <c r="P17" s="29">
        <v>961350</v>
      </c>
      <c r="Q17" s="29">
        <f t="shared" si="0"/>
        <v>1131000</v>
      </c>
      <c r="R17" s="37">
        <f t="shared" si="1"/>
        <v>0.85</v>
      </c>
      <c r="S17" s="29">
        <f t="shared" si="2"/>
        <v>169650</v>
      </c>
      <c r="T17" s="87" t="s">
        <v>127</v>
      </c>
      <c r="U17" s="75">
        <v>0.85</v>
      </c>
      <c r="V17" s="76" t="s">
        <v>70</v>
      </c>
      <c r="W17" s="77" t="s">
        <v>128</v>
      </c>
      <c r="X17" s="77" t="s">
        <v>129</v>
      </c>
      <c r="Y17" s="42" t="s">
        <v>35</v>
      </c>
      <c r="Z17" s="28" t="s">
        <v>36</v>
      </c>
      <c r="AA17" s="27" t="s">
        <v>37</v>
      </c>
      <c r="AB17" s="28" t="s">
        <v>36</v>
      </c>
      <c r="AC17" s="24" t="s">
        <v>130</v>
      </c>
      <c r="AD17" s="28" t="s">
        <v>36</v>
      </c>
      <c r="AE17" s="39">
        <v>45281</v>
      </c>
      <c r="AF17" s="40">
        <v>45320</v>
      </c>
      <c r="AG17" s="40">
        <v>45252</v>
      </c>
      <c r="AH17" s="40">
        <v>45517</v>
      </c>
      <c r="AI17" s="39" t="s">
        <v>39</v>
      </c>
    </row>
    <row r="18" spans="1:35" s="1" customFormat="1" ht="11.15" customHeight="1">
      <c r="A18" s="27">
        <v>4</v>
      </c>
      <c r="B18" s="69" t="s">
        <v>59</v>
      </c>
      <c r="C18" s="24" t="s">
        <v>60</v>
      </c>
      <c r="D18" s="101" t="s">
        <v>61</v>
      </c>
      <c r="E18" s="69" t="s">
        <v>104</v>
      </c>
      <c r="F18" s="24" t="s">
        <v>105</v>
      </c>
      <c r="G18" s="24" t="s">
        <v>106</v>
      </c>
      <c r="H18" s="24" t="s">
        <v>107</v>
      </c>
      <c r="I18" s="24" t="s">
        <v>108</v>
      </c>
      <c r="J18" s="27" t="s">
        <v>131</v>
      </c>
      <c r="K18" s="24" t="s">
        <v>132</v>
      </c>
      <c r="L18" s="24" t="s">
        <v>133</v>
      </c>
      <c r="M18" s="28" t="s">
        <v>32</v>
      </c>
      <c r="N18" s="27" t="s">
        <v>112</v>
      </c>
      <c r="O18" s="35" t="s">
        <v>70</v>
      </c>
      <c r="P18" s="29">
        <v>443700</v>
      </c>
      <c r="Q18" s="29">
        <f t="shared" si="0"/>
        <v>522000</v>
      </c>
      <c r="R18" s="37">
        <f t="shared" si="1"/>
        <v>0.85</v>
      </c>
      <c r="S18" s="29">
        <f t="shared" si="2"/>
        <v>78300</v>
      </c>
      <c r="T18" s="88" t="s">
        <v>134</v>
      </c>
      <c r="U18" s="75">
        <v>0.85</v>
      </c>
      <c r="V18" s="76" t="s">
        <v>70</v>
      </c>
      <c r="W18" s="77" t="s">
        <v>135</v>
      </c>
      <c r="X18" s="77" t="s">
        <v>136</v>
      </c>
      <c r="Y18" s="35" t="s">
        <v>35</v>
      </c>
      <c r="Z18" s="27" t="s">
        <v>36</v>
      </c>
      <c r="AA18" s="27" t="s">
        <v>37</v>
      </c>
      <c r="AB18" s="28" t="s">
        <v>36</v>
      </c>
      <c r="AC18" s="24" t="s">
        <v>137</v>
      </c>
      <c r="AD18" s="28" t="s">
        <v>36</v>
      </c>
      <c r="AE18" s="40">
        <v>45351</v>
      </c>
      <c r="AF18" s="39">
        <v>45384</v>
      </c>
      <c r="AG18" s="40">
        <v>45352</v>
      </c>
      <c r="AH18" s="40">
        <v>45447</v>
      </c>
      <c r="AI18" s="39" t="s">
        <v>39</v>
      </c>
    </row>
    <row r="19" spans="1:35" s="1" customFormat="1" ht="11.5" customHeight="1">
      <c r="A19" s="27">
        <v>4</v>
      </c>
      <c r="B19" s="69" t="s">
        <v>59</v>
      </c>
      <c r="C19" s="24" t="s">
        <v>60</v>
      </c>
      <c r="D19" s="101" t="s">
        <v>61</v>
      </c>
      <c r="E19" s="69" t="s">
        <v>104</v>
      </c>
      <c r="F19" s="24" t="s">
        <v>105</v>
      </c>
      <c r="G19" s="24" t="s">
        <v>106</v>
      </c>
      <c r="H19" s="24" t="s">
        <v>107</v>
      </c>
      <c r="I19" s="24" t="s">
        <v>108</v>
      </c>
      <c r="J19" s="27" t="s">
        <v>138</v>
      </c>
      <c r="K19" s="24" t="s">
        <v>139</v>
      </c>
      <c r="L19" s="24" t="s">
        <v>140</v>
      </c>
      <c r="M19" s="28" t="s">
        <v>32</v>
      </c>
      <c r="N19" s="27" t="s">
        <v>112</v>
      </c>
      <c r="O19" s="35" t="s">
        <v>70</v>
      </c>
      <c r="P19" s="29">
        <v>13027354</v>
      </c>
      <c r="Q19" s="29">
        <f t="shared" si="0"/>
        <v>15326299</v>
      </c>
      <c r="R19" s="37">
        <f t="shared" si="1"/>
        <v>0.8499999902129014</v>
      </c>
      <c r="S19" s="29">
        <f t="shared" si="2"/>
        <v>2298945</v>
      </c>
      <c r="T19" s="87" t="s">
        <v>141</v>
      </c>
      <c r="U19" s="75">
        <v>0.85</v>
      </c>
      <c r="V19" s="76" t="s">
        <v>70</v>
      </c>
      <c r="W19" s="77" t="s">
        <v>129</v>
      </c>
      <c r="X19" s="77" t="s">
        <v>142</v>
      </c>
      <c r="Y19" s="42" t="s">
        <v>35</v>
      </c>
      <c r="Z19" s="28" t="s">
        <v>36</v>
      </c>
      <c r="AA19" s="28" t="s">
        <v>40</v>
      </c>
      <c r="AB19" s="28" t="s">
        <v>38</v>
      </c>
      <c r="AC19" s="24" t="s">
        <v>143</v>
      </c>
      <c r="AD19" s="41" t="s">
        <v>38</v>
      </c>
      <c r="AE19" s="39">
        <v>45071</v>
      </c>
      <c r="AF19" s="39">
        <v>45111</v>
      </c>
      <c r="AG19" s="39">
        <v>45042</v>
      </c>
      <c r="AH19" s="40">
        <v>45153</v>
      </c>
      <c r="AI19" s="39" t="s">
        <v>39</v>
      </c>
    </row>
    <row r="20" spans="1:35" s="1" customFormat="1" ht="11.5" customHeight="1">
      <c r="A20" s="27">
        <v>4</v>
      </c>
      <c r="B20" s="69" t="s">
        <v>59</v>
      </c>
      <c r="C20" s="24" t="s">
        <v>60</v>
      </c>
      <c r="D20" s="101" t="s">
        <v>61</v>
      </c>
      <c r="E20" s="69" t="s">
        <v>104</v>
      </c>
      <c r="F20" s="24" t="s">
        <v>105</v>
      </c>
      <c r="G20" s="24" t="s">
        <v>106</v>
      </c>
      <c r="H20" s="24" t="s">
        <v>107</v>
      </c>
      <c r="I20" s="24" t="s">
        <v>108</v>
      </c>
      <c r="J20" s="27" t="s">
        <v>144</v>
      </c>
      <c r="K20" s="24" t="s">
        <v>145</v>
      </c>
      <c r="L20" s="24" t="s">
        <v>146</v>
      </c>
      <c r="M20" s="28" t="s">
        <v>32</v>
      </c>
      <c r="N20" s="27" t="s">
        <v>112</v>
      </c>
      <c r="O20" s="35" t="s">
        <v>70</v>
      </c>
      <c r="P20" s="29">
        <v>10444748</v>
      </c>
      <c r="Q20" s="29">
        <f t="shared" si="0"/>
        <v>12287939</v>
      </c>
      <c r="R20" s="37">
        <f t="shared" si="1"/>
        <v>0.8499999877929082</v>
      </c>
      <c r="S20" s="29">
        <f t="shared" si="2"/>
        <v>1843191</v>
      </c>
      <c r="T20" s="87" t="s">
        <v>147</v>
      </c>
      <c r="U20" s="75">
        <v>0.85</v>
      </c>
      <c r="V20" s="76" t="s">
        <v>70</v>
      </c>
      <c r="W20" s="77" t="s">
        <v>129</v>
      </c>
      <c r="X20" s="77" t="s">
        <v>148</v>
      </c>
      <c r="Y20" s="42" t="s">
        <v>35</v>
      </c>
      <c r="Z20" s="28" t="s">
        <v>36</v>
      </c>
      <c r="AA20" s="27" t="s">
        <v>37</v>
      </c>
      <c r="AB20" s="28" t="s">
        <v>36</v>
      </c>
      <c r="AC20" s="24" t="s">
        <v>149</v>
      </c>
      <c r="AD20" s="28" t="s">
        <v>36</v>
      </c>
      <c r="AE20" s="40">
        <v>45197</v>
      </c>
      <c r="AF20" s="40">
        <v>45232</v>
      </c>
      <c r="AG20" s="40">
        <v>45174</v>
      </c>
      <c r="AH20" s="40">
        <v>45279</v>
      </c>
      <c r="AI20" s="39" t="s">
        <v>39</v>
      </c>
    </row>
    <row r="21" spans="1:35" s="1" customFormat="1" ht="11.5" customHeight="1">
      <c r="A21" s="27">
        <v>4</v>
      </c>
      <c r="B21" s="69" t="s">
        <v>59</v>
      </c>
      <c r="C21" s="24" t="s">
        <v>60</v>
      </c>
      <c r="D21" s="101" t="s">
        <v>61</v>
      </c>
      <c r="E21" s="69" t="s">
        <v>104</v>
      </c>
      <c r="F21" s="24" t="s">
        <v>105</v>
      </c>
      <c r="G21" s="24" t="s">
        <v>106</v>
      </c>
      <c r="H21" s="24" t="s">
        <v>107</v>
      </c>
      <c r="I21" s="24" t="s">
        <v>108</v>
      </c>
      <c r="J21" s="27" t="s">
        <v>150</v>
      </c>
      <c r="K21" s="24" t="s">
        <v>151</v>
      </c>
      <c r="L21" s="24" t="s">
        <v>152</v>
      </c>
      <c r="M21" s="28" t="s">
        <v>32</v>
      </c>
      <c r="N21" s="27" t="s">
        <v>112</v>
      </c>
      <c r="O21" s="35" t="s">
        <v>70</v>
      </c>
      <c r="P21" s="29">
        <v>2588250</v>
      </c>
      <c r="Q21" s="29">
        <f t="shared" ref="Q21:Q52" si="3">P21+S21</f>
        <v>3045000</v>
      </c>
      <c r="R21" s="37">
        <f t="shared" ref="R21:R52" si="4">P21/Q21</f>
        <v>0.85</v>
      </c>
      <c r="S21" s="29">
        <f t="shared" si="2"/>
        <v>456750</v>
      </c>
      <c r="T21" s="87" t="s">
        <v>153</v>
      </c>
      <c r="U21" s="75">
        <v>0.85</v>
      </c>
      <c r="V21" s="76" t="s">
        <v>70</v>
      </c>
      <c r="W21" s="77" t="s">
        <v>154</v>
      </c>
      <c r="X21" s="77" t="s">
        <v>155</v>
      </c>
      <c r="Y21" s="42" t="s">
        <v>35</v>
      </c>
      <c r="Z21" s="28" t="s">
        <v>36</v>
      </c>
      <c r="AA21" s="27" t="s">
        <v>37</v>
      </c>
      <c r="AB21" s="28" t="s">
        <v>36</v>
      </c>
      <c r="AC21" s="24" t="s">
        <v>156</v>
      </c>
      <c r="AD21" s="28" t="s">
        <v>36</v>
      </c>
      <c r="AE21" s="40">
        <v>45197</v>
      </c>
      <c r="AF21" s="40">
        <v>45232</v>
      </c>
      <c r="AG21" s="40">
        <v>45188</v>
      </c>
      <c r="AH21" s="40">
        <v>45279</v>
      </c>
      <c r="AI21" s="39" t="s">
        <v>39</v>
      </c>
    </row>
    <row r="22" spans="1:35" s="1" customFormat="1" ht="11.5" customHeight="1">
      <c r="A22" s="27">
        <v>4</v>
      </c>
      <c r="B22" s="69" t="s">
        <v>59</v>
      </c>
      <c r="C22" s="24" t="s">
        <v>60</v>
      </c>
      <c r="D22" s="101" t="s">
        <v>61</v>
      </c>
      <c r="E22" s="69" t="s">
        <v>104</v>
      </c>
      <c r="F22" s="24" t="s">
        <v>105</v>
      </c>
      <c r="G22" s="24" t="s">
        <v>106</v>
      </c>
      <c r="H22" s="24" t="s">
        <v>107</v>
      </c>
      <c r="I22" s="24" t="s">
        <v>108</v>
      </c>
      <c r="J22" s="27" t="s">
        <v>157</v>
      </c>
      <c r="K22" s="24" t="s">
        <v>158</v>
      </c>
      <c r="L22" s="24" t="s">
        <v>159</v>
      </c>
      <c r="M22" s="28" t="s">
        <v>32</v>
      </c>
      <c r="N22" s="27" t="s">
        <v>112</v>
      </c>
      <c r="O22" s="35" t="s">
        <v>70</v>
      </c>
      <c r="P22" s="29">
        <v>2550000</v>
      </c>
      <c r="Q22" s="29">
        <f t="shared" si="3"/>
        <v>3000000</v>
      </c>
      <c r="R22" s="37">
        <f t="shared" si="4"/>
        <v>0.85</v>
      </c>
      <c r="S22" s="29">
        <f t="shared" si="2"/>
        <v>450000</v>
      </c>
      <c r="T22" s="87" t="s">
        <v>160</v>
      </c>
      <c r="U22" s="75">
        <v>0.85</v>
      </c>
      <c r="V22" s="76" t="s">
        <v>70</v>
      </c>
      <c r="W22" s="77" t="s">
        <v>161</v>
      </c>
      <c r="X22" s="77" t="s">
        <v>162</v>
      </c>
      <c r="Y22" s="42" t="s">
        <v>42</v>
      </c>
      <c r="Z22" s="28" t="s">
        <v>36</v>
      </c>
      <c r="AA22" s="27" t="s">
        <v>37</v>
      </c>
      <c r="AB22" s="28" t="s">
        <v>36</v>
      </c>
      <c r="AC22" s="24" t="s">
        <v>163</v>
      </c>
      <c r="AD22" s="28" t="s">
        <v>36</v>
      </c>
      <c r="AE22" s="40">
        <v>45624</v>
      </c>
      <c r="AF22" s="40">
        <v>45677</v>
      </c>
      <c r="AG22" s="40">
        <v>45590</v>
      </c>
      <c r="AH22" s="40">
        <v>45664</v>
      </c>
      <c r="AI22" s="39">
        <v>45702</v>
      </c>
    </row>
    <row r="23" spans="1:35" s="1" customFormat="1" ht="11.5" customHeight="1">
      <c r="A23" s="27">
        <v>4</v>
      </c>
      <c r="B23" s="69" t="s">
        <v>164</v>
      </c>
      <c r="C23" s="24" t="s">
        <v>165</v>
      </c>
      <c r="D23" s="101" t="s">
        <v>166</v>
      </c>
      <c r="E23" s="69" t="s">
        <v>167</v>
      </c>
      <c r="F23" s="24" t="s">
        <v>168</v>
      </c>
      <c r="G23" s="24" t="s">
        <v>169</v>
      </c>
      <c r="H23" s="24" t="s">
        <v>170</v>
      </c>
      <c r="I23" s="24" t="s">
        <v>171</v>
      </c>
      <c r="J23" s="27" t="s">
        <v>172</v>
      </c>
      <c r="K23" s="24" t="s">
        <v>173</v>
      </c>
      <c r="L23" s="24" t="s">
        <v>174</v>
      </c>
      <c r="M23" s="28" t="s">
        <v>32</v>
      </c>
      <c r="N23" s="27" t="s">
        <v>33</v>
      </c>
      <c r="O23" s="35" t="s">
        <v>49</v>
      </c>
      <c r="P23" s="29">
        <v>3697500</v>
      </c>
      <c r="Q23" s="29">
        <f t="shared" si="3"/>
        <v>4350000</v>
      </c>
      <c r="R23" s="37">
        <f t="shared" si="4"/>
        <v>0.85</v>
      </c>
      <c r="S23" s="29">
        <f t="shared" si="2"/>
        <v>652500</v>
      </c>
      <c r="T23" s="87" t="s">
        <v>175</v>
      </c>
      <c r="U23" s="75">
        <v>0.85</v>
      </c>
      <c r="V23" s="76" t="s">
        <v>49</v>
      </c>
      <c r="W23" s="77" t="s">
        <v>176</v>
      </c>
      <c r="X23" s="77" t="s">
        <v>177</v>
      </c>
      <c r="Y23" s="35" t="s">
        <v>35</v>
      </c>
      <c r="Z23" s="27" t="s">
        <v>36</v>
      </c>
      <c r="AA23" s="27" t="s">
        <v>37</v>
      </c>
      <c r="AB23" s="28" t="s">
        <v>36</v>
      </c>
      <c r="AC23" s="24" t="s">
        <v>178</v>
      </c>
      <c r="AD23" s="28" t="s">
        <v>36</v>
      </c>
      <c r="AE23" s="32" t="s">
        <v>56</v>
      </c>
      <c r="AF23" s="32" t="s">
        <v>56</v>
      </c>
      <c r="AG23" s="40">
        <v>45944</v>
      </c>
      <c r="AH23" s="40">
        <v>46091</v>
      </c>
      <c r="AI23" s="39">
        <v>46113</v>
      </c>
    </row>
    <row r="24" spans="1:35" s="1" customFormat="1" ht="11.5" customHeight="1">
      <c r="A24" s="27">
        <v>4</v>
      </c>
      <c r="B24" s="69" t="s">
        <v>164</v>
      </c>
      <c r="C24" s="24" t="s">
        <v>165</v>
      </c>
      <c r="D24" s="101" t="s">
        <v>166</v>
      </c>
      <c r="E24" s="69" t="s">
        <v>167</v>
      </c>
      <c r="F24" s="24" t="s">
        <v>168</v>
      </c>
      <c r="G24" s="24" t="s">
        <v>169</v>
      </c>
      <c r="H24" s="24" t="s">
        <v>170</v>
      </c>
      <c r="I24" s="24" t="s">
        <v>171</v>
      </c>
      <c r="J24" s="27" t="s">
        <v>179</v>
      </c>
      <c r="K24" s="24" t="s">
        <v>180</v>
      </c>
      <c r="L24" s="24" t="s">
        <v>181</v>
      </c>
      <c r="M24" s="28" t="s">
        <v>32</v>
      </c>
      <c r="N24" s="27" t="s">
        <v>33</v>
      </c>
      <c r="O24" s="35" t="s">
        <v>34</v>
      </c>
      <c r="P24" s="29">
        <v>1479000</v>
      </c>
      <c r="Q24" s="29">
        <f t="shared" si="3"/>
        <v>1740000</v>
      </c>
      <c r="R24" s="37">
        <f t="shared" si="4"/>
        <v>0.85</v>
      </c>
      <c r="S24" s="29">
        <f t="shared" si="2"/>
        <v>261000</v>
      </c>
      <c r="T24" s="86" t="s">
        <v>182</v>
      </c>
      <c r="U24" s="75">
        <v>0.85</v>
      </c>
      <c r="V24" s="76" t="s">
        <v>34</v>
      </c>
      <c r="W24" s="77" t="s">
        <v>54</v>
      </c>
      <c r="X24" s="70" t="s">
        <v>183</v>
      </c>
      <c r="Y24" s="35" t="s">
        <v>35</v>
      </c>
      <c r="Z24" s="27" t="s">
        <v>36</v>
      </c>
      <c r="AA24" s="28" t="s">
        <v>37</v>
      </c>
      <c r="AB24" s="28" t="s">
        <v>36</v>
      </c>
      <c r="AC24" s="24" t="s">
        <v>184</v>
      </c>
      <c r="AD24" s="28" t="s">
        <v>36</v>
      </c>
      <c r="AE24" s="41" t="s">
        <v>55</v>
      </c>
      <c r="AF24" s="41" t="s">
        <v>55</v>
      </c>
      <c r="AG24" s="39">
        <v>45644</v>
      </c>
      <c r="AH24" s="40">
        <v>45755</v>
      </c>
      <c r="AI24" s="39" t="s">
        <v>39</v>
      </c>
    </row>
    <row r="25" spans="1:35" s="1" customFormat="1" ht="11.5" customHeight="1">
      <c r="A25" s="27">
        <v>4</v>
      </c>
      <c r="B25" s="69" t="s">
        <v>164</v>
      </c>
      <c r="C25" s="24" t="s">
        <v>165</v>
      </c>
      <c r="D25" s="101" t="s">
        <v>166</v>
      </c>
      <c r="E25" s="69" t="s">
        <v>167</v>
      </c>
      <c r="F25" s="24" t="s">
        <v>185</v>
      </c>
      <c r="G25" s="24" t="s">
        <v>169</v>
      </c>
      <c r="H25" s="24" t="s">
        <v>170</v>
      </c>
      <c r="I25" s="24" t="s">
        <v>171</v>
      </c>
      <c r="J25" s="27" t="s">
        <v>186</v>
      </c>
      <c r="K25" s="24" t="s">
        <v>187</v>
      </c>
      <c r="L25" s="24" t="s">
        <v>188</v>
      </c>
      <c r="M25" s="28" t="s">
        <v>32</v>
      </c>
      <c r="N25" s="27" t="s">
        <v>33</v>
      </c>
      <c r="O25" s="35" t="s">
        <v>34</v>
      </c>
      <c r="P25" s="29">
        <v>13656301</v>
      </c>
      <c r="Q25" s="29">
        <f t="shared" si="3"/>
        <v>16066237</v>
      </c>
      <c r="R25" s="37">
        <f t="shared" si="4"/>
        <v>0.84999997199095223</v>
      </c>
      <c r="S25" s="29">
        <f t="shared" si="2"/>
        <v>2409936</v>
      </c>
      <c r="T25" s="86" t="s">
        <v>189</v>
      </c>
      <c r="U25" s="80">
        <v>0.85</v>
      </c>
      <c r="V25" s="76" t="s">
        <v>34</v>
      </c>
      <c r="W25" s="78" t="s">
        <v>190</v>
      </c>
      <c r="X25" s="77" t="s">
        <v>41</v>
      </c>
      <c r="Y25" s="35" t="s">
        <v>35</v>
      </c>
      <c r="Z25" s="28" t="s">
        <v>36</v>
      </c>
      <c r="AA25" s="28" t="s">
        <v>37</v>
      </c>
      <c r="AB25" s="28" t="s">
        <v>36</v>
      </c>
      <c r="AC25" s="24" t="s">
        <v>191</v>
      </c>
      <c r="AD25" s="28" t="s">
        <v>36</v>
      </c>
      <c r="AE25" s="39">
        <v>45106</v>
      </c>
      <c r="AF25" s="39">
        <v>45156</v>
      </c>
      <c r="AG25" s="39">
        <v>45098</v>
      </c>
      <c r="AH25" s="40">
        <v>45244</v>
      </c>
      <c r="AI25" s="39" t="s">
        <v>39</v>
      </c>
    </row>
    <row r="26" spans="1:35" s="1" customFormat="1" ht="11.5" customHeight="1">
      <c r="A26" s="27">
        <v>4</v>
      </c>
      <c r="B26" s="69" t="s">
        <v>164</v>
      </c>
      <c r="C26" s="24" t="s">
        <v>165</v>
      </c>
      <c r="D26" s="101" t="s">
        <v>166</v>
      </c>
      <c r="E26" s="69" t="s">
        <v>167</v>
      </c>
      <c r="F26" s="24" t="s">
        <v>168</v>
      </c>
      <c r="G26" s="24" t="s">
        <v>169</v>
      </c>
      <c r="H26" s="24" t="s">
        <v>170</v>
      </c>
      <c r="I26" s="24" t="s">
        <v>171</v>
      </c>
      <c r="J26" s="27" t="s">
        <v>192</v>
      </c>
      <c r="K26" s="24" t="s">
        <v>193</v>
      </c>
      <c r="L26" s="24" t="s">
        <v>194</v>
      </c>
      <c r="M26" s="28">
        <v>1</v>
      </c>
      <c r="N26" s="27" t="s">
        <v>33</v>
      </c>
      <c r="O26" s="42" t="s">
        <v>34</v>
      </c>
      <c r="P26" s="29">
        <v>21250000</v>
      </c>
      <c r="Q26" s="29">
        <f t="shared" si="3"/>
        <v>25000000</v>
      </c>
      <c r="R26" s="37">
        <f t="shared" si="4"/>
        <v>0.85</v>
      </c>
      <c r="S26" s="29">
        <f t="shared" si="2"/>
        <v>3750000</v>
      </c>
      <c r="T26" s="87" t="s">
        <v>195</v>
      </c>
      <c r="U26" s="80">
        <v>0.85</v>
      </c>
      <c r="V26" s="81" t="s">
        <v>34</v>
      </c>
      <c r="W26" s="77" t="s">
        <v>34</v>
      </c>
      <c r="X26" s="77" t="s">
        <v>196</v>
      </c>
      <c r="Y26" s="42" t="s">
        <v>35</v>
      </c>
      <c r="Z26" s="28" t="s">
        <v>36</v>
      </c>
      <c r="AA26" s="28" t="s">
        <v>37</v>
      </c>
      <c r="AB26" s="28" t="s">
        <v>36</v>
      </c>
      <c r="AC26" s="24" t="s">
        <v>197</v>
      </c>
      <c r="AD26" s="28" t="s">
        <v>36</v>
      </c>
      <c r="AE26" s="39">
        <v>45281</v>
      </c>
      <c r="AF26" s="40">
        <v>45341</v>
      </c>
      <c r="AG26" s="40">
        <v>45267</v>
      </c>
      <c r="AH26" s="40">
        <v>45461</v>
      </c>
      <c r="AI26" s="39" t="s">
        <v>39</v>
      </c>
    </row>
    <row r="27" spans="1:35" s="1" customFormat="1" ht="11.5" customHeight="1">
      <c r="A27" s="27">
        <v>4</v>
      </c>
      <c r="B27" s="69" t="s">
        <v>164</v>
      </c>
      <c r="C27" s="24" t="s">
        <v>165</v>
      </c>
      <c r="D27" s="101" t="s">
        <v>166</v>
      </c>
      <c r="E27" s="69" t="s">
        <v>167</v>
      </c>
      <c r="F27" s="24" t="s">
        <v>168</v>
      </c>
      <c r="G27" s="24" t="s">
        <v>169</v>
      </c>
      <c r="H27" s="24" t="s">
        <v>170</v>
      </c>
      <c r="I27" s="24" t="s">
        <v>171</v>
      </c>
      <c r="J27" s="27" t="s">
        <v>192</v>
      </c>
      <c r="K27" s="24" t="s">
        <v>193</v>
      </c>
      <c r="L27" s="24" t="s">
        <v>194</v>
      </c>
      <c r="M27" s="28">
        <v>2</v>
      </c>
      <c r="N27" s="27" t="s">
        <v>33</v>
      </c>
      <c r="O27" s="42" t="s">
        <v>34</v>
      </c>
      <c r="P27" s="29">
        <v>43781634</v>
      </c>
      <c r="Q27" s="29">
        <f t="shared" si="3"/>
        <v>51507806</v>
      </c>
      <c r="R27" s="37">
        <f t="shared" si="4"/>
        <v>0.84999997864401367</v>
      </c>
      <c r="S27" s="29">
        <f>ROUNDUP((P27/0.85)*0.15,0)+1</f>
        <v>7726172</v>
      </c>
      <c r="T27" s="87" t="s">
        <v>198</v>
      </c>
      <c r="U27" s="80">
        <v>0.85</v>
      </c>
      <c r="V27" s="81" t="s">
        <v>34</v>
      </c>
      <c r="W27" s="77" t="s">
        <v>199</v>
      </c>
      <c r="X27" s="77" t="s">
        <v>41</v>
      </c>
      <c r="Y27" s="42" t="s">
        <v>35</v>
      </c>
      <c r="Z27" s="28" t="s">
        <v>36</v>
      </c>
      <c r="AA27" s="28" t="s">
        <v>37</v>
      </c>
      <c r="AB27" s="28" t="s">
        <v>36</v>
      </c>
      <c r="AC27" s="24" t="s">
        <v>200</v>
      </c>
      <c r="AD27" s="28" t="s">
        <v>36</v>
      </c>
      <c r="AE27" s="39">
        <v>45533</v>
      </c>
      <c r="AF27" s="39">
        <v>45638</v>
      </c>
      <c r="AG27" s="39">
        <v>45504</v>
      </c>
      <c r="AH27" s="40">
        <v>45685</v>
      </c>
      <c r="AI27" s="40">
        <v>45838</v>
      </c>
    </row>
    <row r="28" spans="1:35" s="1" customFormat="1" ht="11.5" customHeight="1">
      <c r="A28" s="27">
        <v>4</v>
      </c>
      <c r="B28" s="69" t="s">
        <v>164</v>
      </c>
      <c r="C28" s="24" t="s">
        <v>165</v>
      </c>
      <c r="D28" s="101" t="s">
        <v>166</v>
      </c>
      <c r="E28" s="69" t="s">
        <v>167</v>
      </c>
      <c r="F28" s="24" t="s">
        <v>168</v>
      </c>
      <c r="G28" s="24" t="s">
        <v>169</v>
      </c>
      <c r="H28" s="24" t="s">
        <v>170</v>
      </c>
      <c r="I28" s="24" t="s">
        <v>171</v>
      </c>
      <c r="J28" s="27" t="s">
        <v>192</v>
      </c>
      <c r="K28" s="24" t="s">
        <v>193</v>
      </c>
      <c r="L28" s="24" t="s">
        <v>194</v>
      </c>
      <c r="M28" s="28">
        <v>3</v>
      </c>
      <c r="N28" s="27" t="s">
        <v>33</v>
      </c>
      <c r="O28" s="42" t="s">
        <v>34</v>
      </c>
      <c r="P28" s="29">
        <v>4517240</v>
      </c>
      <c r="Q28" s="29">
        <f t="shared" si="3"/>
        <v>5314400</v>
      </c>
      <c r="R28" s="37">
        <f t="shared" si="4"/>
        <v>0.85</v>
      </c>
      <c r="S28" s="29">
        <f t="shared" ref="S28:S36" si="5">ROUNDUP((P28/0.85)*0.15,0)</f>
        <v>797160</v>
      </c>
      <c r="T28" s="87" t="s">
        <v>201</v>
      </c>
      <c r="U28" s="80">
        <v>0.85</v>
      </c>
      <c r="V28" s="81" t="s">
        <v>34</v>
      </c>
      <c r="W28" s="77" t="s">
        <v>202</v>
      </c>
      <c r="X28" s="77" t="s">
        <v>41</v>
      </c>
      <c r="Y28" s="42" t="s">
        <v>35</v>
      </c>
      <c r="Z28" s="28" t="s">
        <v>36</v>
      </c>
      <c r="AA28" s="28" t="s">
        <v>37</v>
      </c>
      <c r="AB28" s="28" t="s">
        <v>41</v>
      </c>
      <c r="AC28" s="73" t="s">
        <v>200</v>
      </c>
      <c r="AD28" s="28" t="s">
        <v>36</v>
      </c>
      <c r="AE28" s="41" t="s">
        <v>55</v>
      </c>
      <c r="AF28" s="41" t="s">
        <v>55</v>
      </c>
      <c r="AG28" s="39">
        <v>45874</v>
      </c>
      <c r="AH28" s="40">
        <v>46007</v>
      </c>
      <c r="AI28" s="40">
        <v>46043</v>
      </c>
    </row>
    <row r="29" spans="1:35" s="1" customFormat="1" ht="11.5" customHeight="1">
      <c r="A29" s="27">
        <v>4</v>
      </c>
      <c r="B29" s="69" t="s">
        <v>164</v>
      </c>
      <c r="C29" s="24" t="s">
        <v>165</v>
      </c>
      <c r="D29" s="101" t="s">
        <v>166</v>
      </c>
      <c r="E29" s="69" t="s">
        <v>167</v>
      </c>
      <c r="F29" s="24" t="s">
        <v>168</v>
      </c>
      <c r="G29" s="24" t="s">
        <v>169</v>
      </c>
      <c r="H29" s="24" t="s">
        <v>170</v>
      </c>
      <c r="I29" s="24" t="s">
        <v>171</v>
      </c>
      <c r="J29" s="27" t="s">
        <v>203</v>
      </c>
      <c r="K29" s="24" t="s">
        <v>204</v>
      </c>
      <c r="L29" s="24" t="s">
        <v>205</v>
      </c>
      <c r="M29" s="28">
        <v>1</v>
      </c>
      <c r="N29" s="27" t="s">
        <v>33</v>
      </c>
      <c r="O29" s="42" t="s">
        <v>34</v>
      </c>
      <c r="P29" s="29">
        <v>21644414</v>
      </c>
      <c r="Q29" s="29">
        <f t="shared" si="3"/>
        <v>25464017</v>
      </c>
      <c r="R29" s="37">
        <f t="shared" si="4"/>
        <v>0.84999998232800422</v>
      </c>
      <c r="S29" s="29">
        <f t="shared" si="5"/>
        <v>3819603</v>
      </c>
      <c r="T29" s="87" t="s">
        <v>206</v>
      </c>
      <c r="U29" s="80">
        <v>0.85</v>
      </c>
      <c r="V29" s="81" t="s">
        <v>34</v>
      </c>
      <c r="W29" s="77" t="s">
        <v>207</v>
      </c>
      <c r="X29" s="77" t="s">
        <v>208</v>
      </c>
      <c r="Y29" s="42" t="s">
        <v>35</v>
      </c>
      <c r="Z29" s="28" t="s">
        <v>36</v>
      </c>
      <c r="AA29" s="28" t="s">
        <v>37</v>
      </c>
      <c r="AB29" s="28" t="s">
        <v>36</v>
      </c>
      <c r="AC29" s="24" t="s">
        <v>209</v>
      </c>
      <c r="AD29" s="28" t="s">
        <v>36</v>
      </c>
      <c r="AE29" s="41" t="s">
        <v>55</v>
      </c>
      <c r="AF29" s="41" t="s">
        <v>55</v>
      </c>
      <c r="AG29" s="40">
        <v>45378</v>
      </c>
      <c r="AH29" s="40">
        <v>45461</v>
      </c>
      <c r="AI29" s="39" t="s">
        <v>39</v>
      </c>
    </row>
    <row r="30" spans="1:35" s="1" customFormat="1" ht="11.5" customHeight="1">
      <c r="A30" s="27">
        <v>4</v>
      </c>
      <c r="B30" s="69" t="s">
        <v>164</v>
      </c>
      <c r="C30" s="24" t="s">
        <v>165</v>
      </c>
      <c r="D30" s="101" t="s">
        <v>166</v>
      </c>
      <c r="E30" s="69" t="s">
        <v>167</v>
      </c>
      <c r="F30" s="24" t="s">
        <v>168</v>
      </c>
      <c r="G30" s="24" t="s">
        <v>169</v>
      </c>
      <c r="H30" s="24" t="s">
        <v>170</v>
      </c>
      <c r="I30" s="24" t="s">
        <v>171</v>
      </c>
      <c r="J30" s="27" t="s">
        <v>203</v>
      </c>
      <c r="K30" s="24" t="s">
        <v>204</v>
      </c>
      <c r="L30" s="24" t="s">
        <v>205</v>
      </c>
      <c r="M30" s="28">
        <v>2</v>
      </c>
      <c r="N30" s="27" t="s">
        <v>33</v>
      </c>
      <c r="O30" s="42" t="s">
        <v>34</v>
      </c>
      <c r="P30" s="29">
        <v>6228621</v>
      </c>
      <c r="Q30" s="29">
        <f t="shared" si="3"/>
        <v>7327790</v>
      </c>
      <c r="R30" s="37">
        <f t="shared" si="4"/>
        <v>0.8499999317666036</v>
      </c>
      <c r="S30" s="29">
        <f t="shared" si="5"/>
        <v>1099169</v>
      </c>
      <c r="T30" s="87" t="s">
        <v>206</v>
      </c>
      <c r="U30" s="80">
        <v>0.85</v>
      </c>
      <c r="V30" s="81" t="s">
        <v>34</v>
      </c>
      <c r="W30" s="77" t="s">
        <v>210</v>
      </c>
      <c r="X30" s="77" t="s">
        <v>41</v>
      </c>
      <c r="Y30" s="42" t="s">
        <v>35</v>
      </c>
      <c r="Z30" s="28" t="s">
        <v>36</v>
      </c>
      <c r="AA30" s="28" t="s">
        <v>37</v>
      </c>
      <c r="AB30" s="28" t="s">
        <v>36</v>
      </c>
      <c r="AC30" s="24" t="s">
        <v>211</v>
      </c>
      <c r="AD30" s="28" t="s">
        <v>36</v>
      </c>
      <c r="AE30" s="41" t="s">
        <v>55</v>
      </c>
      <c r="AF30" s="41" t="s">
        <v>55</v>
      </c>
      <c r="AG30" s="40">
        <v>45378</v>
      </c>
      <c r="AH30" s="40">
        <v>45461</v>
      </c>
      <c r="AI30" s="39" t="s">
        <v>39</v>
      </c>
    </row>
    <row r="31" spans="1:35" s="1" customFormat="1" ht="11.5" customHeight="1">
      <c r="A31" s="27">
        <v>4</v>
      </c>
      <c r="B31" s="69" t="s">
        <v>164</v>
      </c>
      <c r="C31" s="24" t="s">
        <v>165</v>
      </c>
      <c r="D31" s="101" t="s">
        <v>166</v>
      </c>
      <c r="E31" s="69" t="s">
        <v>167</v>
      </c>
      <c r="F31" s="24" t="s">
        <v>168</v>
      </c>
      <c r="G31" s="24" t="s">
        <v>169</v>
      </c>
      <c r="H31" s="24" t="s">
        <v>170</v>
      </c>
      <c r="I31" s="24" t="s">
        <v>171</v>
      </c>
      <c r="J31" s="27" t="s">
        <v>203</v>
      </c>
      <c r="K31" s="24" t="s">
        <v>204</v>
      </c>
      <c r="L31" s="24" t="s">
        <v>204</v>
      </c>
      <c r="M31" s="28">
        <v>3</v>
      </c>
      <c r="N31" s="27" t="s">
        <v>33</v>
      </c>
      <c r="O31" s="42" t="s">
        <v>34</v>
      </c>
      <c r="P31" s="29">
        <v>7646510</v>
      </c>
      <c r="Q31" s="29">
        <f t="shared" si="3"/>
        <v>8995895</v>
      </c>
      <c r="R31" s="37">
        <f t="shared" si="4"/>
        <v>0.84999991662864005</v>
      </c>
      <c r="S31" s="29">
        <f t="shared" si="5"/>
        <v>1349385</v>
      </c>
      <c r="T31" s="87" t="s">
        <v>206</v>
      </c>
      <c r="U31" s="80">
        <v>0.85</v>
      </c>
      <c r="V31" s="81" t="s">
        <v>34</v>
      </c>
      <c r="W31" s="77" t="s">
        <v>212</v>
      </c>
      <c r="X31" s="77" t="s">
        <v>41</v>
      </c>
      <c r="Y31" s="42" t="s">
        <v>35</v>
      </c>
      <c r="Z31" s="28" t="s">
        <v>36</v>
      </c>
      <c r="AA31" s="28" t="s">
        <v>37</v>
      </c>
      <c r="AB31" s="28" t="s">
        <v>36</v>
      </c>
      <c r="AC31" s="24" t="s">
        <v>213</v>
      </c>
      <c r="AD31" s="28" t="s">
        <v>36</v>
      </c>
      <c r="AE31" s="41" t="s">
        <v>55</v>
      </c>
      <c r="AF31" s="41" t="s">
        <v>55</v>
      </c>
      <c r="AG31" s="40">
        <v>45378</v>
      </c>
      <c r="AH31" s="40">
        <v>45461</v>
      </c>
      <c r="AI31" s="39" t="s">
        <v>39</v>
      </c>
    </row>
    <row r="32" spans="1:35" s="1" customFormat="1" ht="11.5" customHeight="1">
      <c r="A32" s="27">
        <v>4</v>
      </c>
      <c r="B32" s="69" t="s">
        <v>164</v>
      </c>
      <c r="C32" s="24" t="s">
        <v>165</v>
      </c>
      <c r="D32" s="101" t="s">
        <v>166</v>
      </c>
      <c r="E32" s="69" t="s">
        <v>167</v>
      </c>
      <c r="F32" s="24" t="s">
        <v>168</v>
      </c>
      <c r="G32" s="24" t="s">
        <v>169</v>
      </c>
      <c r="H32" s="24" t="s">
        <v>170</v>
      </c>
      <c r="I32" s="24" t="s">
        <v>171</v>
      </c>
      <c r="J32" s="27" t="s">
        <v>203</v>
      </c>
      <c r="K32" s="24" t="s">
        <v>204</v>
      </c>
      <c r="L32" s="24" t="s">
        <v>204</v>
      </c>
      <c r="M32" s="28">
        <v>4</v>
      </c>
      <c r="N32" s="27" t="s">
        <v>33</v>
      </c>
      <c r="O32" s="42" t="s">
        <v>34</v>
      </c>
      <c r="P32" s="29">
        <v>3885739</v>
      </c>
      <c r="Q32" s="29">
        <f t="shared" si="3"/>
        <v>4571458</v>
      </c>
      <c r="R32" s="37">
        <f t="shared" si="4"/>
        <v>0.84999993437542243</v>
      </c>
      <c r="S32" s="29">
        <f t="shared" si="5"/>
        <v>685719</v>
      </c>
      <c r="T32" s="87" t="s">
        <v>206</v>
      </c>
      <c r="U32" s="80">
        <v>0.85</v>
      </c>
      <c r="V32" s="81" t="s">
        <v>34</v>
      </c>
      <c r="W32" s="77" t="s">
        <v>214</v>
      </c>
      <c r="X32" s="77" t="s">
        <v>208</v>
      </c>
      <c r="Y32" s="42" t="s">
        <v>35</v>
      </c>
      <c r="Z32" s="28" t="s">
        <v>36</v>
      </c>
      <c r="AA32" s="28" t="s">
        <v>37</v>
      </c>
      <c r="AB32" s="28" t="s">
        <v>36</v>
      </c>
      <c r="AC32" s="24" t="s">
        <v>215</v>
      </c>
      <c r="AD32" s="28" t="s">
        <v>36</v>
      </c>
      <c r="AE32" s="39" t="s">
        <v>53</v>
      </c>
      <c r="AF32" s="39" t="s">
        <v>53</v>
      </c>
      <c r="AG32" s="39" t="s">
        <v>53</v>
      </c>
      <c r="AH32" s="39" t="s">
        <v>41</v>
      </c>
      <c r="AI32" s="39">
        <v>45292</v>
      </c>
    </row>
    <row r="33" spans="1:35" s="1" customFormat="1" ht="11.5" customHeight="1">
      <c r="A33" s="27">
        <v>4</v>
      </c>
      <c r="B33" s="69" t="s">
        <v>164</v>
      </c>
      <c r="C33" s="24" t="s">
        <v>165</v>
      </c>
      <c r="D33" s="101" t="s">
        <v>166</v>
      </c>
      <c r="E33" s="69" t="s">
        <v>167</v>
      </c>
      <c r="F33" s="24" t="s">
        <v>168</v>
      </c>
      <c r="G33" s="24" t="s">
        <v>169</v>
      </c>
      <c r="H33" s="24" t="s">
        <v>170</v>
      </c>
      <c r="I33" s="24" t="s">
        <v>171</v>
      </c>
      <c r="J33" s="103" t="s">
        <v>216</v>
      </c>
      <c r="K33" s="24" t="s">
        <v>217</v>
      </c>
      <c r="L33" s="24" t="s">
        <v>218</v>
      </c>
      <c r="M33" s="28" t="s">
        <v>32</v>
      </c>
      <c r="N33" s="27" t="s">
        <v>33</v>
      </c>
      <c r="O33" s="102" t="s">
        <v>48</v>
      </c>
      <c r="P33" s="29">
        <v>38795105</v>
      </c>
      <c r="Q33" s="29">
        <f t="shared" si="3"/>
        <v>45641300</v>
      </c>
      <c r="R33" s="37">
        <f t="shared" si="4"/>
        <v>0.85</v>
      </c>
      <c r="S33" s="29">
        <f t="shared" si="5"/>
        <v>6846195</v>
      </c>
      <c r="T33" s="87" t="s">
        <v>219</v>
      </c>
      <c r="U33" s="80">
        <v>0.85</v>
      </c>
      <c r="V33" s="79" t="s">
        <v>48</v>
      </c>
      <c r="W33" s="77" t="s">
        <v>220</v>
      </c>
      <c r="X33" s="77" t="s">
        <v>41</v>
      </c>
      <c r="Y33" s="35" t="s">
        <v>42</v>
      </c>
      <c r="Z33" s="27" t="s">
        <v>36</v>
      </c>
      <c r="AA33" s="27" t="s">
        <v>37</v>
      </c>
      <c r="AB33" s="28" t="s">
        <v>36</v>
      </c>
      <c r="AC33" s="24" t="s">
        <v>221</v>
      </c>
      <c r="AD33" s="28" t="s">
        <v>36</v>
      </c>
      <c r="AE33" s="39">
        <v>44959</v>
      </c>
      <c r="AF33" s="39">
        <v>45027</v>
      </c>
      <c r="AG33" s="40">
        <v>44942</v>
      </c>
      <c r="AH33" s="40">
        <v>45083</v>
      </c>
      <c r="AI33" s="39" t="s">
        <v>39</v>
      </c>
    </row>
    <row r="34" spans="1:35" s="1" customFormat="1" ht="11.5" customHeight="1">
      <c r="A34" s="27">
        <v>4</v>
      </c>
      <c r="B34" s="69" t="s">
        <v>164</v>
      </c>
      <c r="C34" s="24" t="s">
        <v>165</v>
      </c>
      <c r="D34" s="101" t="s">
        <v>166</v>
      </c>
      <c r="E34" s="69" t="s">
        <v>167</v>
      </c>
      <c r="F34" s="24" t="s">
        <v>168</v>
      </c>
      <c r="G34" s="24" t="s">
        <v>169</v>
      </c>
      <c r="H34" s="24" t="s">
        <v>170</v>
      </c>
      <c r="I34" s="24" t="s">
        <v>171</v>
      </c>
      <c r="J34" s="103" t="s">
        <v>222</v>
      </c>
      <c r="K34" s="24" t="s">
        <v>223</v>
      </c>
      <c r="L34" s="24" t="s">
        <v>224</v>
      </c>
      <c r="M34" s="28">
        <v>1</v>
      </c>
      <c r="N34" s="27" t="s">
        <v>33</v>
      </c>
      <c r="O34" s="42" t="s">
        <v>34</v>
      </c>
      <c r="P34" s="29">
        <v>1469563</v>
      </c>
      <c r="Q34" s="29">
        <f t="shared" si="3"/>
        <v>1728898</v>
      </c>
      <c r="R34" s="37">
        <f t="shared" si="4"/>
        <v>0.84999982647906358</v>
      </c>
      <c r="S34" s="29">
        <f t="shared" si="5"/>
        <v>259335</v>
      </c>
      <c r="T34" s="87" t="s">
        <v>225</v>
      </c>
      <c r="U34" s="80">
        <v>0.85</v>
      </c>
      <c r="V34" s="81" t="s">
        <v>34</v>
      </c>
      <c r="W34" s="71" t="s">
        <v>52</v>
      </c>
      <c r="X34" s="71" t="s">
        <v>52</v>
      </c>
      <c r="Y34" s="35" t="s">
        <v>35</v>
      </c>
      <c r="Z34" s="27" t="s">
        <v>36</v>
      </c>
      <c r="AA34" s="27" t="s">
        <v>37</v>
      </c>
      <c r="AB34" s="28" t="s">
        <v>36</v>
      </c>
      <c r="AC34" s="24" t="s">
        <v>226</v>
      </c>
      <c r="AD34" s="28" t="s">
        <v>36</v>
      </c>
      <c r="AE34" s="39" t="s">
        <v>53</v>
      </c>
      <c r="AF34" s="39" t="s">
        <v>53</v>
      </c>
      <c r="AG34" s="39" t="s">
        <v>53</v>
      </c>
      <c r="AH34" s="39" t="s">
        <v>41</v>
      </c>
      <c r="AI34" s="39">
        <v>45292</v>
      </c>
    </row>
    <row r="35" spans="1:35" s="1" customFormat="1" ht="11.5" customHeight="1">
      <c r="A35" s="27">
        <v>4</v>
      </c>
      <c r="B35" s="69" t="s">
        <v>164</v>
      </c>
      <c r="C35" s="24" t="s">
        <v>165</v>
      </c>
      <c r="D35" s="101" t="s">
        <v>166</v>
      </c>
      <c r="E35" s="69" t="s">
        <v>167</v>
      </c>
      <c r="F35" s="24" t="s">
        <v>168</v>
      </c>
      <c r="G35" s="24" t="s">
        <v>169</v>
      </c>
      <c r="H35" s="24" t="s">
        <v>170</v>
      </c>
      <c r="I35" s="24" t="s">
        <v>171</v>
      </c>
      <c r="J35" s="103" t="s">
        <v>222</v>
      </c>
      <c r="K35" s="24" t="s">
        <v>223</v>
      </c>
      <c r="L35" s="24" t="s">
        <v>224</v>
      </c>
      <c r="M35" s="28">
        <v>2</v>
      </c>
      <c r="N35" s="27" t="s">
        <v>33</v>
      </c>
      <c r="O35" s="42" t="s">
        <v>34</v>
      </c>
      <c r="P35" s="29">
        <v>26656937</v>
      </c>
      <c r="Q35" s="29">
        <f t="shared" si="3"/>
        <v>31361103</v>
      </c>
      <c r="R35" s="37">
        <f t="shared" si="4"/>
        <v>0.84999998246235153</v>
      </c>
      <c r="S35" s="29">
        <f t="shared" si="5"/>
        <v>4704166</v>
      </c>
      <c r="T35" s="87" t="s">
        <v>225</v>
      </c>
      <c r="U35" s="80">
        <v>0.85</v>
      </c>
      <c r="V35" s="81" t="s">
        <v>34</v>
      </c>
      <c r="W35" s="77" t="s">
        <v>227</v>
      </c>
      <c r="X35" s="77" t="s">
        <v>228</v>
      </c>
      <c r="Y35" s="35" t="s">
        <v>35</v>
      </c>
      <c r="Z35" s="27" t="s">
        <v>36</v>
      </c>
      <c r="AA35" s="27" t="s">
        <v>37</v>
      </c>
      <c r="AB35" s="28" t="s">
        <v>36</v>
      </c>
      <c r="AC35" s="24" t="s">
        <v>226</v>
      </c>
      <c r="AD35" s="28" t="s">
        <v>36</v>
      </c>
      <c r="AE35" s="39">
        <v>45533</v>
      </c>
      <c r="AF35" s="39">
        <v>45677</v>
      </c>
      <c r="AG35" s="40">
        <v>45463</v>
      </c>
      <c r="AH35" s="40">
        <v>45664</v>
      </c>
      <c r="AI35" s="39" t="s">
        <v>39</v>
      </c>
    </row>
    <row r="36" spans="1:35" s="1" customFormat="1" ht="11.5" customHeight="1">
      <c r="A36" s="27">
        <v>4</v>
      </c>
      <c r="B36" s="69" t="s">
        <v>164</v>
      </c>
      <c r="C36" s="24" t="s">
        <v>165</v>
      </c>
      <c r="D36" s="101" t="s">
        <v>166</v>
      </c>
      <c r="E36" s="69" t="s">
        <v>167</v>
      </c>
      <c r="F36" s="24" t="s">
        <v>168</v>
      </c>
      <c r="G36" s="24" t="s">
        <v>169</v>
      </c>
      <c r="H36" s="24" t="s">
        <v>170</v>
      </c>
      <c r="I36" s="24" t="s">
        <v>171</v>
      </c>
      <c r="J36" s="103" t="s">
        <v>222</v>
      </c>
      <c r="K36" s="24" t="s">
        <v>223</v>
      </c>
      <c r="L36" s="24" t="s">
        <v>224</v>
      </c>
      <c r="M36" s="28">
        <v>3</v>
      </c>
      <c r="N36" s="27" t="s">
        <v>33</v>
      </c>
      <c r="O36" s="42" t="s">
        <v>34</v>
      </c>
      <c r="P36" s="29">
        <v>1780892</v>
      </c>
      <c r="Q36" s="29">
        <f t="shared" si="3"/>
        <v>2095168</v>
      </c>
      <c r="R36" s="37">
        <f t="shared" si="4"/>
        <v>0.84999961816904424</v>
      </c>
      <c r="S36" s="29">
        <f t="shared" si="5"/>
        <v>314276</v>
      </c>
      <c r="T36" s="87" t="s">
        <v>225</v>
      </c>
      <c r="U36" s="80">
        <v>0.85</v>
      </c>
      <c r="V36" s="81" t="s">
        <v>34</v>
      </c>
      <c r="W36" s="77" t="s">
        <v>227</v>
      </c>
      <c r="X36" s="77" t="s">
        <v>228</v>
      </c>
      <c r="Y36" s="35" t="s">
        <v>35</v>
      </c>
      <c r="Z36" s="27" t="s">
        <v>36</v>
      </c>
      <c r="AA36" s="27" t="s">
        <v>37</v>
      </c>
      <c r="AB36" s="28" t="s">
        <v>36</v>
      </c>
      <c r="AC36" s="24" t="s">
        <v>226</v>
      </c>
      <c r="AD36" s="28" t="s">
        <v>36</v>
      </c>
      <c r="AE36" s="47" t="s">
        <v>229</v>
      </c>
      <c r="AF36" s="39">
        <v>45677</v>
      </c>
      <c r="AG36" s="40">
        <v>45463</v>
      </c>
      <c r="AH36" s="40">
        <v>45664</v>
      </c>
      <c r="AI36" s="39" t="s">
        <v>39</v>
      </c>
    </row>
    <row r="37" spans="1:35" s="1" customFormat="1" ht="11.5" customHeight="1">
      <c r="A37" s="27">
        <v>4</v>
      </c>
      <c r="B37" s="69" t="s">
        <v>164</v>
      </c>
      <c r="C37" s="24" t="s">
        <v>165</v>
      </c>
      <c r="D37" s="101" t="s">
        <v>166</v>
      </c>
      <c r="E37" s="69" t="s">
        <v>230</v>
      </c>
      <c r="F37" s="24" t="s">
        <v>231</v>
      </c>
      <c r="G37" s="24" t="s">
        <v>232</v>
      </c>
      <c r="H37" s="24" t="s">
        <v>233</v>
      </c>
      <c r="I37" s="24" t="s">
        <v>234</v>
      </c>
      <c r="J37" s="27" t="s">
        <v>235</v>
      </c>
      <c r="K37" s="24" t="s">
        <v>236</v>
      </c>
      <c r="L37" s="24" t="s">
        <v>237</v>
      </c>
      <c r="M37" s="28" t="s">
        <v>32</v>
      </c>
      <c r="N37" s="27" t="s">
        <v>112</v>
      </c>
      <c r="O37" s="42" t="s">
        <v>34</v>
      </c>
      <c r="P37" s="29">
        <v>28908160</v>
      </c>
      <c r="Q37" s="29">
        <f t="shared" si="3"/>
        <v>34009600</v>
      </c>
      <c r="R37" s="37">
        <f t="shared" si="4"/>
        <v>0.85</v>
      </c>
      <c r="S37" s="29">
        <f>ROUND((P37/0.85)*0.15,0)</f>
        <v>5101440</v>
      </c>
      <c r="T37" s="87" t="s">
        <v>238</v>
      </c>
      <c r="U37" s="80">
        <v>0.85</v>
      </c>
      <c r="V37" s="81" t="s">
        <v>34</v>
      </c>
      <c r="W37" s="77" t="s">
        <v>239</v>
      </c>
      <c r="X37" s="77" t="s">
        <v>240</v>
      </c>
      <c r="Y37" s="42" t="s">
        <v>35</v>
      </c>
      <c r="Z37" s="28" t="s">
        <v>36</v>
      </c>
      <c r="AA37" s="28" t="s">
        <v>37</v>
      </c>
      <c r="AB37" s="28" t="s">
        <v>36</v>
      </c>
      <c r="AC37" s="24" t="s">
        <v>241</v>
      </c>
      <c r="AD37" s="28" t="s">
        <v>36</v>
      </c>
      <c r="AE37" s="41" t="s">
        <v>55</v>
      </c>
      <c r="AF37" s="41" t="s">
        <v>55</v>
      </c>
      <c r="AG37" s="40">
        <v>45567</v>
      </c>
      <c r="AH37" s="40">
        <v>45643</v>
      </c>
      <c r="AI37" s="39" t="s">
        <v>39</v>
      </c>
    </row>
    <row r="38" spans="1:35" s="1" customFormat="1" ht="11.5" customHeight="1">
      <c r="A38" s="27">
        <v>4</v>
      </c>
      <c r="B38" s="27" t="s">
        <v>164</v>
      </c>
      <c r="C38" s="27" t="s">
        <v>165</v>
      </c>
      <c r="D38" s="27" t="s">
        <v>166</v>
      </c>
      <c r="E38" s="27" t="s">
        <v>230</v>
      </c>
      <c r="F38" s="27" t="s">
        <v>231</v>
      </c>
      <c r="G38" s="27" t="s">
        <v>232</v>
      </c>
      <c r="H38" s="27" t="s">
        <v>233</v>
      </c>
      <c r="I38" s="27" t="s">
        <v>234</v>
      </c>
      <c r="J38" s="27" t="s">
        <v>242</v>
      </c>
      <c r="K38" s="24" t="s">
        <v>243</v>
      </c>
      <c r="L38" s="24" t="s">
        <v>244</v>
      </c>
      <c r="M38" s="28" t="s">
        <v>32</v>
      </c>
      <c r="N38" s="27" t="s">
        <v>112</v>
      </c>
      <c r="O38" s="42" t="s">
        <v>34</v>
      </c>
      <c r="P38" s="29">
        <v>65298766</v>
      </c>
      <c r="Q38" s="29">
        <f t="shared" si="3"/>
        <v>76822078</v>
      </c>
      <c r="R38" s="37">
        <f t="shared" si="4"/>
        <v>0.84999999609487265</v>
      </c>
      <c r="S38" s="29">
        <f t="shared" ref="S38:S50" si="6">ROUNDUP((P38/0.85)*0.15,0)</f>
        <v>11523312</v>
      </c>
      <c r="T38" s="87" t="s">
        <v>245</v>
      </c>
      <c r="U38" s="80">
        <v>0.85</v>
      </c>
      <c r="V38" s="81" t="s">
        <v>34</v>
      </c>
      <c r="W38" s="77" t="s">
        <v>239</v>
      </c>
      <c r="X38" s="77" t="s">
        <v>246</v>
      </c>
      <c r="Y38" s="42" t="s">
        <v>35</v>
      </c>
      <c r="Z38" s="28" t="s">
        <v>36</v>
      </c>
      <c r="AA38" s="28" t="s">
        <v>37</v>
      </c>
      <c r="AB38" s="28" t="s">
        <v>36</v>
      </c>
      <c r="AC38" s="83" t="s">
        <v>247</v>
      </c>
      <c r="AD38" s="28" t="s">
        <v>36</v>
      </c>
      <c r="AE38" s="39">
        <v>45260</v>
      </c>
      <c r="AF38" s="39">
        <v>45296</v>
      </c>
      <c r="AG38" s="40">
        <v>45237</v>
      </c>
      <c r="AH38" s="40">
        <v>45454</v>
      </c>
      <c r="AI38" s="39" t="s">
        <v>39</v>
      </c>
    </row>
    <row r="39" spans="1:35" s="1" customFormat="1" ht="12.25" customHeight="1">
      <c r="A39" s="27">
        <v>4</v>
      </c>
      <c r="B39" s="69" t="s">
        <v>164</v>
      </c>
      <c r="C39" s="24" t="s">
        <v>165</v>
      </c>
      <c r="D39" s="101" t="s">
        <v>166</v>
      </c>
      <c r="E39" s="69" t="s">
        <v>230</v>
      </c>
      <c r="F39" s="24" t="s">
        <v>231</v>
      </c>
      <c r="G39" s="24" t="s">
        <v>232</v>
      </c>
      <c r="H39" s="24" t="s">
        <v>233</v>
      </c>
      <c r="I39" s="24" t="s">
        <v>234</v>
      </c>
      <c r="J39" s="27" t="s">
        <v>248</v>
      </c>
      <c r="K39" s="24" t="s">
        <v>249</v>
      </c>
      <c r="L39" s="24" t="s">
        <v>250</v>
      </c>
      <c r="M39" s="28" t="s">
        <v>32</v>
      </c>
      <c r="N39" s="27" t="s">
        <v>112</v>
      </c>
      <c r="O39" s="42" t="s">
        <v>34</v>
      </c>
      <c r="P39" s="29">
        <v>14015404</v>
      </c>
      <c r="Q39" s="29">
        <f t="shared" si="3"/>
        <v>16488711</v>
      </c>
      <c r="R39" s="37">
        <f t="shared" si="4"/>
        <v>0.84999997877335587</v>
      </c>
      <c r="S39" s="29">
        <f t="shared" si="6"/>
        <v>2473307</v>
      </c>
      <c r="T39" s="87" t="s">
        <v>251</v>
      </c>
      <c r="U39" s="80">
        <v>0.85</v>
      </c>
      <c r="V39" s="81" t="s">
        <v>34</v>
      </c>
      <c r="W39" s="77" t="s">
        <v>34</v>
      </c>
      <c r="X39" s="77" t="s">
        <v>252</v>
      </c>
      <c r="Y39" s="42" t="s">
        <v>35</v>
      </c>
      <c r="Z39" s="28" t="s">
        <v>36</v>
      </c>
      <c r="AA39" s="28" t="s">
        <v>37</v>
      </c>
      <c r="AB39" s="28" t="s">
        <v>36</v>
      </c>
      <c r="AC39" s="24" t="s">
        <v>253</v>
      </c>
      <c r="AD39" s="28" t="s">
        <v>36</v>
      </c>
      <c r="AE39" s="39">
        <v>45351</v>
      </c>
      <c r="AF39" s="39">
        <v>45390</v>
      </c>
      <c r="AG39" s="40">
        <v>45338</v>
      </c>
      <c r="AH39" s="40">
        <v>45622</v>
      </c>
      <c r="AI39" s="39" t="s">
        <v>39</v>
      </c>
    </row>
    <row r="40" spans="1:35" s="1" customFormat="1" ht="11.5" customHeight="1">
      <c r="A40" s="27">
        <v>4</v>
      </c>
      <c r="B40" s="69" t="s">
        <v>164</v>
      </c>
      <c r="C40" s="24" t="s">
        <v>165</v>
      </c>
      <c r="D40" s="101" t="s">
        <v>166</v>
      </c>
      <c r="E40" s="69" t="s">
        <v>230</v>
      </c>
      <c r="F40" s="24" t="s">
        <v>231</v>
      </c>
      <c r="G40" s="24" t="s">
        <v>232</v>
      </c>
      <c r="H40" s="24" t="s">
        <v>233</v>
      </c>
      <c r="I40" s="24" t="s">
        <v>234</v>
      </c>
      <c r="J40" s="27" t="s">
        <v>254</v>
      </c>
      <c r="K40" s="24" t="s">
        <v>255</v>
      </c>
      <c r="L40" s="24" t="s">
        <v>256</v>
      </c>
      <c r="M40" s="28" t="s">
        <v>32</v>
      </c>
      <c r="N40" s="27" t="s">
        <v>112</v>
      </c>
      <c r="O40" s="42" t="s">
        <v>34</v>
      </c>
      <c r="P40" s="29">
        <v>5306614</v>
      </c>
      <c r="Q40" s="29">
        <f t="shared" si="3"/>
        <v>6243076</v>
      </c>
      <c r="R40" s="37">
        <f t="shared" si="4"/>
        <v>0.84999990389352942</v>
      </c>
      <c r="S40" s="29">
        <f t="shared" si="6"/>
        <v>936462</v>
      </c>
      <c r="T40" s="87" t="s">
        <v>257</v>
      </c>
      <c r="U40" s="80">
        <v>0.85</v>
      </c>
      <c r="V40" s="81" t="s">
        <v>34</v>
      </c>
      <c r="W40" s="77" t="s">
        <v>34</v>
      </c>
      <c r="X40" s="77" t="s">
        <v>258</v>
      </c>
      <c r="Y40" s="42" t="s">
        <v>35</v>
      </c>
      <c r="Z40" s="28" t="s">
        <v>36</v>
      </c>
      <c r="AA40" s="28" t="s">
        <v>37</v>
      </c>
      <c r="AB40" s="28" t="s">
        <v>36</v>
      </c>
      <c r="AC40" s="24" t="s">
        <v>259</v>
      </c>
      <c r="AD40" s="28" t="s">
        <v>36</v>
      </c>
      <c r="AE40" s="39">
        <v>44630</v>
      </c>
      <c r="AF40" s="39">
        <v>44952</v>
      </c>
      <c r="AG40" s="39">
        <v>44924</v>
      </c>
      <c r="AH40" s="40">
        <v>45111</v>
      </c>
      <c r="AI40" s="39" t="s">
        <v>39</v>
      </c>
    </row>
    <row r="41" spans="1:35" s="1" customFormat="1" ht="11.5" customHeight="1">
      <c r="A41" s="27">
        <v>4</v>
      </c>
      <c r="B41" s="69" t="s">
        <v>164</v>
      </c>
      <c r="C41" s="24" t="s">
        <v>165</v>
      </c>
      <c r="D41" s="101" t="s">
        <v>166</v>
      </c>
      <c r="E41" s="69" t="s">
        <v>230</v>
      </c>
      <c r="F41" s="24" t="s">
        <v>231</v>
      </c>
      <c r="G41" s="24" t="s">
        <v>232</v>
      </c>
      <c r="H41" s="24" t="s">
        <v>233</v>
      </c>
      <c r="I41" s="24" t="s">
        <v>234</v>
      </c>
      <c r="J41" s="27" t="s">
        <v>260</v>
      </c>
      <c r="K41" s="24" t="s">
        <v>261</v>
      </c>
      <c r="L41" s="24" t="s">
        <v>262</v>
      </c>
      <c r="M41" s="28" t="s">
        <v>32</v>
      </c>
      <c r="N41" s="27" t="s">
        <v>112</v>
      </c>
      <c r="O41" s="42" t="s">
        <v>34</v>
      </c>
      <c r="P41" s="29">
        <v>1005550</v>
      </c>
      <c r="Q41" s="29">
        <f t="shared" si="3"/>
        <v>1183000</v>
      </c>
      <c r="R41" s="37">
        <f t="shared" si="4"/>
        <v>0.85</v>
      </c>
      <c r="S41" s="29">
        <f t="shared" si="6"/>
        <v>177450</v>
      </c>
      <c r="T41" s="87" t="s">
        <v>263</v>
      </c>
      <c r="U41" s="80">
        <v>0.85</v>
      </c>
      <c r="V41" s="81" t="s">
        <v>34</v>
      </c>
      <c r="W41" s="77" t="s">
        <v>264</v>
      </c>
      <c r="X41" s="77" t="s">
        <v>41</v>
      </c>
      <c r="Y41" s="42" t="s">
        <v>35</v>
      </c>
      <c r="Z41" s="28" t="s">
        <v>36</v>
      </c>
      <c r="AA41" s="28" t="s">
        <v>37</v>
      </c>
      <c r="AB41" s="28" t="s">
        <v>36</v>
      </c>
      <c r="AC41" s="24" t="s">
        <v>265</v>
      </c>
      <c r="AD41" s="28" t="s">
        <v>36</v>
      </c>
      <c r="AE41" s="41" t="s">
        <v>55</v>
      </c>
      <c r="AF41" s="41" t="s">
        <v>55</v>
      </c>
      <c r="AG41" s="40">
        <v>45432</v>
      </c>
      <c r="AH41" s="40">
        <v>45671</v>
      </c>
      <c r="AI41" s="39" t="s">
        <v>39</v>
      </c>
    </row>
    <row r="42" spans="1:35" s="1" customFormat="1" ht="11.5" customHeight="1">
      <c r="A42" s="27">
        <v>4</v>
      </c>
      <c r="B42" s="69" t="s">
        <v>164</v>
      </c>
      <c r="C42" s="24" t="s">
        <v>165</v>
      </c>
      <c r="D42" s="101" t="s">
        <v>166</v>
      </c>
      <c r="E42" s="69" t="s">
        <v>230</v>
      </c>
      <c r="F42" s="24" t="s">
        <v>231</v>
      </c>
      <c r="G42" s="24" t="s">
        <v>232</v>
      </c>
      <c r="H42" s="24" t="s">
        <v>233</v>
      </c>
      <c r="I42" s="24" t="s">
        <v>234</v>
      </c>
      <c r="J42" s="27" t="s">
        <v>266</v>
      </c>
      <c r="K42" s="24" t="s">
        <v>267</v>
      </c>
      <c r="L42" s="24" t="s">
        <v>268</v>
      </c>
      <c r="M42" s="28" t="s">
        <v>32</v>
      </c>
      <c r="N42" s="27" t="s">
        <v>112</v>
      </c>
      <c r="O42" s="42" t="s">
        <v>34</v>
      </c>
      <c r="P42" s="29">
        <v>2911964</v>
      </c>
      <c r="Q42" s="29">
        <f t="shared" si="3"/>
        <v>3425840</v>
      </c>
      <c r="R42" s="37">
        <f t="shared" si="4"/>
        <v>0.85</v>
      </c>
      <c r="S42" s="29">
        <f t="shared" si="6"/>
        <v>513876</v>
      </c>
      <c r="T42" s="87" t="s">
        <v>269</v>
      </c>
      <c r="U42" s="80">
        <v>0.85</v>
      </c>
      <c r="V42" s="81" t="s">
        <v>34</v>
      </c>
      <c r="W42" s="77" t="s">
        <v>45</v>
      </c>
      <c r="X42" s="77" t="s">
        <v>45</v>
      </c>
      <c r="Y42" s="42" t="s">
        <v>35</v>
      </c>
      <c r="Z42" s="28" t="s">
        <v>36</v>
      </c>
      <c r="AA42" s="28" t="s">
        <v>37</v>
      </c>
      <c r="AB42" s="28" t="s">
        <v>36</v>
      </c>
      <c r="AC42" s="24" t="s">
        <v>270</v>
      </c>
      <c r="AD42" s="28" t="s">
        <v>36</v>
      </c>
      <c r="AE42" s="39">
        <v>44858</v>
      </c>
      <c r="AF42" s="39">
        <v>44952</v>
      </c>
      <c r="AG42" s="39">
        <v>44837</v>
      </c>
      <c r="AH42" s="39">
        <v>45120</v>
      </c>
      <c r="AI42" s="39" t="s">
        <v>39</v>
      </c>
    </row>
    <row r="43" spans="1:35" s="1" customFormat="1" ht="11.5" customHeight="1">
      <c r="A43" s="27">
        <v>4</v>
      </c>
      <c r="B43" s="69" t="s">
        <v>164</v>
      </c>
      <c r="C43" s="24" t="s">
        <v>165</v>
      </c>
      <c r="D43" s="101" t="s">
        <v>166</v>
      </c>
      <c r="E43" s="69" t="s">
        <v>230</v>
      </c>
      <c r="F43" s="24" t="s">
        <v>271</v>
      </c>
      <c r="G43" s="24" t="s">
        <v>232</v>
      </c>
      <c r="H43" s="24" t="s">
        <v>233</v>
      </c>
      <c r="I43" s="24" t="s">
        <v>234</v>
      </c>
      <c r="J43" s="27" t="s">
        <v>272</v>
      </c>
      <c r="K43" s="24" t="s">
        <v>273</v>
      </c>
      <c r="L43" s="24" t="s">
        <v>274</v>
      </c>
      <c r="M43" s="28" t="s">
        <v>32</v>
      </c>
      <c r="N43" s="27" t="s">
        <v>112</v>
      </c>
      <c r="O43" s="42" t="s">
        <v>34</v>
      </c>
      <c r="P43" s="29">
        <v>621180</v>
      </c>
      <c r="Q43" s="29">
        <f t="shared" si="3"/>
        <v>730800</v>
      </c>
      <c r="R43" s="37">
        <f t="shared" si="4"/>
        <v>0.85</v>
      </c>
      <c r="S43" s="29">
        <f t="shared" si="6"/>
        <v>109620</v>
      </c>
      <c r="T43" s="87" t="s">
        <v>275</v>
      </c>
      <c r="U43" s="80">
        <v>0.85</v>
      </c>
      <c r="V43" s="81" t="s">
        <v>34</v>
      </c>
      <c r="W43" s="77" t="s">
        <v>45</v>
      </c>
      <c r="X43" s="77" t="s">
        <v>276</v>
      </c>
      <c r="Y43" s="42" t="s">
        <v>42</v>
      </c>
      <c r="Z43" s="28" t="s">
        <v>36</v>
      </c>
      <c r="AA43" s="28" t="s">
        <v>37</v>
      </c>
      <c r="AB43" s="28" t="s">
        <v>36</v>
      </c>
      <c r="AC43" s="24" t="s">
        <v>277</v>
      </c>
      <c r="AD43" s="28" t="s">
        <v>36</v>
      </c>
      <c r="AE43" s="39">
        <v>45072</v>
      </c>
      <c r="AF43" s="39">
        <v>45107</v>
      </c>
      <c r="AG43" s="39">
        <v>45049</v>
      </c>
      <c r="AH43" s="40">
        <v>45461</v>
      </c>
      <c r="AI43" s="39" t="s">
        <v>39</v>
      </c>
    </row>
    <row r="44" spans="1:35" s="1" customFormat="1" ht="11.5" customHeight="1">
      <c r="A44" s="27">
        <v>4</v>
      </c>
      <c r="B44" s="69" t="s">
        <v>164</v>
      </c>
      <c r="C44" s="24" t="s">
        <v>165</v>
      </c>
      <c r="D44" s="101" t="s">
        <v>166</v>
      </c>
      <c r="E44" s="69" t="s">
        <v>230</v>
      </c>
      <c r="F44" s="24" t="s">
        <v>271</v>
      </c>
      <c r="G44" s="24" t="s">
        <v>232</v>
      </c>
      <c r="H44" s="24" t="s">
        <v>233</v>
      </c>
      <c r="I44" s="24" t="s">
        <v>234</v>
      </c>
      <c r="J44" s="27" t="s">
        <v>278</v>
      </c>
      <c r="K44" s="24" t="s">
        <v>279</v>
      </c>
      <c r="L44" s="24" t="s">
        <v>280</v>
      </c>
      <c r="M44" s="28">
        <v>1</v>
      </c>
      <c r="N44" s="27" t="s">
        <v>112</v>
      </c>
      <c r="O44" s="42" t="s">
        <v>34</v>
      </c>
      <c r="P44" s="29">
        <v>8839650</v>
      </c>
      <c r="Q44" s="29">
        <f t="shared" si="3"/>
        <v>10399589</v>
      </c>
      <c r="R44" s="37">
        <f t="shared" si="4"/>
        <v>0.84999993749753</v>
      </c>
      <c r="S44" s="29">
        <f t="shared" si="6"/>
        <v>1559939</v>
      </c>
      <c r="T44" s="87" t="s">
        <v>281</v>
      </c>
      <c r="U44" s="80">
        <v>0.85</v>
      </c>
      <c r="V44" s="81" t="s">
        <v>34</v>
      </c>
      <c r="W44" s="77" t="s">
        <v>282</v>
      </c>
      <c r="X44" s="77" t="s">
        <v>283</v>
      </c>
      <c r="Y44" s="35" t="s">
        <v>35</v>
      </c>
      <c r="Z44" s="28" t="s">
        <v>36</v>
      </c>
      <c r="AA44" s="28" t="s">
        <v>37</v>
      </c>
      <c r="AB44" s="28" t="s">
        <v>36</v>
      </c>
      <c r="AC44" s="24" t="s">
        <v>284</v>
      </c>
      <c r="AD44" s="28" t="s">
        <v>36</v>
      </c>
      <c r="AE44" s="39">
        <v>44924</v>
      </c>
      <c r="AF44" s="39">
        <v>44952</v>
      </c>
      <c r="AG44" s="40">
        <v>44956</v>
      </c>
      <c r="AH44" s="39">
        <v>45279</v>
      </c>
      <c r="AI44" s="39" t="s">
        <v>39</v>
      </c>
    </row>
    <row r="45" spans="1:35" s="1" customFormat="1" ht="11.5" customHeight="1">
      <c r="A45" s="27">
        <v>4</v>
      </c>
      <c r="B45" s="69" t="s">
        <v>164</v>
      </c>
      <c r="C45" s="24" t="s">
        <v>165</v>
      </c>
      <c r="D45" s="101" t="s">
        <v>166</v>
      </c>
      <c r="E45" s="69" t="s">
        <v>230</v>
      </c>
      <c r="F45" s="24" t="s">
        <v>271</v>
      </c>
      <c r="G45" s="24" t="s">
        <v>232</v>
      </c>
      <c r="H45" s="24" t="s">
        <v>233</v>
      </c>
      <c r="I45" s="24" t="s">
        <v>234</v>
      </c>
      <c r="J45" s="27" t="s">
        <v>278</v>
      </c>
      <c r="K45" s="24" t="s">
        <v>279</v>
      </c>
      <c r="L45" s="24" t="s">
        <v>280</v>
      </c>
      <c r="M45" s="28">
        <v>2</v>
      </c>
      <c r="N45" s="27" t="s">
        <v>112</v>
      </c>
      <c r="O45" s="42" t="s">
        <v>34</v>
      </c>
      <c r="P45" s="29">
        <v>3272500</v>
      </c>
      <c r="Q45" s="29">
        <f t="shared" si="3"/>
        <v>3850000</v>
      </c>
      <c r="R45" s="37">
        <f t="shared" si="4"/>
        <v>0.85</v>
      </c>
      <c r="S45" s="29">
        <f t="shared" si="6"/>
        <v>577500</v>
      </c>
      <c r="T45" s="87" t="s">
        <v>285</v>
      </c>
      <c r="U45" s="80">
        <v>0.85</v>
      </c>
      <c r="V45" s="81" t="s">
        <v>34</v>
      </c>
      <c r="W45" s="77" t="s">
        <v>208</v>
      </c>
      <c r="X45" s="77" t="s">
        <v>41</v>
      </c>
      <c r="Y45" s="35" t="s">
        <v>35</v>
      </c>
      <c r="Z45" s="28" t="s">
        <v>36</v>
      </c>
      <c r="AA45" s="28" t="s">
        <v>37</v>
      </c>
      <c r="AB45" s="28" t="s">
        <v>36</v>
      </c>
      <c r="AC45" s="24" t="s">
        <v>286</v>
      </c>
      <c r="AD45" s="28" t="s">
        <v>36</v>
      </c>
      <c r="AE45" s="39">
        <v>45021</v>
      </c>
      <c r="AF45" s="39">
        <v>45107</v>
      </c>
      <c r="AG45" s="40">
        <v>45030</v>
      </c>
      <c r="AH45" s="40">
        <v>45209</v>
      </c>
      <c r="AI45" s="39" t="s">
        <v>39</v>
      </c>
    </row>
    <row r="46" spans="1:35" s="1" customFormat="1" ht="11.5" customHeight="1">
      <c r="A46" s="27">
        <v>4</v>
      </c>
      <c r="B46" s="69" t="s">
        <v>164</v>
      </c>
      <c r="C46" s="24" t="s">
        <v>165</v>
      </c>
      <c r="D46" s="101" t="s">
        <v>166</v>
      </c>
      <c r="E46" s="69" t="s">
        <v>230</v>
      </c>
      <c r="F46" s="24" t="s">
        <v>271</v>
      </c>
      <c r="G46" s="24" t="s">
        <v>232</v>
      </c>
      <c r="H46" s="24" t="s">
        <v>233</v>
      </c>
      <c r="I46" s="24" t="s">
        <v>234</v>
      </c>
      <c r="J46" s="27" t="s">
        <v>287</v>
      </c>
      <c r="K46" s="24" t="s">
        <v>288</v>
      </c>
      <c r="L46" s="24" t="s">
        <v>289</v>
      </c>
      <c r="M46" s="28">
        <v>1</v>
      </c>
      <c r="N46" s="27" t="s">
        <v>112</v>
      </c>
      <c r="O46" s="42" t="s">
        <v>34</v>
      </c>
      <c r="P46" s="29">
        <v>19922947</v>
      </c>
      <c r="Q46" s="29">
        <f t="shared" si="3"/>
        <v>23438762</v>
      </c>
      <c r="R46" s="37">
        <f t="shared" si="4"/>
        <v>0.84999997013494144</v>
      </c>
      <c r="S46" s="29">
        <f t="shared" si="6"/>
        <v>3515815</v>
      </c>
      <c r="T46" s="87" t="s">
        <v>290</v>
      </c>
      <c r="U46" s="80">
        <v>0.85</v>
      </c>
      <c r="V46" s="81" t="s">
        <v>34</v>
      </c>
      <c r="W46" s="77" t="s">
        <v>45</v>
      </c>
      <c r="X46" s="77" t="s">
        <v>291</v>
      </c>
      <c r="Y46" s="42" t="s">
        <v>35</v>
      </c>
      <c r="Z46" s="28" t="s">
        <v>36</v>
      </c>
      <c r="AA46" s="28" t="s">
        <v>37</v>
      </c>
      <c r="AB46" s="28" t="s">
        <v>36</v>
      </c>
      <c r="AC46" s="24" t="s">
        <v>292</v>
      </c>
      <c r="AD46" s="28" t="s">
        <v>36</v>
      </c>
      <c r="AE46" s="39">
        <v>45715</v>
      </c>
      <c r="AF46" s="39">
        <v>45756</v>
      </c>
      <c r="AG46" s="40">
        <v>45502</v>
      </c>
      <c r="AH46" s="40">
        <v>45804</v>
      </c>
      <c r="AI46" s="39">
        <v>45834</v>
      </c>
    </row>
    <row r="47" spans="1:35" s="1" customFormat="1" ht="11.5" customHeight="1">
      <c r="A47" s="27">
        <v>4</v>
      </c>
      <c r="B47" s="69" t="s">
        <v>164</v>
      </c>
      <c r="C47" s="24" t="s">
        <v>165</v>
      </c>
      <c r="D47" s="101" t="s">
        <v>166</v>
      </c>
      <c r="E47" s="69" t="s">
        <v>230</v>
      </c>
      <c r="F47" s="24" t="s">
        <v>271</v>
      </c>
      <c r="G47" s="24" t="s">
        <v>232</v>
      </c>
      <c r="H47" s="24" t="s">
        <v>233</v>
      </c>
      <c r="I47" s="24" t="s">
        <v>234</v>
      </c>
      <c r="J47" s="27" t="s">
        <v>287</v>
      </c>
      <c r="K47" s="24" t="s">
        <v>288</v>
      </c>
      <c r="L47" s="24" t="s">
        <v>289</v>
      </c>
      <c r="M47" s="28">
        <v>2</v>
      </c>
      <c r="N47" s="27" t="s">
        <v>112</v>
      </c>
      <c r="O47" s="42" t="s">
        <v>34</v>
      </c>
      <c r="P47" s="29">
        <v>8500000</v>
      </c>
      <c r="Q47" s="29">
        <f t="shared" si="3"/>
        <v>10000000</v>
      </c>
      <c r="R47" s="37">
        <f t="shared" si="4"/>
        <v>0.85</v>
      </c>
      <c r="S47" s="29">
        <f t="shared" si="6"/>
        <v>1500000</v>
      </c>
      <c r="T47" s="87" t="s">
        <v>290</v>
      </c>
      <c r="U47" s="80">
        <v>0.85</v>
      </c>
      <c r="V47" s="81" t="s">
        <v>34</v>
      </c>
      <c r="W47" s="77" t="s">
        <v>43</v>
      </c>
      <c r="X47" s="77" t="s">
        <v>293</v>
      </c>
      <c r="Y47" s="42" t="s">
        <v>42</v>
      </c>
      <c r="Z47" s="28" t="s">
        <v>36</v>
      </c>
      <c r="AA47" s="28" t="s">
        <v>37</v>
      </c>
      <c r="AB47" s="28" t="s">
        <v>36</v>
      </c>
      <c r="AC47" s="24" t="s">
        <v>294</v>
      </c>
      <c r="AD47" s="28" t="s">
        <v>36</v>
      </c>
      <c r="AE47" s="28" t="s">
        <v>44</v>
      </c>
      <c r="AF47" s="27" t="s">
        <v>44</v>
      </c>
      <c r="AG47" s="40">
        <v>45502</v>
      </c>
      <c r="AH47" s="40">
        <v>45804</v>
      </c>
      <c r="AI47" s="28" t="s">
        <v>51</v>
      </c>
    </row>
    <row r="48" spans="1:35" s="1" customFormat="1" ht="11.5" customHeight="1">
      <c r="A48" s="27">
        <v>4</v>
      </c>
      <c r="B48" s="69" t="s">
        <v>164</v>
      </c>
      <c r="C48" s="24" t="s">
        <v>165</v>
      </c>
      <c r="D48" s="101" t="s">
        <v>166</v>
      </c>
      <c r="E48" s="69" t="s">
        <v>295</v>
      </c>
      <c r="F48" s="24" t="s">
        <v>296</v>
      </c>
      <c r="G48" s="24" t="s">
        <v>297</v>
      </c>
      <c r="H48" s="24" t="s">
        <v>298</v>
      </c>
      <c r="I48" s="24" t="s">
        <v>299</v>
      </c>
      <c r="J48" s="27" t="s">
        <v>300</v>
      </c>
      <c r="K48" s="24" t="s">
        <v>301</v>
      </c>
      <c r="L48" s="24" t="s">
        <v>302</v>
      </c>
      <c r="M48" s="28" t="s">
        <v>32</v>
      </c>
      <c r="N48" s="27" t="s">
        <v>112</v>
      </c>
      <c r="O48" s="35" t="s">
        <v>34</v>
      </c>
      <c r="P48" s="104">
        <v>25113464</v>
      </c>
      <c r="Q48" s="29">
        <f t="shared" si="3"/>
        <v>29545252</v>
      </c>
      <c r="R48" s="37">
        <f t="shared" si="4"/>
        <v>0.84999999323072284</v>
      </c>
      <c r="S48" s="29">
        <f t="shared" si="6"/>
        <v>4431788</v>
      </c>
      <c r="T48" s="87" t="s">
        <v>303</v>
      </c>
      <c r="U48" s="80">
        <v>0.85</v>
      </c>
      <c r="V48" s="76" t="s">
        <v>34</v>
      </c>
      <c r="W48" s="77" t="s">
        <v>54</v>
      </c>
      <c r="X48" s="85" t="s">
        <v>304</v>
      </c>
      <c r="Y48" s="35" t="s">
        <v>35</v>
      </c>
      <c r="Z48" s="27" t="s">
        <v>36</v>
      </c>
      <c r="AA48" s="27" t="s">
        <v>37</v>
      </c>
      <c r="AB48" s="28" t="s">
        <v>36</v>
      </c>
      <c r="AC48" s="24" t="s">
        <v>305</v>
      </c>
      <c r="AD48" s="41" t="s">
        <v>38</v>
      </c>
      <c r="AE48" s="39">
        <v>45316</v>
      </c>
      <c r="AF48" s="39">
        <v>45366</v>
      </c>
      <c r="AG48" s="39">
        <v>45288</v>
      </c>
      <c r="AH48" s="40">
        <v>45489</v>
      </c>
      <c r="AI48" s="39" t="s">
        <v>39</v>
      </c>
    </row>
    <row r="49" spans="1:35" s="1" customFormat="1" ht="11.5" customHeight="1">
      <c r="A49" s="27">
        <v>4</v>
      </c>
      <c r="B49" s="69" t="s">
        <v>164</v>
      </c>
      <c r="C49" s="24" t="s">
        <v>165</v>
      </c>
      <c r="D49" s="101" t="s">
        <v>166</v>
      </c>
      <c r="E49" s="69" t="s">
        <v>295</v>
      </c>
      <c r="F49" s="24" t="s">
        <v>296</v>
      </c>
      <c r="G49" s="24" t="s">
        <v>297</v>
      </c>
      <c r="H49" s="24" t="s">
        <v>298</v>
      </c>
      <c r="I49" s="24" t="s">
        <v>299</v>
      </c>
      <c r="J49" s="28" t="s">
        <v>306</v>
      </c>
      <c r="K49" s="24" t="s">
        <v>307</v>
      </c>
      <c r="L49" s="24" t="s">
        <v>308</v>
      </c>
      <c r="M49" s="28" t="s">
        <v>32</v>
      </c>
      <c r="N49" s="27" t="s">
        <v>112</v>
      </c>
      <c r="O49" s="42" t="s">
        <v>310</v>
      </c>
      <c r="P49" s="29">
        <v>1631121</v>
      </c>
      <c r="Q49" s="29">
        <f t="shared" si="3"/>
        <v>1918966</v>
      </c>
      <c r="R49" s="37">
        <f t="shared" si="4"/>
        <v>0.84999994788860256</v>
      </c>
      <c r="S49" s="29">
        <f t="shared" si="6"/>
        <v>287845</v>
      </c>
      <c r="T49" s="87" t="s">
        <v>311</v>
      </c>
      <c r="U49" s="80">
        <v>0.85</v>
      </c>
      <c r="V49" s="81" t="s">
        <v>310</v>
      </c>
      <c r="W49" s="77" t="s">
        <v>312</v>
      </c>
      <c r="X49" s="77" t="s">
        <v>41</v>
      </c>
      <c r="Y49" s="42" t="s">
        <v>35</v>
      </c>
      <c r="Z49" s="28" t="s">
        <v>36</v>
      </c>
      <c r="AA49" s="28" t="s">
        <v>37</v>
      </c>
      <c r="AB49" s="28" t="s">
        <v>36</v>
      </c>
      <c r="AC49" s="24" t="s">
        <v>313</v>
      </c>
      <c r="AD49" s="28" t="s">
        <v>36</v>
      </c>
      <c r="AE49" s="41" t="s">
        <v>55</v>
      </c>
      <c r="AF49" s="41" t="s">
        <v>55</v>
      </c>
      <c r="AG49" s="39">
        <v>45631</v>
      </c>
      <c r="AH49" s="40">
        <v>45790</v>
      </c>
      <c r="AI49" s="39" t="s">
        <v>39</v>
      </c>
    </row>
    <row r="50" spans="1:35" s="1" customFormat="1" ht="11.5" customHeight="1">
      <c r="A50" s="27">
        <v>4</v>
      </c>
      <c r="B50" s="69" t="s">
        <v>164</v>
      </c>
      <c r="C50" s="24" t="s">
        <v>165</v>
      </c>
      <c r="D50" s="101" t="s">
        <v>166</v>
      </c>
      <c r="E50" s="69" t="s">
        <v>295</v>
      </c>
      <c r="F50" s="24" t="s">
        <v>314</v>
      </c>
      <c r="G50" s="24" t="s">
        <v>297</v>
      </c>
      <c r="H50" s="24" t="s">
        <v>298</v>
      </c>
      <c r="I50" s="24" t="s">
        <v>299</v>
      </c>
      <c r="J50" s="27" t="s">
        <v>315</v>
      </c>
      <c r="K50" s="24" t="s">
        <v>316</v>
      </c>
      <c r="L50" s="24" t="s">
        <v>317</v>
      </c>
      <c r="M50" s="28" t="s">
        <v>32</v>
      </c>
      <c r="N50" s="27" t="s">
        <v>112</v>
      </c>
      <c r="O50" s="35" t="s">
        <v>34</v>
      </c>
      <c r="P50" s="29">
        <v>5546250</v>
      </c>
      <c r="Q50" s="29">
        <f t="shared" si="3"/>
        <v>6525000</v>
      </c>
      <c r="R50" s="37">
        <f t="shared" si="4"/>
        <v>0.85</v>
      </c>
      <c r="S50" s="29">
        <f t="shared" si="6"/>
        <v>978750</v>
      </c>
      <c r="T50" s="87" t="s">
        <v>318</v>
      </c>
      <c r="U50" s="80">
        <v>0.85</v>
      </c>
      <c r="V50" s="76" t="s">
        <v>34</v>
      </c>
      <c r="W50" s="77" t="s">
        <v>319</v>
      </c>
      <c r="X50" s="78" t="s">
        <v>320</v>
      </c>
      <c r="Y50" s="35" t="s">
        <v>35</v>
      </c>
      <c r="Z50" s="27" t="s">
        <v>36</v>
      </c>
      <c r="AA50" s="27" t="s">
        <v>37</v>
      </c>
      <c r="AB50" s="28" t="s">
        <v>36</v>
      </c>
      <c r="AC50" s="24" t="s">
        <v>321</v>
      </c>
      <c r="AD50" s="28" t="s">
        <v>36</v>
      </c>
      <c r="AE50" s="39">
        <v>45072</v>
      </c>
      <c r="AF50" s="39">
        <v>45107</v>
      </c>
      <c r="AG50" s="40">
        <v>45084</v>
      </c>
      <c r="AH50" s="40">
        <v>45265</v>
      </c>
      <c r="AI50" s="39" t="s">
        <v>39</v>
      </c>
    </row>
    <row r="51" spans="1:35" s="1" customFormat="1" ht="11.5" customHeight="1">
      <c r="A51" s="27">
        <v>4</v>
      </c>
      <c r="B51" s="69" t="s">
        <v>164</v>
      </c>
      <c r="C51" s="24" t="s">
        <v>165</v>
      </c>
      <c r="D51" s="101" t="s">
        <v>166</v>
      </c>
      <c r="E51" s="69" t="s">
        <v>322</v>
      </c>
      <c r="F51" s="24" t="s">
        <v>323</v>
      </c>
      <c r="G51" s="24" t="s">
        <v>324</v>
      </c>
      <c r="H51" s="24" t="s">
        <v>325</v>
      </c>
      <c r="I51" s="24" t="s">
        <v>326</v>
      </c>
      <c r="J51" s="27" t="s">
        <v>327</v>
      </c>
      <c r="K51" s="24" t="s">
        <v>328</v>
      </c>
      <c r="L51" s="24" t="s">
        <v>329</v>
      </c>
      <c r="M51" s="28">
        <v>1</v>
      </c>
      <c r="N51" s="27" t="s">
        <v>112</v>
      </c>
      <c r="O51" s="105" t="s">
        <v>46</v>
      </c>
      <c r="P51" s="29">
        <v>10363449</v>
      </c>
      <c r="Q51" s="29">
        <f t="shared" si="3"/>
        <v>12192295</v>
      </c>
      <c r="R51" s="37">
        <f t="shared" si="4"/>
        <v>0.8499998564667276</v>
      </c>
      <c r="S51" s="29">
        <f>ROUNDUP((P51/0.85)*0.15,0)+2</f>
        <v>1828846</v>
      </c>
      <c r="T51" s="87" t="s">
        <v>330</v>
      </c>
      <c r="U51" s="80">
        <v>0.85</v>
      </c>
      <c r="V51" s="82" t="s">
        <v>46</v>
      </c>
      <c r="W51" s="74" t="s">
        <v>161</v>
      </c>
      <c r="X51" s="77" t="s">
        <v>47</v>
      </c>
      <c r="Y51" s="35" t="s">
        <v>42</v>
      </c>
      <c r="Z51" s="38" t="s">
        <v>36</v>
      </c>
      <c r="AA51" s="38" t="s">
        <v>40</v>
      </c>
      <c r="AB51" s="38" t="s">
        <v>36</v>
      </c>
      <c r="AC51" s="24" t="s">
        <v>331</v>
      </c>
      <c r="AD51" s="28" t="s">
        <v>36</v>
      </c>
      <c r="AE51" s="40">
        <v>45351</v>
      </c>
      <c r="AF51" s="39">
        <v>45488</v>
      </c>
      <c r="AG51" s="40">
        <v>45128</v>
      </c>
      <c r="AH51" s="40">
        <v>45468</v>
      </c>
      <c r="AI51" s="39" t="s">
        <v>39</v>
      </c>
    </row>
    <row r="52" spans="1:35" s="1" customFormat="1" ht="11.5" customHeight="1">
      <c r="A52" s="27">
        <v>4</v>
      </c>
      <c r="B52" s="69" t="s">
        <v>164</v>
      </c>
      <c r="C52" s="24" t="s">
        <v>165</v>
      </c>
      <c r="D52" s="101" t="s">
        <v>166</v>
      </c>
      <c r="E52" s="69" t="s">
        <v>322</v>
      </c>
      <c r="F52" s="24" t="s">
        <v>323</v>
      </c>
      <c r="G52" s="24" t="s">
        <v>324</v>
      </c>
      <c r="H52" s="24" t="s">
        <v>325</v>
      </c>
      <c r="I52" s="24" t="s">
        <v>326</v>
      </c>
      <c r="J52" s="27" t="s">
        <v>327</v>
      </c>
      <c r="K52" s="24" t="s">
        <v>328</v>
      </c>
      <c r="L52" s="24" t="s">
        <v>329</v>
      </c>
      <c r="M52" s="28">
        <v>2</v>
      </c>
      <c r="N52" s="27" t="s">
        <v>112</v>
      </c>
      <c r="O52" s="105" t="s">
        <v>34</v>
      </c>
      <c r="P52" s="29">
        <v>4898317</v>
      </c>
      <c r="Q52" s="29">
        <f t="shared" si="3"/>
        <v>5762726</v>
      </c>
      <c r="R52" s="37">
        <f t="shared" si="4"/>
        <v>0.84999998264710142</v>
      </c>
      <c r="S52" s="29">
        <f>ROUNDUP((P52/0.85)*0.15,0)</f>
        <v>864409</v>
      </c>
      <c r="T52" s="87" t="s">
        <v>332</v>
      </c>
      <c r="U52" s="80">
        <v>0.85</v>
      </c>
      <c r="V52" s="82" t="s">
        <v>34</v>
      </c>
      <c r="W52" s="74" t="s">
        <v>333</v>
      </c>
      <c r="X52" s="77" t="s">
        <v>47</v>
      </c>
      <c r="Y52" s="35" t="s">
        <v>42</v>
      </c>
      <c r="Z52" s="38" t="s">
        <v>36</v>
      </c>
      <c r="AA52" s="38" t="s">
        <v>37</v>
      </c>
      <c r="AB52" s="28" t="s">
        <v>36</v>
      </c>
      <c r="AC52" s="24" t="s">
        <v>334</v>
      </c>
      <c r="AD52" s="28" t="s">
        <v>36</v>
      </c>
      <c r="AE52" s="39">
        <v>45645</v>
      </c>
      <c r="AF52" s="40">
        <v>45764</v>
      </c>
      <c r="AG52" s="39">
        <v>45628</v>
      </c>
      <c r="AH52" s="40">
        <v>45839</v>
      </c>
      <c r="AI52" s="39">
        <v>45916</v>
      </c>
    </row>
    <row r="53" spans="1:35" s="1" customFormat="1" ht="11.5" customHeight="1">
      <c r="A53" s="28">
        <v>4</v>
      </c>
      <c r="B53" s="24" t="s">
        <v>164</v>
      </c>
      <c r="C53" s="24" t="s">
        <v>165</v>
      </c>
      <c r="D53" s="24" t="s">
        <v>166</v>
      </c>
      <c r="E53" s="97" t="s">
        <v>322</v>
      </c>
      <c r="F53" s="24" t="s">
        <v>323</v>
      </c>
      <c r="G53" s="24" t="s">
        <v>324</v>
      </c>
      <c r="H53" s="24" t="s">
        <v>325</v>
      </c>
      <c r="I53" s="24" t="s">
        <v>326</v>
      </c>
      <c r="J53" s="28" t="s">
        <v>335</v>
      </c>
      <c r="K53" s="24" t="s">
        <v>336</v>
      </c>
      <c r="L53" s="24" t="s">
        <v>337</v>
      </c>
      <c r="M53" s="28" t="s">
        <v>32</v>
      </c>
      <c r="N53" s="27" t="s">
        <v>112</v>
      </c>
      <c r="O53" s="105" t="s">
        <v>34</v>
      </c>
      <c r="P53" s="104">
        <v>24786633</v>
      </c>
      <c r="Q53" s="29">
        <f t="shared" ref="Q53:Q84" si="7">P53+S53</f>
        <v>29160745</v>
      </c>
      <c r="R53" s="37">
        <f t="shared" ref="R53:R84" si="8">P53/Q53</f>
        <v>0.8499999914268308</v>
      </c>
      <c r="S53" s="29">
        <f>ROUND((P53/0.85)*0.15,0)</f>
        <v>4374112</v>
      </c>
      <c r="T53" s="87" t="s">
        <v>338</v>
      </c>
      <c r="U53" s="80">
        <v>0.85</v>
      </c>
      <c r="V53" s="82" t="s">
        <v>34</v>
      </c>
      <c r="W53" s="74" t="s">
        <v>339</v>
      </c>
      <c r="X53" s="77" t="s">
        <v>340</v>
      </c>
      <c r="Y53" s="105" t="s">
        <v>35</v>
      </c>
      <c r="Z53" s="38" t="s">
        <v>36</v>
      </c>
      <c r="AA53" s="38" t="s">
        <v>37</v>
      </c>
      <c r="AB53" s="28" t="s">
        <v>36</v>
      </c>
      <c r="AC53" s="24" t="s">
        <v>341</v>
      </c>
      <c r="AD53" s="41" t="s">
        <v>38</v>
      </c>
      <c r="AE53" s="40">
        <v>45225</v>
      </c>
      <c r="AF53" s="39">
        <v>45265</v>
      </c>
      <c r="AG53" s="39">
        <v>45245</v>
      </c>
      <c r="AH53" s="40">
        <v>45419</v>
      </c>
      <c r="AI53" s="39" t="s">
        <v>39</v>
      </c>
    </row>
    <row r="54" spans="1:35" s="1" customFormat="1" ht="11.5" customHeight="1">
      <c r="A54" s="27">
        <v>4</v>
      </c>
      <c r="B54" s="69" t="s">
        <v>164</v>
      </c>
      <c r="C54" s="24" t="s">
        <v>165</v>
      </c>
      <c r="D54" s="101" t="s">
        <v>166</v>
      </c>
      <c r="E54" s="69" t="s">
        <v>322</v>
      </c>
      <c r="F54" s="24" t="s">
        <v>323</v>
      </c>
      <c r="G54" s="24" t="s">
        <v>324</v>
      </c>
      <c r="H54" s="24" t="s">
        <v>325</v>
      </c>
      <c r="I54" s="24" t="s">
        <v>326</v>
      </c>
      <c r="J54" s="103" t="s">
        <v>342</v>
      </c>
      <c r="K54" s="24" t="s">
        <v>343</v>
      </c>
      <c r="L54" s="24" t="s">
        <v>344</v>
      </c>
      <c r="M54" s="28" t="s">
        <v>32</v>
      </c>
      <c r="N54" s="27" t="s">
        <v>112</v>
      </c>
      <c r="O54" s="102" t="s">
        <v>48</v>
      </c>
      <c r="P54" s="29">
        <v>3685037</v>
      </c>
      <c r="Q54" s="29">
        <f t="shared" si="7"/>
        <v>4335338</v>
      </c>
      <c r="R54" s="37">
        <f t="shared" si="8"/>
        <v>0.84999993080124314</v>
      </c>
      <c r="S54" s="29">
        <f t="shared" ref="S54:S60" si="9">ROUNDUP((P54/0.85)*0.15,0)</f>
        <v>650301</v>
      </c>
      <c r="T54" s="87" t="s">
        <v>345</v>
      </c>
      <c r="U54" s="80">
        <v>0.85</v>
      </c>
      <c r="V54" s="79" t="s">
        <v>48</v>
      </c>
      <c r="W54" s="80" t="s">
        <v>346</v>
      </c>
      <c r="X54" s="80" t="s">
        <v>347</v>
      </c>
      <c r="Y54" s="35" t="s">
        <v>35</v>
      </c>
      <c r="Z54" s="27" t="s">
        <v>36</v>
      </c>
      <c r="AA54" s="27" t="s">
        <v>37</v>
      </c>
      <c r="AB54" s="28" t="s">
        <v>36</v>
      </c>
      <c r="AC54" s="48" t="s">
        <v>348</v>
      </c>
      <c r="AD54" s="28" t="s">
        <v>36</v>
      </c>
      <c r="AE54" s="40">
        <v>45463</v>
      </c>
      <c r="AF54" s="39">
        <v>45517</v>
      </c>
      <c r="AG54" s="40">
        <v>45439</v>
      </c>
      <c r="AH54" s="39">
        <v>45762</v>
      </c>
      <c r="AI54" s="39" t="s">
        <v>39</v>
      </c>
    </row>
    <row r="55" spans="1:35" s="1" customFormat="1" ht="11.5" customHeight="1">
      <c r="A55" s="27">
        <v>4</v>
      </c>
      <c r="B55" s="69" t="s">
        <v>349</v>
      </c>
      <c r="C55" s="24" t="s">
        <v>350</v>
      </c>
      <c r="D55" s="101" t="s">
        <v>351</v>
      </c>
      <c r="E55" s="69" t="s">
        <v>352</v>
      </c>
      <c r="F55" s="24" t="s">
        <v>353</v>
      </c>
      <c r="G55" s="24" t="s">
        <v>354</v>
      </c>
      <c r="H55" s="24" t="s">
        <v>355</v>
      </c>
      <c r="I55" s="24" t="s">
        <v>356</v>
      </c>
      <c r="J55" s="27" t="s">
        <v>357</v>
      </c>
      <c r="K55" s="24" t="s">
        <v>358</v>
      </c>
      <c r="L55" s="24" t="s">
        <v>359</v>
      </c>
      <c r="M55" s="28" t="s">
        <v>32</v>
      </c>
      <c r="N55" s="27" t="s">
        <v>33</v>
      </c>
      <c r="O55" s="35" t="s">
        <v>360</v>
      </c>
      <c r="P55" s="29">
        <v>22792352</v>
      </c>
      <c r="Q55" s="29">
        <f t="shared" si="7"/>
        <v>26814532</v>
      </c>
      <c r="R55" s="37">
        <f t="shared" si="8"/>
        <v>0.84999999254135783</v>
      </c>
      <c r="S55" s="29">
        <f t="shared" si="9"/>
        <v>4022180</v>
      </c>
      <c r="T55" s="86" t="s">
        <v>361</v>
      </c>
      <c r="U55" s="75">
        <v>0.85</v>
      </c>
      <c r="V55" s="76" t="s">
        <v>360</v>
      </c>
      <c r="W55" s="77" t="s">
        <v>362</v>
      </c>
      <c r="X55" s="77" t="s">
        <v>363</v>
      </c>
      <c r="Y55" s="35" t="s">
        <v>35</v>
      </c>
      <c r="Z55" s="27" t="s">
        <v>36</v>
      </c>
      <c r="AA55" s="27" t="s">
        <v>37</v>
      </c>
      <c r="AB55" s="28" t="s">
        <v>36</v>
      </c>
      <c r="AC55" s="24" t="s">
        <v>364</v>
      </c>
      <c r="AD55" s="28" t="s">
        <v>36</v>
      </c>
      <c r="AE55" s="39">
        <v>44497</v>
      </c>
      <c r="AF55" s="39">
        <v>44952</v>
      </c>
      <c r="AG55" s="40">
        <v>45133</v>
      </c>
      <c r="AH55" s="39">
        <v>45258</v>
      </c>
      <c r="AI55" s="39" t="s">
        <v>39</v>
      </c>
    </row>
    <row r="56" spans="1:35" s="1" customFormat="1" ht="11.15" customHeight="1">
      <c r="A56" s="27">
        <v>4</v>
      </c>
      <c r="B56" s="69" t="s">
        <v>349</v>
      </c>
      <c r="C56" s="24" t="s">
        <v>350</v>
      </c>
      <c r="D56" s="101" t="s">
        <v>351</v>
      </c>
      <c r="E56" s="69" t="s">
        <v>352</v>
      </c>
      <c r="F56" s="24" t="s">
        <v>353</v>
      </c>
      <c r="G56" s="24" t="s">
        <v>354</v>
      </c>
      <c r="H56" s="24" t="s">
        <v>355</v>
      </c>
      <c r="I56" s="24" t="s">
        <v>356</v>
      </c>
      <c r="J56" s="27" t="s">
        <v>365</v>
      </c>
      <c r="K56" s="24" t="s">
        <v>366</v>
      </c>
      <c r="L56" s="24" t="s">
        <v>367</v>
      </c>
      <c r="M56" s="27">
        <v>1</v>
      </c>
      <c r="N56" s="27" t="s">
        <v>33</v>
      </c>
      <c r="O56" s="35" t="s">
        <v>46</v>
      </c>
      <c r="P56" s="29">
        <v>39092603</v>
      </c>
      <c r="Q56" s="29">
        <f t="shared" si="7"/>
        <v>45991298</v>
      </c>
      <c r="R56" s="37">
        <f t="shared" si="8"/>
        <v>0.84999999347702693</v>
      </c>
      <c r="S56" s="29">
        <f t="shared" si="9"/>
        <v>6898695</v>
      </c>
      <c r="T56" s="86" t="s">
        <v>368</v>
      </c>
      <c r="U56" s="75">
        <v>0.85</v>
      </c>
      <c r="V56" s="76" t="s">
        <v>46</v>
      </c>
      <c r="W56" s="77" t="s">
        <v>58</v>
      </c>
      <c r="X56" s="77" t="s">
        <v>41</v>
      </c>
      <c r="Y56" s="35" t="s">
        <v>42</v>
      </c>
      <c r="Z56" s="27" t="s">
        <v>36</v>
      </c>
      <c r="AA56" s="27" t="s">
        <v>37</v>
      </c>
      <c r="AB56" s="28" t="s">
        <v>36</v>
      </c>
      <c r="AC56" s="24" t="s">
        <v>369</v>
      </c>
      <c r="AD56" s="28" t="s">
        <v>36</v>
      </c>
      <c r="AE56" s="39">
        <v>45021</v>
      </c>
      <c r="AF56" s="40">
        <v>45205</v>
      </c>
      <c r="AG56" s="40">
        <v>44999</v>
      </c>
      <c r="AH56" s="39">
        <v>45188</v>
      </c>
      <c r="AI56" s="39" t="s">
        <v>39</v>
      </c>
    </row>
    <row r="57" spans="1:35" s="1" customFormat="1" ht="11.5" customHeight="1">
      <c r="A57" s="27">
        <v>4</v>
      </c>
      <c r="B57" s="69" t="s">
        <v>349</v>
      </c>
      <c r="C57" s="24" t="s">
        <v>350</v>
      </c>
      <c r="D57" s="101" t="s">
        <v>351</v>
      </c>
      <c r="E57" s="69" t="s">
        <v>352</v>
      </c>
      <c r="F57" s="24" t="s">
        <v>353</v>
      </c>
      <c r="G57" s="24" t="s">
        <v>354</v>
      </c>
      <c r="H57" s="24" t="s">
        <v>355</v>
      </c>
      <c r="I57" s="24" t="s">
        <v>356</v>
      </c>
      <c r="J57" s="27" t="s">
        <v>365</v>
      </c>
      <c r="K57" s="24" t="s">
        <v>366</v>
      </c>
      <c r="L57" s="24" t="s">
        <v>367</v>
      </c>
      <c r="M57" s="27">
        <v>2</v>
      </c>
      <c r="N57" s="27" t="s">
        <v>33</v>
      </c>
      <c r="O57" s="35" t="s">
        <v>46</v>
      </c>
      <c r="P57" s="29">
        <v>31159897</v>
      </c>
      <c r="Q57" s="29">
        <f t="shared" si="7"/>
        <v>36658703</v>
      </c>
      <c r="R57" s="37">
        <f t="shared" si="8"/>
        <v>0.84999998499674145</v>
      </c>
      <c r="S57" s="29">
        <f t="shared" si="9"/>
        <v>5498806</v>
      </c>
      <c r="T57" s="86" t="s">
        <v>368</v>
      </c>
      <c r="U57" s="75">
        <v>0.85</v>
      </c>
      <c r="V57" s="76" t="s">
        <v>46</v>
      </c>
      <c r="W57" s="77" t="s">
        <v>58</v>
      </c>
      <c r="X57" s="77" t="s">
        <v>41</v>
      </c>
      <c r="Y57" s="35" t="s">
        <v>42</v>
      </c>
      <c r="Z57" s="27" t="s">
        <v>36</v>
      </c>
      <c r="AA57" s="27" t="s">
        <v>37</v>
      </c>
      <c r="AB57" s="28" t="s">
        <v>36</v>
      </c>
      <c r="AC57" s="24" t="s">
        <v>370</v>
      </c>
      <c r="AD57" s="28" t="s">
        <v>36</v>
      </c>
      <c r="AE57" s="39">
        <v>45021</v>
      </c>
      <c r="AF57" s="40">
        <v>45205</v>
      </c>
      <c r="AG57" s="40">
        <v>44999</v>
      </c>
      <c r="AH57" s="39">
        <v>45188</v>
      </c>
      <c r="AI57" s="39" t="s">
        <v>39</v>
      </c>
    </row>
    <row r="58" spans="1:35" s="1" customFormat="1" ht="11.5" customHeight="1">
      <c r="A58" s="27">
        <v>4</v>
      </c>
      <c r="B58" s="69" t="s">
        <v>349</v>
      </c>
      <c r="C58" s="24" t="s">
        <v>350</v>
      </c>
      <c r="D58" s="101" t="s">
        <v>351</v>
      </c>
      <c r="E58" s="69" t="s">
        <v>352</v>
      </c>
      <c r="F58" s="24" t="s">
        <v>353</v>
      </c>
      <c r="G58" s="24" t="s">
        <v>354</v>
      </c>
      <c r="H58" s="24" t="s">
        <v>355</v>
      </c>
      <c r="I58" s="24" t="s">
        <v>356</v>
      </c>
      <c r="J58" s="27" t="s">
        <v>371</v>
      </c>
      <c r="K58" s="24" t="s">
        <v>372</v>
      </c>
      <c r="L58" s="24" t="s">
        <v>373</v>
      </c>
      <c r="M58" s="27" t="s">
        <v>32</v>
      </c>
      <c r="N58" s="27" t="s">
        <v>33</v>
      </c>
      <c r="O58" s="35" t="s">
        <v>360</v>
      </c>
      <c r="P58" s="29">
        <v>9388161</v>
      </c>
      <c r="Q58" s="29">
        <f t="shared" si="7"/>
        <v>11044896</v>
      </c>
      <c r="R58" s="37">
        <f t="shared" si="8"/>
        <v>0.84999994567626536</v>
      </c>
      <c r="S58" s="29">
        <f t="shared" si="9"/>
        <v>1656735</v>
      </c>
      <c r="T58" s="86" t="s">
        <v>374</v>
      </c>
      <c r="U58" s="75">
        <v>0.85</v>
      </c>
      <c r="V58" s="76" t="s">
        <v>360</v>
      </c>
      <c r="W58" s="77" t="s">
        <v>375</v>
      </c>
      <c r="X58" s="77" t="s">
        <v>41</v>
      </c>
      <c r="Y58" s="35" t="s">
        <v>35</v>
      </c>
      <c r="Z58" s="27" t="s">
        <v>36</v>
      </c>
      <c r="AA58" s="27" t="s">
        <v>37</v>
      </c>
      <c r="AB58" s="28" t="s">
        <v>36</v>
      </c>
      <c r="AC58" s="24" t="s">
        <v>376</v>
      </c>
      <c r="AD58" s="28" t="s">
        <v>36</v>
      </c>
      <c r="AE58" s="40">
        <v>45225</v>
      </c>
      <c r="AF58" s="39">
        <v>45265</v>
      </c>
      <c r="AG58" s="40">
        <v>45239</v>
      </c>
      <c r="AH58" s="39">
        <v>45335</v>
      </c>
      <c r="AI58" s="39" t="s">
        <v>39</v>
      </c>
    </row>
    <row r="59" spans="1:35" s="1" customFormat="1" ht="11.5" customHeight="1">
      <c r="A59" s="27">
        <v>4</v>
      </c>
      <c r="B59" s="69" t="s">
        <v>349</v>
      </c>
      <c r="C59" s="24" t="s">
        <v>350</v>
      </c>
      <c r="D59" s="101" t="s">
        <v>351</v>
      </c>
      <c r="E59" s="69" t="s">
        <v>377</v>
      </c>
      <c r="F59" s="24" t="s">
        <v>378</v>
      </c>
      <c r="G59" s="24" t="s">
        <v>379</v>
      </c>
      <c r="H59" s="24" t="s">
        <v>380</v>
      </c>
      <c r="I59" s="24" t="s">
        <v>309</v>
      </c>
      <c r="J59" s="28" t="s">
        <v>381</v>
      </c>
      <c r="K59" s="24" t="s">
        <v>32</v>
      </c>
      <c r="L59" s="24" t="s">
        <v>32</v>
      </c>
      <c r="M59" s="28" t="s">
        <v>32</v>
      </c>
      <c r="N59" s="27" t="s">
        <v>33</v>
      </c>
      <c r="O59" s="35" t="s">
        <v>310</v>
      </c>
      <c r="P59" s="29">
        <v>17141132</v>
      </c>
      <c r="Q59" s="29">
        <f t="shared" si="7"/>
        <v>20166038</v>
      </c>
      <c r="R59" s="37">
        <f t="shared" si="8"/>
        <v>0.84999998512350317</v>
      </c>
      <c r="S59" s="29">
        <f t="shared" si="9"/>
        <v>3024906</v>
      </c>
      <c r="T59" s="86" t="s">
        <v>382</v>
      </c>
      <c r="U59" s="75">
        <v>0.85</v>
      </c>
      <c r="V59" s="76" t="s">
        <v>310</v>
      </c>
      <c r="W59" s="77" t="s">
        <v>383</v>
      </c>
      <c r="X59" s="77" t="s">
        <v>384</v>
      </c>
      <c r="Y59" s="35" t="s">
        <v>42</v>
      </c>
      <c r="Z59" s="27" t="s">
        <v>36</v>
      </c>
      <c r="AA59" s="27" t="s">
        <v>40</v>
      </c>
      <c r="AB59" s="28" t="s">
        <v>36</v>
      </c>
      <c r="AC59" s="24" t="s">
        <v>385</v>
      </c>
      <c r="AD59" s="28" t="s">
        <v>36</v>
      </c>
      <c r="AE59" s="40">
        <v>45463</v>
      </c>
      <c r="AF59" s="40">
        <v>45569</v>
      </c>
      <c r="AG59" s="49">
        <v>45490</v>
      </c>
      <c r="AH59" s="39">
        <v>45643</v>
      </c>
      <c r="AI59" s="39" t="s">
        <v>39</v>
      </c>
    </row>
    <row r="60" spans="1:35" s="1" customFormat="1" ht="11.5" customHeight="1">
      <c r="A60" s="27">
        <v>4</v>
      </c>
      <c r="B60" s="69" t="s">
        <v>349</v>
      </c>
      <c r="C60" s="24" t="s">
        <v>350</v>
      </c>
      <c r="D60" s="101" t="s">
        <v>351</v>
      </c>
      <c r="E60" s="69" t="s">
        <v>386</v>
      </c>
      <c r="F60" s="24" t="s">
        <v>387</v>
      </c>
      <c r="G60" s="46" t="s">
        <v>388</v>
      </c>
      <c r="H60" s="24" t="s">
        <v>389</v>
      </c>
      <c r="I60" s="24" t="s">
        <v>390</v>
      </c>
      <c r="J60" s="27" t="s">
        <v>391</v>
      </c>
      <c r="K60" s="24" t="s">
        <v>392</v>
      </c>
      <c r="L60" s="24" t="s">
        <v>393</v>
      </c>
      <c r="M60" s="28" t="s">
        <v>32</v>
      </c>
      <c r="N60" s="27" t="s">
        <v>112</v>
      </c>
      <c r="O60" s="35" t="s">
        <v>360</v>
      </c>
      <c r="P60" s="29">
        <v>40672500</v>
      </c>
      <c r="Q60" s="29">
        <f t="shared" si="7"/>
        <v>47850000</v>
      </c>
      <c r="R60" s="37">
        <f t="shared" si="8"/>
        <v>0.85</v>
      </c>
      <c r="S60" s="29">
        <f t="shared" si="9"/>
        <v>7177500</v>
      </c>
      <c r="T60" s="95" t="s">
        <v>394</v>
      </c>
      <c r="U60" s="75">
        <v>0.85</v>
      </c>
      <c r="V60" s="76" t="s">
        <v>360</v>
      </c>
      <c r="W60" s="77" t="s">
        <v>395</v>
      </c>
      <c r="X60" s="77" t="s">
        <v>396</v>
      </c>
      <c r="Y60" s="35" t="s">
        <v>35</v>
      </c>
      <c r="Z60" s="27" t="s">
        <v>36</v>
      </c>
      <c r="AA60" s="28" t="s">
        <v>40</v>
      </c>
      <c r="AB60" s="27" t="s">
        <v>38</v>
      </c>
      <c r="AC60" s="24" t="s">
        <v>397</v>
      </c>
      <c r="AD60" s="28" t="s">
        <v>36</v>
      </c>
      <c r="AE60" s="39">
        <v>45645</v>
      </c>
      <c r="AF60" s="40">
        <v>45700</v>
      </c>
      <c r="AG60" s="40">
        <v>45863</v>
      </c>
      <c r="AH60" s="39">
        <v>46013</v>
      </c>
      <c r="AI60" s="39">
        <v>46044</v>
      </c>
    </row>
    <row r="61" spans="1:35" s="1" customFormat="1" ht="11.5" customHeight="1">
      <c r="A61" s="27">
        <v>4</v>
      </c>
      <c r="B61" s="69" t="s">
        <v>349</v>
      </c>
      <c r="C61" s="24" t="s">
        <v>350</v>
      </c>
      <c r="D61" s="101" t="s">
        <v>351</v>
      </c>
      <c r="E61" s="69" t="s">
        <v>386</v>
      </c>
      <c r="F61" s="24" t="s">
        <v>387</v>
      </c>
      <c r="G61" s="46" t="s">
        <v>388</v>
      </c>
      <c r="H61" s="24" t="s">
        <v>389</v>
      </c>
      <c r="I61" s="24" t="s">
        <v>390</v>
      </c>
      <c r="J61" s="27" t="s">
        <v>398</v>
      </c>
      <c r="K61" s="24" t="s">
        <v>399</v>
      </c>
      <c r="L61" s="24" t="s">
        <v>400</v>
      </c>
      <c r="M61" s="28" t="s">
        <v>32</v>
      </c>
      <c r="N61" s="27" t="s">
        <v>112</v>
      </c>
      <c r="O61" s="35" t="s">
        <v>360</v>
      </c>
      <c r="P61" s="29">
        <v>55437650</v>
      </c>
      <c r="Q61" s="29">
        <f t="shared" si="7"/>
        <v>65220765</v>
      </c>
      <c r="R61" s="37">
        <f t="shared" si="8"/>
        <v>0.84999999616686495</v>
      </c>
      <c r="S61" s="29">
        <f>ROUND((P61/0.85)*0.15,0)</f>
        <v>9783115</v>
      </c>
      <c r="T61" s="90" t="s">
        <v>401</v>
      </c>
      <c r="U61" s="75">
        <v>0.85</v>
      </c>
      <c r="V61" s="76" t="s">
        <v>360</v>
      </c>
      <c r="W61" s="77" t="s">
        <v>395</v>
      </c>
      <c r="X61" s="77" t="s">
        <v>41</v>
      </c>
      <c r="Y61" s="35" t="s">
        <v>35</v>
      </c>
      <c r="Z61" s="27" t="s">
        <v>36</v>
      </c>
      <c r="AA61" s="28" t="s">
        <v>40</v>
      </c>
      <c r="AB61" s="27" t="s">
        <v>38</v>
      </c>
      <c r="AC61" s="24" t="s">
        <v>402</v>
      </c>
      <c r="AD61" s="28" t="s">
        <v>36</v>
      </c>
      <c r="AE61" s="39">
        <v>45043</v>
      </c>
      <c r="AF61" s="39">
        <v>45086</v>
      </c>
      <c r="AG61" s="40">
        <v>45037</v>
      </c>
      <c r="AH61" s="40">
        <v>45258</v>
      </c>
      <c r="AI61" s="39" t="s">
        <v>39</v>
      </c>
    </row>
    <row r="62" spans="1:35" s="1" customFormat="1" ht="11.5" customHeight="1">
      <c r="A62" s="27">
        <v>4</v>
      </c>
      <c r="B62" s="69" t="s">
        <v>349</v>
      </c>
      <c r="C62" s="24" t="s">
        <v>350</v>
      </c>
      <c r="D62" s="101" t="s">
        <v>351</v>
      </c>
      <c r="E62" s="69" t="s">
        <v>386</v>
      </c>
      <c r="F62" s="24" t="s">
        <v>387</v>
      </c>
      <c r="G62" s="46" t="s">
        <v>388</v>
      </c>
      <c r="H62" s="24" t="s">
        <v>389</v>
      </c>
      <c r="I62" s="24" t="s">
        <v>390</v>
      </c>
      <c r="J62" s="27" t="s">
        <v>403</v>
      </c>
      <c r="K62" s="106" t="s">
        <v>404</v>
      </c>
      <c r="L62" s="24" t="s">
        <v>405</v>
      </c>
      <c r="M62" s="28" t="s">
        <v>32</v>
      </c>
      <c r="N62" s="27" t="s">
        <v>112</v>
      </c>
      <c r="O62" s="35" t="s">
        <v>360</v>
      </c>
      <c r="P62" s="29">
        <v>14280000</v>
      </c>
      <c r="Q62" s="29">
        <f t="shared" si="7"/>
        <v>16800000</v>
      </c>
      <c r="R62" s="37">
        <f t="shared" si="8"/>
        <v>0.85</v>
      </c>
      <c r="S62" s="29">
        <f>ROUNDUP((P62/0.85)*0.15,0)</f>
        <v>2520000</v>
      </c>
      <c r="T62" s="90" t="s">
        <v>406</v>
      </c>
      <c r="U62" s="75">
        <v>0.85</v>
      </c>
      <c r="V62" s="76" t="s">
        <v>360</v>
      </c>
      <c r="W62" s="78" t="s">
        <v>360</v>
      </c>
      <c r="X62" s="77" t="s">
        <v>640</v>
      </c>
      <c r="Y62" s="35" t="s">
        <v>35</v>
      </c>
      <c r="Z62" s="27" t="s">
        <v>36</v>
      </c>
      <c r="AA62" s="28" t="s">
        <v>40</v>
      </c>
      <c r="AB62" s="27" t="s">
        <v>38</v>
      </c>
      <c r="AC62" s="24" t="s">
        <v>407</v>
      </c>
      <c r="AD62" s="41" t="s">
        <v>38</v>
      </c>
      <c r="AE62" s="39">
        <v>45071</v>
      </c>
      <c r="AF62" s="39">
        <v>45107</v>
      </c>
      <c r="AG62" s="40">
        <v>45093</v>
      </c>
      <c r="AH62" s="40">
        <v>45279</v>
      </c>
      <c r="AI62" s="39" t="s">
        <v>39</v>
      </c>
    </row>
    <row r="63" spans="1:35" s="1" customFormat="1" ht="11.5" customHeight="1">
      <c r="A63" s="27">
        <v>4</v>
      </c>
      <c r="B63" s="69" t="s">
        <v>349</v>
      </c>
      <c r="C63" s="24" t="s">
        <v>350</v>
      </c>
      <c r="D63" s="101" t="s">
        <v>351</v>
      </c>
      <c r="E63" s="69" t="s">
        <v>386</v>
      </c>
      <c r="F63" s="24" t="s">
        <v>408</v>
      </c>
      <c r="G63" s="46" t="s">
        <v>388</v>
      </c>
      <c r="H63" s="24" t="s">
        <v>389</v>
      </c>
      <c r="I63" s="24" t="s">
        <v>390</v>
      </c>
      <c r="J63" s="27" t="s">
        <v>409</v>
      </c>
      <c r="K63" s="24" t="s">
        <v>410</v>
      </c>
      <c r="L63" s="24" t="s">
        <v>411</v>
      </c>
      <c r="M63" s="28" t="s">
        <v>32</v>
      </c>
      <c r="N63" s="27" t="s">
        <v>112</v>
      </c>
      <c r="O63" s="35" t="s">
        <v>360</v>
      </c>
      <c r="P63" s="29">
        <v>1262250</v>
      </c>
      <c r="Q63" s="29">
        <f t="shared" si="7"/>
        <v>1485000</v>
      </c>
      <c r="R63" s="37">
        <f t="shared" si="8"/>
        <v>0.85</v>
      </c>
      <c r="S63" s="29">
        <f>ROUNDUP((P63/0.85)*0.15,0)</f>
        <v>222750</v>
      </c>
      <c r="T63" s="90" t="s">
        <v>412</v>
      </c>
      <c r="U63" s="75">
        <v>0.85</v>
      </c>
      <c r="V63" s="76" t="s">
        <v>360</v>
      </c>
      <c r="W63" s="77" t="s">
        <v>395</v>
      </c>
      <c r="X63" s="77" t="s">
        <v>41</v>
      </c>
      <c r="Y63" s="35" t="s">
        <v>35</v>
      </c>
      <c r="Z63" s="27" t="s">
        <v>36</v>
      </c>
      <c r="AA63" s="27" t="s">
        <v>413</v>
      </c>
      <c r="AB63" s="28" t="s">
        <v>36</v>
      </c>
      <c r="AC63" s="24" t="s">
        <v>414</v>
      </c>
      <c r="AD63" s="28" t="s">
        <v>36</v>
      </c>
      <c r="AE63" s="39">
        <v>45107</v>
      </c>
      <c r="AF63" s="39">
        <v>45156</v>
      </c>
      <c r="AG63" s="40">
        <v>45128</v>
      </c>
      <c r="AH63" s="40">
        <v>45258</v>
      </c>
      <c r="AI63" s="39" t="s">
        <v>39</v>
      </c>
    </row>
    <row r="64" spans="1:35" s="1" customFormat="1" ht="11.5" customHeight="1">
      <c r="A64" s="27">
        <v>4</v>
      </c>
      <c r="B64" s="69" t="s">
        <v>349</v>
      </c>
      <c r="C64" s="24" t="s">
        <v>350</v>
      </c>
      <c r="D64" s="101" t="s">
        <v>351</v>
      </c>
      <c r="E64" s="69" t="s">
        <v>386</v>
      </c>
      <c r="F64" s="24" t="s">
        <v>408</v>
      </c>
      <c r="G64" s="46" t="s">
        <v>388</v>
      </c>
      <c r="H64" s="24" t="s">
        <v>389</v>
      </c>
      <c r="I64" s="24" t="s">
        <v>390</v>
      </c>
      <c r="J64" s="27" t="s">
        <v>415</v>
      </c>
      <c r="K64" s="24" t="s">
        <v>416</v>
      </c>
      <c r="L64" s="24" t="s">
        <v>417</v>
      </c>
      <c r="M64" s="28" t="s">
        <v>32</v>
      </c>
      <c r="N64" s="27" t="s">
        <v>112</v>
      </c>
      <c r="O64" s="35" t="s">
        <v>360</v>
      </c>
      <c r="P64" s="29">
        <v>8374527</v>
      </c>
      <c r="Q64" s="29">
        <f t="shared" si="7"/>
        <v>9852385</v>
      </c>
      <c r="R64" s="37">
        <f t="shared" si="8"/>
        <v>0.84999997462543331</v>
      </c>
      <c r="S64" s="29">
        <f>ROUND((P64/0.85)*0.15,0)</f>
        <v>1477858</v>
      </c>
      <c r="T64" s="90" t="s">
        <v>418</v>
      </c>
      <c r="U64" s="75">
        <v>0.85</v>
      </c>
      <c r="V64" s="76" t="s">
        <v>360</v>
      </c>
      <c r="W64" s="77" t="s">
        <v>395</v>
      </c>
      <c r="X64" s="77" t="s">
        <v>419</v>
      </c>
      <c r="Y64" s="35" t="s">
        <v>35</v>
      </c>
      <c r="Z64" s="27" t="s">
        <v>36</v>
      </c>
      <c r="AA64" s="28" t="s">
        <v>40</v>
      </c>
      <c r="AB64" s="27" t="s">
        <v>38</v>
      </c>
      <c r="AC64" s="24" t="s">
        <v>420</v>
      </c>
      <c r="AD64" s="28" t="s">
        <v>36</v>
      </c>
      <c r="AE64" s="40">
        <v>45225</v>
      </c>
      <c r="AF64" s="39">
        <v>45265</v>
      </c>
      <c r="AG64" s="40">
        <v>45338</v>
      </c>
      <c r="AH64" s="39">
        <v>45475</v>
      </c>
      <c r="AI64" s="39" t="s">
        <v>39</v>
      </c>
    </row>
    <row r="65" spans="1:35" s="1" customFormat="1" ht="11.5" customHeight="1">
      <c r="A65" s="27">
        <v>4</v>
      </c>
      <c r="B65" s="69" t="s">
        <v>349</v>
      </c>
      <c r="C65" s="24" t="s">
        <v>350</v>
      </c>
      <c r="D65" s="101" t="s">
        <v>351</v>
      </c>
      <c r="E65" s="69" t="s">
        <v>386</v>
      </c>
      <c r="F65" s="24" t="s">
        <v>387</v>
      </c>
      <c r="G65" s="46" t="s">
        <v>388</v>
      </c>
      <c r="H65" s="24" t="s">
        <v>389</v>
      </c>
      <c r="I65" s="24" t="s">
        <v>390</v>
      </c>
      <c r="J65" s="27" t="s">
        <v>421</v>
      </c>
      <c r="K65" s="24" t="s">
        <v>422</v>
      </c>
      <c r="L65" s="24" t="s">
        <v>423</v>
      </c>
      <c r="M65" s="28" t="s">
        <v>32</v>
      </c>
      <c r="N65" s="27" t="s">
        <v>112</v>
      </c>
      <c r="O65" s="35" t="s">
        <v>360</v>
      </c>
      <c r="P65" s="29">
        <v>6800000</v>
      </c>
      <c r="Q65" s="29">
        <f t="shared" si="7"/>
        <v>8000000</v>
      </c>
      <c r="R65" s="37">
        <f t="shared" si="8"/>
        <v>0.85</v>
      </c>
      <c r="S65" s="29">
        <f>ROUNDUP((P65/0.85)*0.15,0)</f>
        <v>1200000</v>
      </c>
      <c r="T65" s="91" t="s">
        <v>424</v>
      </c>
      <c r="U65" s="75">
        <v>0.85</v>
      </c>
      <c r="V65" s="76" t="s">
        <v>360</v>
      </c>
      <c r="W65" s="77" t="s">
        <v>395</v>
      </c>
      <c r="X65" s="77" t="s">
        <v>41</v>
      </c>
      <c r="Y65" s="35" t="s">
        <v>35</v>
      </c>
      <c r="Z65" s="27" t="s">
        <v>36</v>
      </c>
      <c r="AA65" s="27" t="s">
        <v>413</v>
      </c>
      <c r="AB65" s="28" t="s">
        <v>36</v>
      </c>
      <c r="AC65" s="24" t="s">
        <v>425</v>
      </c>
      <c r="AD65" s="28" t="s">
        <v>36</v>
      </c>
      <c r="AE65" s="39">
        <v>45071</v>
      </c>
      <c r="AF65" s="39">
        <v>45107</v>
      </c>
      <c r="AG65" s="40">
        <v>45092</v>
      </c>
      <c r="AH65" s="40">
        <v>45265</v>
      </c>
      <c r="AI65" s="39" t="s">
        <v>39</v>
      </c>
    </row>
    <row r="66" spans="1:35" s="1" customFormat="1" ht="11.5" customHeight="1">
      <c r="A66" s="27">
        <v>4</v>
      </c>
      <c r="B66" s="69" t="s">
        <v>349</v>
      </c>
      <c r="C66" s="24" t="s">
        <v>350</v>
      </c>
      <c r="D66" s="101" t="s">
        <v>351</v>
      </c>
      <c r="E66" s="69" t="s">
        <v>386</v>
      </c>
      <c r="F66" s="24" t="s">
        <v>387</v>
      </c>
      <c r="G66" s="46" t="s">
        <v>388</v>
      </c>
      <c r="H66" s="24" t="s">
        <v>389</v>
      </c>
      <c r="I66" s="24" t="s">
        <v>390</v>
      </c>
      <c r="J66" s="27" t="s">
        <v>426</v>
      </c>
      <c r="K66" s="24" t="s">
        <v>427</v>
      </c>
      <c r="L66" s="24" t="s">
        <v>428</v>
      </c>
      <c r="M66" s="28" t="s">
        <v>32</v>
      </c>
      <c r="N66" s="27" t="s">
        <v>112</v>
      </c>
      <c r="O66" s="35" t="s">
        <v>360</v>
      </c>
      <c r="P66" s="29">
        <v>4249999</v>
      </c>
      <c r="Q66" s="29">
        <f t="shared" si="7"/>
        <v>4999999</v>
      </c>
      <c r="R66" s="37">
        <f t="shared" si="8"/>
        <v>0.84999996999999405</v>
      </c>
      <c r="S66" s="29">
        <f>ROUND((P66/0.85)*0.15,0)</f>
        <v>750000</v>
      </c>
      <c r="T66" s="92" t="s">
        <v>429</v>
      </c>
      <c r="U66" s="75">
        <v>0.85</v>
      </c>
      <c r="V66" s="76" t="s">
        <v>360</v>
      </c>
      <c r="W66" s="78" t="s">
        <v>430</v>
      </c>
      <c r="X66" s="77" t="s">
        <v>41</v>
      </c>
      <c r="Y66" s="35" t="s">
        <v>35</v>
      </c>
      <c r="Z66" s="27" t="s">
        <v>36</v>
      </c>
      <c r="AA66" s="27" t="s">
        <v>413</v>
      </c>
      <c r="AB66" s="28" t="s">
        <v>36</v>
      </c>
      <c r="AC66" s="24" t="s">
        <v>431</v>
      </c>
      <c r="AD66" s="28" t="s">
        <v>36</v>
      </c>
      <c r="AE66" s="40">
        <v>45260</v>
      </c>
      <c r="AF66" s="39">
        <v>45296</v>
      </c>
      <c r="AG66" s="40">
        <v>45271</v>
      </c>
      <c r="AH66" s="39">
        <v>45412</v>
      </c>
      <c r="AI66" s="39" t="s">
        <v>39</v>
      </c>
    </row>
    <row r="67" spans="1:35" s="1" customFormat="1" ht="11.5" customHeight="1">
      <c r="A67" s="27">
        <v>4</v>
      </c>
      <c r="B67" s="69" t="s">
        <v>349</v>
      </c>
      <c r="C67" s="24" t="s">
        <v>350</v>
      </c>
      <c r="D67" s="101" t="s">
        <v>351</v>
      </c>
      <c r="E67" s="69" t="s">
        <v>432</v>
      </c>
      <c r="F67" s="24" t="s">
        <v>433</v>
      </c>
      <c r="G67" s="46" t="s">
        <v>434</v>
      </c>
      <c r="H67" s="24" t="s">
        <v>435</v>
      </c>
      <c r="I67" s="24" t="s">
        <v>436</v>
      </c>
      <c r="J67" s="27" t="s">
        <v>437</v>
      </c>
      <c r="K67" s="24" t="s">
        <v>438</v>
      </c>
      <c r="L67" s="24" t="s">
        <v>439</v>
      </c>
      <c r="M67" s="28" t="s">
        <v>32</v>
      </c>
      <c r="N67" s="27" t="s">
        <v>112</v>
      </c>
      <c r="O67" s="35" t="s">
        <v>360</v>
      </c>
      <c r="P67" s="29">
        <v>1700000</v>
      </c>
      <c r="Q67" s="29">
        <f t="shared" si="7"/>
        <v>2000000</v>
      </c>
      <c r="R67" s="37">
        <f t="shared" si="8"/>
        <v>0.85</v>
      </c>
      <c r="S67" s="29">
        <f t="shared" ref="S67:S73" si="10">ROUNDUP((P67/0.85)*0.15,0)</f>
        <v>300000</v>
      </c>
      <c r="T67" s="96" t="s">
        <v>440</v>
      </c>
      <c r="U67" s="80">
        <v>0.85</v>
      </c>
      <c r="V67" s="76" t="s">
        <v>360</v>
      </c>
      <c r="W67" s="78" t="s">
        <v>360</v>
      </c>
      <c r="X67" s="77" t="s">
        <v>441</v>
      </c>
      <c r="Y67" s="35" t="s">
        <v>35</v>
      </c>
      <c r="Z67" s="27" t="s">
        <v>36</v>
      </c>
      <c r="AA67" s="27" t="s">
        <v>37</v>
      </c>
      <c r="AB67" s="28" t="s">
        <v>36</v>
      </c>
      <c r="AC67" s="24" t="s">
        <v>442</v>
      </c>
      <c r="AD67" s="28" t="s">
        <v>36</v>
      </c>
      <c r="AE67" s="39">
        <v>44959</v>
      </c>
      <c r="AF67" s="39">
        <v>45007</v>
      </c>
      <c r="AG67" s="40">
        <v>44908</v>
      </c>
      <c r="AH67" s="40">
        <v>45120</v>
      </c>
      <c r="AI67" s="39" t="s">
        <v>39</v>
      </c>
    </row>
    <row r="68" spans="1:35" s="1" customFormat="1" ht="11.5" customHeight="1">
      <c r="A68" s="27">
        <v>4</v>
      </c>
      <c r="B68" s="69" t="s">
        <v>349</v>
      </c>
      <c r="C68" s="24" t="s">
        <v>350</v>
      </c>
      <c r="D68" s="101" t="s">
        <v>351</v>
      </c>
      <c r="E68" s="69" t="s">
        <v>432</v>
      </c>
      <c r="F68" s="24" t="s">
        <v>433</v>
      </c>
      <c r="G68" s="46" t="s">
        <v>434</v>
      </c>
      <c r="H68" s="24" t="s">
        <v>443</v>
      </c>
      <c r="I68" s="24" t="s">
        <v>444</v>
      </c>
      <c r="J68" s="27" t="s">
        <v>445</v>
      </c>
      <c r="K68" s="24" t="s">
        <v>446</v>
      </c>
      <c r="L68" s="24" t="s">
        <v>447</v>
      </c>
      <c r="M68" s="28">
        <v>1</v>
      </c>
      <c r="N68" s="27" t="s">
        <v>112</v>
      </c>
      <c r="O68" s="35" t="s">
        <v>360</v>
      </c>
      <c r="P68" s="29">
        <v>1079661</v>
      </c>
      <c r="Q68" s="29">
        <f t="shared" si="7"/>
        <v>1270190</v>
      </c>
      <c r="R68" s="37">
        <f t="shared" si="8"/>
        <v>0.8499996063581039</v>
      </c>
      <c r="S68" s="29">
        <f t="shared" si="10"/>
        <v>190529</v>
      </c>
      <c r="T68" s="93" t="s">
        <v>448</v>
      </c>
      <c r="U68" s="80">
        <v>0.85</v>
      </c>
      <c r="V68" s="76" t="s">
        <v>360</v>
      </c>
      <c r="W68" s="77" t="s">
        <v>161</v>
      </c>
      <c r="X68" s="77" t="s">
        <v>41</v>
      </c>
      <c r="Y68" s="35" t="s">
        <v>42</v>
      </c>
      <c r="Z68" s="27" t="s">
        <v>36</v>
      </c>
      <c r="AA68" s="27" t="s">
        <v>37</v>
      </c>
      <c r="AB68" s="28" t="s">
        <v>36</v>
      </c>
      <c r="AC68" s="24" t="s">
        <v>449</v>
      </c>
      <c r="AD68" s="28" t="s">
        <v>36</v>
      </c>
      <c r="AE68" s="40">
        <v>45260</v>
      </c>
      <c r="AF68" s="40">
        <v>45320</v>
      </c>
      <c r="AG68" s="40">
        <v>45257</v>
      </c>
      <c r="AH68" s="40">
        <v>45384</v>
      </c>
      <c r="AI68" s="39" t="s">
        <v>39</v>
      </c>
    </row>
    <row r="69" spans="1:35" s="1" customFormat="1" ht="11.5" customHeight="1">
      <c r="A69" s="27">
        <v>4</v>
      </c>
      <c r="B69" s="69" t="s">
        <v>349</v>
      </c>
      <c r="C69" s="24" t="s">
        <v>350</v>
      </c>
      <c r="D69" s="101" t="s">
        <v>351</v>
      </c>
      <c r="E69" s="69" t="s">
        <v>432</v>
      </c>
      <c r="F69" s="24" t="s">
        <v>433</v>
      </c>
      <c r="G69" s="46" t="s">
        <v>434</v>
      </c>
      <c r="H69" s="24" t="s">
        <v>443</v>
      </c>
      <c r="I69" s="24" t="s">
        <v>444</v>
      </c>
      <c r="J69" s="27" t="s">
        <v>445</v>
      </c>
      <c r="K69" s="24" t="s">
        <v>446</v>
      </c>
      <c r="L69" s="24" t="s">
        <v>447</v>
      </c>
      <c r="M69" s="28">
        <v>2</v>
      </c>
      <c r="N69" s="27" t="s">
        <v>112</v>
      </c>
      <c r="O69" s="35" t="s">
        <v>360</v>
      </c>
      <c r="P69" s="29">
        <v>1961606</v>
      </c>
      <c r="Q69" s="29">
        <f t="shared" si="7"/>
        <v>2307772</v>
      </c>
      <c r="R69" s="37">
        <f t="shared" si="8"/>
        <v>0.84999991333632607</v>
      </c>
      <c r="S69" s="29">
        <f t="shared" si="10"/>
        <v>346166</v>
      </c>
      <c r="T69" s="93" t="s">
        <v>448</v>
      </c>
      <c r="U69" s="80">
        <v>0.85</v>
      </c>
      <c r="V69" s="76" t="s">
        <v>360</v>
      </c>
      <c r="W69" s="77" t="s">
        <v>161</v>
      </c>
      <c r="X69" s="77" t="s">
        <v>41</v>
      </c>
      <c r="Y69" s="35" t="s">
        <v>42</v>
      </c>
      <c r="Z69" s="27" t="s">
        <v>36</v>
      </c>
      <c r="AA69" s="27" t="s">
        <v>37</v>
      </c>
      <c r="AB69" s="28" t="s">
        <v>36</v>
      </c>
      <c r="AC69" s="24" t="s">
        <v>449</v>
      </c>
      <c r="AD69" s="28" t="s">
        <v>36</v>
      </c>
      <c r="AE69" s="40">
        <v>45260</v>
      </c>
      <c r="AF69" s="40">
        <v>45320</v>
      </c>
      <c r="AG69" s="40">
        <v>45257</v>
      </c>
      <c r="AH69" s="40">
        <v>45384</v>
      </c>
      <c r="AI69" s="97" t="s">
        <v>51</v>
      </c>
    </row>
    <row r="70" spans="1:35" s="1" customFormat="1" ht="11.5" customHeight="1">
      <c r="A70" s="27">
        <v>4</v>
      </c>
      <c r="B70" s="69" t="s">
        <v>349</v>
      </c>
      <c r="C70" s="24" t="s">
        <v>350</v>
      </c>
      <c r="D70" s="101" t="s">
        <v>351</v>
      </c>
      <c r="E70" s="69" t="s">
        <v>432</v>
      </c>
      <c r="F70" s="24" t="s">
        <v>433</v>
      </c>
      <c r="G70" s="46" t="s">
        <v>434</v>
      </c>
      <c r="H70" s="24" t="s">
        <v>443</v>
      </c>
      <c r="I70" s="24" t="s">
        <v>444</v>
      </c>
      <c r="J70" s="27" t="s">
        <v>450</v>
      </c>
      <c r="K70" s="24" t="s">
        <v>451</v>
      </c>
      <c r="L70" s="24" t="s">
        <v>452</v>
      </c>
      <c r="M70" s="28" t="s">
        <v>32</v>
      </c>
      <c r="N70" s="27" t="s">
        <v>112</v>
      </c>
      <c r="O70" s="35" t="s">
        <v>360</v>
      </c>
      <c r="P70" s="29">
        <v>4513381</v>
      </c>
      <c r="Q70" s="29">
        <f t="shared" si="7"/>
        <v>5309860</v>
      </c>
      <c r="R70" s="37">
        <f t="shared" si="8"/>
        <v>0.85</v>
      </c>
      <c r="S70" s="29">
        <f t="shared" si="10"/>
        <v>796479</v>
      </c>
      <c r="T70" s="94" t="s">
        <v>453</v>
      </c>
      <c r="U70" s="80">
        <v>0.85</v>
      </c>
      <c r="V70" s="76" t="s">
        <v>360</v>
      </c>
      <c r="W70" s="78" t="s">
        <v>360</v>
      </c>
      <c r="X70" s="77" t="s">
        <v>41</v>
      </c>
      <c r="Y70" s="35" t="s">
        <v>35</v>
      </c>
      <c r="Z70" s="27" t="s">
        <v>36</v>
      </c>
      <c r="AA70" s="27" t="s">
        <v>37</v>
      </c>
      <c r="AB70" s="28" t="s">
        <v>36</v>
      </c>
      <c r="AC70" s="24" t="s">
        <v>454</v>
      </c>
      <c r="AD70" s="28" t="s">
        <v>36</v>
      </c>
      <c r="AE70" s="39">
        <v>45043</v>
      </c>
      <c r="AF70" s="39">
        <v>45086</v>
      </c>
      <c r="AG70" s="40">
        <v>45063</v>
      </c>
      <c r="AH70" s="39">
        <v>45174</v>
      </c>
      <c r="AI70" s="39" t="s">
        <v>39</v>
      </c>
    </row>
    <row r="71" spans="1:35" s="1" customFormat="1" ht="11.5" customHeight="1">
      <c r="A71" s="27">
        <v>4</v>
      </c>
      <c r="B71" s="69" t="s">
        <v>349</v>
      </c>
      <c r="C71" s="24" t="s">
        <v>350</v>
      </c>
      <c r="D71" s="101" t="s">
        <v>351</v>
      </c>
      <c r="E71" s="69" t="s">
        <v>432</v>
      </c>
      <c r="F71" s="24" t="s">
        <v>433</v>
      </c>
      <c r="G71" s="46" t="s">
        <v>434</v>
      </c>
      <c r="H71" s="24" t="s">
        <v>435</v>
      </c>
      <c r="I71" s="24" t="s">
        <v>436</v>
      </c>
      <c r="J71" s="28" t="s">
        <v>455</v>
      </c>
      <c r="K71" s="24" t="s">
        <v>456</v>
      </c>
      <c r="L71" s="24" t="s">
        <v>457</v>
      </c>
      <c r="M71" s="28" t="s">
        <v>32</v>
      </c>
      <c r="N71" s="27" t="s">
        <v>112</v>
      </c>
      <c r="O71" s="42" t="s">
        <v>49</v>
      </c>
      <c r="P71" s="29">
        <v>1448713</v>
      </c>
      <c r="Q71" s="29">
        <f t="shared" si="7"/>
        <v>1704369</v>
      </c>
      <c r="R71" s="37">
        <f t="shared" si="8"/>
        <v>0.84999961862718698</v>
      </c>
      <c r="S71" s="29">
        <f t="shared" si="10"/>
        <v>255656</v>
      </c>
      <c r="T71" s="86" t="s">
        <v>458</v>
      </c>
      <c r="U71" s="75">
        <v>0.85</v>
      </c>
      <c r="V71" s="81" t="s">
        <v>49</v>
      </c>
      <c r="W71" s="77" t="s">
        <v>459</v>
      </c>
      <c r="X71" s="77" t="s">
        <v>41</v>
      </c>
      <c r="Y71" s="42" t="s">
        <v>35</v>
      </c>
      <c r="Z71" s="28" t="s">
        <v>36</v>
      </c>
      <c r="AA71" s="28" t="s">
        <v>37</v>
      </c>
      <c r="AB71" s="28" t="s">
        <v>36</v>
      </c>
      <c r="AC71" s="24" t="s">
        <v>460</v>
      </c>
      <c r="AD71" s="28" t="s">
        <v>36</v>
      </c>
      <c r="AE71" s="39">
        <v>45043</v>
      </c>
      <c r="AF71" s="39">
        <v>45086</v>
      </c>
      <c r="AG71" s="40">
        <v>45041</v>
      </c>
      <c r="AH71" s="39">
        <v>45174</v>
      </c>
      <c r="AI71" s="39" t="s">
        <v>39</v>
      </c>
    </row>
    <row r="72" spans="1:35" s="1" customFormat="1" ht="11.5" customHeight="1">
      <c r="A72" s="27">
        <v>4</v>
      </c>
      <c r="B72" s="69" t="s">
        <v>349</v>
      </c>
      <c r="C72" s="24" t="s">
        <v>350</v>
      </c>
      <c r="D72" s="101" t="s">
        <v>351</v>
      </c>
      <c r="E72" s="69" t="s">
        <v>432</v>
      </c>
      <c r="F72" s="24" t="s">
        <v>433</v>
      </c>
      <c r="G72" s="46" t="s">
        <v>434</v>
      </c>
      <c r="H72" s="24" t="s">
        <v>443</v>
      </c>
      <c r="I72" s="24" t="s">
        <v>444</v>
      </c>
      <c r="J72" s="28" t="s">
        <v>461</v>
      </c>
      <c r="K72" s="24" t="s">
        <v>462</v>
      </c>
      <c r="L72" s="24" t="s">
        <v>463</v>
      </c>
      <c r="M72" s="28" t="s">
        <v>32</v>
      </c>
      <c r="N72" s="27" t="s">
        <v>112</v>
      </c>
      <c r="O72" s="42" t="s">
        <v>49</v>
      </c>
      <c r="P72" s="29">
        <v>1479000</v>
      </c>
      <c r="Q72" s="29">
        <f t="shared" si="7"/>
        <v>1740000</v>
      </c>
      <c r="R72" s="37">
        <f t="shared" si="8"/>
        <v>0.85</v>
      </c>
      <c r="S72" s="29">
        <f t="shared" si="10"/>
        <v>261000</v>
      </c>
      <c r="T72" s="86" t="s">
        <v>464</v>
      </c>
      <c r="U72" s="75">
        <v>0.85</v>
      </c>
      <c r="V72" s="81" t="s">
        <v>49</v>
      </c>
      <c r="W72" s="77" t="s">
        <v>465</v>
      </c>
      <c r="X72" s="77" t="s">
        <v>466</v>
      </c>
      <c r="Y72" s="35" t="s">
        <v>35</v>
      </c>
      <c r="Z72" s="28" t="s">
        <v>36</v>
      </c>
      <c r="AA72" s="28" t="s">
        <v>37</v>
      </c>
      <c r="AB72" s="28" t="s">
        <v>36</v>
      </c>
      <c r="AC72" s="24" t="s">
        <v>467</v>
      </c>
      <c r="AD72" s="28" t="s">
        <v>36</v>
      </c>
      <c r="AE72" s="39">
        <v>45043</v>
      </c>
      <c r="AF72" s="39">
        <v>45086</v>
      </c>
      <c r="AG72" s="40">
        <v>45043</v>
      </c>
      <c r="AH72" s="39">
        <v>45195</v>
      </c>
      <c r="AI72" s="39" t="s">
        <v>39</v>
      </c>
    </row>
    <row r="73" spans="1:35" s="1" customFormat="1" ht="11.5" customHeight="1">
      <c r="A73" s="27">
        <v>4</v>
      </c>
      <c r="B73" s="69" t="s">
        <v>349</v>
      </c>
      <c r="C73" s="24" t="s">
        <v>350</v>
      </c>
      <c r="D73" s="101" t="s">
        <v>351</v>
      </c>
      <c r="E73" s="69" t="s">
        <v>432</v>
      </c>
      <c r="F73" s="24" t="s">
        <v>433</v>
      </c>
      <c r="G73" s="46" t="s">
        <v>434</v>
      </c>
      <c r="H73" s="24" t="s">
        <v>443</v>
      </c>
      <c r="I73" s="24" t="s">
        <v>444</v>
      </c>
      <c r="J73" s="28" t="s">
        <v>468</v>
      </c>
      <c r="K73" s="24" t="s">
        <v>469</v>
      </c>
      <c r="L73" s="24" t="s">
        <v>470</v>
      </c>
      <c r="M73" s="28" t="s">
        <v>32</v>
      </c>
      <c r="N73" s="27" t="s">
        <v>112</v>
      </c>
      <c r="O73" s="42" t="s">
        <v>471</v>
      </c>
      <c r="P73" s="29">
        <v>2808499</v>
      </c>
      <c r="Q73" s="29">
        <f t="shared" si="7"/>
        <v>3304117</v>
      </c>
      <c r="R73" s="37">
        <f t="shared" si="8"/>
        <v>0.84999986380627568</v>
      </c>
      <c r="S73" s="29">
        <f t="shared" si="10"/>
        <v>495618</v>
      </c>
      <c r="T73" s="94" t="s">
        <v>472</v>
      </c>
      <c r="U73" s="75">
        <v>0.85</v>
      </c>
      <c r="V73" s="81" t="s">
        <v>471</v>
      </c>
      <c r="W73" s="77" t="s">
        <v>473</v>
      </c>
      <c r="X73" s="77" t="s">
        <v>41</v>
      </c>
      <c r="Y73" s="42" t="s">
        <v>35</v>
      </c>
      <c r="Z73" s="28" t="s">
        <v>36</v>
      </c>
      <c r="AA73" s="28" t="s">
        <v>37</v>
      </c>
      <c r="AB73" s="28" t="s">
        <v>36</v>
      </c>
      <c r="AC73" s="24" t="s">
        <v>474</v>
      </c>
      <c r="AD73" s="28" t="s">
        <v>36</v>
      </c>
      <c r="AE73" s="39">
        <v>44861</v>
      </c>
      <c r="AF73" s="39">
        <v>44952</v>
      </c>
      <c r="AG73" s="40">
        <v>44980</v>
      </c>
      <c r="AH73" s="40">
        <v>45120</v>
      </c>
      <c r="AI73" s="39" t="s">
        <v>39</v>
      </c>
    </row>
    <row r="74" spans="1:35" s="1" customFormat="1" ht="11.5" customHeight="1">
      <c r="A74" s="27">
        <v>4</v>
      </c>
      <c r="B74" s="69" t="s">
        <v>349</v>
      </c>
      <c r="C74" s="24" t="s">
        <v>350</v>
      </c>
      <c r="D74" s="101" t="s">
        <v>351</v>
      </c>
      <c r="E74" s="69" t="s">
        <v>432</v>
      </c>
      <c r="F74" s="24" t="s">
        <v>433</v>
      </c>
      <c r="G74" s="46" t="s">
        <v>434</v>
      </c>
      <c r="H74" s="24" t="s">
        <v>443</v>
      </c>
      <c r="I74" s="24" t="s">
        <v>444</v>
      </c>
      <c r="J74" s="28" t="s">
        <v>475</v>
      </c>
      <c r="K74" s="24" t="s">
        <v>476</v>
      </c>
      <c r="L74" s="24" t="s">
        <v>477</v>
      </c>
      <c r="M74" s="28" t="s">
        <v>32</v>
      </c>
      <c r="N74" s="27" t="s">
        <v>112</v>
      </c>
      <c r="O74" s="42" t="s">
        <v>471</v>
      </c>
      <c r="P74" s="29">
        <v>2808500</v>
      </c>
      <c r="Q74" s="29">
        <f t="shared" si="7"/>
        <v>3304118</v>
      </c>
      <c r="R74" s="37">
        <f t="shared" si="8"/>
        <v>0.8499999092042112</v>
      </c>
      <c r="S74" s="29">
        <f>ROUND((P74/0.85)*0.15,0)</f>
        <v>495618</v>
      </c>
      <c r="T74" s="94" t="s">
        <v>478</v>
      </c>
      <c r="U74" s="75">
        <v>0.85</v>
      </c>
      <c r="V74" s="81" t="s">
        <v>471</v>
      </c>
      <c r="W74" s="77" t="s">
        <v>479</v>
      </c>
      <c r="X74" s="77" t="s">
        <v>41</v>
      </c>
      <c r="Y74" s="42" t="s">
        <v>35</v>
      </c>
      <c r="Z74" s="28" t="s">
        <v>36</v>
      </c>
      <c r="AA74" s="28" t="s">
        <v>37</v>
      </c>
      <c r="AB74" s="28" t="s">
        <v>36</v>
      </c>
      <c r="AC74" s="24" t="s">
        <v>480</v>
      </c>
      <c r="AD74" s="28" t="s">
        <v>36</v>
      </c>
      <c r="AE74" s="39">
        <v>45043</v>
      </c>
      <c r="AF74" s="39">
        <v>45111</v>
      </c>
      <c r="AG74" s="40">
        <v>45089</v>
      </c>
      <c r="AH74" s="40">
        <v>45265</v>
      </c>
      <c r="AI74" s="39" t="s">
        <v>39</v>
      </c>
    </row>
    <row r="75" spans="1:35" s="1" customFormat="1" ht="11.5" customHeight="1">
      <c r="A75" s="27">
        <v>4</v>
      </c>
      <c r="B75" s="69" t="s">
        <v>349</v>
      </c>
      <c r="C75" s="24" t="s">
        <v>350</v>
      </c>
      <c r="D75" s="101" t="s">
        <v>351</v>
      </c>
      <c r="E75" s="69" t="s">
        <v>432</v>
      </c>
      <c r="F75" s="24" t="s">
        <v>433</v>
      </c>
      <c r="G75" s="46" t="s">
        <v>434</v>
      </c>
      <c r="H75" s="24" t="s">
        <v>443</v>
      </c>
      <c r="I75" s="24" t="s">
        <v>444</v>
      </c>
      <c r="J75" s="28" t="s">
        <v>481</v>
      </c>
      <c r="K75" s="24" t="s">
        <v>482</v>
      </c>
      <c r="L75" s="24" t="s">
        <v>483</v>
      </c>
      <c r="M75" s="28" t="s">
        <v>32</v>
      </c>
      <c r="N75" s="27" t="s">
        <v>112</v>
      </c>
      <c r="O75" s="35" t="s">
        <v>310</v>
      </c>
      <c r="P75" s="29">
        <v>2174289</v>
      </c>
      <c r="Q75" s="29">
        <f t="shared" si="7"/>
        <v>2557988</v>
      </c>
      <c r="R75" s="37">
        <f t="shared" si="8"/>
        <v>0.84999968725420139</v>
      </c>
      <c r="S75" s="29">
        <f>ROUNDUP((P75/0.85)*0.15,0)</f>
        <v>383699</v>
      </c>
      <c r="T75" s="94" t="s">
        <v>484</v>
      </c>
      <c r="U75" s="75">
        <v>0.85</v>
      </c>
      <c r="V75" s="76" t="s">
        <v>310</v>
      </c>
      <c r="W75" s="77" t="s">
        <v>485</v>
      </c>
      <c r="X75" s="78" t="s">
        <v>486</v>
      </c>
      <c r="Y75" s="35" t="s">
        <v>35</v>
      </c>
      <c r="Z75" s="27" t="s">
        <v>36</v>
      </c>
      <c r="AA75" s="27" t="s">
        <v>37</v>
      </c>
      <c r="AB75" s="28" t="s">
        <v>36</v>
      </c>
      <c r="AC75" s="24" t="s">
        <v>487</v>
      </c>
      <c r="AD75" s="28" t="s">
        <v>36</v>
      </c>
      <c r="AE75" s="39">
        <v>45043</v>
      </c>
      <c r="AF75" s="39">
        <v>45107</v>
      </c>
      <c r="AG75" s="40">
        <v>45083</v>
      </c>
      <c r="AH75" s="40">
        <v>45209</v>
      </c>
      <c r="AI75" s="39" t="s">
        <v>39</v>
      </c>
    </row>
    <row r="76" spans="1:35" s="1" customFormat="1" ht="11.5" customHeight="1">
      <c r="A76" s="27">
        <v>4</v>
      </c>
      <c r="B76" s="69" t="s">
        <v>349</v>
      </c>
      <c r="C76" s="24" t="s">
        <v>350</v>
      </c>
      <c r="D76" s="101" t="s">
        <v>351</v>
      </c>
      <c r="E76" s="69" t="s">
        <v>432</v>
      </c>
      <c r="F76" s="24" t="s">
        <v>433</v>
      </c>
      <c r="G76" s="46" t="s">
        <v>434</v>
      </c>
      <c r="H76" s="24" t="s">
        <v>443</v>
      </c>
      <c r="I76" s="24" t="s">
        <v>444</v>
      </c>
      <c r="J76" s="28" t="s">
        <v>488</v>
      </c>
      <c r="K76" s="24" t="s">
        <v>489</v>
      </c>
      <c r="L76" s="24" t="s">
        <v>490</v>
      </c>
      <c r="M76" s="28" t="s">
        <v>32</v>
      </c>
      <c r="N76" s="27" t="s">
        <v>112</v>
      </c>
      <c r="O76" s="42" t="s">
        <v>310</v>
      </c>
      <c r="P76" s="29">
        <v>3623815</v>
      </c>
      <c r="Q76" s="29">
        <f t="shared" si="7"/>
        <v>4263312</v>
      </c>
      <c r="R76" s="37">
        <f t="shared" si="8"/>
        <v>0.84999995308811549</v>
      </c>
      <c r="S76" s="29">
        <f>ROUNDUP((P76/0.85)*0.15,0)</f>
        <v>639497</v>
      </c>
      <c r="T76" s="94" t="s">
        <v>491</v>
      </c>
      <c r="U76" s="75">
        <v>0.85</v>
      </c>
      <c r="V76" s="81" t="s">
        <v>310</v>
      </c>
      <c r="W76" s="77" t="s">
        <v>492</v>
      </c>
      <c r="X76" s="77" t="s">
        <v>493</v>
      </c>
      <c r="Y76" s="35" t="s">
        <v>35</v>
      </c>
      <c r="Z76" s="27" t="s">
        <v>36</v>
      </c>
      <c r="AA76" s="27" t="s">
        <v>37</v>
      </c>
      <c r="AB76" s="28" t="s">
        <v>36</v>
      </c>
      <c r="AC76" s="24" t="s">
        <v>494</v>
      </c>
      <c r="AD76" s="28" t="s">
        <v>36</v>
      </c>
      <c r="AE76" s="40">
        <v>45463</v>
      </c>
      <c r="AF76" s="39">
        <v>45499</v>
      </c>
      <c r="AG76" s="49">
        <v>45516</v>
      </c>
      <c r="AH76" s="40">
        <v>45636</v>
      </c>
      <c r="AI76" s="39" t="s">
        <v>39</v>
      </c>
    </row>
    <row r="77" spans="1:35" s="1" customFormat="1" ht="11.5" customHeight="1">
      <c r="A77" s="27">
        <v>4</v>
      </c>
      <c r="B77" s="69" t="s">
        <v>349</v>
      </c>
      <c r="C77" s="24" t="s">
        <v>350</v>
      </c>
      <c r="D77" s="101" t="s">
        <v>351</v>
      </c>
      <c r="E77" s="69" t="s">
        <v>495</v>
      </c>
      <c r="F77" s="24" t="s">
        <v>496</v>
      </c>
      <c r="G77" s="46" t="s">
        <v>497</v>
      </c>
      <c r="H77" s="24" t="s">
        <v>498</v>
      </c>
      <c r="I77" s="24" t="s">
        <v>499</v>
      </c>
      <c r="J77" s="27" t="s">
        <v>500</v>
      </c>
      <c r="K77" s="24" t="s">
        <v>501</v>
      </c>
      <c r="L77" s="24" t="s">
        <v>502</v>
      </c>
      <c r="M77" s="28">
        <v>1</v>
      </c>
      <c r="N77" s="27" t="s">
        <v>112</v>
      </c>
      <c r="O77" s="35" t="s">
        <v>360</v>
      </c>
      <c r="P77" s="29">
        <v>34339831</v>
      </c>
      <c r="Q77" s="29">
        <f t="shared" si="7"/>
        <v>40399802</v>
      </c>
      <c r="R77" s="37">
        <f t="shared" si="8"/>
        <v>0.84999998267318244</v>
      </c>
      <c r="S77" s="29">
        <f>ROUNDUP((P77/0.85)*0.15,0)</f>
        <v>6059971</v>
      </c>
      <c r="T77" s="94" t="s">
        <v>503</v>
      </c>
      <c r="U77" s="75">
        <v>0.85</v>
      </c>
      <c r="V77" s="76" t="s">
        <v>360</v>
      </c>
      <c r="W77" s="73" t="s">
        <v>504</v>
      </c>
      <c r="X77" s="77" t="s">
        <v>41</v>
      </c>
      <c r="Y77" s="35" t="s">
        <v>42</v>
      </c>
      <c r="Z77" s="27" t="s">
        <v>36</v>
      </c>
      <c r="AA77" s="27" t="s">
        <v>37</v>
      </c>
      <c r="AB77" s="28" t="s">
        <v>36</v>
      </c>
      <c r="AC77" s="24" t="s">
        <v>505</v>
      </c>
      <c r="AD77" s="41" t="s">
        <v>38</v>
      </c>
      <c r="AE77" s="40">
        <v>45134</v>
      </c>
      <c r="AF77" s="40">
        <v>45195</v>
      </c>
      <c r="AG77" s="40">
        <v>45247</v>
      </c>
      <c r="AH77" s="40">
        <v>45363</v>
      </c>
      <c r="AI77" s="39" t="s">
        <v>39</v>
      </c>
    </row>
    <row r="78" spans="1:35" s="1" customFormat="1" ht="11.5" customHeight="1">
      <c r="A78" s="27">
        <v>4</v>
      </c>
      <c r="B78" s="69" t="s">
        <v>349</v>
      </c>
      <c r="C78" s="24" t="s">
        <v>350</v>
      </c>
      <c r="D78" s="101" t="s">
        <v>351</v>
      </c>
      <c r="E78" s="69" t="s">
        <v>495</v>
      </c>
      <c r="F78" s="24" t="s">
        <v>496</v>
      </c>
      <c r="G78" s="46" t="s">
        <v>497</v>
      </c>
      <c r="H78" s="24" t="s">
        <v>498</v>
      </c>
      <c r="I78" s="24" t="s">
        <v>499</v>
      </c>
      <c r="J78" s="27" t="s">
        <v>500</v>
      </c>
      <c r="K78" s="24" t="s">
        <v>501</v>
      </c>
      <c r="L78" s="24" t="s">
        <v>502</v>
      </c>
      <c r="M78" s="28">
        <v>2</v>
      </c>
      <c r="N78" s="27" t="s">
        <v>112</v>
      </c>
      <c r="O78" s="35" t="s">
        <v>360</v>
      </c>
      <c r="P78" s="29">
        <v>3298476</v>
      </c>
      <c r="Q78" s="29">
        <f t="shared" si="7"/>
        <v>3880560</v>
      </c>
      <c r="R78" s="37">
        <f t="shared" si="8"/>
        <v>0.85</v>
      </c>
      <c r="S78" s="29">
        <f>ROUND((P78/0.85)*0.15,0)</f>
        <v>582084</v>
      </c>
      <c r="T78" s="94" t="s">
        <v>506</v>
      </c>
      <c r="U78" s="75">
        <v>0.85</v>
      </c>
      <c r="V78" s="76" t="s">
        <v>360</v>
      </c>
      <c r="W78" s="71" t="s">
        <v>504</v>
      </c>
      <c r="X78" s="77" t="s">
        <v>41</v>
      </c>
      <c r="Y78" s="35" t="s">
        <v>42</v>
      </c>
      <c r="Z78" s="27" t="s">
        <v>36</v>
      </c>
      <c r="AA78" s="27" t="s">
        <v>37</v>
      </c>
      <c r="AB78" s="28" t="s">
        <v>36</v>
      </c>
      <c r="AC78" s="24" t="s">
        <v>507</v>
      </c>
      <c r="AD78" s="41" t="s">
        <v>38</v>
      </c>
      <c r="AE78" s="39">
        <v>45407</v>
      </c>
      <c r="AF78" s="40">
        <v>45454</v>
      </c>
      <c r="AG78" s="49">
        <v>45426</v>
      </c>
      <c r="AH78" s="49">
        <v>45538</v>
      </c>
      <c r="AI78" s="39" t="s">
        <v>39</v>
      </c>
    </row>
    <row r="79" spans="1:35" s="1" customFormat="1" ht="11.5" customHeight="1">
      <c r="A79" s="27">
        <v>4</v>
      </c>
      <c r="B79" s="69" t="s">
        <v>349</v>
      </c>
      <c r="C79" s="24" t="s">
        <v>350</v>
      </c>
      <c r="D79" s="101" t="s">
        <v>351</v>
      </c>
      <c r="E79" s="69" t="s">
        <v>495</v>
      </c>
      <c r="F79" s="24" t="s">
        <v>496</v>
      </c>
      <c r="G79" s="46" t="s">
        <v>497</v>
      </c>
      <c r="H79" s="24" t="s">
        <v>498</v>
      </c>
      <c r="I79" s="24" t="s">
        <v>499</v>
      </c>
      <c r="J79" s="27" t="s">
        <v>500</v>
      </c>
      <c r="K79" s="24" t="s">
        <v>501</v>
      </c>
      <c r="L79" s="24" t="s">
        <v>502</v>
      </c>
      <c r="M79" s="28">
        <v>3</v>
      </c>
      <c r="N79" s="27" t="s">
        <v>112</v>
      </c>
      <c r="O79" s="35" t="s">
        <v>360</v>
      </c>
      <c r="P79" s="29">
        <v>2208099</v>
      </c>
      <c r="Q79" s="29">
        <f t="shared" si="7"/>
        <v>2597764</v>
      </c>
      <c r="R79" s="37">
        <f t="shared" si="8"/>
        <v>0.84999984602142453</v>
      </c>
      <c r="S79" s="29">
        <f>ROUNDUP((P79/0.85)*0.15,0)</f>
        <v>389665</v>
      </c>
      <c r="T79" s="94" t="s">
        <v>508</v>
      </c>
      <c r="U79" s="75">
        <v>0.85</v>
      </c>
      <c r="V79" s="76" t="s">
        <v>360</v>
      </c>
      <c r="W79" s="71" t="s">
        <v>509</v>
      </c>
      <c r="X79" s="77" t="s">
        <v>41</v>
      </c>
      <c r="Y79" s="35" t="s">
        <v>35</v>
      </c>
      <c r="Z79" s="27" t="s">
        <v>36</v>
      </c>
      <c r="AA79" s="27" t="s">
        <v>37</v>
      </c>
      <c r="AB79" s="28" t="s">
        <v>36</v>
      </c>
      <c r="AC79" s="24" t="s">
        <v>510</v>
      </c>
      <c r="AD79" s="41" t="s">
        <v>38</v>
      </c>
      <c r="AE79" s="39">
        <v>45645</v>
      </c>
      <c r="AF79" s="40">
        <v>45691</v>
      </c>
      <c r="AG79" s="39">
        <v>45769</v>
      </c>
      <c r="AH79" s="49">
        <v>45930</v>
      </c>
      <c r="AI79" s="28" t="s">
        <v>511</v>
      </c>
    </row>
    <row r="80" spans="1:35" s="1" customFormat="1" ht="11.5" customHeight="1">
      <c r="A80" s="27">
        <v>4</v>
      </c>
      <c r="B80" s="69" t="s">
        <v>349</v>
      </c>
      <c r="C80" s="24" t="s">
        <v>350</v>
      </c>
      <c r="D80" s="101" t="s">
        <v>351</v>
      </c>
      <c r="E80" s="69" t="s">
        <v>495</v>
      </c>
      <c r="F80" s="24" t="s">
        <v>496</v>
      </c>
      <c r="G80" s="46" t="s">
        <v>497</v>
      </c>
      <c r="H80" s="24" t="s">
        <v>498</v>
      </c>
      <c r="I80" s="24" t="s">
        <v>499</v>
      </c>
      <c r="J80" s="27" t="s">
        <v>500</v>
      </c>
      <c r="K80" s="24" t="s">
        <v>501</v>
      </c>
      <c r="L80" s="24" t="s">
        <v>502</v>
      </c>
      <c r="M80" s="28">
        <v>4</v>
      </c>
      <c r="N80" s="27" t="s">
        <v>112</v>
      </c>
      <c r="O80" s="35" t="s">
        <v>360</v>
      </c>
      <c r="P80" s="29">
        <v>13599699</v>
      </c>
      <c r="Q80" s="29">
        <f t="shared" si="7"/>
        <v>15999647</v>
      </c>
      <c r="R80" s="37">
        <f t="shared" si="8"/>
        <v>0.84999994062369</v>
      </c>
      <c r="S80" s="29">
        <f>ROUNDUP((P80/0.85)*0.15,0)+1</f>
        <v>2399948</v>
      </c>
      <c r="T80" s="94" t="s">
        <v>512</v>
      </c>
      <c r="U80" s="75">
        <v>0.85</v>
      </c>
      <c r="V80" s="76" t="s">
        <v>360</v>
      </c>
      <c r="W80" s="71" t="s">
        <v>504</v>
      </c>
      <c r="X80" s="77" t="s">
        <v>41</v>
      </c>
      <c r="Y80" s="35" t="s">
        <v>42</v>
      </c>
      <c r="Z80" s="27" t="s">
        <v>36</v>
      </c>
      <c r="AA80" s="27" t="s">
        <v>37</v>
      </c>
      <c r="AB80" s="28" t="s">
        <v>36</v>
      </c>
      <c r="AC80" s="24" t="s">
        <v>513</v>
      </c>
      <c r="AD80" s="41" t="s">
        <v>38</v>
      </c>
      <c r="AE80" s="40">
        <v>45624</v>
      </c>
      <c r="AF80" s="39">
        <v>45677</v>
      </c>
      <c r="AG80" s="49">
        <v>45638</v>
      </c>
      <c r="AH80" s="49">
        <v>45699</v>
      </c>
      <c r="AI80" s="39" t="s">
        <v>39</v>
      </c>
    </row>
    <row r="81" spans="1:35" s="1" customFormat="1" ht="11.15" customHeight="1">
      <c r="A81" s="27">
        <v>4</v>
      </c>
      <c r="B81" s="69" t="s">
        <v>349</v>
      </c>
      <c r="C81" s="24" t="s">
        <v>350</v>
      </c>
      <c r="D81" s="101" t="s">
        <v>351</v>
      </c>
      <c r="E81" s="69" t="s">
        <v>495</v>
      </c>
      <c r="F81" s="24" t="s">
        <v>496</v>
      </c>
      <c r="G81" s="46" t="s">
        <v>497</v>
      </c>
      <c r="H81" s="24" t="s">
        <v>498</v>
      </c>
      <c r="I81" s="24" t="s">
        <v>499</v>
      </c>
      <c r="J81" s="27" t="s">
        <v>500</v>
      </c>
      <c r="K81" s="24" t="s">
        <v>501</v>
      </c>
      <c r="L81" s="24" t="s">
        <v>502</v>
      </c>
      <c r="M81" s="28">
        <v>5</v>
      </c>
      <c r="N81" s="27" t="s">
        <v>112</v>
      </c>
      <c r="O81" s="35" t="s">
        <v>360</v>
      </c>
      <c r="P81" s="29">
        <v>6097264</v>
      </c>
      <c r="Q81" s="29">
        <f t="shared" si="7"/>
        <v>7173252</v>
      </c>
      <c r="R81" s="37">
        <f t="shared" si="8"/>
        <v>0.84999997211864298</v>
      </c>
      <c r="S81" s="29">
        <f t="shared" ref="S81:S88" si="11">ROUNDUP((P81/0.85)*0.15,0)</f>
        <v>1075988</v>
      </c>
      <c r="T81" s="94" t="s">
        <v>503</v>
      </c>
      <c r="U81" s="75">
        <v>0.85</v>
      </c>
      <c r="V81" s="76" t="s">
        <v>360</v>
      </c>
      <c r="W81" s="71" t="s">
        <v>375</v>
      </c>
      <c r="X81" s="77" t="s">
        <v>41</v>
      </c>
      <c r="Y81" s="35" t="s">
        <v>35</v>
      </c>
      <c r="Z81" s="27" t="s">
        <v>36</v>
      </c>
      <c r="AA81" s="27" t="s">
        <v>37</v>
      </c>
      <c r="AB81" s="28" t="s">
        <v>36</v>
      </c>
      <c r="AC81" s="50" t="s">
        <v>514</v>
      </c>
      <c r="AD81" s="41" t="s">
        <v>38</v>
      </c>
      <c r="AE81" s="40">
        <v>45624</v>
      </c>
      <c r="AF81" s="39">
        <v>45677</v>
      </c>
      <c r="AG81" s="49">
        <v>45630</v>
      </c>
      <c r="AH81" s="49">
        <v>45699</v>
      </c>
      <c r="AI81" s="39" t="s">
        <v>39</v>
      </c>
    </row>
    <row r="82" spans="1:35" s="1" customFormat="1" ht="11.5" customHeight="1">
      <c r="A82" s="27">
        <v>4</v>
      </c>
      <c r="B82" s="69" t="s">
        <v>349</v>
      </c>
      <c r="C82" s="24" t="s">
        <v>350</v>
      </c>
      <c r="D82" s="101" t="s">
        <v>351</v>
      </c>
      <c r="E82" s="69" t="s">
        <v>495</v>
      </c>
      <c r="F82" s="24" t="s">
        <v>496</v>
      </c>
      <c r="G82" s="46" t="s">
        <v>497</v>
      </c>
      <c r="H82" s="24" t="s">
        <v>498</v>
      </c>
      <c r="I82" s="24" t="s">
        <v>499</v>
      </c>
      <c r="J82" s="27" t="s">
        <v>515</v>
      </c>
      <c r="K82" s="24" t="s">
        <v>516</v>
      </c>
      <c r="L82" s="24" t="s">
        <v>517</v>
      </c>
      <c r="M82" s="28" t="s">
        <v>32</v>
      </c>
      <c r="N82" s="27" t="s">
        <v>112</v>
      </c>
      <c r="O82" s="35" t="s">
        <v>360</v>
      </c>
      <c r="P82" s="29">
        <v>5950000</v>
      </c>
      <c r="Q82" s="29">
        <f t="shared" si="7"/>
        <v>7000000</v>
      </c>
      <c r="R82" s="37">
        <f t="shared" si="8"/>
        <v>0.85</v>
      </c>
      <c r="S82" s="29">
        <f t="shared" si="11"/>
        <v>1050000</v>
      </c>
      <c r="T82" s="94" t="s">
        <v>518</v>
      </c>
      <c r="U82" s="75">
        <v>0.85</v>
      </c>
      <c r="V82" s="76" t="s">
        <v>360</v>
      </c>
      <c r="W82" s="78" t="s">
        <v>360</v>
      </c>
      <c r="X82" s="77" t="s">
        <v>519</v>
      </c>
      <c r="Y82" s="35" t="s">
        <v>35</v>
      </c>
      <c r="Z82" s="27" t="s">
        <v>36</v>
      </c>
      <c r="AA82" s="27" t="s">
        <v>37</v>
      </c>
      <c r="AB82" s="28" t="s">
        <v>36</v>
      </c>
      <c r="AC82" s="24" t="s">
        <v>520</v>
      </c>
      <c r="AD82" s="28" t="s">
        <v>36</v>
      </c>
      <c r="AE82" s="41" t="s">
        <v>55</v>
      </c>
      <c r="AF82" s="41" t="s">
        <v>55</v>
      </c>
      <c r="AG82" s="49">
        <v>45639</v>
      </c>
      <c r="AH82" s="49">
        <v>45741</v>
      </c>
      <c r="AI82" s="39" t="s">
        <v>39</v>
      </c>
    </row>
    <row r="83" spans="1:35" s="1" customFormat="1" ht="11.5" customHeight="1">
      <c r="A83" s="27">
        <v>4</v>
      </c>
      <c r="B83" s="69" t="s">
        <v>349</v>
      </c>
      <c r="C83" s="24" t="s">
        <v>350</v>
      </c>
      <c r="D83" s="101" t="s">
        <v>351</v>
      </c>
      <c r="E83" s="69" t="s">
        <v>495</v>
      </c>
      <c r="F83" s="24" t="s">
        <v>496</v>
      </c>
      <c r="G83" s="46" t="s">
        <v>497</v>
      </c>
      <c r="H83" s="24" t="s">
        <v>498</v>
      </c>
      <c r="I83" s="24" t="s">
        <v>499</v>
      </c>
      <c r="J83" s="27" t="s">
        <v>521</v>
      </c>
      <c r="K83" s="43" t="s">
        <v>522</v>
      </c>
      <c r="L83" s="24" t="s">
        <v>523</v>
      </c>
      <c r="M83" s="28" t="s">
        <v>32</v>
      </c>
      <c r="N83" s="27" t="s">
        <v>112</v>
      </c>
      <c r="O83" s="35" t="s">
        <v>360</v>
      </c>
      <c r="P83" s="29">
        <v>6120000</v>
      </c>
      <c r="Q83" s="29">
        <f t="shared" si="7"/>
        <v>7200000</v>
      </c>
      <c r="R83" s="37">
        <f t="shared" si="8"/>
        <v>0.85</v>
      </c>
      <c r="S83" s="29">
        <f t="shared" si="11"/>
        <v>1080000</v>
      </c>
      <c r="T83" s="94" t="s">
        <v>524</v>
      </c>
      <c r="U83" s="75">
        <v>0.85</v>
      </c>
      <c r="V83" s="76" t="s">
        <v>360</v>
      </c>
      <c r="W83" s="78" t="s">
        <v>360</v>
      </c>
      <c r="X83" s="77" t="s">
        <v>41</v>
      </c>
      <c r="Y83" s="35" t="s">
        <v>35</v>
      </c>
      <c r="Z83" s="27" t="s">
        <v>36</v>
      </c>
      <c r="AA83" s="27" t="s">
        <v>37</v>
      </c>
      <c r="AB83" s="28" t="s">
        <v>36</v>
      </c>
      <c r="AC83" s="24" t="s">
        <v>525</v>
      </c>
      <c r="AD83" s="28" t="s">
        <v>36</v>
      </c>
      <c r="AE83" s="39">
        <v>45260</v>
      </c>
      <c r="AF83" s="39">
        <v>45296</v>
      </c>
      <c r="AG83" s="39">
        <v>45341</v>
      </c>
      <c r="AH83" s="40">
        <v>45440</v>
      </c>
      <c r="AI83" s="39" t="s">
        <v>39</v>
      </c>
    </row>
    <row r="84" spans="1:35" s="1" customFormat="1" ht="11.5" customHeight="1">
      <c r="A84" s="27">
        <v>4</v>
      </c>
      <c r="B84" s="69" t="s">
        <v>349</v>
      </c>
      <c r="C84" s="24" t="s">
        <v>350</v>
      </c>
      <c r="D84" s="101" t="s">
        <v>351</v>
      </c>
      <c r="E84" s="69" t="s">
        <v>495</v>
      </c>
      <c r="F84" s="24" t="s">
        <v>496</v>
      </c>
      <c r="G84" s="46" t="s">
        <v>497</v>
      </c>
      <c r="H84" s="24" t="s">
        <v>498</v>
      </c>
      <c r="I84" s="24" t="s">
        <v>499</v>
      </c>
      <c r="J84" s="27" t="s">
        <v>526</v>
      </c>
      <c r="K84" s="43" t="s">
        <v>527</v>
      </c>
      <c r="L84" s="24" t="s">
        <v>528</v>
      </c>
      <c r="M84" s="28" t="s">
        <v>32</v>
      </c>
      <c r="N84" s="27" t="s">
        <v>112</v>
      </c>
      <c r="O84" s="35" t="s">
        <v>360</v>
      </c>
      <c r="P84" s="29">
        <v>10599500</v>
      </c>
      <c r="Q84" s="29">
        <f t="shared" si="7"/>
        <v>12470000</v>
      </c>
      <c r="R84" s="37">
        <f t="shared" si="8"/>
        <v>0.85</v>
      </c>
      <c r="S84" s="29">
        <f t="shared" si="11"/>
        <v>1870500</v>
      </c>
      <c r="T84" s="93" t="s">
        <v>529</v>
      </c>
      <c r="U84" s="75">
        <v>0.85</v>
      </c>
      <c r="V84" s="76" t="s">
        <v>360</v>
      </c>
      <c r="W84" s="78" t="s">
        <v>360</v>
      </c>
      <c r="X84" s="77" t="s">
        <v>41</v>
      </c>
      <c r="Y84" s="35" t="s">
        <v>35</v>
      </c>
      <c r="Z84" s="27" t="s">
        <v>36</v>
      </c>
      <c r="AA84" s="27" t="s">
        <v>37</v>
      </c>
      <c r="AB84" s="28" t="s">
        <v>36</v>
      </c>
      <c r="AC84" s="24" t="s">
        <v>530</v>
      </c>
      <c r="AD84" s="28" t="s">
        <v>36</v>
      </c>
      <c r="AE84" s="39">
        <v>44679</v>
      </c>
      <c r="AF84" s="39">
        <v>44952</v>
      </c>
      <c r="AG84" s="39">
        <v>45090</v>
      </c>
      <c r="AH84" s="40">
        <v>45272</v>
      </c>
      <c r="AI84" s="39" t="s">
        <v>39</v>
      </c>
    </row>
    <row r="85" spans="1:35" s="1" customFormat="1" ht="11.5" customHeight="1">
      <c r="A85" s="27">
        <v>4</v>
      </c>
      <c r="B85" s="69" t="s">
        <v>349</v>
      </c>
      <c r="C85" s="24" t="s">
        <v>350</v>
      </c>
      <c r="D85" s="101" t="s">
        <v>351</v>
      </c>
      <c r="E85" s="69" t="s">
        <v>495</v>
      </c>
      <c r="F85" s="24" t="s">
        <v>496</v>
      </c>
      <c r="G85" s="46" t="s">
        <v>497</v>
      </c>
      <c r="H85" s="24" t="s">
        <v>498</v>
      </c>
      <c r="I85" s="24" t="s">
        <v>499</v>
      </c>
      <c r="J85" s="27" t="s">
        <v>531</v>
      </c>
      <c r="K85" s="43" t="s">
        <v>532</v>
      </c>
      <c r="L85" s="100" t="s">
        <v>533</v>
      </c>
      <c r="M85" s="28" t="s">
        <v>32</v>
      </c>
      <c r="N85" s="27" t="s">
        <v>112</v>
      </c>
      <c r="O85" s="35" t="s">
        <v>471</v>
      </c>
      <c r="P85" s="29">
        <v>1087059</v>
      </c>
      <c r="Q85" s="29">
        <f t="shared" ref="Q85:Q99" si="12">P85+S85</f>
        <v>1278893</v>
      </c>
      <c r="R85" s="37">
        <f t="shared" ref="R85:R99" si="13">P85/Q85</f>
        <v>0.84999996090368779</v>
      </c>
      <c r="S85" s="29">
        <f t="shared" si="11"/>
        <v>191834</v>
      </c>
      <c r="T85" s="94" t="s">
        <v>534</v>
      </c>
      <c r="U85" s="75">
        <v>0.85</v>
      </c>
      <c r="V85" s="76" t="s">
        <v>471</v>
      </c>
      <c r="W85" s="77" t="s">
        <v>535</v>
      </c>
      <c r="X85" s="77" t="s">
        <v>41</v>
      </c>
      <c r="Y85" s="35" t="s">
        <v>35</v>
      </c>
      <c r="Z85" s="27" t="s">
        <v>36</v>
      </c>
      <c r="AA85" s="27" t="s">
        <v>37</v>
      </c>
      <c r="AB85" s="28" t="s">
        <v>36</v>
      </c>
      <c r="AC85" s="24" t="s">
        <v>536</v>
      </c>
      <c r="AD85" s="28" t="s">
        <v>36</v>
      </c>
      <c r="AE85" s="39">
        <v>45071</v>
      </c>
      <c r="AF85" s="39">
        <v>45111</v>
      </c>
      <c r="AG85" s="40">
        <v>45126</v>
      </c>
      <c r="AH85" s="40">
        <v>45349</v>
      </c>
      <c r="AI85" s="39" t="s">
        <v>39</v>
      </c>
    </row>
    <row r="86" spans="1:35" s="1" customFormat="1" ht="11.5" customHeight="1">
      <c r="A86" s="27">
        <v>4</v>
      </c>
      <c r="B86" s="69" t="s">
        <v>349</v>
      </c>
      <c r="C86" s="24" t="s">
        <v>350</v>
      </c>
      <c r="D86" s="101" t="s">
        <v>351</v>
      </c>
      <c r="E86" s="69" t="s">
        <v>537</v>
      </c>
      <c r="F86" s="24" t="s">
        <v>538</v>
      </c>
      <c r="G86" s="24" t="s">
        <v>539</v>
      </c>
      <c r="H86" s="24" t="s">
        <v>540</v>
      </c>
      <c r="I86" s="24" t="s">
        <v>541</v>
      </c>
      <c r="J86" s="27" t="s">
        <v>542</v>
      </c>
      <c r="K86" s="43" t="s">
        <v>543</v>
      </c>
      <c r="L86" s="24" t="s">
        <v>544</v>
      </c>
      <c r="M86" s="28" t="s">
        <v>32</v>
      </c>
      <c r="N86" s="27" t="s">
        <v>112</v>
      </c>
      <c r="O86" s="35" t="s">
        <v>360</v>
      </c>
      <c r="P86" s="29">
        <v>6732119</v>
      </c>
      <c r="Q86" s="29">
        <f t="shared" si="12"/>
        <v>7920140</v>
      </c>
      <c r="R86" s="37">
        <f t="shared" si="13"/>
        <v>0.85</v>
      </c>
      <c r="S86" s="29">
        <f t="shared" si="11"/>
        <v>1188021</v>
      </c>
      <c r="T86" s="94" t="s">
        <v>545</v>
      </c>
      <c r="U86" s="75">
        <v>0.85</v>
      </c>
      <c r="V86" s="76" t="s">
        <v>360</v>
      </c>
      <c r="W86" s="77" t="s">
        <v>546</v>
      </c>
      <c r="X86" s="70" t="s">
        <v>441</v>
      </c>
      <c r="Y86" s="35" t="s">
        <v>35</v>
      </c>
      <c r="Z86" s="27" t="s">
        <v>36</v>
      </c>
      <c r="AA86" s="27" t="s">
        <v>37</v>
      </c>
      <c r="AB86" s="28" t="s">
        <v>36</v>
      </c>
      <c r="AC86" s="24" t="s">
        <v>547</v>
      </c>
      <c r="AD86" s="28" t="s">
        <v>36</v>
      </c>
      <c r="AE86" s="39">
        <v>44707</v>
      </c>
      <c r="AF86" s="39">
        <v>44952</v>
      </c>
      <c r="AG86" s="39">
        <v>45082</v>
      </c>
      <c r="AH86" s="39">
        <v>45265</v>
      </c>
      <c r="AI86" s="39" t="s">
        <v>39</v>
      </c>
    </row>
    <row r="87" spans="1:35" s="1" customFormat="1" ht="11.5" customHeight="1">
      <c r="A87" s="27">
        <v>4</v>
      </c>
      <c r="B87" s="69" t="s">
        <v>349</v>
      </c>
      <c r="C87" s="24" t="s">
        <v>350</v>
      </c>
      <c r="D87" s="101" t="s">
        <v>351</v>
      </c>
      <c r="E87" s="69" t="s">
        <v>537</v>
      </c>
      <c r="F87" s="24" t="s">
        <v>538</v>
      </c>
      <c r="G87" s="24" t="s">
        <v>539</v>
      </c>
      <c r="H87" s="24" t="s">
        <v>540</v>
      </c>
      <c r="I87" s="24" t="s">
        <v>541</v>
      </c>
      <c r="J87" s="27" t="s">
        <v>548</v>
      </c>
      <c r="K87" s="43" t="s">
        <v>549</v>
      </c>
      <c r="L87" s="24" t="s">
        <v>550</v>
      </c>
      <c r="M87" s="28" t="s">
        <v>32</v>
      </c>
      <c r="N87" s="27" t="s">
        <v>112</v>
      </c>
      <c r="O87" s="35" t="s">
        <v>360</v>
      </c>
      <c r="P87" s="29">
        <v>850000</v>
      </c>
      <c r="Q87" s="29">
        <f t="shared" si="12"/>
        <v>1000000</v>
      </c>
      <c r="R87" s="37">
        <f t="shared" si="13"/>
        <v>0.85</v>
      </c>
      <c r="S87" s="29">
        <f t="shared" si="11"/>
        <v>150000</v>
      </c>
      <c r="T87" s="94" t="s">
        <v>551</v>
      </c>
      <c r="U87" s="75">
        <v>0.85</v>
      </c>
      <c r="V87" s="76" t="s">
        <v>360</v>
      </c>
      <c r="W87" s="77" t="s">
        <v>552</v>
      </c>
      <c r="X87" s="77" t="s">
        <v>41</v>
      </c>
      <c r="Y87" s="35" t="s">
        <v>35</v>
      </c>
      <c r="Z87" s="27" t="s">
        <v>36</v>
      </c>
      <c r="AA87" s="27" t="s">
        <v>37</v>
      </c>
      <c r="AB87" s="28" t="s">
        <v>36</v>
      </c>
      <c r="AC87" s="24" t="s">
        <v>553</v>
      </c>
      <c r="AD87" s="28" t="s">
        <v>36</v>
      </c>
      <c r="AE87" s="39">
        <v>44616</v>
      </c>
      <c r="AF87" s="39">
        <v>44952</v>
      </c>
      <c r="AG87" s="39">
        <v>45012</v>
      </c>
      <c r="AH87" s="39">
        <v>45120</v>
      </c>
      <c r="AI87" s="39" t="s">
        <v>39</v>
      </c>
    </row>
    <row r="88" spans="1:35" s="1" customFormat="1" ht="11.5" customHeight="1">
      <c r="A88" s="27">
        <v>4</v>
      </c>
      <c r="B88" s="69" t="s">
        <v>349</v>
      </c>
      <c r="C88" s="24" t="s">
        <v>350</v>
      </c>
      <c r="D88" s="101" t="s">
        <v>351</v>
      </c>
      <c r="E88" s="69" t="s">
        <v>537</v>
      </c>
      <c r="F88" s="24" t="s">
        <v>538</v>
      </c>
      <c r="G88" s="24" t="s">
        <v>539</v>
      </c>
      <c r="H88" s="24" t="s">
        <v>540</v>
      </c>
      <c r="I88" s="24" t="s">
        <v>541</v>
      </c>
      <c r="J88" s="27" t="s">
        <v>554</v>
      </c>
      <c r="K88" s="43" t="s">
        <v>555</v>
      </c>
      <c r="L88" s="24" t="s">
        <v>556</v>
      </c>
      <c r="M88" s="28" t="s">
        <v>32</v>
      </c>
      <c r="N88" s="27" t="s">
        <v>112</v>
      </c>
      <c r="O88" s="35" t="s">
        <v>360</v>
      </c>
      <c r="P88" s="29">
        <v>3697500</v>
      </c>
      <c r="Q88" s="29">
        <f t="shared" si="12"/>
        <v>4350000</v>
      </c>
      <c r="R88" s="37">
        <f t="shared" si="13"/>
        <v>0.85</v>
      </c>
      <c r="S88" s="29">
        <f t="shared" si="11"/>
        <v>652500</v>
      </c>
      <c r="T88" s="94" t="s">
        <v>557</v>
      </c>
      <c r="U88" s="75">
        <v>0.85</v>
      </c>
      <c r="V88" s="76" t="s">
        <v>360</v>
      </c>
      <c r="W88" s="77" t="s">
        <v>558</v>
      </c>
      <c r="X88" s="77" t="s">
        <v>559</v>
      </c>
      <c r="Y88" s="35" t="s">
        <v>35</v>
      </c>
      <c r="Z88" s="27" t="s">
        <v>36</v>
      </c>
      <c r="AA88" s="27" t="s">
        <v>37</v>
      </c>
      <c r="AB88" s="28" t="s">
        <v>36</v>
      </c>
      <c r="AC88" s="24" t="s">
        <v>560</v>
      </c>
      <c r="AD88" s="28" t="s">
        <v>36</v>
      </c>
      <c r="AE88" s="39">
        <v>44526</v>
      </c>
      <c r="AF88" s="39">
        <v>44952</v>
      </c>
      <c r="AG88" s="39">
        <v>44973</v>
      </c>
      <c r="AH88" s="39">
        <v>45097</v>
      </c>
      <c r="AI88" s="39" t="s">
        <v>39</v>
      </c>
    </row>
    <row r="89" spans="1:35" s="1" customFormat="1" ht="11.5" customHeight="1">
      <c r="A89" s="27">
        <v>4</v>
      </c>
      <c r="B89" s="69" t="s">
        <v>349</v>
      </c>
      <c r="C89" s="24" t="s">
        <v>350</v>
      </c>
      <c r="D89" s="101" t="s">
        <v>351</v>
      </c>
      <c r="E89" s="69" t="s">
        <v>537</v>
      </c>
      <c r="F89" s="24" t="s">
        <v>538</v>
      </c>
      <c r="G89" s="24" t="s">
        <v>539</v>
      </c>
      <c r="H89" s="24" t="s">
        <v>540</v>
      </c>
      <c r="I89" s="24" t="s">
        <v>541</v>
      </c>
      <c r="J89" s="27" t="s">
        <v>561</v>
      </c>
      <c r="K89" s="43" t="s">
        <v>562</v>
      </c>
      <c r="L89" s="24" t="s">
        <v>563</v>
      </c>
      <c r="M89" s="36">
        <v>1</v>
      </c>
      <c r="N89" s="27" t="s">
        <v>112</v>
      </c>
      <c r="O89" s="35" t="s">
        <v>360</v>
      </c>
      <c r="P89" s="29">
        <v>8035359</v>
      </c>
      <c r="Q89" s="29">
        <f t="shared" si="12"/>
        <v>9453364</v>
      </c>
      <c r="R89" s="37">
        <f t="shared" si="13"/>
        <v>0.84999995768702019</v>
      </c>
      <c r="S89" s="29">
        <f>ROUND((P89/0.85)*0.15,0)</f>
        <v>1418005</v>
      </c>
      <c r="T89" s="94" t="s">
        <v>564</v>
      </c>
      <c r="U89" s="75">
        <v>0.85</v>
      </c>
      <c r="V89" s="76" t="s">
        <v>360</v>
      </c>
      <c r="W89" s="78" t="s">
        <v>360</v>
      </c>
      <c r="X89" s="77" t="s">
        <v>41</v>
      </c>
      <c r="Y89" s="35" t="s">
        <v>35</v>
      </c>
      <c r="Z89" s="27" t="s">
        <v>36</v>
      </c>
      <c r="AA89" s="27" t="s">
        <v>37</v>
      </c>
      <c r="AB89" s="28" t="s">
        <v>36</v>
      </c>
      <c r="AC89" s="24" t="s">
        <v>565</v>
      </c>
      <c r="AD89" s="28" t="s">
        <v>36</v>
      </c>
      <c r="AE89" s="39">
        <v>45281</v>
      </c>
      <c r="AF89" s="40">
        <v>45320</v>
      </c>
      <c r="AG89" s="40">
        <v>45273</v>
      </c>
      <c r="AH89" s="39">
        <v>45342</v>
      </c>
      <c r="AI89" s="39" t="s">
        <v>39</v>
      </c>
    </row>
    <row r="90" spans="1:35" s="1" customFormat="1" ht="11.5" customHeight="1">
      <c r="A90" s="27">
        <v>4</v>
      </c>
      <c r="B90" s="69" t="s">
        <v>349</v>
      </c>
      <c r="C90" s="24" t="s">
        <v>350</v>
      </c>
      <c r="D90" s="101" t="s">
        <v>351</v>
      </c>
      <c r="E90" s="69" t="s">
        <v>537</v>
      </c>
      <c r="F90" s="24" t="s">
        <v>538</v>
      </c>
      <c r="G90" s="24" t="s">
        <v>539</v>
      </c>
      <c r="H90" s="24" t="s">
        <v>540</v>
      </c>
      <c r="I90" s="24" t="s">
        <v>541</v>
      </c>
      <c r="J90" s="27" t="s">
        <v>561</v>
      </c>
      <c r="K90" s="24" t="s">
        <v>562</v>
      </c>
      <c r="L90" s="24" t="s">
        <v>563</v>
      </c>
      <c r="M90" s="36">
        <v>2</v>
      </c>
      <c r="N90" s="27" t="s">
        <v>112</v>
      </c>
      <c r="O90" s="35" t="s">
        <v>360</v>
      </c>
      <c r="P90" s="29">
        <v>1280641</v>
      </c>
      <c r="Q90" s="29">
        <f t="shared" si="12"/>
        <v>1506637</v>
      </c>
      <c r="R90" s="37">
        <f t="shared" si="13"/>
        <v>0.84999970132155256</v>
      </c>
      <c r="S90" s="29">
        <f t="shared" ref="S90:S99" si="14">ROUNDUP((P90/0.85)*0.15,0)</f>
        <v>225996</v>
      </c>
      <c r="T90" s="94" t="s">
        <v>566</v>
      </c>
      <c r="U90" s="75">
        <v>0.85</v>
      </c>
      <c r="V90" s="76" t="s">
        <v>360</v>
      </c>
      <c r="W90" s="77" t="s">
        <v>567</v>
      </c>
      <c r="X90" s="77" t="s">
        <v>41</v>
      </c>
      <c r="Y90" s="35" t="s">
        <v>42</v>
      </c>
      <c r="Z90" s="27" t="s">
        <v>36</v>
      </c>
      <c r="AA90" s="27" t="s">
        <v>37</v>
      </c>
      <c r="AB90" s="28" t="s">
        <v>36</v>
      </c>
      <c r="AC90" s="24" t="s">
        <v>568</v>
      </c>
      <c r="AD90" s="28" t="s">
        <v>36</v>
      </c>
      <c r="AE90" s="39">
        <v>45379</v>
      </c>
      <c r="AF90" s="39">
        <v>45433</v>
      </c>
      <c r="AG90" s="40">
        <v>45426</v>
      </c>
      <c r="AH90" s="39">
        <v>45489</v>
      </c>
      <c r="AI90" s="39" t="s">
        <v>39</v>
      </c>
    </row>
    <row r="91" spans="1:35" s="1" customFormat="1" ht="11.5" customHeight="1">
      <c r="A91" s="27">
        <v>4</v>
      </c>
      <c r="B91" s="69" t="s">
        <v>349</v>
      </c>
      <c r="C91" s="24" t="s">
        <v>350</v>
      </c>
      <c r="D91" s="101" t="s">
        <v>351</v>
      </c>
      <c r="E91" s="69" t="s">
        <v>537</v>
      </c>
      <c r="F91" s="24" t="s">
        <v>538</v>
      </c>
      <c r="G91" s="24" t="s">
        <v>539</v>
      </c>
      <c r="H91" s="24" t="s">
        <v>540</v>
      </c>
      <c r="I91" s="24" t="s">
        <v>541</v>
      </c>
      <c r="J91" s="27" t="s">
        <v>569</v>
      </c>
      <c r="K91" s="24" t="s">
        <v>570</v>
      </c>
      <c r="L91" s="24" t="s">
        <v>571</v>
      </c>
      <c r="M91" s="28" t="s">
        <v>32</v>
      </c>
      <c r="N91" s="27" t="s">
        <v>112</v>
      </c>
      <c r="O91" s="35" t="s">
        <v>360</v>
      </c>
      <c r="P91" s="29">
        <v>11092500</v>
      </c>
      <c r="Q91" s="29">
        <f t="shared" si="12"/>
        <v>13050000</v>
      </c>
      <c r="R91" s="37">
        <f t="shared" si="13"/>
        <v>0.85</v>
      </c>
      <c r="S91" s="29">
        <f t="shared" si="14"/>
        <v>1957500</v>
      </c>
      <c r="T91" s="94" t="s">
        <v>572</v>
      </c>
      <c r="U91" s="75">
        <v>0.85</v>
      </c>
      <c r="V91" s="76" t="s">
        <v>360</v>
      </c>
      <c r="W91" s="77" t="s">
        <v>546</v>
      </c>
      <c r="X91" s="77" t="s">
        <v>573</v>
      </c>
      <c r="Y91" s="35" t="s">
        <v>35</v>
      </c>
      <c r="Z91" s="27" t="s">
        <v>36</v>
      </c>
      <c r="AA91" s="27" t="s">
        <v>37</v>
      </c>
      <c r="AB91" s="28" t="s">
        <v>36</v>
      </c>
      <c r="AC91" s="24" t="s">
        <v>574</v>
      </c>
      <c r="AD91" s="28" t="s">
        <v>36</v>
      </c>
      <c r="AE91" s="39">
        <v>45106</v>
      </c>
      <c r="AF91" s="39">
        <v>45156</v>
      </c>
      <c r="AG91" s="39">
        <v>45090</v>
      </c>
      <c r="AH91" s="40">
        <v>45251</v>
      </c>
      <c r="AI91" s="39" t="s">
        <v>39</v>
      </c>
    </row>
    <row r="92" spans="1:35" s="1" customFormat="1" ht="11.5" customHeight="1">
      <c r="A92" s="27">
        <v>4</v>
      </c>
      <c r="B92" s="69" t="s">
        <v>349</v>
      </c>
      <c r="C92" s="24" t="s">
        <v>350</v>
      </c>
      <c r="D92" s="101" t="s">
        <v>351</v>
      </c>
      <c r="E92" s="69" t="s">
        <v>537</v>
      </c>
      <c r="F92" s="24" t="s">
        <v>538</v>
      </c>
      <c r="G92" s="24" t="s">
        <v>539</v>
      </c>
      <c r="H92" s="24" t="s">
        <v>540</v>
      </c>
      <c r="I92" s="24" t="s">
        <v>541</v>
      </c>
      <c r="J92" s="103" t="s">
        <v>575</v>
      </c>
      <c r="K92" s="24" t="s">
        <v>576</v>
      </c>
      <c r="L92" s="24" t="s">
        <v>577</v>
      </c>
      <c r="M92" s="28" t="s">
        <v>32</v>
      </c>
      <c r="N92" s="27" t="s">
        <v>112</v>
      </c>
      <c r="O92" s="102" t="s">
        <v>48</v>
      </c>
      <c r="P92" s="29">
        <v>11341112</v>
      </c>
      <c r="Q92" s="29">
        <f t="shared" si="12"/>
        <v>13342485</v>
      </c>
      <c r="R92" s="37">
        <f t="shared" si="13"/>
        <v>0.84999998126286069</v>
      </c>
      <c r="S92" s="29">
        <f t="shared" si="14"/>
        <v>2001373</v>
      </c>
      <c r="T92" s="87" t="s">
        <v>578</v>
      </c>
      <c r="U92" s="72">
        <v>0.85</v>
      </c>
      <c r="V92" s="79" t="s">
        <v>48</v>
      </c>
      <c r="W92" s="77" t="s">
        <v>58</v>
      </c>
      <c r="X92" s="77" t="s">
        <v>41</v>
      </c>
      <c r="Y92" s="35" t="s">
        <v>42</v>
      </c>
      <c r="Z92" s="27" t="s">
        <v>36</v>
      </c>
      <c r="AA92" s="27" t="s">
        <v>37</v>
      </c>
      <c r="AB92" s="28" t="s">
        <v>36</v>
      </c>
      <c r="AC92" s="24" t="s">
        <v>579</v>
      </c>
      <c r="AD92" s="28" t="s">
        <v>36</v>
      </c>
      <c r="AE92" s="39">
        <v>45106</v>
      </c>
      <c r="AF92" s="39">
        <v>45196</v>
      </c>
      <c r="AG92" s="39">
        <v>45058</v>
      </c>
      <c r="AH92" s="40">
        <v>45209</v>
      </c>
      <c r="AI92" s="39" t="s">
        <v>39</v>
      </c>
    </row>
    <row r="93" spans="1:35" s="1" customFormat="1" ht="11.5" customHeight="1">
      <c r="A93" s="27">
        <v>4</v>
      </c>
      <c r="B93" s="69" t="s">
        <v>349</v>
      </c>
      <c r="C93" s="24" t="s">
        <v>350</v>
      </c>
      <c r="D93" s="101" t="s">
        <v>351</v>
      </c>
      <c r="E93" s="69" t="s">
        <v>537</v>
      </c>
      <c r="F93" s="24" t="s">
        <v>538</v>
      </c>
      <c r="G93" s="24" t="s">
        <v>539</v>
      </c>
      <c r="H93" s="24" t="s">
        <v>540</v>
      </c>
      <c r="I93" s="24" t="s">
        <v>541</v>
      </c>
      <c r="J93" s="27" t="s">
        <v>580</v>
      </c>
      <c r="K93" s="24" t="s">
        <v>581</v>
      </c>
      <c r="L93" s="24" t="s">
        <v>582</v>
      </c>
      <c r="M93" s="28">
        <v>1</v>
      </c>
      <c r="N93" s="27" t="s">
        <v>112</v>
      </c>
      <c r="O93" s="35" t="s">
        <v>49</v>
      </c>
      <c r="P93" s="29">
        <v>18716653</v>
      </c>
      <c r="Q93" s="29">
        <f t="shared" si="12"/>
        <v>22019592</v>
      </c>
      <c r="R93" s="37">
        <f t="shared" si="13"/>
        <v>0.84999999091717959</v>
      </c>
      <c r="S93" s="29">
        <f t="shared" si="14"/>
        <v>3302939</v>
      </c>
      <c r="T93" s="94" t="s">
        <v>583</v>
      </c>
      <c r="U93" s="72">
        <v>0.85</v>
      </c>
      <c r="V93" s="76" t="s">
        <v>49</v>
      </c>
      <c r="W93" s="77" t="s">
        <v>584</v>
      </c>
      <c r="X93" s="77" t="s">
        <v>585</v>
      </c>
      <c r="Y93" s="35" t="s">
        <v>35</v>
      </c>
      <c r="Z93" s="27" t="s">
        <v>36</v>
      </c>
      <c r="AA93" s="27" t="s">
        <v>37</v>
      </c>
      <c r="AB93" s="28" t="s">
        <v>36</v>
      </c>
      <c r="AC93" s="43" t="s">
        <v>586</v>
      </c>
      <c r="AD93" s="28" t="s">
        <v>36</v>
      </c>
      <c r="AE93" s="39">
        <v>45071</v>
      </c>
      <c r="AF93" s="39">
        <v>45126</v>
      </c>
      <c r="AG93" s="39">
        <v>45096</v>
      </c>
      <c r="AH93" s="40">
        <v>45272</v>
      </c>
      <c r="AI93" s="39" t="s">
        <v>39</v>
      </c>
    </row>
    <row r="94" spans="1:35" s="1" customFormat="1" ht="11.5" customHeight="1">
      <c r="A94" s="27">
        <v>4</v>
      </c>
      <c r="B94" s="69" t="s">
        <v>349</v>
      </c>
      <c r="C94" s="24" t="s">
        <v>350</v>
      </c>
      <c r="D94" s="101" t="s">
        <v>351</v>
      </c>
      <c r="E94" s="69" t="s">
        <v>537</v>
      </c>
      <c r="F94" s="24" t="s">
        <v>538</v>
      </c>
      <c r="G94" s="24" t="s">
        <v>539</v>
      </c>
      <c r="H94" s="24" t="s">
        <v>540</v>
      </c>
      <c r="I94" s="24" t="s">
        <v>541</v>
      </c>
      <c r="J94" s="27" t="s">
        <v>580</v>
      </c>
      <c r="K94" s="24" t="s">
        <v>581</v>
      </c>
      <c r="L94" s="24" t="s">
        <v>582</v>
      </c>
      <c r="M94" s="28">
        <v>2</v>
      </c>
      <c r="N94" s="27" t="s">
        <v>112</v>
      </c>
      <c r="O94" s="35" t="s">
        <v>49</v>
      </c>
      <c r="P94" s="29">
        <v>16081760</v>
      </c>
      <c r="Q94" s="29">
        <f t="shared" si="12"/>
        <v>18919718</v>
      </c>
      <c r="R94" s="37">
        <f t="shared" si="13"/>
        <v>0.84999998414352684</v>
      </c>
      <c r="S94" s="29">
        <f t="shared" si="14"/>
        <v>2837958</v>
      </c>
      <c r="T94" s="94" t="s">
        <v>583</v>
      </c>
      <c r="U94" s="72">
        <v>0.85</v>
      </c>
      <c r="V94" s="76" t="s">
        <v>49</v>
      </c>
      <c r="W94" s="77" t="s">
        <v>584</v>
      </c>
      <c r="X94" s="77" t="s">
        <v>585</v>
      </c>
      <c r="Y94" s="35" t="s">
        <v>35</v>
      </c>
      <c r="Z94" s="27" t="s">
        <v>36</v>
      </c>
      <c r="AA94" s="27" t="s">
        <v>37</v>
      </c>
      <c r="AB94" s="28" t="s">
        <v>36</v>
      </c>
      <c r="AC94" s="43" t="s">
        <v>587</v>
      </c>
      <c r="AD94" s="28" t="s">
        <v>36</v>
      </c>
      <c r="AE94" s="32" t="s">
        <v>56</v>
      </c>
      <c r="AF94" s="32" t="s">
        <v>56</v>
      </c>
      <c r="AG94" s="39">
        <v>45096</v>
      </c>
      <c r="AH94" s="40">
        <v>45272</v>
      </c>
      <c r="AI94" s="40">
        <v>45987</v>
      </c>
    </row>
    <row r="95" spans="1:35" s="1" customFormat="1" ht="11.5" customHeight="1">
      <c r="A95" s="27">
        <v>4</v>
      </c>
      <c r="B95" s="69" t="s">
        <v>349</v>
      </c>
      <c r="C95" s="24" t="s">
        <v>350</v>
      </c>
      <c r="D95" s="101" t="s">
        <v>351</v>
      </c>
      <c r="E95" s="69" t="s">
        <v>537</v>
      </c>
      <c r="F95" s="24" t="s">
        <v>538</v>
      </c>
      <c r="G95" s="24" t="s">
        <v>539</v>
      </c>
      <c r="H95" s="24" t="s">
        <v>540</v>
      </c>
      <c r="I95" s="24" t="s">
        <v>541</v>
      </c>
      <c r="J95" s="27" t="s">
        <v>588</v>
      </c>
      <c r="K95" s="24" t="s">
        <v>589</v>
      </c>
      <c r="L95" s="24" t="s">
        <v>590</v>
      </c>
      <c r="M95" s="28" t="s">
        <v>32</v>
      </c>
      <c r="N95" s="27" t="s">
        <v>112</v>
      </c>
      <c r="O95" s="35" t="s">
        <v>49</v>
      </c>
      <c r="P95" s="29">
        <v>3621784</v>
      </c>
      <c r="Q95" s="29">
        <f t="shared" si="12"/>
        <v>4260923</v>
      </c>
      <c r="R95" s="37">
        <f t="shared" si="13"/>
        <v>0.84999987091998608</v>
      </c>
      <c r="S95" s="29">
        <f t="shared" si="14"/>
        <v>639139</v>
      </c>
      <c r="T95" s="94" t="s">
        <v>591</v>
      </c>
      <c r="U95" s="72">
        <v>0.85</v>
      </c>
      <c r="V95" s="76" t="s">
        <v>49</v>
      </c>
      <c r="W95" s="77" t="s">
        <v>49</v>
      </c>
      <c r="X95" s="77" t="s">
        <v>592</v>
      </c>
      <c r="Y95" s="35" t="s">
        <v>35</v>
      </c>
      <c r="Z95" s="27" t="s">
        <v>36</v>
      </c>
      <c r="AA95" s="27" t="s">
        <v>37</v>
      </c>
      <c r="AB95" s="28" t="s">
        <v>36</v>
      </c>
      <c r="AC95" s="43" t="s">
        <v>593</v>
      </c>
      <c r="AD95" s="28" t="s">
        <v>36</v>
      </c>
      <c r="AE95" s="39">
        <v>45071</v>
      </c>
      <c r="AF95" s="39">
        <v>45111</v>
      </c>
      <c r="AG95" s="39">
        <v>45086</v>
      </c>
      <c r="AH95" s="39">
        <v>45181</v>
      </c>
      <c r="AI95" s="39" t="s">
        <v>39</v>
      </c>
    </row>
    <row r="96" spans="1:35" s="1" customFormat="1" ht="11.5" customHeight="1">
      <c r="A96" s="27">
        <v>4</v>
      </c>
      <c r="B96" s="69" t="s">
        <v>349</v>
      </c>
      <c r="C96" s="24" t="s">
        <v>350</v>
      </c>
      <c r="D96" s="101" t="s">
        <v>351</v>
      </c>
      <c r="E96" s="69" t="s">
        <v>537</v>
      </c>
      <c r="F96" s="24" t="s">
        <v>538</v>
      </c>
      <c r="G96" s="24" t="s">
        <v>539</v>
      </c>
      <c r="H96" s="24" t="s">
        <v>540</v>
      </c>
      <c r="I96" s="24" t="s">
        <v>541</v>
      </c>
      <c r="J96" s="27" t="s">
        <v>594</v>
      </c>
      <c r="K96" s="24" t="s">
        <v>595</v>
      </c>
      <c r="L96" s="24" t="s">
        <v>596</v>
      </c>
      <c r="M96" s="28">
        <v>1</v>
      </c>
      <c r="N96" s="27" t="s">
        <v>112</v>
      </c>
      <c r="O96" s="35" t="s">
        <v>49</v>
      </c>
      <c r="P96" s="29">
        <v>7137915</v>
      </c>
      <c r="Q96" s="29">
        <f t="shared" si="12"/>
        <v>8397548</v>
      </c>
      <c r="R96" s="37">
        <f t="shared" si="13"/>
        <v>0.84999990473409615</v>
      </c>
      <c r="S96" s="29">
        <f t="shared" si="14"/>
        <v>1259633</v>
      </c>
      <c r="T96" s="94" t="s">
        <v>597</v>
      </c>
      <c r="U96" s="72">
        <v>0.85</v>
      </c>
      <c r="V96" s="76" t="s">
        <v>49</v>
      </c>
      <c r="W96" s="77" t="s">
        <v>598</v>
      </c>
      <c r="X96" s="77" t="s">
        <v>599</v>
      </c>
      <c r="Y96" s="35" t="s">
        <v>35</v>
      </c>
      <c r="Z96" s="27" t="s">
        <v>36</v>
      </c>
      <c r="AA96" s="27" t="s">
        <v>37</v>
      </c>
      <c r="AB96" s="28" t="s">
        <v>36</v>
      </c>
      <c r="AC96" s="43" t="s">
        <v>600</v>
      </c>
      <c r="AD96" s="28" t="s">
        <v>36</v>
      </c>
      <c r="AE96" s="40">
        <v>45197</v>
      </c>
      <c r="AF96" s="40">
        <v>45252</v>
      </c>
      <c r="AG96" s="39">
        <v>45219</v>
      </c>
      <c r="AH96" s="39">
        <v>45405</v>
      </c>
      <c r="AI96" s="39" t="s">
        <v>39</v>
      </c>
    </row>
    <row r="97" spans="1:36" s="1" customFormat="1" ht="11.5" customHeight="1">
      <c r="A97" s="27">
        <v>4</v>
      </c>
      <c r="B97" s="69" t="s">
        <v>349</v>
      </c>
      <c r="C97" s="24" t="s">
        <v>350</v>
      </c>
      <c r="D97" s="101" t="s">
        <v>351</v>
      </c>
      <c r="E97" s="69" t="s">
        <v>537</v>
      </c>
      <c r="F97" s="24" t="s">
        <v>538</v>
      </c>
      <c r="G97" s="24" t="s">
        <v>539</v>
      </c>
      <c r="H97" s="24" t="s">
        <v>540</v>
      </c>
      <c r="I97" s="24" t="s">
        <v>541</v>
      </c>
      <c r="J97" s="27" t="s">
        <v>594</v>
      </c>
      <c r="K97" s="24" t="s">
        <v>595</v>
      </c>
      <c r="L97" s="24" t="s">
        <v>596</v>
      </c>
      <c r="M97" s="28">
        <v>2</v>
      </c>
      <c r="N97" s="27" t="s">
        <v>112</v>
      </c>
      <c r="O97" s="35" t="s">
        <v>49</v>
      </c>
      <c r="P97" s="29">
        <v>4374723</v>
      </c>
      <c r="Q97" s="29">
        <f t="shared" si="12"/>
        <v>5146733</v>
      </c>
      <c r="R97" s="37">
        <f t="shared" si="13"/>
        <v>0.84999999028509932</v>
      </c>
      <c r="S97" s="29">
        <f t="shared" si="14"/>
        <v>772010</v>
      </c>
      <c r="T97" s="94" t="s">
        <v>597</v>
      </c>
      <c r="U97" s="72">
        <v>0.85</v>
      </c>
      <c r="V97" s="76" t="s">
        <v>49</v>
      </c>
      <c r="W97" s="77" t="s">
        <v>49</v>
      </c>
      <c r="X97" s="77" t="s">
        <v>599</v>
      </c>
      <c r="Y97" s="35" t="s">
        <v>35</v>
      </c>
      <c r="Z97" s="27" t="s">
        <v>36</v>
      </c>
      <c r="AA97" s="27" t="s">
        <v>37</v>
      </c>
      <c r="AB97" s="28" t="s">
        <v>36</v>
      </c>
      <c r="AC97" s="43" t="s">
        <v>601</v>
      </c>
      <c r="AD97" s="28" t="s">
        <v>36</v>
      </c>
      <c r="AE97" s="40">
        <v>45197</v>
      </c>
      <c r="AF97" s="40">
        <v>45252</v>
      </c>
      <c r="AG97" s="39">
        <v>45219</v>
      </c>
      <c r="AH97" s="39">
        <v>45405</v>
      </c>
      <c r="AI97" s="39" t="s">
        <v>39</v>
      </c>
    </row>
    <row r="98" spans="1:36" s="1" customFormat="1" ht="10.4" customHeight="1">
      <c r="A98" s="27">
        <v>4</v>
      </c>
      <c r="B98" s="69" t="s">
        <v>349</v>
      </c>
      <c r="C98" s="24" t="s">
        <v>350</v>
      </c>
      <c r="D98" s="101" t="s">
        <v>351</v>
      </c>
      <c r="E98" s="69" t="s">
        <v>537</v>
      </c>
      <c r="F98" s="24" t="s">
        <v>538</v>
      </c>
      <c r="G98" s="24" t="s">
        <v>539</v>
      </c>
      <c r="H98" s="24" t="s">
        <v>540</v>
      </c>
      <c r="I98" s="24" t="s">
        <v>541</v>
      </c>
      <c r="J98" s="27" t="s">
        <v>602</v>
      </c>
      <c r="K98" s="24" t="s">
        <v>603</v>
      </c>
      <c r="L98" s="24" t="s">
        <v>596</v>
      </c>
      <c r="M98" s="28" t="s">
        <v>32</v>
      </c>
      <c r="N98" s="27" t="s">
        <v>112</v>
      </c>
      <c r="O98" s="35" t="s">
        <v>49</v>
      </c>
      <c r="P98" s="29">
        <v>1163605</v>
      </c>
      <c r="Q98" s="29">
        <f t="shared" si="12"/>
        <v>1368948</v>
      </c>
      <c r="R98" s="37">
        <f t="shared" si="13"/>
        <v>0.84999941560965064</v>
      </c>
      <c r="S98" s="29">
        <f t="shared" si="14"/>
        <v>205343</v>
      </c>
      <c r="T98" s="30" t="s">
        <v>646</v>
      </c>
      <c r="U98" s="72">
        <v>0.85</v>
      </c>
      <c r="V98" s="76" t="s">
        <v>49</v>
      </c>
      <c r="W98" s="77" t="s">
        <v>49</v>
      </c>
      <c r="X98" s="77" t="s">
        <v>41</v>
      </c>
      <c r="Y98" s="35" t="s">
        <v>35</v>
      </c>
      <c r="Z98" s="27" t="s">
        <v>36</v>
      </c>
      <c r="AA98" s="27" t="s">
        <v>37</v>
      </c>
      <c r="AB98" s="28" t="s">
        <v>36</v>
      </c>
      <c r="AC98" s="43" t="s">
        <v>604</v>
      </c>
      <c r="AD98" s="28" t="s">
        <v>36</v>
      </c>
      <c r="AE98" s="40" t="s">
        <v>50</v>
      </c>
      <c r="AF98" s="40" t="s">
        <v>50</v>
      </c>
      <c r="AG98" s="45" t="s">
        <v>57</v>
      </c>
      <c r="AH98" s="44" t="s">
        <v>57</v>
      </c>
      <c r="AI98" s="27" t="s">
        <v>511</v>
      </c>
    </row>
    <row r="99" spans="1:36" s="1" customFormat="1" ht="11.5" customHeight="1">
      <c r="A99" s="27">
        <v>4</v>
      </c>
      <c r="B99" s="69" t="s">
        <v>605</v>
      </c>
      <c r="C99" s="24" t="s">
        <v>606</v>
      </c>
      <c r="D99" s="101" t="s">
        <v>607</v>
      </c>
      <c r="E99" s="69" t="s">
        <v>608</v>
      </c>
      <c r="F99" s="24" t="s">
        <v>609</v>
      </c>
      <c r="G99" s="24" t="s">
        <v>610</v>
      </c>
      <c r="H99" s="46" t="s">
        <v>606</v>
      </c>
      <c r="I99" s="24" t="s">
        <v>611</v>
      </c>
      <c r="J99" s="27" t="s">
        <v>612</v>
      </c>
      <c r="K99" s="24" t="s">
        <v>613</v>
      </c>
      <c r="L99" s="24" t="s">
        <v>614</v>
      </c>
      <c r="M99" s="28" t="s">
        <v>32</v>
      </c>
      <c r="N99" s="27" t="s">
        <v>112</v>
      </c>
      <c r="O99" s="35" t="s">
        <v>360</v>
      </c>
      <c r="P99" s="29">
        <v>8671931</v>
      </c>
      <c r="Q99" s="29">
        <f t="shared" si="12"/>
        <v>10202272</v>
      </c>
      <c r="R99" s="37">
        <f t="shared" si="13"/>
        <v>0.84999998039652347</v>
      </c>
      <c r="S99" s="29">
        <f t="shared" si="14"/>
        <v>1530341</v>
      </c>
      <c r="T99" s="94" t="s">
        <v>615</v>
      </c>
      <c r="U99" s="75">
        <v>0.85</v>
      </c>
      <c r="V99" s="76" t="s">
        <v>360</v>
      </c>
      <c r="W99" s="77" t="s">
        <v>616</v>
      </c>
      <c r="X99" s="77" t="s">
        <v>41</v>
      </c>
      <c r="Y99" s="35" t="s">
        <v>35</v>
      </c>
      <c r="Z99" s="27" t="s">
        <v>36</v>
      </c>
      <c r="AA99" s="27" t="s">
        <v>37</v>
      </c>
      <c r="AB99" s="28" t="s">
        <v>36</v>
      </c>
      <c r="AC99" s="24" t="s">
        <v>617</v>
      </c>
      <c r="AD99" s="41" t="s">
        <v>38</v>
      </c>
      <c r="AE99" s="39">
        <v>45071</v>
      </c>
      <c r="AF99" s="39">
        <v>45112</v>
      </c>
      <c r="AG99" s="40">
        <v>45111</v>
      </c>
      <c r="AH99" s="39">
        <v>45279</v>
      </c>
      <c r="AI99" s="39" t="s">
        <v>39</v>
      </c>
    </row>
    <row r="100" spans="1:36" s="1" customFormat="1" ht="11.5" customHeight="1">
      <c r="A100" s="3"/>
      <c r="B100" s="3"/>
      <c r="C100" s="4"/>
      <c r="D100" s="4"/>
      <c r="E100" s="5" t="s">
        <v>618</v>
      </c>
      <c r="F100" s="2"/>
      <c r="G100" s="2"/>
      <c r="H100" s="2"/>
      <c r="I100" s="2"/>
      <c r="J100" s="51"/>
      <c r="K100" s="52"/>
      <c r="L100" s="52"/>
      <c r="M100" s="3"/>
      <c r="N100" s="53"/>
      <c r="O100" s="6"/>
      <c r="P100" s="33"/>
      <c r="Q100" s="53"/>
      <c r="R100" s="26"/>
      <c r="S100" s="26"/>
      <c r="T100" s="3"/>
      <c r="U100" s="19"/>
      <c r="V100" s="6"/>
      <c r="W100" s="4"/>
      <c r="X100" s="4"/>
      <c r="Y100" s="6"/>
      <c r="Z100" s="4"/>
      <c r="AA100" s="4"/>
      <c r="AB100" s="4"/>
      <c r="AC100" s="2"/>
      <c r="AD100" s="4"/>
      <c r="AE100" s="2"/>
      <c r="AF100" s="2"/>
      <c r="AG100" s="2"/>
      <c r="AH100" s="2"/>
      <c r="AI100" s="2"/>
      <c r="AJ100" s="2"/>
    </row>
    <row r="101" spans="1:36" s="1" customFormat="1" ht="11.15" customHeight="1">
      <c r="A101" s="3"/>
      <c r="B101" s="3"/>
      <c r="C101" s="4"/>
      <c r="D101" s="4"/>
      <c r="E101" s="5"/>
      <c r="F101" s="2"/>
      <c r="G101" s="2"/>
      <c r="H101" s="2"/>
      <c r="I101" s="2"/>
      <c r="J101" s="51"/>
      <c r="K101" s="52"/>
      <c r="L101" s="52"/>
      <c r="M101" s="3"/>
      <c r="N101" s="53"/>
      <c r="O101" s="6"/>
      <c r="P101" s="33"/>
      <c r="Q101" s="53"/>
      <c r="R101" s="26"/>
      <c r="S101" s="26"/>
      <c r="T101" s="3"/>
      <c r="U101" s="19"/>
      <c r="V101" s="6"/>
      <c r="W101" s="4"/>
      <c r="X101" s="4"/>
      <c r="Y101" s="6"/>
      <c r="Z101" s="4"/>
      <c r="AA101" s="4"/>
      <c r="AB101" s="4"/>
      <c r="AC101" s="2"/>
      <c r="AD101" s="4"/>
      <c r="AE101" s="2"/>
      <c r="AF101" s="2"/>
      <c r="AG101" s="2"/>
      <c r="AH101" s="2"/>
      <c r="AI101" s="2"/>
      <c r="AJ101" s="2"/>
    </row>
    <row r="102" spans="1:36" s="1" customFormat="1" ht="11.5" customHeight="1">
      <c r="A102" s="109"/>
      <c r="B102" s="109"/>
      <c r="C102" s="109"/>
      <c r="D102" s="109"/>
      <c r="E102" s="109"/>
      <c r="F102" s="109"/>
      <c r="G102" s="109"/>
      <c r="H102" s="109"/>
      <c r="I102" s="109"/>
      <c r="J102" s="109"/>
      <c r="K102" s="109"/>
      <c r="L102" s="109"/>
      <c r="M102" s="109"/>
      <c r="N102" s="109"/>
      <c r="O102" s="109"/>
      <c r="P102" s="109"/>
      <c r="Q102" s="22"/>
      <c r="R102" s="22"/>
      <c r="S102" s="22"/>
      <c r="T102" s="3"/>
      <c r="U102" s="15"/>
      <c r="V102" s="9"/>
      <c r="W102" s="9"/>
      <c r="X102" s="9"/>
      <c r="Y102" s="6"/>
      <c r="Z102" s="4"/>
      <c r="AA102" s="4"/>
      <c r="AB102" s="4"/>
      <c r="AC102" s="2"/>
      <c r="AD102" s="4"/>
      <c r="AE102" s="2"/>
      <c r="AF102" s="2"/>
      <c r="AG102" s="2"/>
      <c r="AH102" s="4"/>
      <c r="AI102" s="4"/>
      <c r="AJ102" s="2"/>
    </row>
    <row r="103" spans="1:36" s="1" customFormat="1" ht="11.5" customHeight="1">
      <c r="A103" s="1" t="s">
        <v>619</v>
      </c>
      <c r="O103" s="6"/>
      <c r="P103" s="22"/>
      <c r="Q103" s="22"/>
      <c r="R103" s="22"/>
      <c r="S103" s="22"/>
      <c r="T103" s="3"/>
      <c r="U103" s="5"/>
      <c r="V103" s="6"/>
      <c r="W103" s="4"/>
      <c r="X103" s="9"/>
      <c r="Y103" s="6"/>
      <c r="Z103" s="4"/>
      <c r="AA103" s="4"/>
      <c r="AB103" s="4"/>
      <c r="AC103" s="2"/>
      <c r="AD103" s="4"/>
      <c r="AE103" s="2"/>
      <c r="AF103" s="2"/>
      <c r="AG103" s="2"/>
      <c r="AH103" s="4"/>
      <c r="AI103" s="4"/>
      <c r="AJ103" s="2"/>
    </row>
    <row r="104" spans="1:36" s="1" customFormat="1" ht="11.5" customHeight="1">
      <c r="A104" s="54" t="s">
        <v>620</v>
      </c>
      <c r="B104" s="55"/>
      <c r="C104" s="55"/>
      <c r="D104" s="55"/>
      <c r="E104" s="55"/>
      <c r="F104" s="55"/>
      <c r="G104" s="55"/>
      <c r="H104" s="55"/>
      <c r="I104" s="8"/>
      <c r="J104" s="8"/>
      <c r="K104" s="8"/>
      <c r="L104" s="8"/>
      <c r="M104" s="22"/>
      <c r="N104" s="22"/>
      <c r="O104" s="6"/>
      <c r="P104" s="22"/>
      <c r="Q104" s="22"/>
      <c r="R104" s="22"/>
      <c r="S104" s="22"/>
      <c r="T104" s="3"/>
      <c r="U104" s="5"/>
      <c r="V104" s="6"/>
      <c r="W104" s="4"/>
      <c r="X104" s="9"/>
      <c r="Y104" s="6"/>
      <c r="Z104" s="4"/>
      <c r="AA104" s="4"/>
      <c r="AB104" s="4"/>
      <c r="AC104" s="2"/>
      <c r="AD104" s="4"/>
      <c r="AE104" s="2"/>
      <c r="AF104" s="2"/>
      <c r="AG104" s="2"/>
      <c r="AH104" s="4"/>
      <c r="AI104" s="4"/>
      <c r="AJ104" s="2"/>
    </row>
    <row r="105" spans="1:36" s="1" customFormat="1" ht="11.5" customHeight="1">
      <c r="A105" s="54" t="s">
        <v>621</v>
      </c>
      <c r="B105" s="55"/>
      <c r="C105" s="55"/>
      <c r="D105" s="55"/>
      <c r="E105" s="55"/>
      <c r="F105" s="55"/>
      <c r="G105" s="55"/>
      <c r="H105" s="55"/>
      <c r="I105" s="8"/>
      <c r="J105" s="8"/>
      <c r="K105" s="8"/>
      <c r="L105" s="8"/>
      <c r="M105" s="22"/>
      <c r="N105" s="22"/>
      <c r="O105" s="6"/>
      <c r="P105" s="22"/>
      <c r="Q105" s="22"/>
      <c r="R105" s="22"/>
      <c r="S105" s="22"/>
      <c r="T105" s="3"/>
      <c r="U105" s="5"/>
      <c r="V105" s="6"/>
      <c r="W105" s="4"/>
      <c r="X105" s="9"/>
      <c r="Y105" s="18"/>
      <c r="Z105" s="16"/>
      <c r="AA105" s="16"/>
      <c r="AB105" s="4"/>
      <c r="AC105" s="2"/>
      <c r="AD105" s="4"/>
      <c r="AE105" s="2"/>
      <c r="AF105" s="2"/>
      <c r="AG105" s="2"/>
      <c r="AH105" s="4"/>
      <c r="AI105" s="4"/>
      <c r="AJ105" s="2"/>
    </row>
    <row r="106" spans="1:36" s="1" customFormat="1" ht="11.5" customHeight="1">
      <c r="A106" s="56" t="s">
        <v>622</v>
      </c>
      <c r="B106" s="55"/>
      <c r="C106" s="55"/>
      <c r="D106" s="55"/>
      <c r="E106" s="55"/>
      <c r="F106" s="55"/>
      <c r="G106" s="55"/>
      <c r="H106" s="55"/>
      <c r="I106" s="8"/>
      <c r="J106" s="8"/>
      <c r="K106" s="8"/>
      <c r="L106" s="8"/>
      <c r="M106" s="22"/>
      <c r="N106" s="22"/>
      <c r="O106" s="6"/>
      <c r="P106" s="22"/>
      <c r="Q106" s="22"/>
      <c r="R106" s="22"/>
      <c r="S106" s="22"/>
      <c r="T106" s="3"/>
      <c r="U106" s="5"/>
      <c r="V106" s="6"/>
      <c r="W106" s="4"/>
      <c r="X106" s="9"/>
      <c r="Y106" s="18"/>
      <c r="Z106" s="16"/>
      <c r="AA106" s="16"/>
      <c r="AB106" s="4"/>
      <c r="AC106" s="2"/>
      <c r="AD106" s="4"/>
      <c r="AE106" s="2"/>
      <c r="AF106" s="2"/>
      <c r="AG106" s="2"/>
      <c r="AH106" s="4"/>
      <c r="AI106" s="4"/>
      <c r="AJ106" s="2"/>
    </row>
    <row r="107" spans="1:36" s="1" customFormat="1" ht="11.5" customHeight="1">
      <c r="A107" s="54" t="s">
        <v>623</v>
      </c>
      <c r="B107" s="55"/>
      <c r="C107" s="55"/>
      <c r="D107" s="55"/>
      <c r="E107" s="55"/>
      <c r="F107" s="55"/>
      <c r="G107" s="55"/>
      <c r="H107" s="55"/>
      <c r="I107" s="8"/>
      <c r="J107" s="8"/>
      <c r="K107" s="8"/>
      <c r="L107" s="8"/>
      <c r="M107" s="22"/>
      <c r="N107" s="22"/>
      <c r="O107" s="6"/>
      <c r="P107" s="22"/>
      <c r="Q107" s="22"/>
      <c r="R107" s="22"/>
      <c r="S107" s="22"/>
      <c r="T107" s="22"/>
      <c r="U107" s="5"/>
      <c r="V107" s="6"/>
      <c r="W107" s="4"/>
      <c r="X107" s="9"/>
      <c r="Y107" s="18"/>
      <c r="Z107" s="16"/>
      <c r="AA107" s="16"/>
      <c r="AB107" s="4"/>
      <c r="AC107" s="2"/>
      <c r="AD107" s="4"/>
      <c r="AE107" s="2"/>
      <c r="AF107" s="2"/>
      <c r="AG107" s="2"/>
      <c r="AH107" s="4"/>
      <c r="AI107" s="4"/>
      <c r="AJ107" s="2"/>
    </row>
    <row r="108" spans="1:36" s="1" customFormat="1" ht="11.15" customHeight="1">
      <c r="A108" s="54" t="s">
        <v>624</v>
      </c>
      <c r="B108" s="55"/>
      <c r="C108" s="55"/>
      <c r="D108" s="55"/>
      <c r="E108" s="55"/>
      <c r="F108" s="55"/>
      <c r="G108" s="55"/>
      <c r="H108" s="55"/>
      <c r="I108" s="8"/>
      <c r="J108" s="8"/>
      <c r="K108" s="8"/>
      <c r="L108" s="8"/>
      <c r="M108" s="22"/>
      <c r="N108" s="22"/>
      <c r="O108" s="6"/>
      <c r="P108" s="22"/>
      <c r="Q108" s="22"/>
      <c r="R108" s="22"/>
      <c r="S108" s="22"/>
      <c r="T108" s="22"/>
      <c r="U108" s="5"/>
      <c r="V108" s="6"/>
      <c r="W108" s="4"/>
      <c r="X108" s="9"/>
      <c r="Y108" s="18"/>
      <c r="Z108" s="16"/>
      <c r="AA108" s="16"/>
      <c r="AB108" s="4"/>
      <c r="AC108" s="2"/>
      <c r="AD108" s="4"/>
      <c r="AE108" s="2"/>
      <c r="AF108" s="2"/>
      <c r="AG108" s="2"/>
      <c r="AH108" s="4"/>
      <c r="AI108" s="4"/>
      <c r="AJ108" s="2"/>
    </row>
    <row r="109" spans="1:36" s="1" customFormat="1" ht="11.5" customHeight="1">
      <c r="A109" s="54" t="s">
        <v>625</v>
      </c>
      <c r="C109" s="57"/>
      <c r="E109" s="57"/>
      <c r="G109" s="4"/>
      <c r="H109" s="3"/>
      <c r="I109" s="8"/>
      <c r="J109" s="8"/>
      <c r="K109" s="8"/>
      <c r="L109" s="8"/>
      <c r="M109" s="22"/>
      <c r="N109" s="22"/>
      <c r="O109" s="6"/>
      <c r="P109" s="22"/>
      <c r="Q109" s="22"/>
      <c r="R109" s="22"/>
      <c r="S109" s="22"/>
      <c r="T109" s="22"/>
      <c r="U109" s="5"/>
      <c r="V109" s="6"/>
      <c r="W109" s="4"/>
      <c r="X109" s="4"/>
      <c r="Y109" s="18"/>
      <c r="Z109" s="16"/>
      <c r="AA109" s="16"/>
      <c r="AB109" s="4"/>
      <c r="AC109" s="2"/>
      <c r="AD109" s="4"/>
      <c r="AE109" s="2"/>
      <c r="AF109" s="2"/>
      <c r="AG109" s="2"/>
      <c r="AH109" s="4"/>
      <c r="AI109" s="4"/>
      <c r="AJ109" s="2"/>
    </row>
    <row r="110" spans="1:36" s="1" customFormat="1" ht="11.5" customHeight="1">
      <c r="A110" s="54" t="s">
        <v>626</v>
      </c>
      <c r="B110" s="3"/>
      <c r="C110" s="4"/>
      <c r="D110" s="3"/>
      <c r="E110" s="2"/>
      <c r="F110" s="3"/>
      <c r="G110" s="4"/>
      <c r="H110" s="3"/>
      <c r="I110" s="8"/>
      <c r="J110" s="8"/>
      <c r="K110" s="8"/>
      <c r="L110" s="8"/>
      <c r="M110" s="22"/>
      <c r="N110" s="22"/>
      <c r="O110" s="6"/>
      <c r="P110" s="8"/>
      <c r="Q110" s="22"/>
      <c r="R110" s="22"/>
      <c r="S110" s="22"/>
      <c r="T110" s="22"/>
      <c r="U110" s="5"/>
      <c r="V110" s="6"/>
      <c r="W110" s="4"/>
      <c r="X110" s="9"/>
      <c r="Y110" s="18"/>
      <c r="Z110" s="16"/>
      <c r="AA110" s="16"/>
      <c r="AB110" s="4"/>
      <c r="AC110" s="2"/>
      <c r="AD110" s="4"/>
      <c r="AE110" s="2"/>
      <c r="AF110" s="2"/>
      <c r="AG110" s="2"/>
      <c r="AH110" s="4"/>
      <c r="AI110" s="4"/>
      <c r="AJ110" s="2"/>
    </row>
    <row r="111" spans="1:36" s="1" customFormat="1" ht="11.5" customHeight="1">
      <c r="A111" s="54" t="s">
        <v>627</v>
      </c>
      <c r="B111" s="3"/>
      <c r="C111" s="4"/>
      <c r="D111" s="3"/>
      <c r="E111" s="2"/>
      <c r="F111" s="3"/>
      <c r="G111" s="4"/>
      <c r="H111" s="3"/>
      <c r="I111" s="8"/>
      <c r="J111" s="8"/>
      <c r="K111" s="8"/>
      <c r="L111" s="8"/>
      <c r="M111" s="22"/>
      <c r="N111" s="22"/>
      <c r="O111" s="6"/>
      <c r="P111" s="22"/>
      <c r="Q111" s="22"/>
      <c r="R111" s="22"/>
      <c r="S111" s="22"/>
      <c r="T111" s="22"/>
      <c r="U111" s="5"/>
      <c r="V111" s="6"/>
      <c r="W111" s="4"/>
      <c r="X111" s="4"/>
      <c r="Y111" s="18"/>
      <c r="Z111" s="16"/>
      <c r="AA111" s="16"/>
      <c r="AB111" s="4"/>
      <c r="AC111" s="2"/>
      <c r="AD111" s="4"/>
      <c r="AE111" s="2"/>
      <c r="AF111" s="2"/>
      <c r="AG111" s="2"/>
      <c r="AH111" s="4"/>
      <c r="AI111" s="4"/>
      <c r="AJ111" s="2"/>
    </row>
    <row r="112" spans="1:36" s="1" customFormat="1" ht="11.5" customHeight="1">
      <c r="A112" s="54" t="s">
        <v>628</v>
      </c>
      <c r="B112" s="3"/>
      <c r="C112" s="4"/>
      <c r="D112" s="3"/>
      <c r="E112" s="2"/>
      <c r="F112" s="3"/>
      <c r="G112" s="16"/>
      <c r="H112" s="8"/>
      <c r="I112" s="8"/>
      <c r="J112" s="8"/>
      <c r="K112" s="8"/>
      <c r="L112" s="8"/>
      <c r="M112" s="22"/>
      <c r="N112" s="22"/>
      <c r="O112" s="6"/>
      <c r="P112" s="22"/>
      <c r="Q112" s="22"/>
      <c r="R112" s="22"/>
      <c r="S112" s="22"/>
      <c r="T112" s="22"/>
      <c r="U112" s="5"/>
      <c r="V112" s="6"/>
      <c r="W112" s="4"/>
      <c r="X112" s="9"/>
      <c r="Y112" s="18"/>
      <c r="Z112" s="16"/>
      <c r="AA112" s="16"/>
      <c r="AB112" s="4"/>
      <c r="AC112" s="2"/>
      <c r="AD112" s="4"/>
      <c r="AE112" s="2"/>
      <c r="AF112" s="2"/>
      <c r="AG112" s="2"/>
      <c r="AH112" s="4"/>
      <c r="AI112" s="4"/>
      <c r="AJ112" s="2"/>
    </row>
    <row r="113" spans="1:36" s="1" customFormat="1" ht="11.5" customHeight="1">
      <c r="A113" s="54" t="s">
        <v>629</v>
      </c>
      <c r="B113" s="3"/>
      <c r="C113" s="4"/>
      <c r="D113" s="3"/>
      <c r="E113" s="2"/>
      <c r="F113" s="3"/>
      <c r="G113" s="4"/>
      <c r="H113" s="3"/>
      <c r="I113" s="3"/>
      <c r="J113" s="3"/>
      <c r="K113" s="3"/>
      <c r="L113" s="3"/>
      <c r="M113" s="22"/>
      <c r="N113" s="22"/>
      <c r="O113" s="6"/>
      <c r="P113" s="22"/>
      <c r="Q113" s="22"/>
      <c r="R113" s="22"/>
      <c r="S113" s="22"/>
      <c r="T113" s="22"/>
      <c r="U113" s="5"/>
      <c r="V113" s="6"/>
      <c r="W113" s="4"/>
      <c r="X113" s="9"/>
      <c r="Y113" s="18"/>
      <c r="Z113" s="16"/>
      <c r="AA113" s="16"/>
      <c r="AB113" s="4"/>
      <c r="AC113" s="17"/>
      <c r="AD113" s="16"/>
      <c r="AE113" s="2"/>
      <c r="AF113" s="2"/>
      <c r="AG113" s="2"/>
      <c r="AH113" s="4"/>
      <c r="AI113" s="4"/>
      <c r="AJ113" s="2"/>
    </row>
    <row r="114" spans="1:36" s="1" customFormat="1" ht="11.5" customHeight="1">
      <c r="A114" s="54" t="s">
        <v>630</v>
      </c>
      <c r="B114" s="3"/>
      <c r="C114" s="4"/>
      <c r="D114" s="3"/>
      <c r="E114" s="2"/>
      <c r="F114" s="3"/>
      <c r="G114" s="4"/>
      <c r="H114" s="3"/>
      <c r="I114" s="3"/>
      <c r="J114" s="3"/>
      <c r="K114" s="3"/>
      <c r="L114" s="3"/>
      <c r="M114" s="22"/>
      <c r="N114" s="22"/>
      <c r="O114" s="6"/>
      <c r="P114" s="22"/>
      <c r="Q114" s="22"/>
      <c r="R114" s="22"/>
      <c r="S114" s="22"/>
      <c r="T114" s="22"/>
      <c r="U114" s="5"/>
      <c r="V114" s="6"/>
      <c r="W114" s="4"/>
      <c r="X114" s="4"/>
      <c r="Y114" s="18"/>
      <c r="Z114" s="16"/>
      <c r="AA114" s="16"/>
      <c r="AB114" s="4"/>
      <c r="AC114" s="17"/>
      <c r="AD114" s="16"/>
      <c r="AE114" s="2"/>
      <c r="AF114" s="2"/>
      <c r="AG114" s="2"/>
      <c r="AH114" s="4"/>
      <c r="AI114" s="4"/>
      <c r="AJ114" s="2"/>
    </row>
    <row r="115" spans="1:36" s="1" customFormat="1" ht="11.5" customHeight="1">
      <c r="A115" s="54" t="s">
        <v>631</v>
      </c>
      <c r="B115" s="3"/>
      <c r="C115" s="25"/>
      <c r="D115" s="58"/>
      <c r="E115" s="59"/>
      <c r="F115" s="9"/>
      <c r="G115" s="4"/>
      <c r="H115" s="3"/>
      <c r="I115" s="8"/>
      <c r="J115" s="8"/>
      <c r="K115" s="8"/>
      <c r="L115" s="8"/>
      <c r="M115" s="22"/>
      <c r="N115" s="22"/>
      <c r="O115" s="5"/>
      <c r="P115" s="22"/>
      <c r="Q115" s="22"/>
      <c r="R115" s="22"/>
      <c r="S115" s="22"/>
      <c r="T115" s="22"/>
      <c r="U115" s="5"/>
      <c r="V115" s="5"/>
      <c r="W115" s="2"/>
      <c r="X115" s="9"/>
      <c r="Y115" s="18"/>
      <c r="Z115" s="16"/>
      <c r="AA115" s="16"/>
      <c r="AB115" s="4"/>
      <c r="AC115" s="17"/>
      <c r="AD115" s="16"/>
      <c r="AE115" s="2"/>
      <c r="AF115" s="2"/>
      <c r="AG115" s="2"/>
      <c r="AH115" s="4"/>
      <c r="AI115" s="4"/>
      <c r="AJ115" s="2"/>
    </row>
    <row r="116" spans="1:36" s="1" customFormat="1" ht="11.15" customHeight="1">
      <c r="A116" s="54" t="s">
        <v>632</v>
      </c>
      <c r="B116" s="3"/>
      <c r="C116" s="25"/>
      <c r="D116" s="10"/>
      <c r="E116" s="59"/>
      <c r="F116" s="9"/>
      <c r="G116" s="4"/>
      <c r="H116" s="3"/>
      <c r="I116" s="8"/>
      <c r="J116" s="8"/>
      <c r="K116" s="8"/>
      <c r="L116" s="8"/>
      <c r="M116" s="22"/>
      <c r="N116" s="22"/>
      <c r="O116" s="5"/>
      <c r="P116" s="22"/>
      <c r="Q116" s="22"/>
      <c r="R116" s="22"/>
      <c r="S116" s="22"/>
      <c r="T116" s="22"/>
      <c r="U116" s="5"/>
      <c r="V116" s="5"/>
      <c r="W116" s="2"/>
      <c r="X116" s="9"/>
      <c r="Y116" s="18"/>
      <c r="Z116" s="16"/>
      <c r="AA116" s="16"/>
      <c r="AB116" s="4"/>
      <c r="AC116" s="2"/>
      <c r="AD116" s="4"/>
      <c r="AE116" s="2"/>
      <c r="AF116" s="2"/>
      <c r="AG116" s="2"/>
      <c r="AH116" s="4"/>
      <c r="AI116" s="4"/>
      <c r="AJ116" s="2"/>
    </row>
    <row r="117" spans="1:36" s="1" customFormat="1" ht="11.5" customHeight="1">
      <c r="A117" s="54" t="s">
        <v>633</v>
      </c>
      <c r="B117" s="3"/>
      <c r="C117" s="25"/>
      <c r="D117" s="10"/>
      <c r="E117" s="59"/>
      <c r="F117" s="9"/>
      <c r="G117" s="4"/>
      <c r="H117" s="3"/>
      <c r="I117" s="3"/>
      <c r="J117" s="3"/>
      <c r="K117" s="3"/>
      <c r="L117" s="3"/>
      <c r="M117" s="22"/>
      <c r="N117" s="22"/>
      <c r="O117" s="6"/>
      <c r="P117" s="22"/>
      <c r="Q117" s="84"/>
      <c r="R117" s="22"/>
      <c r="S117" s="22"/>
      <c r="T117" s="22"/>
      <c r="U117" s="5"/>
      <c r="V117" s="6"/>
      <c r="W117" s="4"/>
      <c r="X117" s="9"/>
      <c r="Y117" s="18"/>
      <c r="Z117" s="16"/>
      <c r="AA117" s="4"/>
      <c r="AB117" s="4"/>
      <c r="AC117" s="17"/>
      <c r="AD117" s="16"/>
      <c r="AE117" s="2"/>
      <c r="AF117" s="2"/>
      <c r="AG117" s="2"/>
      <c r="AH117" s="4"/>
      <c r="AI117" s="4"/>
      <c r="AJ117" s="2"/>
    </row>
    <row r="118" spans="1:36" s="1" customFormat="1" ht="11.5" customHeight="1">
      <c r="A118" s="54" t="s">
        <v>634</v>
      </c>
      <c r="B118" s="3"/>
      <c r="C118" s="25"/>
      <c r="D118" s="10"/>
      <c r="E118" s="59"/>
      <c r="F118" s="9"/>
      <c r="G118" s="4"/>
      <c r="H118" s="3"/>
      <c r="I118" s="3"/>
      <c r="J118" s="3"/>
      <c r="K118" s="3"/>
      <c r="L118" s="3"/>
      <c r="M118" s="3"/>
      <c r="N118" s="5"/>
      <c r="O118" s="6"/>
      <c r="P118" s="17"/>
      <c r="Q118" s="84"/>
      <c r="R118" s="8"/>
      <c r="S118" s="22"/>
      <c r="T118" s="3"/>
      <c r="U118" s="5"/>
      <c r="V118" s="6"/>
      <c r="W118" s="4"/>
      <c r="X118" s="4"/>
      <c r="Y118" s="6"/>
      <c r="Z118" s="4"/>
      <c r="AA118" s="4"/>
      <c r="AB118" s="4"/>
      <c r="AC118" s="2"/>
      <c r="AD118" s="4"/>
      <c r="AE118" s="2"/>
      <c r="AF118" s="2"/>
      <c r="AG118" s="2"/>
      <c r="AH118" s="4"/>
      <c r="AI118" s="4"/>
      <c r="AJ118" s="2"/>
    </row>
    <row r="119" spans="1:36" s="1" customFormat="1" ht="11.5" customHeight="1">
      <c r="A119" s="54" t="s">
        <v>635</v>
      </c>
      <c r="B119" s="3"/>
      <c r="C119" s="25"/>
      <c r="D119" s="10"/>
      <c r="E119" s="59"/>
      <c r="F119" s="9"/>
      <c r="G119" s="4"/>
      <c r="H119" s="3"/>
      <c r="I119" s="3"/>
      <c r="J119" s="3"/>
      <c r="K119" s="3"/>
      <c r="L119" s="3"/>
      <c r="M119" s="3"/>
      <c r="N119" s="5"/>
      <c r="O119" s="6"/>
      <c r="P119" s="19"/>
      <c r="Q119" s="84"/>
      <c r="R119" s="8"/>
      <c r="S119" s="22"/>
      <c r="T119" s="8"/>
      <c r="U119" s="5"/>
      <c r="V119" s="6"/>
      <c r="W119" s="4"/>
      <c r="X119" s="4"/>
      <c r="Y119" s="18"/>
      <c r="Z119" s="4"/>
      <c r="AA119" s="4"/>
      <c r="AB119" s="16"/>
      <c r="AC119" s="2"/>
      <c r="AD119" s="4"/>
      <c r="AE119" s="2"/>
      <c r="AF119" s="2"/>
      <c r="AG119" s="2"/>
      <c r="AH119" s="4"/>
      <c r="AI119" s="4"/>
      <c r="AJ119" s="2"/>
    </row>
    <row r="120" spans="1:36" s="1" customFormat="1" ht="11.15" customHeight="1">
      <c r="A120" s="1" t="s">
        <v>636</v>
      </c>
      <c r="B120" s="3"/>
      <c r="C120" s="25"/>
      <c r="D120" s="10"/>
      <c r="E120" s="59"/>
      <c r="F120" s="9"/>
      <c r="G120" s="4"/>
      <c r="H120" s="3"/>
      <c r="I120" s="3"/>
      <c r="J120" s="3"/>
      <c r="K120" s="3"/>
      <c r="L120" s="3"/>
      <c r="M120" s="3"/>
      <c r="N120" s="5"/>
      <c r="O120" s="6"/>
      <c r="P120" s="19"/>
      <c r="Q120" s="8"/>
      <c r="R120" s="8"/>
      <c r="S120" s="8"/>
      <c r="T120" s="8"/>
      <c r="U120" s="5"/>
      <c r="V120" s="6"/>
      <c r="W120" s="4"/>
      <c r="X120" s="4"/>
      <c r="Y120" s="6"/>
      <c r="Z120" s="4"/>
      <c r="AA120" s="4"/>
      <c r="AB120" s="4"/>
      <c r="AC120" s="2"/>
      <c r="AD120" s="4"/>
      <c r="AE120" s="2"/>
      <c r="AF120" s="2"/>
      <c r="AG120" s="2"/>
      <c r="AH120" s="4"/>
      <c r="AI120" s="4"/>
      <c r="AJ120" s="2"/>
    </row>
    <row r="121" spans="1:36" s="1" customFormat="1" ht="11.15" customHeight="1">
      <c r="A121" s="54" t="s">
        <v>637</v>
      </c>
      <c r="B121" s="3"/>
      <c r="C121" s="25"/>
      <c r="D121" s="10"/>
      <c r="E121" s="59"/>
      <c r="F121" s="9"/>
      <c r="G121" s="4"/>
      <c r="H121" s="3"/>
      <c r="I121" s="3"/>
      <c r="J121" s="3"/>
      <c r="K121" s="3"/>
      <c r="L121" s="3"/>
      <c r="M121" s="3"/>
      <c r="N121" s="5"/>
      <c r="O121" s="6"/>
      <c r="P121" s="23"/>
      <c r="Q121" s="23"/>
      <c r="R121" s="23"/>
      <c r="S121" s="3"/>
      <c r="T121" s="3"/>
      <c r="U121" s="5"/>
      <c r="V121" s="6"/>
      <c r="W121" s="4"/>
      <c r="X121" s="4"/>
      <c r="Y121" s="6"/>
      <c r="Z121" s="4"/>
      <c r="AA121" s="4"/>
      <c r="AB121" s="4"/>
      <c r="AC121" s="2"/>
      <c r="AD121" s="4"/>
      <c r="AE121" s="2"/>
      <c r="AF121" s="2"/>
      <c r="AG121" s="2"/>
      <c r="AH121" s="4"/>
      <c r="AI121" s="4"/>
      <c r="AJ121" s="2"/>
    </row>
    <row r="122" spans="1:36" s="1" customFormat="1" ht="11.5" customHeight="1">
      <c r="A122" s="54" t="s">
        <v>638</v>
      </c>
      <c r="B122" s="3"/>
      <c r="C122" s="25"/>
      <c r="D122" s="10"/>
      <c r="E122" s="59"/>
      <c r="F122" s="9"/>
      <c r="G122" s="4"/>
      <c r="H122" s="3"/>
      <c r="I122" s="3"/>
      <c r="J122" s="3"/>
      <c r="K122" s="3"/>
      <c r="L122" s="3"/>
      <c r="M122" s="3"/>
      <c r="N122" s="5"/>
      <c r="O122" s="2"/>
      <c r="P122" s="19"/>
      <c r="Q122" s="3"/>
      <c r="R122" s="3"/>
      <c r="S122" s="3"/>
      <c r="T122" s="3"/>
      <c r="U122" s="2"/>
      <c r="V122" s="2"/>
      <c r="W122" s="4"/>
      <c r="X122" s="4"/>
      <c r="Y122" s="6"/>
      <c r="Z122" s="4"/>
      <c r="AA122" s="4"/>
      <c r="AB122" s="4"/>
      <c r="AC122" s="2"/>
      <c r="AD122" s="4"/>
      <c r="AE122" s="2"/>
      <c r="AF122" s="2"/>
      <c r="AG122" s="2"/>
      <c r="AH122" s="4"/>
      <c r="AI122" s="4"/>
      <c r="AJ122" s="2"/>
    </row>
    <row r="123" spans="1:36" s="1" customFormat="1" ht="11.5" customHeight="1">
      <c r="A123" s="54" t="s">
        <v>639</v>
      </c>
      <c r="B123" s="3"/>
      <c r="C123" s="4"/>
      <c r="D123" s="4"/>
      <c r="E123" s="3"/>
      <c r="F123" s="2"/>
      <c r="G123" s="2"/>
      <c r="H123" s="2"/>
      <c r="I123" s="2"/>
      <c r="J123" s="3"/>
      <c r="K123" s="4"/>
      <c r="L123" s="4"/>
      <c r="M123" s="3"/>
      <c r="N123" s="4"/>
      <c r="O123" s="2"/>
      <c r="P123" s="60"/>
      <c r="Q123" s="60"/>
      <c r="R123" s="60"/>
      <c r="S123" s="60"/>
      <c r="T123" s="60"/>
      <c r="U123" s="60"/>
      <c r="V123" s="60"/>
      <c r="W123" s="2"/>
      <c r="X123" s="2"/>
      <c r="Y123" s="2"/>
      <c r="Z123" s="4"/>
      <c r="AA123" s="4"/>
      <c r="AB123" s="4"/>
      <c r="AC123" s="2"/>
      <c r="AD123" s="4"/>
      <c r="AE123" s="2"/>
      <c r="AF123" s="2"/>
      <c r="AG123" s="2"/>
      <c r="AH123" s="4"/>
      <c r="AI123" s="4"/>
      <c r="AJ123" s="2"/>
    </row>
    <row r="124" spans="1:36" s="1" customFormat="1" ht="11.5" customHeight="1">
      <c r="A124" s="1" t="s">
        <v>645</v>
      </c>
      <c r="B124" s="3"/>
      <c r="C124" s="25"/>
      <c r="D124" s="25"/>
      <c r="E124" s="10"/>
      <c r="F124" s="59"/>
      <c r="G124" s="59"/>
      <c r="H124" s="59"/>
      <c r="I124" s="59"/>
      <c r="J124" s="9"/>
      <c r="K124" s="4"/>
      <c r="L124" s="4"/>
      <c r="M124" s="3"/>
      <c r="N124" s="3"/>
      <c r="O124" s="2"/>
      <c r="P124" s="8"/>
      <c r="Q124" s="8"/>
      <c r="R124" s="8"/>
      <c r="S124" s="8"/>
      <c r="T124" s="8"/>
      <c r="U124" s="8"/>
      <c r="V124" s="8"/>
      <c r="W124" s="2"/>
      <c r="X124" s="2"/>
      <c r="Y124" s="2"/>
      <c r="Z124" s="16"/>
      <c r="AA124" s="16"/>
      <c r="AB124" s="16"/>
      <c r="AC124" s="2"/>
      <c r="AD124" s="2"/>
      <c r="AE124" s="2"/>
      <c r="AF124" s="2"/>
      <c r="AG124" s="2"/>
      <c r="AH124" s="4"/>
      <c r="AI124" s="4"/>
      <c r="AJ124" s="2"/>
    </row>
    <row r="125" spans="1:36" s="1" customFormat="1" ht="11.5" customHeight="1">
      <c r="A125" s="3"/>
      <c r="B125" s="3"/>
      <c r="C125" s="25"/>
      <c r="D125" s="25"/>
      <c r="E125" s="10"/>
      <c r="F125" s="59"/>
      <c r="G125" s="59"/>
      <c r="H125" s="59"/>
      <c r="I125" s="59"/>
      <c r="J125" s="9"/>
      <c r="K125" s="4"/>
      <c r="L125" s="4"/>
      <c r="M125" s="3"/>
      <c r="N125" s="3"/>
      <c r="O125" s="2"/>
      <c r="P125" s="8"/>
      <c r="Q125" s="8"/>
      <c r="R125" s="8"/>
      <c r="S125" s="8"/>
      <c r="T125" s="8"/>
      <c r="U125" s="8"/>
      <c r="V125" s="8"/>
      <c r="W125" s="2"/>
      <c r="X125" s="2"/>
      <c r="Y125" s="2"/>
      <c r="Z125" s="16"/>
      <c r="AA125" s="16"/>
      <c r="AB125" s="16"/>
      <c r="AC125" s="2"/>
      <c r="AD125" s="2"/>
      <c r="AE125" s="2"/>
      <c r="AF125" s="2"/>
      <c r="AG125" s="2"/>
      <c r="AH125" s="4"/>
      <c r="AI125" s="4"/>
      <c r="AJ125" s="2"/>
    </row>
    <row r="126" spans="1:36" s="1" customFormat="1" ht="11.5" customHeight="1">
      <c r="A126" s="3"/>
      <c r="B126" s="3"/>
      <c r="C126" s="25"/>
      <c r="D126" s="25"/>
      <c r="E126" s="10"/>
      <c r="F126" s="59"/>
      <c r="G126" s="59"/>
      <c r="H126" s="59"/>
      <c r="I126" s="59"/>
      <c r="J126" s="9"/>
      <c r="K126" s="4"/>
      <c r="L126" s="4"/>
      <c r="M126" s="3"/>
      <c r="N126" s="3"/>
      <c r="O126" s="2"/>
      <c r="P126" s="8"/>
      <c r="Q126" s="8"/>
      <c r="R126" s="8"/>
      <c r="S126" s="8"/>
      <c r="T126" s="8"/>
      <c r="U126" s="8"/>
      <c r="V126" s="8"/>
      <c r="W126" s="2"/>
      <c r="X126" s="2"/>
      <c r="Y126" s="2"/>
      <c r="Z126" s="16"/>
      <c r="AA126" s="16"/>
      <c r="AB126" s="16"/>
      <c r="AC126" s="2"/>
      <c r="AD126" s="2"/>
      <c r="AE126" s="2"/>
      <c r="AF126" s="2"/>
      <c r="AG126" s="2"/>
      <c r="AH126" s="4"/>
      <c r="AI126" s="4"/>
      <c r="AJ126" s="2"/>
    </row>
    <row r="127" spans="1:36" s="1" customFormat="1" ht="11.5" customHeight="1">
      <c r="A127" s="3"/>
      <c r="B127" s="3"/>
      <c r="C127" s="25"/>
      <c r="D127" s="25"/>
      <c r="E127" s="10"/>
      <c r="F127" s="59"/>
      <c r="G127" s="59"/>
      <c r="H127" s="59"/>
      <c r="I127" s="59"/>
      <c r="J127" s="9"/>
      <c r="K127" s="4"/>
      <c r="L127" s="4"/>
      <c r="M127" s="3"/>
      <c r="N127" s="3"/>
      <c r="O127" s="2"/>
      <c r="P127" s="8"/>
      <c r="Q127" s="8"/>
      <c r="R127" s="8"/>
      <c r="S127" s="8"/>
      <c r="T127" s="8"/>
      <c r="U127" s="8"/>
      <c r="V127" s="8"/>
      <c r="W127" s="2"/>
      <c r="X127" s="2"/>
      <c r="Y127" s="2"/>
      <c r="Z127" s="16"/>
      <c r="AA127" s="16"/>
      <c r="AB127" s="16"/>
      <c r="AC127" s="2"/>
      <c r="AD127" s="2"/>
      <c r="AE127" s="2"/>
      <c r="AF127" s="2"/>
      <c r="AG127" s="2"/>
      <c r="AH127" s="4"/>
      <c r="AI127" s="4"/>
      <c r="AJ127" s="2"/>
    </row>
    <row r="128" spans="1:36" s="1" customFormat="1" ht="11.5" customHeight="1">
      <c r="A128" s="3"/>
      <c r="B128" s="3"/>
      <c r="C128" s="25"/>
      <c r="D128" s="25"/>
      <c r="E128" s="10"/>
      <c r="F128" s="59"/>
      <c r="G128" s="59"/>
      <c r="H128" s="59"/>
      <c r="I128" s="59"/>
      <c r="J128" s="9"/>
      <c r="K128" s="4"/>
      <c r="L128" s="4"/>
      <c r="M128" s="3"/>
      <c r="N128" s="3"/>
      <c r="O128" s="2"/>
      <c r="P128" s="8"/>
      <c r="Q128" s="8"/>
      <c r="R128" s="8"/>
      <c r="S128" s="8"/>
      <c r="T128" s="8"/>
      <c r="U128" s="8"/>
      <c r="V128" s="8"/>
      <c r="W128" s="2"/>
      <c r="X128" s="2"/>
      <c r="Y128" s="2"/>
      <c r="Z128" s="16"/>
      <c r="AA128" s="16"/>
      <c r="AB128" s="16"/>
      <c r="AC128" s="2"/>
      <c r="AD128" s="2"/>
      <c r="AE128" s="2"/>
      <c r="AF128" s="2"/>
      <c r="AG128" s="2"/>
      <c r="AH128" s="4"/>
      <c r="AI128" s="4"/>
      <c r="AJ128" s="2"/>
    </row>
    <row r="129" spans="1:36" s="1" customFormat="1" ht="11.5" customHeight="1">
      <c r="A129" s="3"/>
      <c r="B129" s="3"/>
      <c r="C129" s="25"/>
      <c r="D129" s="25"/>
      <c r="E129" s="10"/>
      <c r="F129" s="59"/>
      <c r="G129" s="59"/>
      <c r="H129" s="59"/>
      <c r="I129" s="59"/>
      <c r="J129" s="9"/>
      <c r="K129" s="4"/>
      <c r="L129" s="4"/>
      <c r="M129" s="3"/>
      <c r="N129" s="3"/>
      <c r="O129" s="2"/>
      <c r="P129" s="8"/>
      <c r="Q129" s="8"/>
      <c r="R129" s="8"/>
      <c r="S129" s="8"/>
      <c r="T129" s="8"/>
      <c r="U129" s="8"/>
      <c r="V129" s="8"/>
      <c r="W129" s="2"/>
      <c r="X129" s="2"/>
      <c r="Y129" s="2"/>
      <c r="Z129" s="16"/>
      <c r="AA129" s="16"/>
      <c r="AB129" s="16"/>
      <c r="AC129" s="2"/>
      <c r="AD129" s="2"/>
      <c r="AE129" s="2"/>
      <c r="AF129" s="2"/>
      <c r="AG129" s="2"/>
      <c r="AH129" s="4"/>
      <c r="AI129" s="4"/>
      <c r="AJ129" s="2"/>
    </row>
    <row r="130" spans="1:36" s="1" customFormat="1" ht="11.5" customHeight="1">
      <c r="A130" s="3"/>
      <c r="B130" s="3"/>
      <c r="C130" s="25"/>
      <c r="D130" s="25"/>
      <c r="E130" s="10"/>
      <c r="F130" s="59"/>
      <c r="G130" s="59"/>
      <c r="H130" s="59"/>
      <c r="I130" s="59"/>
      <c r="J130" s="9"/>
      <c r="K130" s="4"/>
      <c r="L130" s="4"/>
      <c r="M130" s="3"/>
      <c r="N130" s="3"/>
      <c r="O130" s="2"/>
      <c r="P130" s="8"/>
      <c r="Q130" s="8"/>
      <c r="R130" s="8"/>
      <c r="S130" s="8"/>
      <c r="T130" s="8"/>
      <c r="U130" s="8"/>
      <c r="V130" s="8"/>
      <c r="W130" s="2"/>
      <c r="X130" s="2"/>
      <c r="Y130" s="2"/>
      <c r="Z130" s="16"/>
      <c r="AA130" s="16"/>
      <c r="AB130" s="16"/>
      <c r="AC130" s="2"/>
      <c r="AD130" s="2"/>
      <c r="AE130" s="2"/>
      <c r="AF130" s="2"/>
      <c r="AG130" s="2"/>
      <c r="AH130" s="4"/>
      <c r="AI130" s="4"/>
      <c r="AJ130" s="2"/>
    </row>
    <row r="131" spans="1:36" s="1" customFormat="1" ht="11.5" customHeight="1">
      <c r="A131" s="3"/>
      <c r="B131" s="3"/>
      <c r="C131" s="25"/>
      <c r="D131" s="25"/>
      <c r="E131" s="10"/>
      <c r="F131" s="59"/>
      <c r="G131" s="59"/>
      <c r="H131" s="59"/>
      <c r="I131" s="59"/>
      <c r="J131" s="9"/>
      <c r="K131" s="4"/>
      <c r="L131" s="4"/>
      <c r="M131" s="3"/>
      <c r="N131" s="3"/>
      <c r="O131" s="2"/>
      <c r="P131" s="8"/>
      <c r="Q131" s="8"/>
      <c r="R131" s="8"/>
      <c r="S131" s="8"/>
      <c r="T131" s="8"/>
      <c r="U131" s="8"/>
      <c r="V131" s="8"/>
      <c r="W131" s="2"/>
      <c r="X131" s="2"/>
      <c r="Y131" s="2"/>
      <c r="Z131" s="16"/>
      <c r="AA131" s="16"/>
      <c r="AB131" s="16"/>
      <c r="AC131" s="2"/>
      <c r="AD131" s="2"/>
      <c r="AE131" s="2"/>
      <c r="AF131" s="2"/>
      <c r="AG131" s="2"/>
      <c r="AH131" s="4"/>
      <c r="AI131" s="4"/>
      <c r="AJ131" s="2"/>
    </row>
    <row r="132" spans="1:36" s="1" customFormat="1" ht="11.5" customHeight="1">
      <c r="A132" s="3"/>
      <c r="B132" s="3"/>
      <c r="C132" s="25"/>
      <c r="D132" s="25"/>
      <c r="E132" s="10"/>
      <c r="F132" s="59"/>
      <c r="G132" s="59"/>
      <c r="H132" s="59"/>
      <c r="I132" s="59"/>
      <c r="J132" s="9"/>
      <c r="K132" s="4"/>
      <c r="L132" s="4"/>
      <c r="M132" s="3"/>
      <c r="N132" s="3"/>
      <c r="O132" s="2"/>
      <c r="P132" s="8"/>
      <c r="Q132" s="8"/>
      <c r="R132" s="8"/>
      <c r="S132" s="8"/>
      <c r="T132" s="8"/>
      <c r="U132" s="8"/>
      <c r="V132" s="8"/>
      <c r="W132" s="2"/>
      <c r="X132" s="2"/>
      <c r="Y132" s="2"/>
      <c r="Z132" s="16"/>
      <c r="AA132" s="16"/>
      <c r="AB132" s="16"/>
      <c r="AC132" s="2"/>
      <c r="AD132" s="2"/>
      <c r="AE132" s="2"/>
      <c r="AF132" s="2"/>
      <c r="AG132" s="2"/>
      <c r="AH132" s="4"/>
      <c r="AI132" s="4"/>
      <c r="AJ132" s="2"/>
    </row>
    <row r="133" spans="1:36" s="1" customFormat="1" ht="11.5" customHeight="1">
      <c r="A133" s="3"/>
      <c r="B133" s="3"/>
      <c r="C133" s="25"/>
      <c r="D133" s="25"/>
      <c r="E133" s="10"/>
      <c r="F133" s="59"/>
      <c r="G133" s="59"/>
      <c r="H133" s="59"/>
      <c r="I133" s="59"/>
      <c r="J133" s="9"/>
      <c r="K133" s="4"/>
      <c r="L133" s="4"/>
      <c r="M133" s="3"/>
      <c r="N133" s="3"/>
      <c r="O133" s="2"/>
      <c r="P133" s="8"/>
      <c r="Q133" s="8"/>
      <c r="R133" s="8"/>
      <c r="S133" s="8"/>
      <c r="T133" s="8"/>
      <c r="U133" s="8"/>
      <c r="V133" s="8"/>
      <c r="W133" s="2"/>
      <c r="X133" s="2"/>
      <c r="Y133" s="2"/>
      <c r="Z133" s="16"/>
      <c r="AA133" s="16"/>
      <c r="AB133" s="16"/>
      <c r="AC133" s="2"/>
      <c r="AD133" s="2"/>
      <c r="AE133" s="2"/>
      <c r="AF133" s="2"/>
      <c r="AG133" s="2"/>
      <c r="AH133" s="4"/>
      <c r="AI133" s="4"/>
      <c r="AJ133" s="2"/>
    </row>
    <row r="134" spans="1:36" s="1" customFormat="1" ht="11.5" customHeight="1">
      <c r="A134" s="3"/>
      <c r="B134" s="3"/>
      <c r="C134" s="25"/>
      <c r="D134" s="25"/>
      <c r="E134" s="10"/>
      <c r="F134" s="59"/>
      <c r="G134" s="59"/>
      <c r="H134" s="59"/>
      <c r="I134" s="59"/>
      <c r="J134" s="9"/>
      <c r="K134" s="4"/>
      <c r="L134" s="4"/>
      <c r="M134" s="3"/>
      <c r="N134" s="3"/>
      <c r="O134" s="2"/>
      <c r="P134" s="8"/>
      <c r="Q134" s="8"/>
      <c r="R134" s="8"/>
      <c r="S134" s="8"/>
      <c r="T134" s="8"/>
      <c r="U134" s="8"/>
      <c r="V134" s="8"/>
      <c r="W134" s="2"/>
      <c r="X134" s="2"/>
      <c r="Y134" s="2"/>
      <c r="Z134" s="16"/>
      <c r="AA134" s="16"/>
      <c r="AB134" s="16"/>
      <c r="AC134" s="2"/>
      <c r="AD134" s="2"/>
      <c r="AE134" s="2"/>
      <c r="AF134" s="2"/>
      <c r="AG134" s="2"/>
      <c r="AH134" s="4"/>
      <c r="AI134" s="4"/>
      <c r="AJ134" s="2"/>
    </row>
    <row r="135" spans="1:36" s="1" customFormat="1" ht="11.15" customHeight="1">
      <c r="A135" s="3"/>
      <c r="B135" s="3"/>
      <c r="C135" s="25"/>
      <c r="D135" s="25"/>
      <c r="E135" s="10"/>
      <c r="F135" s="59"/>
      <c r="G135" s="59"/>
      <c r="H135" s="59"/>
      <c r="I135" s="59"/>
      <c r="J135" s="9"/>
      <c r="K135" s="4"/>
      <c r="L135" s="4"/>
      <c r="M135" s="3"/>
      <c r="N135" s="3"/>
      <c r="O135" s="2"/>
      <c r="P135" s="8"/>
      <c r="Q135" s="8"/>
      <c r="R135" s="8"/>
      <c r="S135" s="8"/>
      <c r="T135" s="8"/>
      <c r="U135" s="8"/>
      <c r="V135" s="8"/>
      <c r="W135" s="2"/>
      <c r="X135" s="2"/>
      <c r="Y135" s="2"/>
      <c r="Z135" s="16"/>
      <c r="AA135" s="16"/>
      <c r="AB135" s="16"/>
      <c r="AC135" s="2"/>
      <c r="AD135" s="2"/>
      <c r="AE135" s="2"/>
      <c r="AF135" s="2"/>
      <c r="AG135" s="2"/>
      <c r="AH135" s="4"/>
      <c r="AI135" s="4"/>
      <c r="AJ135" s="2"/>
    </row>
    <row r="136" spans="1:36" s="1" customFormat="1" ht="11.5" customHeight="1">
      <c r="A136" s="3"/>
      <c r="B136" s="3"/>
      <c r="C136" s="25"/>
      <c r="D136" s="25"/>
      <c r="E136" s="10"/>
      <c r="F136" s="59"/>
      <c r="G136" s="59"/>
      <c r="H136" s="59"/>
      <c r="I136" s="59"/>
      <c r="J136" s="9"/>
      <c r="K136" s="4"/>
      <c r="L136" s="4"/>
      <c r="M136" s="3"/>
      <c r="N136" s="3"/>
      <c r="O136" s="2"/>
      <c r="P136" s="8"/>
      <c r="Q136" s="8"/>
      <c r="R136" s="8"/>
      <c r="S136" s="8"/>
      <c r="T136" s="8"/>
      <c r="U136" s="8"/>
      <c r="V136" s="8"/>
      <c r="W136" s="2"/>
      <c r="X136" s="2"/>
      <c r="Y136" s="2"/>
      <c r="Z136" s="16"/>
      <c r="AA136" s="16"/>
      <c r="AB136" s="16"/>
      <c r="AC136" s="2"/>
      <c r="AD136" s="2"/>
      <c r="AE136" s="2"/>
      <c r="AF136" s="2"/>
      <c r="AG136" s="2"/>
      <c r="AH136" s="4"/>
      <c r="AI136" s="4"/>
      <c r="AJ136" s="2"/>
    </row>
    <row r="137" spans="1:36" s="1" customFormat="1" ht="11.5" customHeight="1">
      <c r="A137" s="3"/>
      <c r="B137" s="3"/>
      <c r="C137" s="25"/>
      <c r="D137" s="25"/>
      <c r="E137" s="10"/>
      <c r="F137" s="59"/>
      <c r="G137" s="59"/>
      <c r="H137" s="59"/>
      <c r="I137" s="59"/>
      <c r="J137" s="9"/>
      <c r="K137" s="4"/>
      <c r="L137" s="4"/>
      <c r="M137" s="3"/>
      <c r="N137" s="3"/>
      <c r="O137" s="2"/>
      <c r="P137" s="8"/>
      <c r="Q137" s="8"/>
      <c r="R137" s="8"/>
      <c r="S137" s="8"/>
      <c r="T137" s="8"/>
      <c r="U137" s="8"/>
      <c r="V137" s="8"/>
      <c r="W137" s="2"/>
      <c r="X137" s="2"/>
      <c r="Y137" s="2"/>
      <c r="Z137" s="16"/>
      <c r="AA137" s="16"/>
      <c r="AB137" s="16"/>
      <c r="AC137" s="2"/>
      <c r="AD137" s="2"/>
      <c r="AE137" s="2"/>
      <c r="AF137" s="2"/>
      <c r="AG137" s="2"/>
      <c r="AH137" s="4"/>
      <c r="AI137" s="4"/>
      <c r="AJ137" s="2"/>
    </row>
    <row r="138" spans="1:36" s="1" customFormat="1" ht="11.5" customHeight="1">
      <c r="A138" s="3"/>
      <c r="B138" s="3"/>
      <c r="C138" s="25"/>
      <c r="D138" s="25"/>
      <c r="E138" s="9"/>
      <c r="F138" s="59"/>
      <c r="G138" s="59"/>
      <c r="H138" s="59"/>
      <c r="I138" s="59"/>
      <c r="J138" s="9"/>
      <c r="K138" s="4"/>
      <c r="L138" s="4"/>
      <c r="M138" s="3"/>
      <c r="N138" s="3"/>
      <c r="O138" s="2"/>
      <c r="P138" s="8"/>
      <c r="Q138" s="8"/>
      <c r="R138" s="8"/>
      <c r="S138" s="8"/>
      <c r="T138" s="8"/>
      <c r="U138" s="8"/>
      <c r="V138" s="8"/>
      <c r="W138" s="2"/>
      <c r="X138" s="2"/>
      <c r="Y138" s="2"/>
      <c r="Z138" s="16"/>
      <c r="AA138" s="16"/>
      <c r="AB138" s="16"/>
      <c r="AC138" s="2"/>
      <c r="AD138" s="2"/>
      <c r="AE138" s="2"/>
      <c r="AF138" s="2"/>
      <c r="AG138" s="2"/>
      <c r="AH138" s="4"/>
      <c r="AI138" s="4"/>
      <c r="AJ138" s="2"/>
    </row>
    <row r="139" spans="1:36" s="1" customFormat="1" ht="11.5" customHeight="1">
      <c r="A139" s="3"/>
      <c r="B139" s="3"/>
      <c r="C139" s="4"/>
      <c r="D139" s="4"/>
      <c r="E139" s="3"/>
      <c r="F139" s="2"/>
      <c r="G139" s="2"/>
      <c r="H139" s="2"/>
      <c r="I139" s="2"/>
      <c r="J139" s="3"/>
      <c r="K139" s="4"/>
      <c r="L139" s="4"/>
      <c r="M139" s="3"/>
      <c r="N139" s="3"/>
      <c r="O139" s="2"/>
      <c r="P139" s="8"/>
      <c r="Q139" s="8"/>
      <c r="R139" s="8"/>
      <c r="S139" s="8"/>
      <c r="T139" s="8"/>
      <c r="U139" s="8"/>
      <c r="V139" s="8"/>
      <c r="W139" s="2"/>
      <c r="X139" s="2"/>
      <c r="Y139" s="2"/>
      <c r="Z139" s="16"/>
      <c r="AA139" s="16"/>
      <c r="AB139" s="16"/>
      <c r="AC139" s="2"/>
      <c r="AD139" s="2"/>
      <c r="AE139" s="2"/>
      <c r="AF139" s="2"/>
      <c r="AG139" s="2"/>
      <c r="AH139" s="4"/>
      <c r="AI139" s="4"/>
      <c r="AJ139" s="2"/>
    </row>
    <row r="140" spans="1:36" s="1" customFormat="1" ht="11.5" customHeight="1">
      <c r="A140" s="3"/>
      <c r="B140" s="3"/>
      <c r="C140" s="4"/>
      <c r="D140" s="4"/>
      <c r="E140" s="3"/>
      <c r="F140" s="2"/>
      <c r="G140" s="2"/>
      <c r="H140" s="2"/>
      <c r="I140" s="2"/>
      <c r="J140" s="3"/>
      <c r="K140" s="4"/>
      <c r="L140" s="4"/>
      <c r="M140" s="3"/>
      <c r="N140" s="3"/>
      <c r="O140" s="2"/>
      <c r="P140" s="8"/>
      <c r="Q140" s="8"/>
      <c r="R140" s="8"/>
      <c r="S140" s="8"/>
      <c r="T140" s="8"/>
      <c r="U140" s="8"/>
      <c r="V140" s="8"/>
      <c r="W140" s="2"/>
      <c r="X140" s="2"/>
      <c r="Y140" s="2"/>
      <c r="Z140" s="16"/>
      <c r="AA140" s="16"/>
      <c r="AB140" s="16"/>
      <c r="AC140" s="2"/>
      <c r="AD140" s="2"/>
      <c r="AE140" s="2"/>
      <c r="AF140" s="2"/>
      <c r="AG140" s="2"/>
      <c r="AH140" s="4"/>
      <c r="AI140" s="4"/>
      <c r="AJ140" s="2"/>
    </row>
    <row r="141" spans="1:36" s="1" customFormat="1" ht="11.5" customHeight="1">
      <c r="A141" s="3"/>
      <c r="B141" s="3"/>
      <c r="C141" s="4"/>
      <c r="D141" s="4"/>
      <c r="E141" s="3"/>
      <c r="F141" s="2"/>
      <c r="G141" s="2"/>
      <c r="H141" s="2"/>
      <c r="I141" s="2"/>
      <c r="J141" s="3"/>
      <c r="K141" s="4"/>
      <c r="L141" s="4"/>
      <c r="M141" s="3"/>
      <c r="N141" s="3"/>
      <c r="O141" s="2"/>
      <c r="P141" s="8"/>
      <c r="Q141" s="8"/>
      <c r="R141" s="8"/>
      <c r="S141" s="8"/>
      <c r="T141" s="8"/>
      <c r="U141" s="8"/>
      <c r="V141" s="8"/>
      <c r="W141" s="2"/>
      <c r="X141" s="2"/>
      <c r="Y141" s="2"/>
      <c r="Z141" s="16"/>
      <c r="AA141" s="16"/>
      <c r="AB141" s="16"/>
      <c r="AC141" s="2"/>
      <c r="AD141" s="2"/>
      <c r="AE141" s="2"/>
      <c r="AF141" s="2"/>
      <c r="AG141" s="2"/>
      <c r="AH141" s="4"/>
      <c r="AI141" s="4"/>
      <c r="AJ141" s="2"/>
    </row>
    <row r="142" spans="1:36" s="1" customFormat="1" ht="11.5" customHeight="1">
      <c r="A142" s="3"/>
      <c r="B142" s="3"/>
      <c r="C142" s="4"/>
      <c r="D142" s="4"/>
      <c r="E142" s="3"/>
      <c r="F142" s="2"/>
      <c r="G142" s="2"/>
      <c r="H142" s="2"/>
      <c r="I142" s="2"/>
      <c r="J142" s="3"/>
      <c r="K142" s="4"/>
      <c r="L142" s="4"/>
      <c r="M142" s="3"/>
      <c r="N142" s="3"/>
      <c r="O142" s="2"/>
      <c r="P142" s="8"/>
      <c r="Q142" s="8"/>
      <c r="R142" s="8"/>
      <c r="S142" s="8"/>
      <c r="T142" s="8"/>
      <c r="U142" s="8"/>
      <c r="V142" s="8"/>
      <c r="W142" s="2"/>
      <c r="X142" s="2"/>
      <c r="Y142" s="2"/>
      <c r="Z142" s="16"/>
      <c r="AA142" s="16"/>
      <c r="AB142" s="16"/>
      <c r="AC142" s="2"/>
      <c r="AD142" s="2"/>
      <c r="AE142" s="2"/>
      <c r="AF142" s="2"/>
      <c r="AG142" s="2"/>
      <c r="AH142" s="4"/>
      <c r="AI142" s="4"/>
      <c r="AJ142" s="2"/>
    </row>
    <row r="143" spans="1:36" s="1" customFormat="1" ht="11.5" customHeight="1">
      <c r="A143" s="3"/>
      <c r="B143" s="3"/>
      <c r="C143" s="4"/>
      <c r="D143" s="4"/>
      <c r="E143" s="3"/>
      <c r="F143" s="2"/>
      <c r="G143" s="2"/>
      <c r="H143" s="2"/>
      <c r="I143" s="2"/>
      <c r="J143" s="3"/>
      <c r="K143" s="4"/>
      <c r="L143" s="4"/>
      <c r="M143" s="3"/>
      <c r="N143" s="3"/>
      <c r="O143" s="2"/>
      <c r="P143" s="8"/>
      <c r="Q143" s="8"/>
      <c r="R143" s="8"/>
      <c r="S143" s="8"/>
      <c r="T143" s="8"/>
      <c r="U143" s="8"/>
      <c r="V143" s="8"/>
      <c r="W143" s="2"/>
      <c r="X143" s="2"/>
      <c r="Y143" s="2"/>
      <c r="Z143" s="16"/>
      <c r="AA143" s="16"/>
      <c r="AB143" s="16"/>
      <c r="AC143" s="2"/>
      <c r="AD143" s="2"/>
      <c r="AE143" s="2"/>
      <c r="AF143" s="2"/>
      <c r="AG143" s="2"/>
      <c r="AH143" s="4"/>
      <c r="AI143" s="4"/>
      <c r="AJ143" s="2"/>
    </row>
    <row r="144" spans="1:36" s="1" customFormat="1" ht="11.5" customHeight="1">
      <c r="A144" s="3"/>
      <c r="B144" s="3"/>
      <c r="C144" s="4"/>
      <c r="D144" s="4"/>
      <c r="E144" s="3"/>
      <c r="F144" s="2"/>
      <c r="G144" s="2"/>
      <c r="H144" s="2"/>
      <c r="I144" s="2"/>
      <c r="J144" s="3"/>
      <c r="K144" s="4"/>
      <c r="L144" s="4"/>
      <c r="M144" s="3"/>
      <c r="N144" s="3"/>
      <c r="O144" s="2"/>
      <c r="P144" s="8"/>
      <c r="Q144" s="8"/>
      <c r="R144" s="8"/>
      <c r="S144" s="8"/>
      <c r="T144" s="8"/>
      <c r="U144" s="8"/>
      <c r="V144" s="8"/>
      <c r="W144" s="2"/>
      <c r="X144" s="2"/>
      <c r="Y144" s="2"/>
      <c r="Z144" s="16"/>
      <c r="AA144" s="16"/>
      <c r="AB144" s="16"/>
      <c r="AC144" s="2"/>
      <c r="AD144" s="2"/>
      <c r="AE144" s="2"/>
      <c r="AF144" s="2"/>
      <c r="AG144" s="2"/>
      <c r="AH144" s="4"/>
      <c r="AI144" s="4"/>
      <c r="AJ144" s="2"/>
    </row>
    <row r="145" spans="1:36" s="1" customFormat="1" ht="11.5" customHeight="1">
      <c r="A145" s="3"/>
      <c r="B145" s="3"/>
      <c r="C145" s="4"/>
      <c r="D145" s="4"/>
      <c r="E145" s="3"/>
      <c r="F145" s="2"/>
      <c r="G145" s="2"/>
      <c r="H145" s="2"/>
      <c r="I145" s="2"/>
      <c r="J145" s="3"/>
      <c r="K145" s="4"/>
      <c r="L145" s="4"/>
      <c r="M145" s="3"/>
      <c r="N145" s="3"/>
      <c r="O145" s="2"/>
      <c r="P145" s="8"/>
      <c r="Q145" s="8"/>
      <c r="R145" s="8"/>
      <c r="S145" s="8"/>
      <c r="T145" s="8"/>
      <c r="U145" s="8"/>
      <c r="V145" s="8"/>
      <c r="W145" s="2"/>
      <c r="X145" s="2"/>
      <c r="Y145" s="2"/>
      <c r="Z145" s="16"/>
      <c r="AA145" s="16"/>
      <c r="AB145" s="16"/>
      <c r="AC145" s="2"/>
      <c r="AD145" s="2"/>
      <c r="AE145" s="2"/>
      <c r="AF145" s="2"/>
      <c r="AG145" s="2"/>
      <c r="AH145" s="4"/>
      <c r="AI145" s="4"/>
      <c r="AJ145" s="2"/>
    </row>
    <row r="146" spans="1:36" s="1" customFormat="1" ht="11.5" customHeight="1">
      <c r="A146" s="3"/>
      <c r="B146" s="3"/>
      <c r="C146" s="4"/>
      <c r="D146" s="4"/>
      <c r="E146" s="3"/>
      <c r="F146" s="2"/>
      <c r="G146" s="2"/>
      <c r="H146" s="2"/>
      <c r="I146" s="2"/>
      <c r="J146" s="3"/>
      <c r="K146" s="4"/>
      <c r="L146" s="4"/>
      <c r="M146" s="3"/>
      <c r="N146" s="3"/>
      <c r="O146" s="2"/>
      <c r="P146" s="8"/>
      <c r="Q146" s="8"/>
      <c r="R146" s="8"/>
      <c r="S146" s="8"/>
      <c r="T146" s="8"/>
      <c r="U146" s="8"/>
      <c r="V146" s="8"/>
      <c r="W146" s="2"/>
      <c r="X146" s="2"/>
      <c r="Y146" s="2"/>
      <c r="Z146" s="16"/>
      <c r="AA146" s="16"/>
      <c r="AB146" s="16"/>
      <c r="AC146" s="2"/>
      <c r="AD146" s="2"/>
      <c r="AE146" s="2"/>
      <c r="AF146" s="2"/>
      <c r="AG146" s="2"/>
      <c r="AH146" s="4"/>
      <c r="AI146" s="4"/>
      <c r="AJ146" s="2"/>
    </row>
    <row r="147" spans="1:36" s="1" customFormat="1" ht="11.5" customHeight="1">
      <c r="A147" s="3"/>
      <c r="B147" s="3"/>
      <c r="C147" s="4"/>
      <c r="D147" s="4"/>
      <c r="E147" s="3"/>
      <c r="F147" s="2"/>
      <c r="G147" s="2"/>
      <c r="H147" s="2"/>
      <c r="I147" s="2"/>
      <c r="J147" s="3"/>
      <c r="K147" s="4"/>
      <c r="L147" s="4"/>
      <c r="M147" s="3"/>
      <c r="N147" s="3"/>
      <c r="O147" s="2"/>
      <c r="P147" s="8"/>
      <c r="Q147" s="8"/>
      <c r="R147" s="8"/>
      <c r="S147" s="8"/>
      <c r="T147" s="8"/>
      <c r="U147" s="8"/>
      <c r="V147" s="8"/>
      <c r="W147" s="2"/>
      <c r="X147" s="2"/>
      <c r="Y147" s="2"/>
      <c r="Z147" s="16"/>
      <c r="AA147" s="16"/>
      <c r="AB147" s="16"/>
      <c r="AC147" s="2"/>
      <c r="AD147" s="2"/>
      <c r="AE147" s="2"/>
      <c r="AF147" s="2"/>
      <c r="AG147" s="2"/>
      <c r="AH147" s="4"/>
      <c r="AI147" s="4"/>
      <c r="AJ147" s="2"/>
    </row>
    <row r="148" spans="1:36" s="1" customFormat="1" ht="11.5" customHeight="1">
      <c r="A148" s="3"/>
      <c r="B148" s="3"/>
      <c r="C148" s="4"/>
      <c r="D148" s="4"/>
      <c r="E148" s="3"/>
      <c r="F148" s="2"/>
      <c r="G148" s="2"/>
      <c r="H148" s="2"/>
      <c r="I148" s="2"/>
      <c r="J148" s="3"/>
      <c r="K148" s="4"/>
      <c r="L148" s="4"/>
      <c r="M148" s="3"/>
      <c r="N148" s="3"/>
      <c r="O148" s="2"/>
      <c r="P148" s="8"/>
      <c r="Q148" s="8"/>
      <c r="R148" s="8"/>
      <c r="S148" s="8"/>
      <c r="T148" s="8"/>
      <c r="U148" s="8"/>
      <c r="V148" s="8"/>
      <c r="W148" s="2"/>
      <c r="X148" s="2"/>
      <c r="Y148" s="2"/>
      <c r="Z148" s="16"/>
      <c r="AA148" s="16"/>
      <c r="AB148" s="16"/>
      <c r="AC148" s="2"/>
      <c r="AD148" s="2"/>
      <c r="AE148" s="2"/>
      <c r="AF148" s="2"/>
      <c r="AG148" s="2"/>
      <c r="AH148" s="4"/>
      <c r="AI148" s="4"/>
      <c r="AJ148" s="2"/>
    </row>
    <row r="149" spans="1:36" s="1" customFormat="1" ht="11.5" customHeight="1">
      <c r="A149" s="3"/>
      <c r="B149" s="3"/>
      <c r="C149" s="4"/>
      <c r="D149" s="4"/>
      <c r="E149" s="3"/>
      <c r="F149" s="2"/>
      <c r="G149" s="2"/>
      <c r="H149" s="2"/>
      <c r="I149" s="2"/>
      <c r="J149" s="3"/>
      <c r="K149" s="4"/>
      <c r="L149" s="4"/>
      <c r="M149" s="3"/>
      <c r="N149" s="3"/>
      <c r="O149" s="2"/>
      <c r="P149" s="8"/>
      <c r="Q149" s="8"/>
      <c r="R149" s="8"/>
      <c r="S149" s="8"/>
      <c r="T149" s="8"/>
      <c r="U149" s="8"/>
      <c r="V149" s="8"/>
      <c r="W149" s="2"/>
      <c r="X149" s="2"/>
      <c r="Y149" s="2"/>
      <c r="Z149" s="16"/>
      <c r="AA149" s="16"/>
      <c r="AB149" s="16"/>
      <c r="AC149" s="2"/>
      <c r="AD149" s="2"/>
      <c r="AE149" s="2"/>
      <c r="AF149" s="2"/>
      <c r="AG149" s="2"/>
      <c r="AH149" s="4"/>
      <c r="AI149" s="4"/>
      <c r="AJ149" s="2"/>
    </row>
    <row r="150" spans="1:36" s="1" customFormat="1" ht="11.5" customHeight="1">
      <c r="A150" s="3"/>
      <c r="B150" s="3"/>
      <c r="C150" s="4"/>
      <c r="D150" s="4"/>
      <c r="E150" s="3"/>
      <c r="F150" s="2"/>
      <c r="G150" s="2"/>
      <c r="H150" s="2"/>
      <c r="I150" s="2"/>
      <c r="J150" s="3"/>
      <c r="K150" s="4"/>
      <c r="L150" s="4"/>
      <c r="M150" s="3"/>
      <c r="N150" s="3"/>
      <c r="O150" s="2"/>
      <c r="P150" s="8"/>
      <c r="Q150" s="8"/>
      <c r="R150" s="8"/>
      <c r="S150" s="8"/>
      <c r="T150" s="8"/>
      <c r="U150" s="8"/>
      <c r="V150" s="8"/>
      <c r="W150" s="2"/>
      <c r="X150" s="2"/>
      <c r="Y150" s="2"/>
      <c r="Z150" s="16"/>
      <c r="AA150" s="16"/>
      <c r="AB150" s="16"/>
      <c r="AC150" s="2"/>
      <c r="AD150" s="2"/>
      <c r="AE150" s="2"/>
      <c r="AF150" s="2"/>
      <c r="AG150" s="2"/>
      <c r="AH150" s="4"/>
      <c r="AI150" s="4"/>
      <c r="AJ150" s="2"/>
    </row>
    <row r="151" spans="1:36" s="1" customFormat="1" ht="11.5" customHeight="1">
      <c r="A151" s="3"/>
      <c r="B151" s="3"/>
      <c r="C151" s="4"/>
      <c r="D151" s="4"/>
      <c r="E151" s="3"/>
      <c r="F151" s="2"/>
      <c r="G151" s="2"/>
      <c r="H151" s="2"/>
      <c r="I151" s="2"/>
      <c r="J151" s="3"/>
      <c r="K151" s="4"/>
      <c r="L151" s="4"/>
      <c r="M151" s="3"/>
      <c r="N151" s="3"/>
      <c r="O151" s="2"/>
      <c r="P151" s="8"/>
      <c r="Q151" s="8"/>
      <c r="R151" s="8"/>
      <c r="S151" s="8"/>
      <c r="T151" s="8"/>
      <c r="U151" s="8"/>
      <c r="V151" s="8"/>
      <c r="W151" s="2"/>
      <c r="X151" s="2"/>
      <c r="Y151" s="2"/>
      <c r="Z151" s="16"/>
      <c r="AA151" s="16"/>
      <c r="AB151" s="16"/>
      <c r="AC151" s="2"/>
      <c r="AD151" s="2"/>
      <c r="AE151" s="2"/>
      <c r="AF151" s="2"/>
      <c r="AG151" s="2"/>
      <c r="AH151" s="4"/>
      <c r="AI151" s="4"/>
      <c r="AJ151" s="2"/>
    </row>
    <row r="152" spans="1:36" s="1" customFormat="1" ht="11.15" customHeight="1">
      <c r="A152" s="3"/>
      <c r="B152" s="3"/>
      <c r="C152" s="4"/>
      <c r="D152" s="4"/>
      <c r="E152" s="3"/>
      <c r="F152" s="2"/>
      <c r="G152" s="2"/>
      <c r="H152" s="2"/>
      <c r="I152" s="2"/>
      <c r="J152" s="3"/>
      <c r="K152" s="4"/>
      <c r="L152" s="4"/>
      <c r="M152" s="3"/>
      <c r="N152" s="3"/>
      <c r="O152" s="2"/>
      <c r="P152" s="8"/>
      <c r="Q152" s="8"/>
      <c r="R152" s="8"/>
      <c r="S152" s="8"/>
      <c r="T152" s="8"/>
      <c r="U152" s="8"/>
      <c r="V152" s="8"/>
      <c r="W152" s="2"/>
      <c r="X152" s="2"/>
      <c r="Y152" s="2"/>
      <c r="Z152" s="16"/>
      <c r="AA152" s="16"/>
      <c r="AB152" s="16"/>
      <c r="AC152" s="2"/>
      <c r="AD152" s="2"/>
      <c r="AE152" s="2"/>
      <c r="AF152" s="2"/>
      <c r="AG152" s="2"/>
      <c r="AH152" s="4"/>
      <c r="AI152" s="4"/>
      <c r="AJ152" s="2"/>
    </row>
    <row r="153" spans="1:36" s="1" customFormat="1" ht="11.5" customHeight="1">
      <c r="A153" s="3"/>
      <c r="B153" s="3"/>
      <c r="C153" s="4"/>
      <c r="D153" s="4"/>
      <c r="E153" s="3"/>
      <c r="F153" s="2"/>
      <c r="G153" s="2"/>
      <c r="H153" s="2"/>
      <c r="I153" s="2"/>
      <c r="J153" s="3"/>
      <c r="K153" s="4"/>
      <c r="L153" s="4"/>
      <c r="M153" s="3"/>
      <c r="N153" s="3"/>
      <c r="O153" s="2"/>
      <c r="P153" s="8"/>
      <c r="Q153" s="8"/>
      <c r="R153" s="8"/>
      <c r="S153" s="8"/>
      <c r="T153" s="8"/>
      <c r="U153" s="8"/>
      <c r="V153" s="8"/>
      <c r="W153" s="2"/>
      <c r="X153" s="2"/>
      <c r="Y153" s="2"/>
      <c r="Z153" s="16"/>
      <c r="AA153" s="16"/>
      <c r="AB153" s="16"/>
      <c r="AC153" s="2"/>
      <c r="AD153" s="2"/>
      <c r="AE153" s="2"/>
      <c r="AF153" s="2"/>
      <c r="AG153" s="2"/>
      <c r="AH153" s="4"/>
      <c r="AI153" s="4"/>
      <c r="AJ153" s="2"/>
    </row>
    <row r="154" spans="1:36" s="1" customFormat="1" ht="11.15" customHeight="1">
      <c r="A154" s="3"/>
      <c r="B154" s="3"/>
      <c r="C154" s="4"/>
      <c r="D154" s="4"/>
      <c r="E154" s="3"/>
      <c r="F154" s="2"/>
      <c r="G154" s="2"/>
      <c r="H154" s="2"/>
      <c r="I154" s="2"/>
      <c r="J154" s="3"/>
      <c r="K154" s="4"/>
      <c r="L154" s="4"/>
      <c r="M154" s="3"/>
      <c r="N154" s="3"/>
      <c r="O154" s="2"/>
      <c r="P154" s="8"/>
      <c r="Q154" s="8"/>
      <c r="R154" s="8"/>
      <c r="S154" s="8"/>
      <c r="T154" s="8"/>
      <c r="U154" s="8"/>
      <c r="V154" s="8"/>
      <c r="W154" s="2"/>
      <c r="X154" s="2"/>
      <c r="Y154" s="2"/>
      <c r="Z154" s="16"/>
      <c r="AA154" s="16"/>
      <c r="AB154" s="16"/>
      <c r="AC154" s="2"/>
      <c r="AD154" s="2"/>
      <c r="AE154" s="2"/>
      <c r="AF154" s="2"/>
      <c r="AG154" s="2"/>
      <c r="AH154" s="4"/>
      <c r="AI154" s="4"/>
      <c r="AJ154" s="2"/>
    </row>
    <row r="155" spans="1:36" s="1" customFormat="1" ht="11.5" customHeight="1">
      <c r="A155" s="3"/>
      <c r="B155" s="3"/>
      <c r="C155" s="4"/>
      <c r="D155" s="4"/>
      <c r="E155" s="3"/>
      <c r="F155" s="2"/>
      <c r="G155" s="2"/>
      <c r="H155" s="2"/>
      <c r="I155" s="2"/>
      <c r="J155" s="3"/>
      <c r="K155" s="4"/>
      <c r="L155" s="4"/>
      <c r="M155" s="3"/>
      <c r="N155" s="3"/>
      <c r="O155" s="2"/>
      <c r="P155" s="8"/>
      <c r="Q155" s="8"/>
      <c r="R155" s="8"/>
      <c r="S155" s="8"/>
      <c r="T155" s="8"/>
      <c r="U155" s="8"/>
      <c r="V155" s="8"/>
      <c r="W155" s="2"/>
      <c r="X155" s="2"/>
      <c r="Y155" s="2"/>
      <c r="Z155" s="16"/>
      <c r="AA155" s="16"/>
      <c r="AB155" s="16"/>
      <c r="AC155" s="2"/>
      <c r="AD155" s="2"/>
      <c r="AE155" s="2"/>
      <c r="AF155" s="2"/>
      <c r="AG155" s="2"/>
      <c r="AH155" s="4"/>
      <c r="AI155" s="4"/>
      <c r="AJ155" s="2"/>
    </row>
    <row r="156" spans="1:36" s="1" customFormat="1" ht="11.15" customHeight="1">
      <c r="A156" s="3"/>
      <c r="B156" s="3"/>
      <c r="C156" s="4"/>
      <c r="D156" s="4"/>
      <c r="E156" s="3"/>
      <c r="F156" s="2"/>
      <c r="G156" s="2"/>
      <c r="H156" s="2"/>
      <c r="I156" s="2"/>
      <c r="J156" s="3"/>
      <c r="K156" s="4"/>
      <c r="L156" s="4"/>
      <c r="M156" s="3"/>
      <c r="N156" s="3"/>
      <c r="O156" s="2"/>
      <c r="P156" s="8"/>
      <c r="Q156" s="8"/>
      <c r="R156" s="8"/>
      <c r="S156" s="8"/>
      <c r="T156" s="8"/>
      <c r="U156" s="8"/>
      <c r="V156" s="8"/>
      <c r="W156" s="2"/>
      <c r="X156" s="2"/>
      <c r="Y156" s="2"/>
      <c r="Z156" s="16"/>
      <c r="AA156" s="16"/>
      <c r="AB156" s="16"/>
      <c r="AC156" s="2"/>
      <c r="AD156" s="2"/>
      <c r="AE156" s="2"/>
      <c r="AF156" s="2"/>
      <c r="AG156" s="2"/>
      <c r="AH156" s="4"/>
      <c r="AI156" s="4"/>
      <c r="AJ156" s="2"/>
    </row>
    <row r="157" spans="1:36" s="1" customFormat="1" ht="11.5" customHeight="1">
      <c r="A157" s="3"/>
      <c r="B157" s="3"/>
      <c r="C157" s="4"/>
      <c r="D157" s="4"/>
      <c r="E157" s="3"/>
      <c r="F157" s="2"/>
      <c r="G157" s="2"/>
      <c r="H157" s="2"/>
      <c r="I157" s="2"/>
      <c r="J157" s="3"/>
      <c r="K157" s="4"/>
      <c r="L157" s="4"/>
      <c r="M157" s="3"/>
      <c r="N157" s="3"/>
      <c r="O157" s="2"/>
      <c r="P157" s="8"/>
      <c r="Q157" s="8"/>
      <c r="R157" s="8"/>
      <c r="S157" s="8"/>
      <c r="T157" s="8"/>
      <c r="U157" s="8"/>
      <c r="V157" s="8"/>
      <c r="W157" s="2"/>
      <c r="X157" s="2"/>
      <c r="Y157" s="2"/>
      <c r="Z157" s="16"/>
      <c r="AA157" s="16"/>
      <c r="AB157" s="16"/>
      <c r="AC157" s="2"/>
      <c r="AD157" s="2"/>
      <c r="AE157" s="2"/>
      <c r="AF157" s="2"/>
      <c r="AG157" s="2"/>
      <c r="AH157" s="4"/>
      <c r="AI157" s="4"/>
      <c r="AJ157" s="2"/>
    </row>
    <row r="158" spans="1:36" s="1" customFormat="1" ht="11.5" customHeight="1">
      <c r="A158" s="3"/>
      <c r="B158" s="3"/>
      <c r="C158" s="4"/>
      <c r="D158" s="4"/>
      <c r="E158" s="3"/>
      <c r="F158" s="2"/>
      <c r="G158" s="2"/>
      <c r="H158" s="2"/>
      <c r="I158" s="2"/>
      <c r="J158" s="3"/>
      <c r="K158" s="4"/>
      <c r="L158" s="4"/>
      <c r="M158" s="3"/>
      <c r="N158" s="3"/>
      <c r="O158" s="2"/>
      <c r="P158" s="8"/>
      <c r="Q158" s="8"/>
      <c r="R158" s="8"/>
      <c r="S158" s="8"/>
      <c r="T158" s="8"/>
      <c r="U158" s="8"/>
      <c r="V158" s="8"/>
      <c r="W158" s="2"/>
      <c r="X158" s="2"/>
      <c r="Y158" s="2"/>
      <c r="Z158" s="16"/>
      <c r="AA158" s="16"/>
      <c r="AB158" s="16"/>
      <c r="AC158" s="2"/>
      <c r="AD158" s="2"/>
      <c r="AE158" s="2"/>
      <c r="AF158" s="2"/>
      <c r="AG158" s="2"/>
      <c r="AH158" s="4"/>
      <c r="AI158" s="4"/>
      <c r="AJ158" s="2"/>
    </row>
    <row r="159" spans="1:36" s="1" customFormat="1" ht="11.5" customHeight="1">
      <c r="A159" s="3"/>
      <c r="B159" s="3"/>
      <c r="C159" s="4"/>
      <c r="D159" s="4"/>
      <c r="E159" s="3"/>
      <c r="F159" s="2"/>
      <c r="G159" s="2"/>
      <c r="H159" s="2"/>
      <c r="I159" s="2"/>
      <c r="J159" s="3"/>
      <c r="K159" s="4"/>
      <c r="L159" s="4"/>
      <c r="M159" s="3"/>
      <c r="N159" s="3"/>
      <c r="O159" s="2"/>
      <c r="P159" s="8"/>
      <c r="Q159" s="8"/>
      <c r="R159" s="8"/>
      <c r="S159" s="8"/>
      <c r="T159" s="8"/>
      <c r="U159" s="8"/>
      <c r="V159" s="8"/>
      <c r="W159" s="2"/>
      <c r="X159" s="2"/>
      <c r="Y159" s="2"/>
      <c r="Z159" s="16"/>
      <c r="AA159" s="16"/>
      <c r="AB159" s="16"/>
      <c r="AC159" s="2"/>
      <c r="AD159" s="2"/>
      <c r="AE159" s="2"/>
      <c r="AF159" s="2"/>
      <c r="AG159" s="2"/>
      <c r="AH159" s="4"/>
      <c r="AI159" s="4"/>
      <c r="AJ159" s="2"/>
    </row>
    <row r="160" spans="1:36" s="1" customFormat="1" ht="11.5" customHeight="1">
      <c r="A160" s="3"/>
      <c r="B160" s="3"/>
      <c r="C160" s="4"/>
      <c r="D160" s="4"/>
      <c r="E160" s="3"/>
      <c r="F160" s="2"/>
      <c r="G160" s="2"/>
      <c r="H160" s="2"/>
      <c r="I160" s="2"/>
      <c r="J160" s="3"/>
      <c r="K160" s="4"/>
      <c r="L160" s="4"/>
      <c r="M160" s="3"/>
      <c r="N160" s="3"/>
      <c r="O160" s="2"/>
      <c r="P160" s="8"/>
      <c r="Q160" s="8"/>
      <c r="R160" s="8"/>
      <c r="S160" s="8"/>
      <c r="T160" s="8"/>
      <c r="U160" s="8"/>
      <c r="V160" s="8"/>
      <c r="W160" s="2"/>
      <c r="X160" s="2"/>
      <c r="Y160" s="2"/>
      <c r="Z160" s="16"/>
      <c r="AA160" s="16"/>
      <c r="AB160" s="16"/>
      <c r="AC160" s="2"/>
      <c r="AD160" s="2"/>
      <c r="AE160" s="2"/>
      <c r="AF160" s="2"/>
      <c r="AG160" s="2"/>
      <c r="AH160" s="4"/>
      <c r="AI160" s="4"/>
      <c r="AJ160" s="2"/>
    </row>
    <row r="161" spans="1:36" s="1" customFormat="1" ht="11.5" customHeight="1">
      <c r="A161" s="3"/>
      <c r="B161" s="3"/>
      <c r="C161" s="4"/>
      <c r="D161" s="4"/>
      <c r="E161" s="3"/>
      <c r="F161" s="2"/>
      <c r="G161" s="2"/>
      <c r="H161" s="2"/>
      <c r="I161" s="2"/>
      <c r="J161" s="3"/>
      <c r="K161" s="4"/>
      <c r="L161" s="4"/>
      <c r="M161" s="3"/>
      <c r="N161" s="3"/>
      <c r="O161" s="2"/>
      <c r="P161" s="8"/>
      <c r="Q161" s="8"/>
      <c r="R161" s="8"/>
      <c r="S161" s="8"/>
      <c r="T161" s="8"/>
      <c r="U161" s="8"/>
      <c r="V161" s="8"/>
      <c r="W161" s="2"/>
      <c r="X161" s="2"/>
      <c r="Y161" s="2"/>
      <c r="Z161" s="16"/>
      <c r="AA161" s="16"/>
      <c r="AB161" s="16"/>
      <c r="AC161" s="2"/>
      <c r="AD161" s="2"/>
      <c r="AE161" s="2"/>
      <c r="AF161" s="2"/>
      <c r="AG161" s="2"/>
      <c r="AH161" s="4"/>
      <c r="AI161" s="4"/>
      <c r="AJ161" s="2"/>
    </row>
    <row r="162" spans="1:36" s="1" customFormat="1" ht="11.5" customHeight="1">
      <c r="A162" s="3"/>
      <c r="B162" s="3"/>
      <c r="C162" s="4"/>
      <c r="D162" s="4"/>
      <c r="E162" s="3"/>
      <c r="F162" s="2"/>
      <c r="G162" s="2"/>
      <c r="H162" s="2"/>
      <c r="I162" s="2"/>
      <c r="J162" s="3"/>
      <c r="K162" s="4"/>
      <c r="L162" s="4"/>
      <c r="M162" s="20"/>
      <c r="N162" s="3"/>
      <c r="O162" s="2"/>
      <c r="P162" s="8"/>
      <c r="Q162" s="8"/>
      <c r="R162" s="8"/>
      <c r="S162" s="8"/>
      <c r="T162" s="8"/>
      <c r="U162" s="8"/>
      <c r="V162" s="8"/>
      <c r="W162" s="2"/>
      <c r="X162" s="2"/>
      <c r="Y162" s="2"/>
      <c r="Z162" s="16"/>
      <c r="AA162" s="16"/>
      <c r="AB162" s="16"/>
      <c r="AC162" s="2"/>
      <c r="AD162" s="2"/>
      <c r="AE162" s="2"/>
      <c r="AF162" s="2"/>
      <c r="AG162" s="2"/>
      <c r="AH162" s="4"/>
      <c r="AI162" s="4"/>
      <c r="AJ162" s="2"/>
    </row>
    <row r="163" spans="1:36" s="1" customFormat="1" ht="11.5" customHeight="1">
      <c r="A163" s="3"/>
      <c r="B163" s="3"/>
      <c r="C163" s="4"/>
      <c r="D163" s="4"/>
      <c r="E163" s="3"/>
      <c r="F163" s="2"/>
      <c r="G163" s="2"/>
      <c r="H163" s="2"/>
      <c r="I163" s="2"/>
      <c r="J163" s="3"/>
      <c r="K163" s="4"/>
      <c r="L163" s="4"/>
      <c r="M163" s="20"/>
      <c r="N163" s="3"/>
      <c r="O163" s="2"/>
      <c r="P163" s="8"/>
      <c r="Q163" s="8"/>
      <c r="R163" s="8"/>
      <c r="S163" s="8"/>
      <c r="T163" s="8"/>
      <c r="U163" s="8"/>
      <c r="V163" s="8"/>
      <c r="W163" s="2"/>
      <c r="X163" s="2"/>
      <c r="Y163" s="2"/>
      <c r="Z163" s="16"/>
      <c r="AA163" s="16"/>
      <c r="AB163" s="16"/>
      <c r="AC163" s="2"/>
      <c r="AD163" s="2"/>
      <c r="AE163" s="2"/>
      <c r="AF163" s="2"/>
      <c r="AG163" s="2"/>
      <c r="AH163" s="4"/>
      <c r="AI163" s="4"/>
      <c r="AJ163" s="2"/>
    </row>
    <row r="164" spans="1:36" s="1" customFormat="1" ht="11.5" customHeight="1">
      <c r="A164" s="3"/>
      <c r="B164" s="3"/>
      <c r="C164" s="4"/>
      <c r="D164" s="4"/>
      <c r="E164" s="3"/>
      <c r="F164" s="2"/>
      <c r="G164" s="2"/>
      <c r="H164" s="2"/>
      <c r="I164" s="2"/>
      <c r="J164" s="3"/>
      <c r="K164" s="4"/>
      <c r="L164" s="4"/>
      <c r="M164" s="20"/>
      <c r="N164" s="3"/>
      <c r="O164" s="2"/>
      <c r="P164" s="21"/>
      <c r="Q164" s="21"/>
      <c r="R164" s="21"/>
      <c r="S164" s="21"/>
      <c r="T164" s="21"/>
      <c r="U164" s="21"/>
      <c r="V164" s="21"/>
      <c r="W164" s="2"/>
      <c r="X164" s="2"/>
      <c r="Y164" s="2"/>
      <c r="Z164" s="21"/>
      <c r="AA164" s="21"/>
      <c r="AB164" s="21"/>
      <c r="AC164" s="2"/>
      <c r="AD164" s="2"/>
      <c r="AE164" s="2"/>
      <c r="AF164" s="2"/>
      <c r="AG164" s="2"/>
      <c r="AH164" s="4"/>
      <c r="AI164" s="4"/>
      <c r="AJ164" s="2"/>
    </row>
    <row r="165" spans="1:36" s="1" customFormat="1" ht="11.5" customHeight="1">
      <c r="A165" s="3"/>
      <c r="B165" s="3"/>
      <c r="C165" s="4"/>
      <c r="D165" s="4"/>
      <c r="E165" s="3"/>
      <c r="F165" s="2"/>
      <c r="G165" s="2"/>
      <c r="H165" s="2"/>
      <c r="I165" s="2"/>
      <c r="J165" s="3"/>
      <c r="K165" s="4"/>
      <c r="L165" s="4"/>
      <c r="M165" s="3"/>
      <c r="N165" s="31"/>
      <c r="O165" s="2"/>
      <c r="P165" s="19"/>
      <c r="Q165" s="19"/>
      <c r="R165" s="19"/>
      <c r="S165" s="19"/>
      <c r="T165" s="19"/>
      <c r="U165" s="19"/>
      <c r="V165" s="19"/>
      <c r="W165" s="2"/>
      <c r="X165" s="2"/>
      <c r="Y165" s="2"/>
      <c r="Z165" s="19"/>
      <c r="AA165" s="19"/>
      <c r="AB165" s="19"/>
      <c r="AC165" s="2"/>
      <c r="AD165" s="2"/>
      <c r="AE165" s="2"/>
      <c r="AF165" s="2"/>
      <c r="AG165" s="2"/>
      <c r="AH165" s="4"/>
      <c r="AI165" s="4"/>
      <c r="AJ165" s="2"/>
    </row>
    <row r="166" spans="1:36" s="1" customFormat="1" ht="12.25" customHeight="1">
      <c r="A166" s="3"/>
      <c r="B166" s="3"/>
      <c r="C166" s="4"/>
      <c r="D166" s="4"/>
      <c r="E166" s="3"/>
      <c r="F166" s="2"/>
      <c r="G166" s="2"/>
      <c r="H166" s="2"/>
      <c r="I166" s="2"/>
      <c r="J166" s="3"/>
      <c r="K166" s="4"/>
      <c r="L166" s="4"/>
      <c r="M166" s="3"/>
      <c r="N166" s="4"/>
      <c r="O166" s="6"/>
      <c r="P166" s="3"/>
      <c r="Q166" s="3"/>
      <c r="R166" s="3"/>
      <c r="S166" s="3"/>
      <c r="T166" s="3"/>
      <c r="U166" s="5"/>
      <c r="V166" s="6"/>
      <c r="W166" s="4"/>
      <c r="X166" s="4"/>
      <c r="Y166" s="6"/>
      <c r="Z166" s="4"/>
      <c r="AA166" s="4"/>
      <c r="AB166" s="4"/>
      <c r="AC166" s="2"/>
      <c r="AD166" s="4"/>
      <c r="AE166" s="2"/>
      <c r="AF166" s="2"/>
      <c r="AG166" s="2"/>
      <c r="AH166" s="4"/>
      <c r="AI166" s="4"/>
      <c r="AJ166" s="2"/>
    </row>
    <row r="167" spans="1:36" s="1" customFormat="1" ht="11.5" customHeight="1">
      <c r="A167" s="3"/>
      <c r="B167" s="3"/>
      <c r="C167" s="4"/>
      <c r="D167" s="4"/>
      <c r="E167" s="3"/>
      <c r="F167" s="2"/>
      <c r="G167" s="2"/>
      <c r="H167" s="2"/>
      <c r="I167" s="2"/>
      <c r="J167" s="3"/>
      <c r="K167" s="4"/>
      <c r="L167" s="4"/>
      <c r="M167" s="3"/>
      <c r="N167" s="4"/>
      <c r="O167" s="6"/>
      <c r="P167" s="3"/>
      <c r="Q167" s="3"/>
      <c r="R167" s="3"/>
      <c r="S167" s="3"/>
      <c r="T167" s="3"/>
      <c r="U167" s="5"/>
      <c r="V167" s="6"/>
      <c r="W167" s="4"/>
      <c r="X167" s="4"/>
      <c r="Y167" s="6"/>
      <c r="Z167" s="4"/>
      <c r="AA167" s="4"/>
      <c r="AB167" s="4"/>
      <c r="AC167" s="2"/>
      <c r="AD167" s="4"/>
      <c r="AE167" s="2"/>
      <c r="AF167" s="2"/>
      <c r="AG167" s="2"/>
      <c r="AH167" s="4"/>
      <c r="AI167" s="4"/>
      <c r="AJ167" s="2"/>
    </row>
    <row r="168" spans="1:36" s="1" customFormat="1" ht="11.5" customHeight="1">
      <c r="A168" s="3"/>
      <c r="B168" s="3"/>
      <c r="C168" s="4"/>
      <c r="D168" s="4"/>
      <c r="E168" s="3"/>
      <c r="F168" s="2"/>
      <c r="G168" s="2"/>
      <c r="H168" s="2"/>
      <c r="I168" s="2"/>
      <c r="J168" s="3"/>
      <c r="K168" s="4"/>
      <c r="L168" s="4"/>
      <c r="M168" s="3"/>
      <c r="N168" s="4"/>
      <c r="O168" s="6"/>
      <c r="P168" s="3"/>
      <c r="Q168" s="3"/>
      <c r="R168" s="3"/>
      <c r="S168" s="3"/>
      <c r="T168" s="3"/>
      <c r="U168" s="5"/>
      <c r="V168" s="6"/>
      <c r="W168" s="4"/>
      <c r="X168" s="4"/>
      <c r="Y168" s="6"/>
      <c r="Z168" s="4"/>
      <c r="AA168" s="4"/>
      <c r="AB168" s="4"/>
      <c r="AC168" s="2"/>
      <c r="AD168" s="4"/>
      <c r="AE168" s="2"/>
      <c r="AF168" s="2"/>
      <c r="AG168" s="2"/>
      <c r="AH168" s="4"/>
      <c r="AI168" s="4"/>
      <c r="AJ168" s="2"/>
    </row>
    <row r="169" spans="1:36" s="1" customFormat="1" ht="11.15" customHeight="1">
      <c r="A169" s="3"/>
      <c r="B169" s="3"/>
      <c r="C169" s="4"/>
      <c r="D169" s="4"/>
      <c r="E169" s="3"/>
      <c r="F169" s="2"/>
      <c r="G169" s="2"/>
      <c r="H169" s="2"/>
      <c r="I169" s="2"/>
      <c r="J169" s="3"/>
      <c r="K169" s="4"/>
      <c r="L169" s="4"/>
      <c r="M169" s="3"/>
      <c r="N169" s="4"/>
      <c r="O169" s="6"/>
      <c r="P169" s="3"/>
      <c r="Q169" s="3"/>
      <c r="R169" s="3"/>
      <c r="S169" s="3"/>
      <c r="T169" s="3"/>
      <c r="U169" s="5"/>
      <c r="V169" s="6"/>
      <c r="W169" s="4"/>
      <c r="X169" s="4"/>
      <c r="Y169" s="6"/>
      <c r="Z169" s="4"/>
      <c r="AA169" s="4"/>
      <c r="AB169" s="4"/>
      <c r="AC169" s="2"/>
      <c r="AD169" s="4"/>
      <c r="AE169" s="2"/>
      <c r="AF169" s="2"/>
      <c r="AG169" s="2"/>
      <c r="AH169" s="4"/>
      <c r="AI169" s="4"/>
      <c r="AJ169" s="2"/>
    </row>
    <row r="170" spans="1:36" s="1" customFormat="1" ht="11.5" customHeight="1">
      <c r="A170" s="3"/>
      <c r="B170" s="3"/>
      <c r="C170" s="4"/>
      <c r="D170" s="4"/>
      <c r="E170" s="3"/>
      <c r="F170" s="2"/>
      <c r="G170" s="2"/>
      <c r="H170" s="2"/>
      <c r="I170" s="2"/>
      <c r="J170" s="3"/>
      <c r="K170" s="4"/>
      <c r="L170" s="4"/>
      <c r="M170" s="3"/>
      <c r="N170" s="4"/>
      <c r="O170" s="6"/>
      <c r="P170" s="3"/>
      <c r="Q170" s="3"/>
      <c r="R170" s="3"/>
      <c r="S170" s="3"/>
      <c r="T170" s="3"/>
      <c r="U170" s="5"/>
      <c r="V170" s="6"/>
      <c r="W170" s="4"/>
      <c r="X170" s="4"/>
      <c r="Y170" s="6"/>
      <c r="Z170" s="4"/>
      <c r="AA170" s="4"/>
      <c r="AB170" s="4"/>
      <c r="AC170" s="2"/>
      <c r="AD170" s="4"/>
      <c r="AE170" s="2"/>
      <c r="AF170" s="2"/>
      <c r="AG170" s="2"/>
      <c r="AH170" s="4"/>
      <c r="AI170" s="4"/>
      <c r="AJ170" s="2"/>
    </row>
    <row r="171" spans="1:36" s="1" customFormat="1" ht="11.5" customHeight="1">
      <c r="A171" s="3"/>
      <c r="B171" s="3"/>
      <c r="C171" s="4"/>
      <c r="D171" s="4"/>
      <c r="E171" s="3"/>
      <c r="F171" s="2"/>
      <c r="G171" s="2"/>
      <c r="H171" s="2"/>
      <c r="I171" s="2"/>
      <c r="J171" s="3"/>
      <c r="K171" s="4"/>
      <c r="L171" s="4"/>
      <c r="M171" s="3"/>
      <c r="N171" s="4"/>
      <c r="O171" s="6"/>
      <c r="P171" s="3"/>
      <c r="Q171" s="3"/>
      <c r="R171" s="3"/>
      <c r="S171" s="3"/>
      <c r="T171" s="3"/>
      <c r="U171" s="5"/>
      <c r="V171" s="6"/>
      <c r="W171" s="4"/>
      <c r="X171" s="4"/>
      <c r="Y171" s="6"/>
      <c r="Z171" s="4"/>
      <c r="AA171" s="4"/>
      <c r="AB171" s="4"/>
      <c r="AC171" s="2"/>
      <c r="AD171" s="4"/>
      <c r="AE171" s="2"/>
      <c r="AF171" s="2"/>
      <c r="AG171" s="2"/>
      <c r="AH171" s="4"/>
      <c r="AI171" s="4"/>
      <c r="AJ171" s="2"/>
    </row>
    <row r="172" spans="1:36" s="1" customFormat="1" ht="11.15" customHeight="1">
      <c r="A172" s="3"/>
      <c r="B172" s="3"/>
      <c r="C172" s="4"/>
      <c r="D172" s="4"/>
      <c r="E172" s="3"/>
      <c r="F172" s="2"/>
      <c r="G172" s="2"/>
      <c r="H172" s="2"/>
      <c r="I172" s="2"/>
      <c r="J172" s="3"/>
      <c r="K172" s="4"/>
      <c r="L172" s="4"/>
      <c r="M172" s="3"/>
      <c r="N172" s="4"/>
      <c r="O172" s="6"/>
      <c r="P172" s="3"/>
      <c r="Q172" s="3"/>
      <c r="R172" s="3"/>
      <c r="S172" s="3"/>
      <c r="T172" s="3"/>
      <c r="U172" s="5"/>
      <c r="V172" s="6"/>
      <c r="W172" s="4"/>
      <c r="X172" s="4"/>
      <c r="Y172" s="6"/>
      <c r="Z172" s="4"/>
      <c r="AA172" s="4"/>
      <c r="AB172" s="4"/>
      <c r="AC172" s="2"/>
      <c r="AD172" s="4"/>
      <c r="AE172" s="2"/>
      <c r="AF172" s="2"/>
      <c r="AG172" s="2"/>
      <c r="AH172" s="4"/>
      <c r="AI172" s="4"/>
      <c r="AJ172" s="2"/>
    </row>
    <row r="173" spans="1:36" s="1" customFormat="1" ht="11.5" customHeight="1">
      <c r="A173" s="3"/>
      <c r="B173" s="3"/>
      <c r="C173" s="4"/>
      <c r="D173" s="4"/>
      <c r="E173" s="3"/>
      <c r="F173" s="2"/>
      <c r="G173" s="2"/>
      <c r="H173" s="2"/>
      <c r="I173" s="2"/>
      <c r="J173" s="3"/>
      <c r="K173" s="4"/>
      <c r="L173" s="4"/>
      <c r="M173" s="3"/>
      <c r="N173" s="4"/>
      <c r="O173" s="6"/>
      <c r="P173" s="3"/>
      <c r="Q173" s="3"/>
      <c r="R173" s="3"/>
      <c r="S173" s="3"/>
      <c r="T173" s="3"/>
      <c r="U173" s="5"/>
      <c r="V173" s="6"/>
      <c r="W173" s="4"/>
      <c r="X173" s="4"/>
      <c r="Y173" s="6"/>
      <c r="Z173" s="4"/>
      <c r="AA173" s="4"/>
      <c r="AB173" s="4"/>
      <c r="AC173" s="2"/>
      <c r="AD173" s="4"/>
      <c r="AE173" s="2"/>
      <c r="AF173" s="2"/>
      <c r="AG173" s="2"/>
      <c r="AH173" s="4"/>
      <c r="AI173" s="4"/>
      <c r="AJ173" s="2"/>
    </row>
    <row r="174" spans="1:36" s="1" customFormat="1" ht="11.5" customHeight="1">
      <c r="A174" s="3"/>
      <c r="B174" s="3"/>
      <c r="C174" s="4"/>
      <c r="D174" s="4"/>
      <c r="E174" s="3"/>
      <c r="F174" s="2"/>
      <c r="G174" s="2"/>
      <c r="H174" s="2"/>
      <c r="I174" s="2"/>
      <c r="J174" s="3"/>
      <c r="K174" s="4"/>
      <c r="L174" s="4"/>
      <c r="M174" s="3"/>
      <c r="N174" s="4"/>
      <c r="O174" s="6"/>
      <c r="P174" s="3"/>
      <c r="Q174" s="3"/>
      <c r="R174" s="3"/>
      <c r="S174" s="3"/>
      <c r="T174" s="3"/>
      <c r="U174" s="5"/>
      <c r="V174" s="6"/>
      <c r="W174" s="4"/>
      <c r="X174" s="4"/>
      <c r="Y174" s="6"/>
      <c r="Z174" s="4"/>
      <c r="AA174" s="4"/>
      <c r="AB174" s="4"/>
      <c r="AC174" s="2"/>
      <c r="AD174" s="4"/>
      <c r="AE174" s="2"/>
      <c r="AF174" s="2"/>
      <c r="AG174" s="2"/>
      <c r="AH174" s="4"/>
      <c r="AI174" s="4"/>
      <c r="AJ174" s="2"/>
    </row>
    <row r="175" spans="1:36" s="1" customFormat="1" ht="11.5" customHeight="1">
      <c r="A175" s="3"/>
      <c r="B175" s="3"/>
      <c r="C175" s="4"/>
      <c r="D175" s="4"/>
      <c r="E175" s="3"/>
      <c r="F175" s="2"/>
      <c r="G175" s="2"/>
      <c r="H175" s="2"/>
      <c r="I175" s="2"/>
      <c r="J175" s="3"/>
      <c r="K175" s="4"/>
      <c r="L175" s="4"/>
      <c r="M175" s="3"/>
      <c r="N175" s="4"/>
      <c r="O175" s="6"/>
      <c r="P175" s="3"/>
      <c r="Q175" s="3"/>
      <c r="R175" s="3"/>
      <c r="S175" s="3"/>
      <c r="T175" s="3"/>
      <c r="U175" s="5"/>
      <c r="V175" s="6"/>
      <c r="W175" s="4"/>
      <c r="X175" s="4"/>
      <c r="Y175" s="6"/>
      <c r="Z175" s="4"/>
      <c r="AA175" s="4"/>
      <c r="AB175" s="4"/>
      <c r="AC175" s="2"/>
      <c r="AD175" s="4"/>
      <c r="AE175" s="2"/>
      <c r="AF175" s="2"/>
      <c r="AG175" s="2"/>
      <c r="AH175" s="4"/>
      <c r="AI175" s="4"/>
      <c r="AJ175" s="2"/>
    </row>
    <row r="176" spans="1:36" s="1" customFormat="1" ht="11.5" customHeight="1">
      <c r="A176" s="3"/>
      <c r="B176" s="3"/>
      <c r="C176" s="4"/>
      <c r="D176" s="4"/>
      <c r="E176" s="3"/>
      <c r="F176" s="2"/>
      <c r="G176" s="2"/>
      <c r="H176" s="2"/>
      <c r="I176" s="2"/>
      <c r="J176" s="3"/>
      <c r="K176" s="4"/>
      <c r="L176" s="4"/>
      <c r="M176" s="3"/>
      <c r="N176" s="4"/>
      <c r="O176" s="6"/>
      <c r="P176" s="3"/>
      <c r="Q176" s="3"/>
      <c r="R176" s="3"/>
      <c r="S176" s="3"/>
      <c r="T176" s="3"/>
      <c r="U176" s="5"/>
      <c r="V176" s="6"/>
      <c r="W176" s="4"/>
      <c r="X176" s="4"/>
      <c r="Y176" s="6"/>
      <c r="Z176" s="4"/>
      <c r="AA176" s="4"/>
      <c r="AB176" s="4"/>
      <c r="AC176" s="2"/>
      <c r="AD176" s="4"/>
      <c r="AE176" s="2"/>
      <c r="AF176" s="2"/>
      <c r="AG176" s="2"/>
      <c r="AH176" s="4"/>
      <c r="AI176" s="4"/>
      <c r="AJ176" s="2"/>
    </row>
    <row r="177" spans="1:36" s="1" customFormat="1" ht="11.5" customHeight="1">
      <c r="A177" s="3"/>
      <c r="B177" s="3"/>
      <c r="C177" s="4"/>
      <c r="D177" s="4"/>
      <c r="E177" s="3"/>
      <c r="F177" s="2"/>
      <c r="G177" s="2"/>
      <c r="H177" s="2"/>
      <c r="I177" s="2"/>
      <c r="J177" s="3"/>
      <c r="K177" s="4"/>
      <c r="L177" s="4"/>
      <c r="M177" s="3"/>
      <c r="N177" s="4"/>
      <c r="O177" s="6"/>
      <c r="P177" s="3"/>
      <c r="Q177" s="3"/>
      <c r="R177" s="3"/>
      <c r="S177" s="3"/>
      <c r="T177" s="3"/>
      <c r="U177" s="5"/>
      <c r="V177" s="6"/>
      <c r="W177" s="4"/>
      <c r="X177" s="4"/>
      <c r="Y177" s="6"/>
      <c r="Z177" s="4"/>
      <c r="AA177" s="4"/>
      <c r="AB177" s="4"/>
      <c r="AC177" s="2"/>
      <c r="AD177" s="4"/>
      <c r="AE177" s="2"/>
      <c r="AF177" s="2"/>
      <c r="AG177" s="2"/>
      <c r="AH177" s="4"/>
      <c r="AI177" s="4"/>
      <c r="AJ177" s="2"/>
    </row>
    <row r="178" spans="1:36" s="1" customFormat="1" ht="11.5" customHeight="1">
      <c r="A178" s="3"/>
      <c r="B178" s="3"/>
      <c r="C178" s="4"/>
      <c r="D178" s="4"/>
      <c r="E178" s="3"/>
      <c r="F178" s="2"/>
      <c r="G178" s="2"/>
      <c r="H178" s="2"/>
      <c r="I178" s="2"/>
      <c r="J178" s="3"/>
      <c r="K178" s="4"/>
      <c r="L178" s="4"/>
      <c r="M178" s="3"/>
      <c r="N178" s="4"/>
      <c r="O178" s="6"/>
      <c r="P178" s="3"/>
      <c r="Q178" s="3"/>
      <c r="R178" s="3"/>
      <c r="S178" s="3"/>
      <c r="T178" s="3"/>
      <c r="U178" s="5"/>
      <c r="V178" s="6"/>
      <c r="W178" s="4"/>
      <c r="X178" s="4"/>
      <c r="Y178" s="6"/>
      <c r="Z178" s="4"/>
      <c r="AA178" s="4"/>
      <c r="AB178" s="4"/>
      <c r="AC178" s="2"/>
      <c r="AD178" s="4"/>
      <c r="AE178" s="2"/>
      <c r="AF178" s="2"/>
      <c r="AG178" s="2"/>
      <c r="AH178" s="4"/>
      <c r="AI178" s="4"/>
      <c r="AJ178" s="2"/>
    </row>
    <row r="179" spans="1:36" s="1" customFormat="1" ht="11.5" customHeight="1">
      <c r="A179" s="3"/>
      <c r="B179" s="3"/>
      <c r="C179" s="4"/>
      <c r="D179" s="4"/>
      <c r="E179" s="3"/>
      <c r="F179" s="2"/>
      <c r="G179" s="2"/>
      <c r="H179" s="2"/>
      <c r="I179" s="2"/>
      <c r="J179" s="3"/>
      <c r="K179" s="4"/>
      <c r="L179" s="4"/>
      <c r="M179" s="3"/>
      <c r="N179" s="4"/>
      <c r="O179" s="6"/>
      <c r="P179" s="3"/>
      <c r="Q179" s="3"/>
      <c r="R179" s="3"/>
      <c r="S179" s="3"/>
      <c r="T179" s="3"/>
      <c r="U179" s="5"/>
      <c r="V179" s="6"/>
      <c r="W179" s="4"/>
      <c r="X179" s="4"/>
      <c r="Y179" s="6"/>
      <c r="Z179" s="4"/>
      <c r="AA179" s="4"/>
      <c r="AB179" s="4"/>
      <c r="AC179" s="2"/>
      <c r="AD179" s="4"/>
      <c r="AE179" s="2"/>
      <c r="AF179" s="2"/>
      <c r="AG179" s="2"/>
      <c r="AH179" s="4"/>
      <c r="AI179" s="4"/>
      <c r="AJ179" s="2"/>
    </row>
    <row r="180" spans="1:36" s="1" customFormat="1" ht="11.5" customHeight="1">
      <c r="A180" s="3"/>
      <c r="B180" s="3"/>
      <c r="C180" s="4"/>
      <c r="D180" s="4"/>
      <c r="E180" s="3"/>
      <c r="F180" s="2"/>
      <c r="G180" s="2"/>
      <c r="H180" s="2"/>
      <c r="I180" s="2"/>
      <c r="J180" s="3"/>
      <c r="K180" s="4"/>
      <c r="L180" s="4"/>
      <c r="M180" s="3"/>
      <c r="N180" s="4"/>
      <c r="O180" s="6"/>
      <c r="P180" s="3"/>
      <c r="Q180" s="3"/>
      <c r="R180" s="3"/>
      <c r="S180" s="3"/>
      <c r="T180" s="3"/>
      <c r="U180" s="5"/>
      <c r="V180" s="6"/>
      <c r="W180" s="4"/>
      <c r="X180" s="4"/>
      <c r="Y180" s="6"/>
      <c r="Z180" s="4"/>
      <c r="AA180" s="4"/>
      <c r="AB180" s="4"/>
      <c r="AC180" s="2"/>
      <c r="AD180" s="4"/>
      <c r="AE180" s="2"/>
      <c r="AF180" s="2"/>
      <c r="AG180" s="2"/>
      <c r="AH180" s="4"/>
      <c r="AI180" s="4"/>
      <c r="AJ180" s="2"/>
    </row>
    <row r="181" spans="1:36" s="1" customFormat="1" ht="11.5" customHeight="1">
      <c r="A181" s="3"/>
      <c r="B181" s="3"/>
      <c r="C181" s="4"/>
      <c r="D181" s="4"/>
      <c r="E181" s="3"/>
      <c r="F181" s="2"/>
      <c r="G181" s="2"/>
      <c r="H181" s="2"/>
      <c r="I181" s="2"/>
      <c r="J181" s="3"/>
      <c r="K181" s="4"/>
      <c r="L181" s="4"/>
      <c r="M181" s="3"/>
      <c r="N181" s="4"/>
      <c r="O181" s="6"/>
      <c r="P181" s="3"/>
      <c r="Q181" s="3"/>
      <c r="R181" s="3"/>
      <c r="S181" s="3"/>
      <c r="T181" s="3"/>
      <c r="U181" s="5"/>
      <c r="V181" s="6"/>
      <c r="W181" s="4"/>
      <c r="X181" s="4"/>
      <c r="Y181" s="6"/>
      <c r="Z181" s="4"/>
      <c r="AA181" s="4"/>
      <c r="AB181" s="4"/>
      <c r="AC181" s="2"/>
      <c r="AD181" s="4"/>
      <c r="AE181" s="2"/>
      <c r="AF181" s="2"/>
      <c r="AG181" s="2"/>
      <c r="AH181" s="4"/>
      <c r="AI181" s="4"/>
      <c r="AJ181" s="2"/>
    </row>
    <row r="182" spans="1:36" s="1" customFormat="1" ht="11.5" customHeight="1">
      <c r="A182" s="3"/>
      <c r="B182" s="3"/>
      <c r="C182" s="4"/>
      <c r="D182" s="4"/>
      <c r="E182" s="3"/>
      <c r="F182" s="2"/>
      <c r="G182" s="2"/>
      <c r="H182" s="2"/>
      <c r="I182" s="2"/>
      <c r="J182" s="3"/>
      <c r="K182" s="4"/>
      <c r="L182" s="4"/>
      <c r="M182" s="3"/>
      <c r="N182" s="4"/>
      <c r="O182" s="6"/>
      <c r="P182" s="3"/>
      <c r="Q182" s="3"/>
      <c r="R182" s="3"/>
      <c r="S182" s="3"/>
      <c r="T182" s="3"/>
      <c r="U182" s="5"/>
      <c r="V182" s="6"/>
      <c r="W182" s="4"/>
      <c r="X182" s="4"/>
      <c r="Y182" s="6"/>
      <c r="Z182" s="4"/>
      <c r="AA182" s="4"/>
      <c r="AB182" s="4"/>
      <c r="AC182" s="2"/>
      <c r="AD182" s="4"/>
      <c r="AE182" s="2"/>
      <c r="AF182" s="2"/>
      <c r="AG182" s="2"/>
      <c r="AH182" s="4"/>
      <c r="AI182" s="4"/>
      <c r="AJ182" s="2"/>
    </row>
    <row r="183" spans="1:36" s="1" customFormat="1" ht="11.5" customHeight="1">
      <c r="A183" s="3"/>
      <c r="B183" s="3"/>
      <c r="C183" s="4"/>
      <c r="D183" s="4"/>
      <c r="E183" s="3"/>
      <c r="F183" s="2"/>
      <c r="G183" s="2"/>
      <c r="H183" s="2"/>
      <c r="I183" s="2"/>
      <c r="J183" s="3"/>
      <c r="K183" s="4"/>
      <c r="L183" s="4"/>
      <c r="M183" s="3"/>
      <c r="N183" s="4"/>
      <c r="O183" s="6"/>
      <c r="P183" s="3"/>
      <c r="Q183" s="3"/>
      <c r="R183" s="3"/>
      <c r="S183" s="3"/>
      <c r="T183" s="3"/>
      <c r="U183" s="5"/>
      <c r="V183" s="6"/>
      <c r="W183" s="4"/>
      <c r="X183" s="4"/>
      <c r="Y183" s="6"/>
      <c r="Z183" s="4"/>
      <c r="AA183" s="4"/>
      <c r="AB183" s="4"/>
      <c r="AC183" s="2"/>
      <c r="AD183" s="4"/>
      <c r="AE183" s="2"/>
      <c r="AF183" s="2"/>
      <c r="AG183" s="2"/>
      <c r="AH183" s="4"/>
      <c r="AI183" s="4"/>
      <c r="AJ183" s="2"/>
    </row>
    <row r="184" spans="1:36" s="1" customFormat="1" ht="11.5" customHeight="1">
      <c r="A184" s="3"/>
      <c r="B184" s="3"/>
      <c r="C184" s="4"/>
      <c r="D184" s="4"/>
      <c r="E184" s="3"/>
      <c r="F184" s="2"/>
      <c r="G184" s="2"/>
      <c r="H184" s="2"/>
      <c r="I184" s="2"/>
      <c r="J184" s="3"/>
      <c r="K184" s="4"/>
      <c r="L184" s="4"/>
      <c r="M184" s="3"/>
      <c r="N184" s="4"/>
      <c r="O184" s="6"/>
      <c r="P184" s="3"/>
      <c r="Q184" s="3"/>
      <c r="R184" s="3"/>
      <c r="S184" s="3"/>
      <c r="T184" s="3"/>
      <c r="U184" s="5"/>
      <c r="V184" s="6"/>
      <c r="W184" s="4"/>
      <c r="X184" s="4"/>
      <c r="Y184" s="6"/>
      <c r="Z184" s="4"/>
      <c r="AA184" s="4"/>
      <c r="AB184" s="4"/>
      <c r="AC184" s="2"/>
      <c r="AD184" s="4"/>
      <c r="AE184" s="2"/>
      <c r="AF184" s="2"/>
      <c r="AG184" s="2"/>
      <c r="AH184" s="4"/>
      <c r="AI184" s="4"/>
      <c r="AJ184" s="2"/>
    </row>
    <row r="185" spans="1:36" s="1" customFormat="1" ht="11.5" customHeight="1">
      <c r="A185" s="3"/>
      <c r="B185" s="3"/>
      <c r="C185" s="4"/>
      <c r="D185" s="4"/>
      <c r="E185" s="3"/>
      <c r="F185" s="2"/>
      <c r="G185" s="2"/>
      <c r="H185" s="2"/>
      <c r="I185" s="2"/>
      <c r="J185" s="3"/>
      <c r="K185" s="4"/>
      <c r="L185" s="4"/>
      <c r="M185" s="3"/>
      <c r="N185" s="4"/>
      <c r="O185" s="6"/>
      <c r="P185" s="3"/>
      <c r="Q185" s="3"/>
      <c r="R185" s="3"/>
      <c r="S185" s="3"/>
      <c r="T185" s="3"/>
      <c r="U185" s="5"/>
      <c r="V185" s="6"/>
      <c r="W185" s="4"/>
      <c r="X185" s="4"/>
      <c r="Y185" s="6"/>
      <c r="Z185" s="4"/>
      <c r="AA185" s="4"/>
      <c r="AB185" s="4"/>
      <c r="AC185" s="2"/>
      <c r="AD185" s="4"/>
      <c r="AE185" s="2"/>
      <c r="AF185" s="2"/>
      <c r="AG185" s="2"/>
      <c r="AH185" s="4"/>
      <c r="AI185" s="4"/>
      <c r="AJ185" s="2"/>
    </row>
    <row r="186" spans="1:36" s="1" customFormat="1" ht="11.5" customHeight="1">
      <c r="A186" s="3"/>
      <c r="B186" s="3"/>
      <c r="C186" s="4"/>
      <c r="D186" s="4"/>
      <c r="E186" s="3"/>
      <c r="F186" s="2"/>
      <c r="G186" s="2"/>
      <c r="H186" s="2"/>
      <c r="I186" s="2"/>
      <c r="J186" s="3"/>
      <c r="K186" s="4"/>
      <c r="L186" s="4"/>
      <c r="M186" s="3"/>
      <c r="N186" s="4"/>
      <c r="O186" s="6"/>
      <c r="P186" s="3"/>
      <c r="Q186" s="3"/>
      <c r="R186" s="3"/>
      <c r="S186" s="3"/>
      <c r="T186" s="3"/>
      <c r="U186" s="5"/>
      <c r="V186" s="6"/>
      <c r="W186" s="4"/>
      <c r="X186" s="4"/>
      <c r="Y186" s="6"/>
      <c r="Z186" s="4"/>
      <c r="AA186" s="4"/>
      <c r="AB186" s="4"/>
      <c r="AC186" s="2"/>
      <c r="AD186" s="4"/>
      <c r="AE186" s="2"/>
      <c r="AF186" s="2"/>
      <c r="AG186" s="2"/>
      <c r="AH186" s="4"/>
      <c r="AI186" s="4"/>
      <c r="AJ186" s="2"/>
    </row>
    <row r="187" spans="1:36" s="1" customFormat="1" ht="11.5" customHeight="1">
      <c r="A187" s="3"/>
      <c r="B187" s="3"/>
      <c r="C187" s="4"/>
      <c r="D187" s="4"/>
      <c r="E187" s="3"/>
      <c r="F187" s="2"/>
      <c r="G187" s="2"/>
      <c r="H187" s="2"/>
      <c r="I187" s="2"/>
      <c r="J187" s="3"/>
      <c r="K187" s="4"/>
      <c r="L187" s="4"/>
      <c r="M187" s="3"/>
      <c r="N187" s="4"/>
      <c r="O187" s="6"/>
      <c r="P187" s="3"/>
      <c r="Q187" s="3"/>
      <c r="R187" s="3"/>
      <c r="S187" s="3"/>
      <c r="T187" s="3"/>
      <c r="U187" s="5"/>
      <c r="V187" s="6"/>
      <c r="W187" s="4"/>
      <c r="X187" s="4"/>
      <c r="Y187" s="6"/>
      <c r="Z187" s="4"/>
      <c r="AA187" s="4"/>
      <c r="AB187" s="4"/>
      <c r="AC187" s="2"/>
      <c r="AD187" s="4"/>
      <c r="AE187" s="2"/>
      <c r="AF187" s="2"/>
      <c r="AG187" s="2"/>
      <c r="AH187" s="4"/>
      <c r="AI187" s="4"/>
      <c r="AJ187" s="2"/>
    </row>
    <row r="188" spans="1:36" s="1" customFormat="1" ht="11.15" customHeight="1">
      <c r="A188" s="3"/>
      <c r="B188" s="3"/>
      <c r="C188" s="4"/>
      <c r="D188" s="4"/>
      <c r="E188" s="3"/>
      <c r="F188" s="2"/>
      <c r="G188" s="2"/>
      <c r="H188" s="2"/>
      <c r="I188" s="2"/>
      <c r="J188" s="3"/>
      <c r="K188" s="4"/>
      <c r="L188" s="4"/>
      <c r="M188" s="3"/>
      <c r="N188" s="4"/>
      <c r="O188" s="6"/>
      <c r="P188" s="3"/>
      <c r="Q188" s="3"/>
      <c r="R188" s="3"/>
      <c r="S188" s="3"/>
      <c r="T188" s="3"/>
      <c r="U188" s="5"/>
      <c r="V188" s="6"/>
      <c r="W188" s="4"/>
      <c r="X188" s="4"/>
      <c r="Y188" s="6"/>
      <c r="Z188" s="4"/>
      <c r="AA188" s="4"/>
      <c r="AB188" s="4"/>
      <c r="AC188" s="2"/>
      <c r="AD188" s="4"/>
      <c r="AE188" s="2"/>
      <c r="AF188" s="2"/>
      <c r="AG188" s="2"/>
      <c r="AH188" s="4"/>
      <c r="AI188" s="4"/>
      <c r="AJ188" s="2"/>
    </row>
    <row r="189" spans="1:36" s="1" customFormat="1" ht="11.5" customHeight="1">
      <c r="A189" s="3"/>
      <c r="B189" s="3"/>
      <c r="C189" s="4"/>
      <c r="D189" s="4"/>
      <c r="E189" s="3"/>
      <c r="F189" s="2"/>
      <c r="G189" s="2"/>
      <c r="H189" s="2"/>
      <c r="I189" s="2"/>
      <c r="J189" s="3"/>
      <c r="K189" s="4"/>
      <c r="L189" s="4"/>
      <c r="M189" s="3"/>
      <c r="N189" s="4"/>
      <c r="O189" s="6"/>
      <c r="P189" s="3"/>
      <c r="Q189" s="3"/>
      <c r="R189" s="3"/>
      <c r="S189" s="3"/>
      <c r="T189" s="3"/>
      <c r="U189" s="5"/>
      <c r="V189" s="6"/>
      <c r="W189" s="4"/>
      <c r="X189" s="4"/>
      <c r="Y189" s="6"/>
      <c r="Z189" s="4"/>
      <c r="AA189" s="4"/>
      <c r="AB189" s="4"/>
      <c r="AC189" s="2"/>
      <c r="AD189" s="4"/>
      <c r="AE189" s="2"/>
      <c r="AF189" s="2"/>
      <c r="AG189" s="2"/>
      <c r="AH189" s="4"/>
      <c r="AI189" s="4"/>
      <c r="AJ189" s="2"/>
    </row>
    <row r="190" spans="1:36" s="1" customFormat="1" ht="11.15" customHeight="1">
      <c r="A190" s="3"/>
      <c r="B190" s="3"/>
      <c r="C190" s="4"/>
      <c r="D190" s="4"/>
      <c r="E190" s="3"/>
      <c r="F190" s="2"/>
      <c r="G190" s="2"/>
      <c r="H190" s="2"/>
      <c r="I190" s="2"/>
      <c r="J190" s="3"/>
      <c r="K190" s="4"/>
      <c r="L190" s="4"/>
      <c r="M190" s="3"/>
      <c r="N190" s="4"/>
      <c r="O190" s="6"/>
      <c r="P190" s="3"/>
      <c r="Q190" s="3"/>
      <c r="R190" s="3"/>
      <c r="S190" s="3"/>
      <c r="T190" s="3"/>
      <c r="U190" s="5"/>
      <c r="V190" s="6"/>
      <c r="W190" s="4"/>
      <c r="X190" s="4"/>
      <c r="Y190" s="6"/>
      <c r="Z190" s="4"/>
      <c r="AA190" s="4"/>
      <c r="AB190" s="4"/>
      <c r="AC190" s="2"/>
      <c r="AD190" s="4"/>
      <c r="AE190" s="2"/>
      <c r="AF190" s="2"/>
      <c r="AG190" s="2"/>
      <c r="AH190" s="4"/>
      <c r="AI190" s="4"/>
      <c r="AJ190" s="2"/>
    </row>
    <row r="191" spans="1:36" s="1" customFormat="1" ht="11.5" customHeight="1">
      <c r="A191" s="3"/>
      <c r="B191" s="3"/>
      <c r="C191" s="4"/>
      <c r="D191" s="4"/>
      <c r="E191" s="3"/>
      <c r="F191" s="2"/>
      <c r="G191" s="2"/>
      <c r="H191" s="2"/>
      <c r="I191" s="2"/>
      <c r="J191" s="3"/>
      <c r="K191" s="4"/>
      <c r="L191" s="4"/>
      <c r="M191" s="3"/>
      <c r="N191" s="4"/>
      <c r="O191" s="6"/>
      <c r="P191" s="3"/>
      <c r="Q191" s="3"/>
      <c r="R191" s="3"/>
      <c r="S191" s="3"/>
      <c r="T191" s="3"/>
      <c r="U191" s="5"/>
      <c r="V191" s="6"/>
      <c r="W191" s="4"/>
      <c r="X191" s="4"/>
      <c r="Y191" s="6"/>
      <c r="Z191" s="4"/>
      <c r="AA191" s="4"/>
      <c r="AB191" s="4"/>
      <c r="AC191" s="2"/>
      <c r="AD191" s="4"/>
      <c r="AE191" s="2"/>
      <c r="AF191" s="2"/>
      <c r="AG191" s="2"/>
      <c r="AH191" s="4"/>
      <c r="AI191" s="4"/>
      <c r="AJ191" s="2"/>
    </row>
    <row r="192" spans="1:36" s="1" customFormat="1" ht="11.5" customHeight="1">
      <c r="A192" s="3"/>
      <c r="B192" s="3"/>
      <c r="C192" s="4"/>
      <c r="D192" s="4"/>
      <c r="E192" s="3"/>
      <c r="F192" s="2"/>
      <c r="G192" s="2"/>
      <c r="H192" s="2"/>
      <c r="I192" s="2"/>
      <c r="J192" s="3"/>
      <c r="K192" s="4"/>
      <c r="L192" s="4"/>
      <c r="M192" s="3"/>
      <c r="N192" s="4"/>
      <c r="O192" s="6"/>
      <c r="P192" s="3"/>
      <c r="Q192" s="3"/>
      <c r="R192" s="3"/>
      <c r="S192" s="3"/>
      <c r="T192" s="3"/>
      <c r="U192" s="5"/>
      <c r="V192" s="6"/>
      <c r="W192" s="4"/>
      <c r="X192" s="4"/>
      <c r="Y192" s="6"/>
      <c r="Z192" s="4"/>
      <c r="AA192" s="4"/>
      <c r="AB192" s="4"/>
      <c r="AC192" s="2"/>
      <c r="AD192" s="4"/>
      <c r="AE192" s="2"/>
      <c r="AF192" s="2"/>
      <c r="AG192" s="2"/>
      <c r="AH192" s="4"/>
      <c r="AI192" s="4"/>
      <c r="AJ192" s="2"/>
    </row>
    <row r="193" spans="1:37" s="1" customFormat="1" ht="11.5" customHeight="1">
      <c r="A193" s="3"/>
      <c r="B193" s="3"/>
      <c r="C193" s="4"/>
      <c r="D193" s="4"/>
      <c r="E193" s="3"/>
      <c r="F193" s="2"/>
      <c r="G193" s="2"/>
      <c r="H193" s="2"/>
      <c r="I193" s="2"/>
      <c r="J193" s="3"/>
      <c r="K193" s="4"/>
      <c r="L193" s="4"/>
      <c r="M193" s="3"/>
      <c r="N193" s="4"/>
      <c r="O193" s="6"/>
      <c r="P193" s="3"/>
      <c r="Q193" s="3"/>
      <c r="R193" s="3"/>
      <c r="S193" s="3"/>
      <c r="T193" s="3"/>
      <c r="U193" s="5"/>
      <c r="V193" s="6"/>
      <c r="W193" s="4"/>
      <c r="X193" s="4"/>
      <c r="Y193" s="6"/>
      <c r="Z193" s="4"/>
      <c r="AA193" s="4"/>
      <c r="AB193" s="4"/>
      <c r="AC193" s="2"/>
      <c r="AD193" s="4"/>
      <c r="AE193" s="2"/>
      <c r="AF193" s="2"/>
      <c r="AG193" s="2"/>
      <c r="AH193" s="4"/>
      <c r="AI193" s="4"/>
      <c r="AJ193" s="2"/>
    </row>
    <row r="194" spans="1:37" s="1" customFormat="1" ht="11.5" customHeight="1">
      <c r="A194" s="3"/>
      <c r="B194" s="3"/>
      <c r="C194" s="4"/>
      <c r="D194" s="4"/>
      <c r="E194" s="3"/>
      <c r="F194" s="2"/>
      <c r="G194" s="2"/>
      <c r="H194" s="2"/>
      <c r="I194" s="2"/>
      <c r="J194" s="3"/>
      <c r="K194" s="4"/>
      <c r="L194" s="4"/>
      <c r="M194" s="3"/>
      <c r="N194" s="4"/>
      <c r="O194" s="6"/>
      <c r="P194" s="3"/>
      <c r="Q194" s="3"/>
      <c r="R194" s="3"/>
      <c r="S194" s="3"/>
      <c r="T194" s="3"/>
      <c r="U194" s="5"/>
      <c r="V194" s="6"/>
      <c r="W194" s="4"/>
      <c r="X194" s="4"/>
      <c r="Y194" s="6"/>
      <c r="Z194" s="4"/>
      <c r="AA194" s="4"/>
      <c r="AB194" s="4"/>
      <c r="AC194" s="2"/>
      <c r="AD194" s="4"/>
      <c r="AE194" s="2"/>
      <c r="AF194" s="2"/>
      <c r="AG194" s="2"/>
      <c r="AH194" s="4"/>
      <c r="AI194" s="4"/>
      <c r="AJ194" s="2"/>
    </row>
    <row r="195" spans="1:37" s="1" customFormat="1" ht="11.5" customHeight="1">
      <c r="A195" s="3"/>
      <c r="B195" s="3"/>
      <c r="C195" s="4"/>
      <c r="D195" s="4"/>
      <c r="E195" s="3"/>
      <c r="F195" s="2"/>
      <c r="G195" s="2"/>
      <c r="H195" s="2"/>
      <c r="I195" s="2"/>
      <c r="J195" s="3"/>
      <c r="K195" s="4"/>
      <c r="L195" s="4"/>
      <c r="M195" s="3"/>
      <c r="N195" s="4"/>
      <c r="O195" s="6"/>
      <c r="P195" s="3"/>
      <c r="Q195" s="3"/>
      <c r="R195" s="3"/>
      <c r="S195" s="3"/>
      <c r="T195" s="3"/>
      <c r="U195" s="5"/>
      <c r="V195" s="6"/>
      <c r="W195" s="4"/>
      <c r="X195" s="4"/>
      <c r="Y195" s="6"/>
      <c r="Z195" s="4"/>
      <c r="AA195" s="4"/>
      <c r="AB195" s="4"/>
      <c r="AC195" s="2"/>
      <c r="AD195" s="4"/>
      <c r="AE195" s="2"/>
      <c r="AF195" s="2"/>
      <c r="AG195" s="2"/>
      <c r="AH195" s="4"/>
      <c r="AI195" s="4"/>
      <c r="AJ195" s="2"/>
      <c r="AK195" s="14"/>
    </row>
    <row r="196" spans="1:37" s="1" customFormat="1" ht="11.5" customHeight="1">
      <c r="A196" s="3"/>
      <c r="B196" s="3"/>
      <c r="C196" s="4"/>
      <c r="D196" s="4"/>
      <c r="E196" s="3"/>
      <c r="F196" s="2"/>
      <c r="G196" s="2"/>
      <c r="H196" s="2"/>
      <c r="I196" s="2"/>
      <c r="J196" s="3"/>
      <c r="K196" s="4"/>
      <c r="L196" s="4"/>
      <c r="M196" s="3"/>
      <c r="N196" s="4"/>
      <c r="O196" s="6"/>
      <c r="P196" s="3"/>
      <c r="Q196" s="3"/>
      <c r="R196" s="3"/>
      <c r="S196" s="3"/>
      <c r="T196" s="3"/>
      <c r="U196" s="5"/>
      <c r="V196" s="6"/>
      <c r="W196" s="4"/>
      <c r="X196" s="4"/>
      <c r="Y196" s="6"/>
      <c r="Z196" s="4"/>
      <c r="AA196" s="4"/>
      <c r="AB196" s="4"/>
      <c r="AC196" s="2"/>
      <c r="AD196" s="4"/>
      <c r="AE196" s="2"/>
      <c r="AF196" s="2"/>
      <c r="AG196" s="2"/>
      <c r="AH196" s="4"/>
      <c r="AI196" s="4"/>
      <c r="AJ196" s="2"/>
      <c r="AK196" s="14"/>
    </row>
    <row r="197" spans="1:37" s="1" customFormat="1" ht="11.5" customHeight="1">
      <c r="A197" s="3"/>
      <c r="B197" s="3"/>
      <c r="C197" s="4"/>
      <c r="D197" s="4"/>
      <c r="E197" s="3"/>
      <c r="F197" s="2"/>
      <c r="G197" s="2"/>
      <c r="H197" s="2"/>
      <c r="I197" s="2"/>
      <c r="J197" s="3"/>
      <c r="K197" s="4"/>
      <c r="L197" s="4"/>
      <c r="M197" s="3"/>
      <c r="N197" s="4"/>
      <c r="O197" s="6"/>
      <c r="P197" s="3"/>
      <c r="Q197" s="3"/>
      <c r="R197" s="3"/>
      <c r="S197" s="3"/>
      <c r="T197" s="3"/>
      <c r="U197" s="5"/>
      <c r="V197" s="6"/>
      <c r="W197" s="4"/>
      <c r="X197" s="4"/>
      <c r="Y197" s="6"/>
      <c r="Z197" s="4"/>
      <c r="AA197" s="4"/>
      <c r="AB197" s="4"/>
      <c r="AC197" s="2"/>
      <c r="AD197" s="4"/>
      <c r="AE197" s="2"/>
      <c r="AF197" s="2"/>
      <c r="AG197" s="2"/>
      <c r="AH197" s="4"/>
      <c r="AI197" s="4"/>
      <c r="AJ197" s="2"/>
    </row>
    <row r="198" spans="1:37" s="1" customFormat="1" ht="11.5" customHeight="1">
      <c r="A198" s="3"/>
      <c r="B198" s="3"/>
      <c r="C198" s="4"/>
      <c r="D198" s="4"/>
      <c r="E198" s="3"/>
      <c r="F198" s="2"/>
      <c r="G198" s="2"/>
      <c r="H198" s="2"/>
      <c r="I198" s="2"/>
      <c r="J198" s="3"/>
      <c r="K198" s="4"/>
      <c r="L198" s="4"/>
      <c r="M198" s="3"/>
      <c r="N198" s="4"/>
      <c r="O198" s="6"/>
      <c r="P198" s="3"/>
      <c r="Q198" s="3"/>
      <c r="R198" s="3"/>
      <c r="S198" s="3"/>
      <c r="T198" s="3"/>
      <c r="U198" s="5"/>
      <c r="V198" s="6"/>
      <c r="W198" s="4"/>
      <c r="X198" s="4"/>
      <c r="Y198" s="6"/>
      <c r="Z198" s="4"/>
      <c r="AA198" s="4"/>
      <c r="AB198" s="4"/>
      <c r="AC198" s="2"/>
      <c r="AD198" s="4"/>
      <c r="AE198" s="2"/>
      <c r="AF198" s="2"/>
      <c r="AG198" s="2"/>
      <c r="AH198" s="4"/>
      <c r="AI198" s="4"/>
      <c r="AJ198" s="2"/>
      <c r="AK198" s="2"/>
    </row>
    <row r="199" spans="1:37" s="1" customFormat="1" ht="11.15" customHeight="1">
      <c r="A199" s="3"/>
      <c r="B199" s="3"/>
      <c r="C199" s="4"/>
      <c r="D199" s="4"/>
      <c r="E199" s="3"/>
      <c r="F199" s="2"/>
      <c r="G199" s="2"/>
      <c r="H199" s="2"/>
      <c r="I199" s="2"/>
      <c r="J199" s="3"/>
      <c r="K199" s="4"/>
      <c r="L199" s="4"/>
      <c r="M199" s="3"/>
      <c r="N199" s="4"/>
      <c r="O199" s="6"/>
      <c r="P199" s="3"/>
      <c r="Q199" s="3"/>
      <c r="R199" s="3"/>
      <c r="S199" s="3"/>
      <c r="T199" s="3"/>
      <c r="U199" s="5"/>
      <c r="V199" s="6"/>
      <c r="W199" s="4"/>
      <c r="X199" s="4"/>
      <c r="Y199" s="6"/>
      <c r="Z199" s="4"/>
      <c r="AA199" s="4"/>
      <c r="AB199" s="4"/>
      <c r="AC199" s="2"/>
      <c r="AD199" s="4"/>
      <c r="AE199" s="2"/>
      <c r="AF199" s="2"/>
      <c r="AG199" s="2"/>
      <c r="AH199" s="4"/>
      <c r="AI199" s="4"/>
      <c r="AJ199" s="2"/>
      <c r="AK199" s="2"/>
    </row>
    <row r="200" spans="1:37" s="1" customFormat="1" ht="11.5" customHeight="1">
      <c r="A200" s="3"/>
      <c r="B200" s="3"/>
      <c r="C200" s="4"/>
      <c r="D200" s="4"/>
      <c r="E200" s="3"/>
      <c r="F200" s="2"/>
      <c r="G200" s="2"/>
      <c r="H200" s="2"/>
      <c r="I200" s="2"/>
      <c r="J200" s="3"/>
      <c r="K200" s="4"/>
      <c r="L200" s="4"/>
      <c r="M200" s="3"/>
      <c r="N200" s="4"/>
      <c r="O200" s="6"/>
      <c r="P200" s="3"/>
      <c r="Q200" s="3"/>
      <c r="R200" s="3"/>
      <c r="S200" s="3"/>
      <c r="T200" s="3"/>
      <c r="U200" s="5"/>
      <c r="V200" s="6"/>
      <c r="W200" s="4"/>
      <c r="X200" s="4"/>
      <c r="Y200" s="6"/>
      <c r="Z200" s="4"/>
      <c r="AA200" s="4"/>
      <c r="AB200" s="4"/>
      <c r="AC200" s="2"/>
      <c r="AD200" s="4"/>
      <c r="AE200" s="2"/>
      <c r="AF200" s="2"/>
      <c r="AG200" s="2"/>
      <c r="AH200" s="4"/>
      <c r="AI200" s="4"/>
      <c r="AJ200" s="2"/>
      <c r="AK200" s="2"/>
    </row>
    <row r="201" spans="1:37" s="1" customFormat="1" ht="11.5" customHeight="1">
      <c r="A201" s="3"/>
      <c r="B201" s="3"/>
      <c r="C201" s="4"/>
      <c r="D201" s="4"/>
      <c r="E201" s="3"/>
      <c r="F201" s="2"/>
      <c r="G201" s="2"/>
      <c r="H201" s="2"/>
      <c r="I201" s="2"/>
      <c r="J201" s="3"/>
      <c r="K201" s="4"/>
      <c r="L201" s="4"/>
      <c r="M201" s="3"/>
      <c r="N201" s="4"/>
      <c r="O201" s="6"/>
      <c r="P201" s="3"/>
      <c r="Q201" s="3"/>
      <c r="R201" s="3"/>
      <c r="S201" s="3"/>
      <c r="T201" s="3"/>
      <c r="U201" s="5"/>
      <c r="V201" s="6"/>
      <c r="W201" s="4"/>
      <c r="X201" s="4"/>
      <c r="Y201" s="6"/>
      <c r="Z201" s="4"/>
      <c r="AA201" s="4"/>
      <c r="AB201" s="4"/>
      <c r="AC201" s="2"/>
      <c r="AD201" s="4"/>
      <c r="AE201" s="2"/>
      <c r="AF201" s="2"/>
      <c r="AG201" s="2"/>
      <c r="AH201" s="4"/>
      <c r="AI201" s="4"/>
      <c r="AJ201" s="2"/>
      <c r="AK201" s="2"/>
    </row>
    <row r="202" spans="1:37" s="1" customFormat="1" ht="11.5" customHeight="1">
      <c r="A202" s="3"/>
      <c r="B202" s="3"/>
      <c r="C202" s="4"/>
      <c r="D202" s="4"/>
      <c r="E202" s="3"/>
      <c r="F202" s="2"/>
      <c r="G202" s="2"/>
      <c r="H202" s="2"/>
      <c r="I202" s="2"/>
      <c r="J202" s="3"/>
      <c r="K202" s="4"/>
      <c r="L202" s="4"/>
      <c r="M202" s="3"/>
      <c r="N202" s="4"/>
      <c r="O202" s="6"/>
      <c r="P202" s="3"/>
      <c r="Q202" s="3"/>
      <c r="R202" s="3"/>
      <c r="S202" s="3"/>
      <c r="T202" s="3"/>
      <c r="U202" s="5"/>
      <c r="V202" s="6"/>
      <c r="W202" s="4"/>
      <c r="X202" s="4"/>
      <c r="Y202" s="6"/>
      <c r="Z202" s="4"/>
      <c r="AA202" s="4"/>
      <c r="AB202" s="4"/>
      <c r="AC202" s="2"/>
      <c r="AD202" s="4"/>
      <c r="AE202" s="2"/>
      <c r="AF202" s="2"/>
      <c r="AG202" s="2"/>
      <c r="AH202" s="4"/>
      <c r="AI202" s="4"/>
      <c r="AJ202" s="2"/>
      <c r="AK202" s="2"/>
    </row>
    <row r="203" spans="1:37" s="1" customFormat="1" ht="11.5" customHeight="1">
      <c r="A203" s="3"/>
      <c r="B203" s="3"/>
      <c r="C203" s="4"/>
      <c r="D203" s="4"/>
      <c r="E203" s="3"/>
      <c r="F203" s="2"/>
      <c r="G203" s="2"/>
      <c r="H203" s="2"/>
      <c r="I203" s="2"/>
      <c r="J203" s="3"/>
      <c r="K203" s="4"/>
      <c r="L203" s="4"/>
      <c r="M203" s="3"/>
      <c r="N203" s="4"/>
      <c r="O203" s="6"/>
      <c r="P203" s="3"/>
      <c r="Q203" s="3"/>
      <c r="R203" s="3"/>
      <c r="S203" s="3"/>
      <c r="T203" s="3"/>
      <c r="U203" s="5"/>
      <c r="V203" s="6"/>
      <c r="W203" s="4"/>
      <c r="X203" s="4"/>
      <c r="Y203" s="6"/>
      <c r="Z203" s="4"/>
      <c r="AA203" s="4"/>
      <c r="AB203" s="4"/>
      <c r="AC203" s="2"/>
      <c r="AD203" s="4"/>
      <c r="AE203" s="2"/>
      <c r="AF203" s="2"/>
      <c r="AG203" s="2"/>
      <c r="AH203" s="4"/>
      <c r="AI203" s="4"/>
      <c r="AJ203" s="2"/>
      <c r="AK203" s="2"/>
    </row>
    <row r="204" spans="1:37" s="1" customFormat="1" ht="11.5" customHeight="1">
      <c r="A204" s="3"/>
      <c r="B204" s="3"/>
      <c r="C204" s="4"/>
      <c r="D204" s="4"/>
      <c r="E204" s="3"/>
      <c r="F204" s="2"/>
      <c r="G204" s="2"/>
      <c r="H204" s="2"/>
      <c r="I204" s="2"/>
      <c r="J204" s="3"/>
      <c r="K204" s="4"/>
      <c r="L204" s="4"/>
      <c r="M204" s="3"/>
      <c r="N204" s="4"/>
      <c r="O204" s="6"/>
      <c r="P204" s="3"/>
      <c r="Q204" s="3"/>
      <c r="R204" s="3"/>
      <c r="S204" s="3"/>
      <c r="T204" s="3"/>
      <c r="U204" s="5"/>
      <c r="V204" s="6"/>
      <c r="W204" s="4"/>
      <c r="X204" s="4"/>
      <c r="Y204" s="6"/>
      <c r="Z204" s="4"/>
      <c r="AA204" s="4"/>
      <c r="AB204" s="4"/>
      <c r="AC204" s="2"/>
      <c r="AD204" s="4"/>
      <c r="AE204" s="2"/>
      <c r="AF204" s="2"/>
      <c r="AG204" s="2"/>
      <c r="AH204" s="4"/>
      <c r="AI204" s="4"/>
      <c r="AJ204" s="2"/>
      <c r="AK204" s="2"/>
    </row>
    <row r="205" spans="1:37" s="1" customFormat="1" ht="11.5" customHeight="1">
      <c r="A205" s="3"/>
      <c r="B205" s="3"/>
      <c r="C205" s="4"/>
      <c r="D205" s="4"/>
      <c r="E205" s="3"/>
      <c r="F205" s="2"/>
      <c r="G205" s="2"/>
      <c r="H205" s="2"/>
      <c r="I205" s="2"/>
      <c r="J205" s="3"/>
      <c r="K205" s="4"/>
      <c r="L205" s="4"/>
      <c r="M205" s="3"/>
      <c r="N205" s="4"/>
      <c r="O205" s="6"/>
      <c r="P205" s="3"/>
      <c r="Q205" s="3"/>
      <c r="R205" s="3"/>
      <c r="S205" s="3"/>
      <c r="T205" s="3"/>
      <c r="U205" s="5"/>
      <c r="V205" s="6"/>
      <c r="W205" s="4"/>
      <c r="X205" s="4"/>
      <c r="Y205" s="6"/>
      <c r="Z205" s="4"/>
      <c r="AA205" s="4"/>
      <c r="AB205" s="4"/>
      <c r="AC205" s="2"/>
      <c r="AD205" s="4"/>
      <c r="AE205" s="2"/>
      <c r="AF205" s="2"/>
      <c r="AG205" s="2"/>
      <c r="AH205" s="4"/>
      <c r="AI205" s="4"/>
      <c r="AJ205" s="2"/>
      <c r="AK205" s="2"/>
    </row>
    <row r="206" spans="1:37" s="1" customFormat="1" ht="11.5" customHeight="1">
      <c r="A206" s="3"/>
      <c r="B206" s="3"/>
      <c r="C206" s="4"/>
      <c r="D206" s="4"/>
      <c r="E206" s="3"/>
      <c r="F206" s="2"/>
      <c r="G206" s="2"/>
      <c r="H206" s="2"/>
      <c r="I206" s="2"/>
      <c r="J206" s="3"/>
      <c r="K206" s="4"/>
      <c r="L206" s="4"/>
      <c r="M206" s="3"/>
      <c r="N206" s="4"/>
      <c r="O206" s="6"/>
      <c r="P206" s="3"/>
      <c r="Q206" s="3"/>
      <c r="R206" s="3"/>
      <c r="S206" s="3"/>
      <c r="T206" s="3"/>
      <c r="U206" s="5"/>
      <c r="V206" s="6"/>
      <c r="W206" s="4"/>
      <c r="X206" s="4"/>
      <c r="Y206" s="6"/>
      <c r="Z206" s="4"/>
      <c r="AA206" s="4"/>
      <c r="AB206" s="4"/>
      <c r="AC206" s="2"/>
      <c r="AD206" s="4"/>
      <c r="AE206" s="2"/>
      <c r="AF206" s="2"/>
      <c r="AG206" s="2"/>
      <c r="AH206" s="4"/>
      <c r="AI206" s="4"/>
      <c r="AJ206" s="2"/>
      <c r="AK206" s="2"/>
    </row>
    <row r="207" spans="1:37" s="1" customFormat="1" ht="11.5" customHeight="1">
      <c r="A207" s="3"/>
      <c r="B207" s="3"/>
      <c r="C207" s="4"/>
      <c r="D207" s="4"/>
      <c r="E207" s="3"/>
      <c r="F207" s="2"/>
      <c r="G207" s="2"/>
      <c r="H207" s="2"/>
      <c r="I207" s="2"/>
      <c r="J207" s="3"/>
      <c r="K207" s="4"/>
      <c r="L207" s="4"/>
      <c r="M207" s="3"/>
      <c r="N207" s="4"/>
      <c r="O207" s="6"/>
      <c r="P207" s="3"/>
      <c r="Q207" s="3"/>
      <c r="R207" s="3"/>
      <c r="S207" s="3"/>
      <c r="T207" s="3"/>
      <c r="U207" s="5"/>
      <c r="V207" s="6"/>
      <c r="W207" s="4"/>
      <c r="X207" s="4"/>
      <c r="Y207" s="6"/>
      <c r="Z207" s="4"/>
      <c r="AA207" s="4"/>
      <c r="AB207" s="4"/>
      <c r="AC207" s="2"/>
      <c r="AD207" s="4"/>
      <c r="AE207" s="2"/>
      <c r="AF207" s="2"/>
      <c r="AG207" s="2"/>
      <c r="AH207" s="4"/>
      <c r="AI207" s="4"/>
      <c r="AJ207" s="2"/>
      <c r="AK207" s="2"/>
    </row>
    <row r="208" spans="1:37" s="1" customFormat="1" ht="11.5" customHeight="1">
      <c r="A208" s="3"/>
      <c r="B208" s="3"/>
      <c r="C208" s="4"/>
      <c r="D208" s="4"/>
      <c r="E208" s="3"/>
      <c r="F208" s="2"/>
      <c r="G208" s="2"/>
      <c r="H208" s="2"/>
      <c r="I208" s="2"/>
      <c r="J208" s="3"/>
      <c r="K208" s="4"/>
      <c r="L208" s="4"/>
      <c r="M208" s="3"/>
      <c r="N208" s="4"/>
      <c r="O208" s="6"/>
      <c r="P208" s="3"/>
      <c r="Q208" s="3"/>
      <c r="R208" s="3"/>
      <c r="S208" s="3"/>
      <c r="T208" s="3"/>
      <c r="U208" s="5"/>
      <c r="V208" s="6"/>
      <c r="W208" s="4"/>
      <c r="X208" s="4"/>
      <c r="Y208" s="6"/>
      <c r="Z208" s="4"/>
      <c r="AA208" s="4"/>
      <c r="AB208" s="4"/>
      <c r="AC208" s="2"/>
      <c r="AD208" s="4"/>
      <c r="AE208" s="2"/>
      <c r="AF208" s="2"/>
      <c r="AG208" s="2"/>
      <c r="AH208" s="4"/>
      <c r="AI208" s="4"/>
      <c r="AJ208" s="2"/>
      <c r="AK208" s="2"/>
    </row>
    <row r="209" spans="1:43" s="1" customFormat="1" ht="11.5" customHeight="1">
      <c r="A209" s="3"/>
      <c r="B209" s="3"/>
      <c r="C209" s="4"/>
      <c r="D209" s="4"/>
      <c r="E209" s="3"/>
      <c r="F209" s="2"/>
      <c r="G209" s="2"/>
      <c r="H209" s="2"/>
      <c r="I209" s="2"/>
      <c r="J209" s="3"/>
      <c r="K209" s="4"/>
      <c r="L209" s="4"/>
      <c r="M209" s="3"/>
      <c r="N209" s="4"/>
      <c r="O209" s="6"/>
      <c r="P209" s="3"/>
      <c r="Q209" s="3"/>
      <c r="R209" s="3"/>
      <c r="S209" s="3"/>
      <c r="T209" s="3"/>
      <c r="U209" s="5"/>
      <c r="V209" s="6"/>
      <c r="W209" s="4"/>
      <c r="X209" s="4"/>
      <c r="Y209" s="6"/>
      <c r="Z209" s="4"/>
      <c r="AA209" s="4"/>
      <c r="AB209" s="4"/>
      <c r="AC209" s="2"/>
      <c r="AD209" s="4"/>
      <c r="AE209" s="2"/>
      <c r="AF209" s="2"/>
      <c r="AG209" s="2"/>
      <c r="AH209" s="4"/>
      <c r="AI209" s="4"/>
      <c r="AJ209" s="2"/>
      <c r="AK209" s="2"/>
    </row>
    <row r="210" spans="1:43" s="1" customFormat="1" ht="11.5" customHeight="1">
      <c r="A210" s="3"/>
      <c r="B210" s="3"/>
      <c r="C210" s="4"/>
      <c r="D210" s="4"/>
      <c r="E210" s="3"/>
      <c r="F210" s="2"/>
      <c r="G210" s="2"/>
      <c r="H210" s="2"/>
      <c r="I210" s="2"/>
      <c r="J210" s="3"/>
      <c r="K210" s="4"/>
      <c r="L210" s="4"/>
      <c r="M210" s="3"/>
      <c r="N210" s="4"/>
      <c r="O210" s="6"/>
      <c r="P210" s="3"/>
      <c r="Q210" s="3"/>
      <c r="R210" s="3"/>
      <c r="S210" s="3"/>
      <c r="T210" s="3"/>
      <c r="U210" s="5"/>
      <c r="V210" s="6"/>
      <c r="W210" s="4"/>
      <c r="X210" s="4"/>
      <c r="Y210" s="6"/>
      <c r="Z210" s="4"/>
      <c r="AA210" s="4"/>
      <c r="AB210" s="4"/>
      <c r="AC210" s="2"/>
      <c r="AD210" s="4"/>
      <c r="AE210" s="2"/>
      <c r="AF210" s="2"/>
      <c r="AG210" s="2"/>
      <c r="AH210" s="4"/>
      <c r="AI210" s="4"/>
      <c r="AJ210" s="2"/>
      <c r="AK210" s="2"/>
    </row>
    <row r="211" spans="1:43" s="1" customFormat="1" ht="11.5" customHeight="1">
      <c r="A211" s="3"/>
      <c r="B211" s="3"/>
      <c r="C211" s="4"/>
      <c r="D211" s="4"/>
      <c r="E211" s="3"/>
      <c r="F211" s="2"/>
      <c r="G211" s="2"/>
      <c r="H211" s="2"/>
      <c r="I211" s="2"/>
      <c r="J211" s="3"/>
      <c r="K211" s="4"/>
      <c r="L211" s="4"/>
      <c r="M211" s="3"/>
      <c r="N211" s="4"/>
      <c r="O211" s="6"/>
      <c r="P211" s="3"/>
      <c r="Q211" s="3"/>
      <c r="R211" s="3"/>
      <c r="S211" s="3"/>
      <c r="T211" s="3"/>
      <c r="U211" s="5"/>
      <c r="V211" s="6"/>
      <c r="W211" s="4"/>
      <c r="X211" s="4"/>
      <c r="Y211" s="6"/>
      <c r="Z211" s="4"/>
      <c r="AA211" s="4"/>
      <c r="AB211" s="4"/>
      <c r="AC211" s="2"/>
      <c r="AD211" s="4"/>
      <c r="AE211" s="2"/>
      <c r="AF211" s="2"/>
      <c r="AG211" s="2"/>
      <c r="AH211" s="4"/>
      <c r="AI211" s="4"/>
      <c r="AJ211" s="2"/>
      <c r="AK211" s="2"/>
    </row>
    <row r="212" spans="1:43" s="1" customFormat="1" ht="11.9" customHeight="1">
      <c r="A212" s="3"/>
      <c r="B212" s="3"/>
      <c r="C212" s="4"/>
      <c r="D212" s="4"/>
      <c r="E212" s="3"/>
      <c r="F212" s="2"/>
      <c r="G212" s="2"/>
      <c r="H212" s="2"/>
      <c r="I212" s="2"/>
      <c r="J212" s="3"/>
      <c r="K212" s="4"/>
      <c r="L212" s="4"/>
      <c r="M212" s="3"/>
      <c r="N212" s="4"/>
      <c r="O212" s="6"/>
      <c r="P212" s="3"/>
      <c r="Q212" s="3"/>
      <c r="R212" s="3"/>
      <c r="S212" s="3"/>
      <c r="T212" s="3"/>
      <c r="U212" s="5"/>
      <c r="V212" s="6"/>
      <c r="W212" s="4"/>
      <c r="X212" s="4"/>
      <c r="Y212" s="6"/>
      <c r="Z212" s="4"/>
      <c r="AA212" s="4"/>
      <c r="AB212" s="4"/>
      <c r="AC212" s="2"/>
      <c r="AD212" s="4"/>
      <c r="AE212" s="2"/>
      <c r="AF212" s="2"/>
      <c r="AG212" s="2"/>
      <c r="AH212" s="4"/>
      <c r="AI212" s="4"/>
      <c r="AJ212" s="2"/>
      <c r="AK212" s="2"/>
    </row>
    <row r="213" spans="1:43" s="1" customFormat="1" ht="11.5" customHeight="1">
      <c r="A213" s="3"/>
      <c r="B213" s="3"/>
      <c r="C213" s="4"/>
      <c r="D213" s="4"/>
      <c r="E213" s="3"/>
      <c r="F213" s="2"/>
      <c r="G213" s="2"/>
      <c r="H213" s="2"/>
      <c r="I213" s="2"/>
      <c r="J213" s="3"/>
      <c r="K213" s="4"/>
      <c r="L213" s="4"/>
      <c r="M213" s="3"/>
      <c r="N213" s="4"/>
      <c r="O213" s="6"/>
      <c r="P213" s="3"/>
      <c r="Q213" s="3"/>
      <c r="R213" s="3"/>
      <c r="S213" s="3"/>
      <c r="T213" s="3"/>
      <c r="U213" s="5"/>
      <c r="V213" s="6"/>
      <c r="W213" s="4"/>
      <c r="X213" s="4"/>
      <c r="Y213" s="6"/>
      <c r="Z213" s="4"/>
      <c r="AA213" s="4"/>
      <c r="AB213" s="4"/>
      <c r="AC213" s="2"/>
      <c r="AD213" s="4"/>
      <c r="AE213" s="2"/>
      <c r="AF213" s="2"/>
      <c r="AG213" s="2"/>
      <c r="AH213" s="4"/>
      <c r="AI213" s="4"/>
      <c r="AJ213" s="2"/>
      <c r="AK213" s="2"/>
    </row>
    <row r="214" spans="1:43" s="1" customFormat="1" ht="11.5" customHeight="1">
      <c r="A214" s="3"/>
      <c r="B214" s="3"/>
      <c r="C214" s="4"/>
      <c r="D214" s="4"/>
      <c r="E214" s="3"/>
      <c r="F214" s="2"/>
      <c r="G214" s="2"/>
      <c r="H214" s="2"/>
      <c r="I214" s="2"/>
      <c r="J214" s="3"/>
      <c r="K214" s="4"/>
      <c r="L214" s="4"/>
      <c r="M214" s="3"/>
      <c r="N214" s="4"/>
      <c r="O214" s="6"/>
      <c r="P214" s="3"/>
      <c r="Q214" s="3"/>
      <c r="R214" s="3"/>
      <c r="S214" s="3"/>
      <c r="T214" s="3"/>
      <c r="U214" s="5"/>
      <c r="V214" s="6"/>
      <c r="W214" s="4"/>
      <c r="X214" s="4"/>
      <c r="Y214" s="6"/>
      <c r="Z214" s="4"/>
      <c r="AA214" s="4"/>
      <c r="AB214" s="4"/>
      <c r="AC214" s="2"/>
      <c r="AD214" s="4"/>
      <c r="AE214" s="2"/>
      <c r="AF214" s="2"/>
      <c r="AG214" s="2"/>
      <c r="AH214" s="4"/>
      <c r="AI214" s="4"/>
      <c r="AJ214" s="2"/>
      <c r="AK214" s="2"/>
    </row>
    <row r="215" spans="1:43" s="1" customFormat="1" ht="11.5" customHeight="1">
      <c r="A215" s="3"/>
      <c r="B215" s="3"/>
      <c r="C215" s="4"/>
      <c r="D215" s="4"/>
      <c r="E215" s="3"/>
      <c r="F215" s="2"/>
      <c r="G215" s="2"/>
      <c r="H215" s="2"/>
      <c r="I215" s="2"/>
      <c r="J215" s="3"/>
      <c r="K215" s="4"/>
      <c r="L215" s="4"/>
      <c r="M215" s="3"/>
      <c r="N215" s="4"/>
      <c r="O215" s="6"/>
      <c r="P215" s="3"/>
      <c r="Q215" s="3"/>
      <c r="R215" s="3"/>
      <c r="S215" s="3"/>
      <c r="T215" s="3"/>
      <c r="U215" s="5"/>
      <c r="V215" s="6"/>
      <c r="W215" s="4"/>
      <c r="X215" s="4"/>
      <c r="Y215" s="6"/>
      <c r="Z215" s="4"/>
      <c r="AA215" s="4"/>
      <c r="AB215" s="4"/>
      <c r="AC215" s="2"/>
      <c r="AD215" s="4"/>
      <c r="AE215" s="2"/>
      <c r="AF215" s="2"/>
      <c r="AG215" s="2"/>
      <c r="AH215" s="4"/>
      <c r="AI215" s="4"/>
      <c r="AJ215" s="2"/>
      <c r="AK215" s="2"/>
    </row>
    <row r="216" spans="1:43" s="1" customFormat="1" ht="11.5" customHeight="1">
      <c r="A216" s="3"/>
      <c r="B216" s="3"/>
      <c r="C216" s="4"/>
      <c r="D216" s="4"/>
      <c r="E216" s="3"/>
      <c r="F216" s="2"/>
      <c r="G216" s="2"/>
      <c r="H216" s="2"/>
      <c r="I216" s="2"/>
      <c r="J216" s="3"/>
      <c r="K216" s="4"/>
      <c r="L216" s="4"/>
      <c r="M216" s="3"/>
      <c r="N216" s="4"/>
      <c r="O216" s="6"/>
      <c r="P216" s="3"/>
      <c r="Q216" s="3"/>
      <c r="R216" s="3"/>
      <c r="S216" s="3"/>
      <c r="T216" s="3"/>
      <c r="U216" s="5"/>
      <c r="V216" s="6"/>
      <c r="W216" s="4"/>
      <c r="X216" s="4"/>
      <c r="Y216" s="6"/>
      <c r="Z216" s="4"/>
      <c r="AA216" s="4"/>
      <c r="AB216" s="4"/>
      <c r="AC216" s="2"/>
      <c r="AD216" s="4"/>
      <c r="AE216" s="2"/>
      <c r="AF216" s="2"/>
      <c r="AG216" s="2"/>
      <c r="AH216" s="4"/>
      <c r="AI216" s="4"/>
      <c r="AJ216" s="2"/>
      <c r="AK216" s="2"/>
    </row>
    <row r="217" spans="1:43" s="1" customFormat="1" ht="11.5" customHeight="1">
      <c r="A217" s="3"/>
      <c r="B217" s="3"/>
      <c r="C217" s="4"/>
      <c r="D217" s="4"/>
      <c r="E217" s="3"/>
      <c r="F217" s="2"/>
      <c r="G217" s="2"/>
      <c r="H217" s="2"/>
      <c r="I217" s="2"/>
      <c r="J217" s="3"/>
      <c r="K217" s="4"/>
      <c r="L217" s="4"/>
      <c r="M217" s="3"/>
      <c r="N217" s="4"/>
      <c r="O217" s="6"/>
      <c r="P217" s="3"/>
      <c r="Q217" s="3"/>
      <c r="R217" s="3"/>
      <c r="S217" s="3"/>
      <c r="T217" s="3"/>
      <c r="U217" s="5"/>
      <c r="V217" s="6"/>
      <c r="W217" s="4"/>
      <c r="X217" s="4"/>
      <c r="Y217" s="6"/>
      <c r="Z217" s="4"/>
      <c r="AA217" s="4"/>
      <c r="AB217" s="4"/>
      <c r="AC217" s="2"/>
      <c r="AD217" s="4"/>
      <c r="AE217" s="2"/>
      <c r="AF217" s="2"/>
      <c r="AG217" s="2"/>
      <c r="AH217" s="4"/>
      <c r="AI217" s="4"/>
      <c r="AJ217" s="2"/>
      <c r="AK217" s="2"/>
    </row>
    <row r="218" spans="1:43" s="1" customFormat="1" ht="11.5" customHeight="1">
      <c r="A218" s="3"/>
      <c r="B218" s="3"/>
      <c r="C218" s="4"/>
      <c r="D218" s="4"/>
      <c r="E218" s="3"/>
      <c r="F218" s="2"/>
      <c r="G218" s="2"/>
      <c r="H218" s="2"/>
      <c r="I218" s="2"/>
      <c r="J218" s="3"/>
      <c r="K218" s="4"/>
      <c r="L218" s="4"/>
      <c r="M218" s="3"/>
      <c r="N218" s="4"/>
      <c r="O218" s="6"/>
      <c r="P218" s="3"/>
      <c r="Q218" s="3"/>
      <c r="R218" s="3"/>
      <c r="S218" s="3"/>
      <c r="T218" s="3"/>
      <c r="U218" s="5"/>
      <c r="V218" s="6"/>
      <c r="W218" s="4"/>
      <c r="X218" s="4"/>
      <c r="Y218" s="6"/>
      <c r="Z218" s="4"/>
      <c r="AA218" s="4"/>
      <c r="AB218" s="4"/>
      <c r="AC218" s="2"/>
      <c r="AD218" s="4"/>
      <c r="AE218" s="2"/>
      <c r="AF218" s="2"/>
      <c r="AG218" s="2"/>
      <c r="AH218" s="4"/>
      <c r="AI218" s="4"/>
      <c r="AJ218" s="2"/>
      <c r="AK218" s="2"/>
    </row>
    <row r="219" spans="1:43" s="1" customFormat="1" ht="11.5" customHeight="1">
      <c r="A219" s="3"/>
      <c r="B219" s="3"/>
      <c r="C219" s="4"/>
      <c r="D219" s="4"/>
      <c r="E219" s="3"/>
      <c r="F219" s="2"/>
      <c r="G219" s="2"/>
      <c r="H219" s="2"/>
      <c r="I219" s="2"/>
      <c r="J219" s="3"/>
      <c r="K219" s="4"/>
      <c r="L219" s="4"/>
      <c r="M219" s="3"/>
      <c r="N219" s="4"/>
      <c r="O219" s="6"/>
      <c r="P219" s="3"/>
      <c r="Q219" s="3"/>
      <c r="R219" s="3"/>
      <c r="S219" s="3"/>
      <c r="T219" s="3"/>
      <c r="U219" s="5"/>
      <c r="V219" s="6"/>
      <c r="W219" s="4"/>
      <c r="X219" s="4"/>
      <c r="Y219" s="6"/>
      <c r="Z219" s="4"/>
      <c r="AA219" s="4"/>
      <c r="AB219" s="4"/>
      <c r="AC219" s="2"/>
      <c r="AD219" s="4"/>
      <c r="AE219" s="2"/>
      <c r="AF219" s="2"/>
      <c r="AG219" s="2"/>
      <c r="AH219" s="4"/>
      <c r="AI219" s="4"/>
      <c r="AJ219" s="2"/>
      <c r="AK219" s="2"/>
    </row>
    <row r="220" spans="1:43" s="1" customFormat="1" ht="11.5" customHeight="1">
      <c r="A220" s="3"/>
      <c r="B220" s="3"/>
      <c r="C220" s="4"/>
      <c r="D220" s="4"/>
      <c r="E220" s="3"/>
      <c r="F220" s="2"/>
      <c r="G220" s="2"/>
      <c r="H220" s="2"/>
      <c r="I220" s="2"/>
      <c r="J220" s="3"/>
      <c r="K220" s="4"/>
      <c r="L220" s="4"/>
      <c r="M220" s="3"/>
      <c r="N220" s="4"/>
      <c r="O220" s="6"/>
      <c r="P220" s="3"/>
      <c r="Q220" s="3"/>
      <c r="R220" s="3"/>
      <c r="S220" s="3"/>
      <c r="T220" s="3"/>
      <c r="U220" s="5"/>
      <c r="V220" s="6"/>
      <c r="W220" s="4"/>
      <c r="X220" s="4"/>
      <c r="Y220" s="6"/>
      <c r="Z220" s="4"/>
      <c r="AA220" s="4"/>
      <c r="AB220" s="4"/>
      <c r="AC220" s="2"/>
      <c r="AD220" s="4"/>
      <c r="AE220" s="2"/>
      <c r="AF220" s="2"/>
      <c r="AG220" s="2"/>
      <c r="AH220" s="4"/>
      <c r="AI220" s="4"/>
      <c r="AJ220" s="2"/>
      <c r="AK220" s="2"/>
    </row>
    <row r="221" spans="1:43" s="1" customFormat="1" ht="11.5" customHeight="1">
      <c r="A221" s="3"/>
      <c r="B221" s="3"/>
      <c r="C221" s="4"/>
      <c r="D221" s="4"/>
      <c r="E221" s="3"/>
      <c r="F221" s="2"/>
      <c r="G221" s="2"/>
      <c r="H221" s="2"/>
      <c r="I221" s="2"/>
      <c r="J221" s="3"/>
      <c r="K221" s="4"/>
      <c r="L221" s="4"/>
      <c r="M221" s="3"/>
      <c r="N221" s="4"/>
      <c r="O221" s="6"/>
      <c r="P221" s="3"/>
      <c r="Q221" s="3"/>
      <c r="R221" s="3"/>
      <c r="S221" s="3"/>
      <c r="T221" s="3"/>
      <c r="U221" s="5"/>
      <c r="V221" s="6"/>
      <c r="W221" s="4"/>
      <c r="X221" s="4"/>
      <c r="Y221" s="6"/>
      <c r="Z221" s="4"/>
      <c r="AA221" s="4"/>
      <c r="AB221" s="4"/>
      <c r="AC221" s="2"/>
      <c r="AD221" s="4"/>
      <c r="AE221" s="2"/>
      <c r="AF221" s="2"/>
      <c r="AG221" s="2"/>
      <c r="AH221" s="4"/>
      <c r="AI221" s="4"/>
      <c r="AJ221" s="2"/>
      <c r="AK221" s="2"/>
    </row>
    <row r="222" spans="1:43" s="14" customFormat="1" ht="11.5" customHeight="1">
      <c r="A222" s="3"/>
      <c r="B222" s="3"/>
      <c r="C222" s="4"/>
      <c r="D222" s="4"/>
      <c r="E222" s="3"/>
      <c r="F222" s="2"/>
      <c r="G222" s="2"/>
      <c r="H222" s="2"/>
      <c r="I222" s="2"/>
      <c r="J222" s="3"/>
      <c r="K222" s="4"/>
      <c r="L222" s="4"/>
      <c r="M222" s="3"/>
      <c r="N222" s="4"/>
      <c r="O222" s="6"/>
      <c r="P222" s="3"/>
      <c r="Q222" s="3"/>
      <c r="R222" s="3"/>
      <c r="S222" s="3"/>
      <c r="T222" s="3"/>
      <c r="U222" s="5"/>
      <c r="V222" s="6"/>
      <c r="W222" s="4"/>
      <c r="X222" s="4"/>
      <c r="Y222" s="6"/>
      <c r="Z222" s="4"/>
      <c r="AA222" s="4"/>
      <c r="AB222" s="4"/>
      <c r="AC222" s="2"/>
      <c r="AD222" s="4"/>
      <c r="AE222" s="2"/>
      <c r="AF222" s="2"/>
      <c r="AG222" s="2"/>
      <c r="AH222" s="4"/>
      <c r="AI222" s="4"/>
      <c r="AJ222" s="2"/>
      <c r="AK222" s="2"/>
      <c r="AQ222" s="1"/>
    </row>
    <row r="223" spans="1:43" s="14" customFormat="1" ht="11.5" customHeight="1">
      <c r="A223" s="3"/>
      <c r="B223" s="3"/>
      <c r="C223" s="4"/>
      <c r="D223" s="4"/>
      <c r="E223" s="3"/>
      <c r="F223" s="2"/>
      <c r="G223" s="2"/>
      <c r="H223" s="2"/>
      <c r="I223" s="2"/>
      <c r="J223" s="3"/>
      <c r="K223" s="4"/>
      <c r="L223" s="4"/>
      <c r="M223" s="3"/>
      <c r="N223" s="4"/>
      <c r="O223" s="6"/>
      <c r="P223" s="3"/>
      <c r="Q223" s="3"/>
      <c r="R223" s="3"/>
      <c r="S223" s="3"/>
      <c r="T223" s="3"/>
      <c r="U223" s="5"/>
      <c r="V223" s="6"/>
      <c r="W223" s="4"/>
      <c r="X223" s="4"/>
      <c r="Y223" s="6"/>
      <c r="Z223" s="4"/>
      <c r="AA223" s="4"/>
      <c r="AB223" s="4"/>
      <c r="AC223" s="2"/>
      <c r="AD223" s="4"/>
      <c r="AE223" s="2"/>
      <c r="AF223" s="2"/>
      <c r="AG223" s="2"/>
      <c r="AH223" s="4"/>
      <c r="AI223" s="4"/>
      <c r="AJ223" s="2"/>
      <c r="AK223" s="2"/>
      <c r="AQ223" s="1"/>
    </row>
    <row r="224" spans="1:43" s="1" customFormat="1" ht="11.5" customHeight="1">
      <c r="A224" s="3"/>
      <c r="B224" s="3"/>
      <c r="C224" s="4"/>
      <c r="D224" s="4"/>
      <c r="E224" s="3"/>
      <c r="F224" s="2"/>
      <c r="G224" s="2"/>
      <c r="H224" s="2"/>
      <c r="I224" s="2"/>
      <c r="J224" s="3"/>
      <c r="K224" s="4"/>
      <c r="L224" s="4"/>
      <c r="M224" s="3"/>
      <c r="N224" s="4"/>
      <c r="O224" s="6"/>
      <c r="P224" s="3"/>
      <c r="Q224" s="3"/>
      <c r="R224" s="3"/>
      <c r="S224" s="3"/>
      <c r="T224" s="3"/>
      <c r="U224" s="5"/>
      <c r="V224" s="6"/>
      <c r="W224" s="4"/>
      <c r="X224" s="4"/>
      <c r="Y224" s="6"/>
      <c r="Z224" s="4"/>
      <c r="AA224" s="4"/>
      <c r="AB224" s="4"/>
      <c r="AC224" s="2"/>
      <c r="AD224" s="4"/>
      <c r="AE224" s="2"/>
      <c r="AF224" s="2"/>
      <c r="AG224" s="2"/>
      <c r="AH224" s="4"/>
      <c r="AI224" s="4"/>
      <c r="AJ224" s="2"/>
      <c r="AK224" s="2"/>
    </row>
    <row r="225" ht="15" customHeight="1"/>
    <row r="226" ht="15" customHeight="1"/>
    <row r="227" ht="11.15" customHeight="1"/>
    <row r="228" ht="11.15" customHeight="1"/>
    <row r="229" ht="11.15" customHeight="1"/>
    <row r="230" ht="11.15" customHeight="1"/>
    <row r="231" ht="11.15" customHeight="1"/>
    <row r="232" ht="11.15" customHeight="1"/>
    <row r="233" ht="11.15" customHeight="1"/>
    <row r="234" ht="11.15" customHeight="1"/>
    <row r="235" ht="11.15" customHeight="1"/>
    <row r="236" ht="11.15" customHeight="1"/>
    <row r="237" ht="11.15" customHeight="1"/>
    <row r="238" ht="11.15" customHeight="1"/>
    <row r="239" ht="11.15" customHeight="1"/>
    <row r="240" ht="11.15" customHeight="1"/>
    <row r="241" ht="11.15" customHeight="1"/>
    <row r="242" ht="10.4" customHeight="1"/>
    <row r="243" ht="10.4" customHeight="1"/>
    <row r="244" ht="10.4" customHeight="1"/>
    <row r="245" ht="10.4" customHeight="1"/>
    <row r="246" ht="10.4" customHeight="1"/>
    <row r="247" ht="10.4" customHeight="1"/>
    <row r="248" ht="10.4" customHeight="1"/>
    <row r="249" ht="11.15" customHeight="1"/>
    <row r="250" ht="11.15" customHeight="1"/>
    <row r="251" ht="11.15" customHeight="1"/>
    <row r="252" ht="11.15" customHeight="1"/>
    <row r="253" ht="11.15" customHeight="1"/>
    <row r="254" ht="11.15" customHeight="1"/>
    <row r="255" ht="11.15" customHeight="1"/>
    <row r="256" ht="11.15" customHeight="1"/>
    <row r="257" ht="11.15" customHeight="1"/>
    <row r="258" ht="11.15" customHeight="1"/>
    <row r="259" ht="11.15" customHeight="1"/>
    <row r="260" ht="11.15" customHeight="1"/>
    <row r="261" ht="11.15" customHeight="1"/>
    <row r="262" ht="11.15" customHeight="1"/>
    <row r="263" ht="12.25" customHeight="1"/>
    <row r="264" ht="11.15" customHeight="1"/>
    <row r="265" ht="11.15" customHeight="1"/>
    <row r="266" ht="11.15" customHeight="1"/>
    <row r="267" ht="11.15" customHeight="1"/>
    <row r="268" ht="11.15" customHeight="1"/>
    <row r="269" ht="11.15" customHeight="1"/>
    <row r="270" ht="11.15" customHeight="1"/>
    <row r="271" ht="11.15" customHeight="1"/>
    <row r="272" ht="11.15" customHeight="1"/>
    <row r="273" ht="11.15" customHeight="1"/>
    <row r="274" ht="11.15" customHeight="1"/>
    <row r="275" ht="11.15" customHeight="1"/>
    <row r="276" ht="11.15" customHeight="1"/>
    <row r="277" ht="11.15" customHeight="1"/>
    <row r="278" ht="11.15" customHeight="1"/>
    <row r="279" ht="11.15" customHeight="1"/>
    <row r="280" ht="11.15" customHeight="1"/>
    <row r="281" ht="11.15" customHeight="1"/>
    <row r="282" ht="11.15" customHeight="1"/>
    <row r="283" ht="11.15" customHeight="1"/>
    <row r="284" ht="11.15" customHeight="1"/>
    <row r="285" ht="11.15" customHeight="1"/>
    <row r="286" ht="11.15" customHeight="1"/>
    <row r="287" ht="11.15" customHeight="1"/>
    <row r="288" ht="11.15" customHeight="1"/>
    <row r="289" ht="11.15" customHeight="1"/>
    <row r="290" ht="11.15" customHeight="1"/>
  </sheetData>
  <autoFilter ref="A4:AI101" xr:uid="{00000000-0001-0000-0000-000000000000}"/>
  <sortState xmlns:xlrd2="http://schemas.microsoft.com/office/spreadsheetml/2017/richdata2" ref="Q119:Q136">
    <sortCondition ref="Q117"/>
  </sortState>
  <mergeCells count="1">
    <mergeCell ref="A102:P102"/>
  </mergeCells>
  <phoneticPr fontId="5" type="noConversion"/>
  <hyperlinks>
    <hyperlink ref="T15" r:id="rId1" display="https://likumi.lv/ta/id/347726" xr:uid="{6FDE1B15-90F3-48F0-8C2A-246C5AD0B212}"/>
    <hyperlink ref="T16" r:id="rId2" display="https://likumi.lv/ta/id/353529" xr:uid="{D3FB7901-B2B2-4F02-8B50-646A47CD3B90}"/>
    <hyperlink ref="T18" r:id="rId3" xr:uid="{49FCECF7-DCE4-4305-8CB3-88DAB7F52049}"/>
    <hyperlink ref="T37" r:id="rId4" xr:uid="{FF2985A4-2BA4-4E55-A970-60EE92235406}"/>
    <hyperlink ref="T39" r:id="rId5" xr:uid="{49758A6C-B0B1-480F-B454-FDE0B2571B0A}"/>
    <hyperlink ref="T38" r:id="rId6" xr:uid="{C6855F0C-9837-493C-900F-A12F9EBB32A9}"/>
    <hyperlink ref="T22" r:id="rId7" xr:uid="{1142A5A8-1527-4A83-8F44-7C117DD25BFC}"/>
    <hyperlink ref="T48" r:id="rId8" display="https://likumi.lv/ta/id/353690" xr:uid="{A5312880-4725-4D6F-BF03-B692FC14AFC1}"/>
    <hyperlink ref="T50" r:id="rId9" xr:uid="{6B063546-177F-4228-95A8-F99BCAB274F8}"/>
    <hyperlink ref="T29" r:id="rId10" xr:uid="{FA656789-F776-490F-B1D5-09DABA48F174}"/>
    <hyperlink ref="T33" r:id="rId11" xr:uid="{DABB789F-C0EE-44A4-85DF-B1A6906E9FD0}"/>
    <hyperlink ref="T44" r:id="rId12" display="Eiropas Savienības Kohēzijas politikas programmas… - Latvijas Vēstnesis" xr:uid="{85D4352C-646C-47BA-8E9A-B58FEED35DF7}"/>
    <hyperlink ref="T45" r:id="rId13" xr:uid="{BA696A2E-8C30-4B56-90C7-56367917C61F}"/>
    <hyperlink ref="T51" r:id="rId14" xr:uid="{F37EDD9A-285C-4660-B31E-B42F5D96C160}"/>
    <hyperlink ref="T53" r:id="rId15" xr:uid="{62CC3DC2-3986-42A0-A27B-AB725D8ED4AA}"/>
    <hyperlink ref="T92" r:id="rId16" xr:uid="{BDA1DEA1-9047-4BBB-B5D5-6D874AB202B7}"/>
    <hyperlink ref="T34" r:id="rId17" xr:uid="{D8F146EC-144C-4270-893D-31EB7BE8F575}"/>
    <hyperlink ref="T41" r:id="rId18" xr:uid="{8AACB0CD-6B92-4FDB-A8D0-E1F488EF6120}"/>
    <hyperlink ref="T40" r:id="rId19" xr:uid="{94ED80F3-27AE-4D14-AFF6-ED07BEDBA284}"/>
    <hyperlink ref="T42" r:id="rId20" xr:uid="{EDA8CF07-9056-4E6A-A8A0-29C71387E62C}"/>
    <hyperlink ref="T43" r:id="rId21" xr:uid="{51B14C0D-2F0B-4552-8AD9-AF9B29A01230}"/>
    <hyperlink ref="T11" r:id="rId22" display="https://likumi.lv/ta/id/357878-eiropas-savienibas-kohezijas-politikas-programmas-20212027-gadam-411-specifiska-atbalsta-merka-nodrosinat-vienlidzigu-piekluvi-veselibas-aprupei-un-stiprinat-veselibas-sistemu-tostarp-primaras-veselibas-aprupes-noturibu-4113-pasakuma-primaras-veselibas-aprupes-lomas-stiprinasana-attistot-infrastrukturu-otras-kartas-istenosanas-noteikumi" xr:uid="{635BE996-4112-4F51-BECE-8D996D3392CA}"/>
    <hyperlink ref="T10" r:id="rId23" display="Eiropas Savienības kohēzijas politikas programmas 2021.–2027. gadam 4.1.1. specifiskā atbalsta mērķa &quot;Nodrošināt vienlīdzīgu piekļuvi veselības aprūpei un stiprināt veselības sistēmu, tostarp primārās veselības aprūpes noturību&quot; 4.1.1.3. pasākuma &quot;Primārās veselības aprūpes lomas stiprināšana, attīstot infrastruktūru&quot; pirmās kārtas īstenošanas noteikumi" xr:uid="{BEED79B8-DAB7-402F-81FB-2F4814EE08E4}"/>
    <hyperlink ref="T12" r:id="rId24" display="Eiropas Savienības kohēzijas politikas programmas 2021.–2027. gadam 4.1.1. specifiskā atbalsta mērķa &quot;Nodrošināt vienlīdzīgu piekļuvi veselības aprūpei un stiprināt veselības sistēmu, tostarp primārās veselības aprūpes noturību&quot; 4.1.1.4. pasākuma &quot;Veselības aprūpes pārvaldības sistēmas stiprināšana un digitalizācija, attīstot digitālos risinājumus&quot; pirmās un otrās projektu iesniegumu atlases kārtas īstenošanas noteikumi" xr:uid="{D7B673A3-B112-43AB-96A0-E291FAE0B32C}"/>
    <hyperlink ref="T13" r:id="rId25" display="Eiropas Savienības kohēzijas politikas programmas 2021.–2027. gadam 4.1.1. specifiskā atbalsta mērķa &quot;Nodrošināt vienlīdzīgu piekļuvi veselības aprūpei un stiprināt veselības sistēmu, tostarp primārās veselības aprūpes noturību&quot; 4.1.1.4. pasākuma &quot;Veselības aprūpes pārvaldības sistēmas stiprināšana un digitalizācija, attīstot digitālos risinājumus&quot; pirmās un otrās projektu iesniegumu atlases kārtas īstenošanas noteikumi" xr:uid="{7CA8C4B4-C37C-4207-A15E-47C6CDBC4D0D}"/>
    <hyperlink ref="T14" r:id="rId26"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992CC4B7-EC45-42C7-B0DD-16E348B2F5A1}"/>
    <hyperlink ref="T5" r:id="rId27"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674FE4A1-175F-4759-9A01-CC31A87D2118}"/>
    <hyperlink ref="T9" r:id="rId28"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pirmās, piektās un sestās kārtas un 4.1.1.5. pasākuma &quot;Neatliekamās medicīniskās palīdzības dienesta attīstība&quot; īstenošanas noteikumi" xr:uid="{10212B98-9395-4C1E-82D0-7B3A1CA1F4EA}"/>
    <hyperlink ref="T19" r:id="rId29"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5. pasākuma &quot;Piesaistīt un noturēt ārstniecības personas darbam valsts apmaksāto veselības aprūpes pakalpojumu sektorā, īpaši stacionāros&quot; īstenošanas noteikumi" xr:uid="{4B0287DF-7746-4290-A393-482A201B6A6B}"/>
    <hyperlink ref="T20" r:id="rId30"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6. pasākuma &quot;Uzlabot izglītības iespējas ārstniecības personām, t. sk. uzlabojot tālākizglītības pieejamību&quot; īstenošanas noteikumi" xr:uid="{130B5136-DCD4-4D23-9063-966777FE2D27}"/>
    <hyperlink ref="T21" r:id="rId31" display="Eiropas Savienības kohēzijas politikas programmas 2021.–2027. gadam 4.1.2. specifiskā atbalsta mērķa &quot;Uzlabot vienlīdzīgu un savlaicīgu piekļuvi kvalitatīviem, ilgtspējīgiem un izmaksu ziņā pieejamiem veselības aprūpes, veselības veicināšanas un slimību profilakses pakalpojumiem, uzlabojot veselības aprūpes sistēmu efektivitāti un izturētspēju&quot; 4.1.2.7. pasākuma &quot;Pilnveidot pacientu drošību un aprūpes kvalitāti&quot; īstenošanas noteikumi" xr:uid="{CA82375B-8AEE-490B-B09C-CA5C6BD2F2EF}"/>
    <hyperlink ref="T8" r:id="rId32"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ceturtās kārtas īstenošanas noteikumi" xr:uid="{54236BAE-E77F-4718-BD6B-5AE3CBDD6E1C}"/>
    <hyperlink ref="T7" r:id="rId33"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trešās kārtas īstenošanas noteikumi" xr:uid="{EE33405A-6220-4386-A742-8F23CD4F6064}"/>
    <hyperlink ref="T6" r:id="rId34" display="Eiropas Savienības kohēzijas politikas programmas 2021.–2027. gadam 4.1.1. specifiskā atbalsta mērķa &quot;Nodrošināt vienlīdzīgu piekļuvi veselības aprūpei un stiprināt veselības sistēmu, tostarp primārās veselības aprūpes noturību&quot; 4.1.1.1. pasākuma &quot;Ārstniecības iestāžu infrastruktūras attīstība&quot; otrās kārtas īstenošanas noteikumi" xr:uid="{320D3F5A-652F-4AC3-9F61-441E8DC946CA}"/>
    <hyperlink ref="T17" r:id="rId35" xr:uid="{4010249C-852A-4C99-A2A2-95E3260CD6E3}"/>
    <hyperlink ref="T26" r:id="rId36" xr:uid="{D17D95CB-4CAF-43C5-8913-551C10E6763A}"/>
    <hyperlink ref="T27" r:id="rId37" xr:uid="{3060DDE9-B67E-479F-AD46-F9717E810AF1}"/>
    <hyperlink ref="T30:T32" r:id="rId38" display="18.06.2024. MKN Nr.388" xr:uid="{9DC8871A-0B5D-49F0-AFEE-7E32C92550C9}"/>
    <hyperlink ref="T35:T36" r:id="rId39" display="07.01.2025. MKN Nr.19" xr:uid="{F544ACED-8377-4FDA-B819-AF69680CCBFA}"/>
    <hyperlink ref="T61" r:id="rId40" xr:uid="{F5F3C191-C239-4A21-ABAB-86A0FBDC48A3}"/>
    <hyperlink ref="T62" r:id="rId41" xr:uid="{6E075D4E-A033-4404-9F04-AEED677FA455}"/>
    <hyperlink ref="T63" r:id="rId42" xr:uid="{BE614135-1C26-453D-8F7E-4D84302C208C}"/>
    <hyperlink ref="T64" r:id="rId43" xr:uid="{1CBC962E-34B2-4D0B-A17D-7804E7050442}"/>
    <hyperlink ref="T65" r:id="rId44" xr:uid="{6CACBFF7-E391-4139-B37A-BC34B0C74D55}"/>
    <hyperlink ref="T66" r:id="rId45" xr:uid="{BCC9384E-59D8-4901-98BF-04A98C22884B}"/>
    <hyperlink ref="T70" r:id="rId46" xr:uid="{A2FA2F84-204F-46B5-8B4A-59266560F162}"/>
    <hyperlink ref="T71" r:id="rId47" xr:uid="{4C4E2779-7865-41BA-B094-429CEA25161B}"/>
    <hyperlink ref="T72" r:id="rId48" display="26.09.2023." xr:uid="{84AD0632-D2F9-464F-A30C-579CA2CD7012}"/>
    <hyperlink ref="T73" r:id="rId49" xr:uid="{A83C622C-9EF8-4725-99B6-A74B9ACF7810}"/>
    <hyperlink ref="T74" r:id="rId50" xr:uid="{3E5CEF12-4403-46A4-9A3C-86A756CB38AD}"/>
    <hyperlink ref="T75" r:id="rId51" xr:uid="{55243069-B6F0-43E1-A5C0-0683558C1515}"/>
    <hyperlink ref="T76" r:id="rId52" xr:uid="{2557EDE1-4225-4482-A09D-76C5A17FF35B}"/>
    <hyperlink ref="T85" r:id="rId53" xr:uid="{44058464-C765-4B49-8FDD-EBC53EB4131B}"/>
    <hyperlink ref="T59" r:id="rId54" xr:uid="{95080C53-8548-48A2-B5E2-D12F57641AD1}"/>
    <hyperlink ref="T69" r:id="rId55" xr:uid="{6BAF83BC-A0E9-4AB9-8050-DEB835E63FED}"/>
    <hyperlink ref="T68" r:id="rId56" xr:uid="{5D20A87A-9271-4097-A4E2-B03F981D120F}"/>
    <hyperlink ref="T55" r:id="rId57" xr:uid="{CBE8E345-D405-4569-8C39-12EB2F14D26E}"/>
    <hyperlink ref="T58" r:id="rId58" xr:uid="{507DEE9C-62B4-4CC6-B6A8-96AFC072E533}"/>
    <hyperlink ref="T84" r:id="rId59" xr:uid="{67FE4CCE-0F89-42D4-B5EC-D5E31DC14A69}"/>
    <hyperlink ref="T77" r:id="rId60" xr:uid="{57903AC4-9BA0-4EEE-A775-2A7E71D902B7}"/>
    <hyperlink ref="T78" r:id="rId61" xr:uid="{81A7A2C7-2F64-4498-B3C2-DB47E08BAB19}"/>
    <hyperlink ref="T80" r:id="rId62" xr:uid="{A9B87712-B49D-4EA5-ACFD-7848005D828D}"/>
    <hyperlink ref="T81" r:id="rId63" xr:uid="{494379AB-49DD-42BD-ABD6-FC807DF9354D}"/>
    <hyperlink ref="T82" r:id="rId64" xr:uid="{04F7FA9F-15DA-4340-BE38-F96EC00B191F}"/>
    <hyperlink ref="T83" r:id="rId65" xr:uid="{249F52FD-D2CD-4709-947F-6A590C68D2E2}"/>
    <hyperlink ref="T86" r:id="rId66" xr:uid="{6FFD5E51-DF0D-4764-8F06-61D3578C8583}"/>
    <hyperlink ref="T87" r:id="rId67" xr:uid="{7E43EB0A-6690-45DF-AFC1-F4E236DFBAE0}"/>
    <hyperlink ref="T88" r:id="rId68" xr:uid="{70F1F13D-3386-49A3-878F-4ED9F78EB43D}"/>
    <hyperlink ref="T89" r:id="rId69" xr:uid="{BB69EB89-BED8-4211-856F-C7391AEEDCA8}"/>
    <hyperlink ref="T90" r:id="rId70" xr:uid="{7B7B6B94-B5C1-4709-8F8C-096515347E30}"/>
    <hyperlink ref="T91" r:id="rId71" xr:uid="{EAC105B6-9FB6-4E49-85D5-2228C684463C}"/>
    <hyperlink ref="T93" r:id="rId72" xr:uid="{B63CB81B-C484-485E-A5A0-B6A92AD8B35F}"/>
    <hyperlink ref="T95" r:id="rId73" xr:uid="{4F9C17DA-1DCB-4B9D-AB75-305038F366EA}"/>
    <hyperlink ref="T96" r:id="rId74" xr:uid="{83A04371-B84A-4894-AE13-113B6B32ED56}"/>
    <hyperlink ref="T97" r:id="rId75" xr:uid="{380D7174-6C27-4274-80CA-0DE1256EF241}"/>
    <hyperlink ref="T99" r:id="rId76" xr:uid="{AAF106FD-8A01-466D-84E1-77CA581A83C2}"/>
    <hyperlink ref="T94" r:id="rId77" xr:uid="{A33C9F35-D592-480F-B044-561C8A9C1C6F}"/>
    <hyperlink ref="T56" r:id="rId78" display="MKN" xr:uid="{B62E243C-135B-4259-A8F3-8A3669B8D189}"/>
    <hyperlink ref="T57" r:id="rId79" display="MKN" xr:uid="{CE25529D-D59A-455E-8E0A-6ACC0EBA4F9B}"/>
    <hyperlink ref="T24" r:id="rId80" display="https://likumi.lv/ta/id/359965-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2pasakuma-izveidot-asistivo-tehnologiju-izglitibas-programmu-apguvei-apmainas-sistemu-istenosanas-noteikumi" xr:uid="{2F49A774-F4B3-4C9E-91C3-57F845987AEA}"/>
    <hyperlink ref="T46" r:id="rId81" display="27.05.22025. MKN Nr.315" xr:uid="{7F337385-68AA-47C4-8412-F67808367327}"/>
    <hyperlink ref="T47" r:id="rId82" display="27.05.22025. MKN Nr.315" xr:uid="{1703EBCC-F83D-4D2E-9416-573096696D0A}"/>
    <hyperlink ref="T52" r:id="rId83" xr:uid="{4C7CBA5A-DF41-4644-8B4C-8F8CA0048EA2}"/>
    <hyperlink ref="T54" r:id="rId84" xr:uid="{D5BC941D-4954-49FF-A48B-FB30F7676FC7}"/>
    <hyperlink ref="T60" r:id="rId85" xr:uid="{ED70B4B6-1B55-44AA-9DD0-9AB8D2E0BDF5}"/>
    <hyperlink ref="T67" r:id="rId86" xr:uid="{7A72B9CE-58D2-48FC-94E2-3ADDAFD78225}"/>
    <hyperlink ref="T25" r:id="rId87" display="https://likumi.lv/ta/id/347396-eiropas-savienibas-kohezijas-politikas-programmas-20212027-gadam-421-specifiska-atbalsta-merka-uzlabot-vienlidzigu-piekluvi-ieklaujosiem-un-kvalitativiem-pakalpojumiem-izglitibas-macibu-un-muzizglitibas-joma-attistot-pieejamu-infrastrukturu-tostarp-veicinot-noturibu-izglitosana-un-macibas-attalinata-un-tiessaistes-rezima-4213-pasakuma-infrastrukturas-un-macibu-vides-pilnveide-efektivas-kvalitativas-un-musdienigas-izglitibas-istenosanai-specialas-izglitibas-iestades-istenosanas-noteikumi" xr:uid="{09CE2A03-2430-4870-B7AB-91CAE41E57F4}"/>
    <hyperlink ref="T28" r:id="rId88" display="https://likumi.lv/ta/id/365219-eiropas-savienibas-kohezijas-politikas-programmas-2021-2027-gadam-4-2-1-specifiska-atbalsta-merka-uzlabot-vienlidzigu" xr:uid="{A53B2D3A-E6A8-49E1-B7E2-2F3A5EDD1A16}"/>
    <hyperlink ref="T23" r:id="rId89" display="10.03.2026. MKN Nr.128" xr:uid="{0A86DAF6-3800-489E-BA3A-9FDCD3835869}"/>
    <hyperlink ref="T49" r:id="rId90" xr:uid="{18BDFAAD-8746-4CAD-99D7-9478FD4684FC}"/>
    <hyperlink ref="T79" r:id="rId91" xr:uid="{595114A3-7AB7-457D-A3CC-0817E4944447}"/>
  </hyperlinks>
  <pageMargins left="0.23622047244094491" right="0.23622047244094491" top="0.74803149606299213" bottom="0.74803149606299213" header="0.31496062992125984" footer="0.31496062992125984"/>
  <pageSetup paperSize="8" scale="29" orientation="landscape" r:id="rId92"/>
  <headerFooter>
    <oddFooter>Page &amp;P</oddFooter>
  </headerFooter>
  <ignoredErrors>
    <ignoredError sqref="S14 S37 S53 S61 S64:S66 S74 S89 S78 S6" formula="1"/>
  </ignoredErrors>
  <drawing r:id="rId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customXml/itemProps3.xml><?xml version="1.0" encoding="utf-8"?>
<ds:datastoreItem xmlns:ds="http://schemas.openxmlformats.org/officeDocument/2006/customXml" ds:itemID="{C44D4614-FAFF-4AE3-BA09-A9652BE7D3F2}">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Pasākumi_kārtas</vt:lpstr>
      <vt:lpstr>Pasākumi_kārtas!Drukāt_virsrakstus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Ieva Gaigala</cp:lastModifiedBy>
  <cp:revision/>
  <dcterms:created xsi:type="dcterms:W3CDTF">2020-05-13T15:28:21Z</dcterms:created>
  <dcterms:modified xsi:type="dcterms:W3CDTF">2026-06-16T08:30:41Z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