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IEVIEŠANAS UZRAUDZĪBA\ZIŅOJUMI_MAKSĀJUMU PROGNOZES EK\VI_regularie_zinojumi_MK_ES_fondi\1 - MK\2016.gads\Ikmēneša informatīvie ziņojumi\12_janvaris_2017_iesn_MK_lidz_31.01.2017\"/>
    </mc:Choice>
  </mc:AlternateContent>
  <bookViews>
    <workbookView xWindow="0" yWindow="0" windowWidth="20580" windowHeight="11640" tabRatio="734"/>
  </bookViews>
  <sheets>
    <sheet name="DPP" sheetId="23" r:id="rId1"/>
    <sheet name="pa gadiem aktuālais" sheetId="22" state="hidden" r:id="rId2"/>
  </sheets>
  <definedNames>
    <definedName name="_xlnm._FilterDatabase" localSheetId="0" hidden="1">DPP!$A$7:$Y$17</definedName>
    <definedName name="_xlnm.Print_Area" localSheetId="0">DPP!$A$1:$Y$26</definedName>
    <definedName name="_xlnm.Print_Titles" localSheetId="0">DPP!$4:$6</definedName>
  </definedNames>
  <calcPr calcId="162913"/>
</workbook>
</file>

<file path=xl/calcChain.xml><?xml version="1.0" encoding="utf-8"?>
<calcChain xmlns="http://schemas.openxmlformats.org/spreadsheetml/2006/main">
  <c r="K10" i="23" l="1"/>
  <c r="F10" i="23"/>
  <c r="E10" i="23" l="1"/>
  <c r="E9" i="23" s="1"/>
  <c r="Q10" i="23" l="1"/>
  <c r="O10" i="23"/>
  <c r="M10" i="23"/>
  <c r="J10" i="23"/>
  <c r="K13" i="23"/>
  <c r="F13" i="23"/>
  <c r="F12" i="23" s="1"/>
  <c r="K17" i="23"/>
  <c r="E13" i="23" l="1"/>
  <c r="E16" i="23"/>
  <c r="O13" i="23" l="1"/>
  <c r="E12" i="23"/>
  <c r="J13" i="23"/>
  <c r="Q13" i="23"/>
  <c r="M13" i="23"/>
  <c r="Q17" i="23"/>
  <c r="O17" i="23"/>
  <c r="M17" i="23"/>
  <c r="F17" i="23"/>
  <c r="J17" i="23" s="1"/>
  <c r="F16" i="23" l="1"/>
  <c r="F11" i="23"/>
  <c r="F9" i="23" s="1"/>
  <c r="F15" i="23" l="1"/>
  <c r="F14" i="23" s="1"/>
  <c r="F8" i="23" l="1"/>
  <c r="K15" i="23"/>
  <c r="E15" i="23" l="1"/>
  <c r="E14" i="23" s="1"/>
  <c r="E8" i="23" s="1"/>
  <c r="Q15" i="23" l="1"/>
  <c r="M15" i="23"/>
  <c r="J15" i="23"/>
  <c r="O15" i="23"/>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<sst xmlns="http://schemas.openxmlformats.org/spreadsheetml/2006/main" count="149" uniqueCount="105">
  <si>
    <t>KF</t>
  </si>
  <si>
    <t>ERAF</t>
  </si>
  <si>
    <t>ESF</t>
  </si>
  <si>
    <t>IPIA</t>
  </si>
  <si>
    <t>Kopā</t>
  </si>
  <si>
    <t>NR</t>
  </si>
  <si>
    <t>Fonds</t>
  </si>
  <si>
    <t>YEI</t>
  </si>
  <si>
    <t>Mazāk attīstīts reģions</t>
  </si>
  <si>
    <t>JNI</t>
  </si>
  <si>
    <t>Reģions</t>
  </si>
  <si>
    <t>(1)</t>
  </si>
  <si>
    <t>(5)</t>
  </si>
  <si>
    <t>(9)</t>
  </si>
  <si>
    <t>(10)</t>
  </si>
  <si>
    <t>(12)</t>
  </si>
  <si>
    <t>N/A</t>
  </si>
  <si>
    <t>ERAF+ESF</t>
  </si>
  <si>
    <t>Pamatsumma</t>
  </si>
  <si>
    <t>Rezerve</t>
  </si>
  <si>
    <t>2014, EUR</t>
  </si>
  <si>
    <t>2015, EUR</t>
  </si>
  <si>
    <t>2016, EUR</t>
  </si>
  <si>
    <t>2017, EUR</t>
  </si>
  <si>
    <t>2018, EUR</t>
  </si>
  <si>
    <t>2019, EUR</t>
  </si>
  <si>
    <t>2020, EUR</t>
  </si>
  <si>
    <t>Kopā, EUR</t>
  </si>
  <si>
    <t>SAM/Pasākuma nosaukums/atlases kārta</t>
  </si>
  <si>
    <t>Nav izpildīts</t>
  </si>
  <si>
    <r>
      <t>Izpildes statuss (i</t>
    </r>
    <r>
      <rPr>
        <i/>
        <sz val="9"/>
        <rFont val="Calibri"/>
        <family val="2"/>
        <charset val="186"/>
        <scheme val="minor"/>
      </rPr>
      <t>r vai nav izpildīts, vai nav pienācis)</t>
    </r>
  </si>
  <si>
    <t>MK noteikumi</t>
  </si>
  <si>
    <t>EUR
KF</t>
  </si>
  <si>
    <t>EUR
ERAF</t>
  </si>
  <si>
    <t>EUR
ESF</t>
  </si>
  <si>
    <t>KP finansējuma intensitāte</t>
  </si>
  <si>
    <t>EUR
Nacionālais finansējums kopā</t>
  </si>
  <si>
    <t>EUR
Valsts budžeta finansējums</t>
  </si>
  <si>
    <t>Valsts budžeta finansējuma intensitāte</t>
  </si>
  <si>
    <t>EUR
Pašvaldību finansējums</t>
  </si>
  <si>
    <t>Pašvaldību finansējuma intensitāte</t>
  </si>
  <si>
    <t>EUR
Privātais līdzfinansējums</t>
  </si>
  <si>
    <t>Privātā līdzfinansējuma intensitāte</t>
  </si>
  <si>
    <t xml:space="preserve">Sākotnēji plānotais
</t>
  </si>
  <si>
    <t>2016 februāris</t>
  </si>
  <si>
    <t>2016 aprīlis</t>
  </si>
  <si>
    <t>2016 marts</t>
  </si>
  <si>
    <r>
      <t xml:space="preserve">Kritēriju komplekta </t>
    </r>
    <r>
      <rPr>
        <b/>
        <sz val="10"/>
        <rFont val="Calibri"/>
        <family val="2"/>
        <charset val="186"/>
        <scheme val="minor"/>
      </rPr>
      <t>iesniegšana AK</t>
    </r>
    <r>
      <rPr>
        <sz val="10"/>
        <rFont val="Calibri"/>
        <family val="2"/>
        <charset val="186"/>
        <scheme val="minor"/>
      </rPr>
      <t xml:space="preserve"> </t>
    </r>
    <r>
      <rPr>
        <i/>
        <sz val="10"/>
        <rFont val="Calibri"/>
        <family val="2"/>
        <charset val="186"/>
        <scheme val="minor"/>
      </rPr>
      <t xml:space="preserve">
(mēn., kad iesūta AK)</t>
    </r>
  </si>
  <si>
    <r>
      <t xml:space="preserve">Atlases veids IPIA/ APIA </t>
    </r>
    <r>
      <rPr>
        <b/>
        <vertAlign val="superscript"/>
        <sz val="10"/>
        <rFont val="Calibri"/>
        <family val="2"/>
        <charset val="186"/>
        <scheme val="minor"/>
      </rPr>
      <t>[1]</t>
    </r>
  </si>
  <si>
    <t>EUR
Kohēzijas politikas finansējums kopā</t>
  </si>
  <si>
    <t>Specifiskā atbalsta mērķa (SAM)/
Pasākuma numurs</t>
  </si>
  <si>
    <t>[1] IPIA - ierobežota projektu iesniegumu atlase, APIA - atklāta projektu iesniegumu atlase</t>
  </si>
  <si>
    <r>
      <t xml:space="preserve">Kritēriju apstiprināšana UK
</t>
    </r>
    <r>
      <rPr>
        <i/>
        <sz val="10"/>
        <rFont val="Calibri"/>
        <family val="2"/>
        <charset val="186"/>
        <scheme val="minor"/>
      </rPr>
      <t>(Apstiprināšanas datums)</t>
    </r>
  </si>
  <si>
    <t>EUR
Indikatīvais finansējums kopā</t>
  </si>
  <si>
    <t>Satiksmes ministrija</t>
  </si>
  <si>
    <t>Izglītības un zinātnes ministrija</t>
  </si>
  <si>
    <t xml:space="preserve">Kopā: </t>
  </si>
  <si>
    <r>
      <t xml:space="preserve">Fonds </t>
    </r>
    <r>
      <rPr>
        <b/>
        <vertAlign val="superscript"/>
        <sz val="10"/>
        <rFont val="Calibri"/>
        <family val="2"/>
        <charset val="186"/>
        <scheme val="minor"/>
      </rPr>
      <t>[2]</t>
    </r>
  </si>
  <si>
    <t>6.1.3.2.</t>
  </si>
  <si>
    <t>Multimodāla transporta mezgla izbūve Torņakalna apkaimē</t>
  </si>
  <si>
    <t>Veselības ministrija</t>
  </si>
  <si>
    <t>9.2.5.</t>
  </si>
  <si>
    <t>Uzlabot pieejamību ārstniecības un ārstniecības atbalsta personām, kas sniedz pakalpojumus prioritārajās veselības jomās iedzīvotājiem, kas dzīvo ārpus Rīgas</t>
  </si>
  <si>
    <t>1.1.1.5.</t>
  </si>
  <si>
    <t>Atbalsts starptautiskās sadarbības projektiem pētniecībā un inovācijās</t>
  </si>
  <si>
    <t>22.06.2016.</t>
  </si>
  <si>
    <t xml:space="preserve">[2] ERAF - Eiropas Reģionālās attīstības fonds; ESF - Eiropas Sociālais fonds; KF - Kohēzijas fonds; </t>
  </si>
  <si>
    <t>VSS</t>
  </si>
  <si>
    <t>MK</t>
  </si>
  <si>
    <t>Izpilde</t>
  </si>
  <si>
    <t>Plānotais/ aktualizētais</t>
  </si>
  <si>
    <t>Nav izpildīts + pārsniedz 2 mēn VSS</t>
  </si>
  <si>
    <t>Ekonomikas ministrija</t>
  </si>
  <si>
    <t>4.3.1.</t>
  </si>
  <si>
    <t>Veicināt energoefektivitāti un vietējo AER izmantošanu centralizētajā siltumapgādē</t>
  </si>
  <si>
    <t>Ir izpildīts
25.08.2016</t>
  </si>
  <si>
    <t>2016 maijs</t>
  </si>
  <si>
    <t>Ir izpildīts
29.09.2016</t>
  </si>
  <si>
    <t>Kavējuma iemesli (Atbildīgo iestāžu sniegtā informācija)</t>
  </si>
  <si>
    <t>Izpildīts
17.11.2016.</t>
  </si>
  <si>
    <t>Ir izpildīts
22.12.2016</t>
  </si>
  <si>
    <t xml:space="preserve">Līdzšinējie kavējumi saistīti ar Pasaules Bankas pētījumu. Kā arī prioritāri tika nodrošināta finansiāli ietilpīgāko VM infrastruktūras MK noteikumu apstiprināšana (9.3.2.SAM). Aktualizētais laika grafiks iestrādāts VM izstrādātajā Rīcības plānā, kas apstiprināts MK 27.09.2016. </t>
  </si>
  <si>
    <t>Virzību aizkavēja pasākuma saskaņošana ar nozari. 1.1.1.5.pasākuma pilnveidotais koncepts tika prezentēts 29.septembra AK sēdē. Pēc diskusijām pasākums tika sadalīts trīs kārtās. MK noteikumi par visām kārtām VSS tiks izsludināti janvārī, jo par gala konceptuāla vienošanās par sākotnējo novērtējumu un pasākuma īstenošanu tika panākta 15.decembra apakškomitejā.</t>
  </si>
  <si>
    <t>ITI</t>
  </si>
  <si>
    <t xml:space="preserve">MK noteikumu projekta saskaņošanas process ir ieildzis EM ilgstošo diskusiju ar saskaņošanā iesaistītajiem partneriem dēļ, kas rezultējās ar būtisku izmaiņu nepieciešamību MK noteikumu projektā - paredzot nosacījumus tikai 1.atlases kārtas īstenošanai, veicot izmaiņas kārtā pieejamajā finansējumā un  pārskatot kārtas ietvaros sasniedzamos uzraudzības rādītājus.
</t>
  </si>
  <si>
    <t>1.pielikums</t>
  </si>
  <si>
    <t>Salvis.Skladovs@fm.gov.lv</t>
  </si>
  <si>
    <t>Skladovs, 67095699</t>
  </si>
  <si>
    <r>
      <rPr>
        <strike/>
        <sz val="10"/>
        <rFont val="Calibri"/>
        <family val="2"/>
        <charset val="186"/>
        <scheme val="minor"/>
      </rPr>
      <t>2016 aprīlis</t>
    </r>
    <r>
      <rPr>
        <sz val="10"/>
        <rFont val="Calibri"/>
        <family val="2"/>
        <charset val="186"/>
        <scheme val="minor"/>
      </rPr>
      <t xml:space="preserve">/
</t>
    </r>
    <r>
      <rPr>
        <sz val="10"/>
        <color rgb="FFFF0000"/>
        <rFont val="Calibri"/>
        <family val="2"/>
        <charset val="186"/>
        <scheme val="minor"/>
      </rPr>
      <t>2016 decembris</t>
    </r>
  </si>
  <si>
    <r>
      <rPr>
        <strike/>
        <sz val="10"/>
        <rFont val="Calibri"/>
        <family val="2"/>
        <charset val="186"/>
        <scheme val="minor"/>
      </rPr>
      <t>2016 jūnijs</t>
    </r>
    <r>
      <rPr>
        <sz val="10"/>
        <rFont val="Calibri"/>
        <family val="2"/>
        <charset val="186"/>
        <scheme val="minor"/>
      </rPr>
      <t xml:space="preserve">/
</t>
    </r>
    <r>
      <rPr>
        <sz val="10"/>
        <color rgb="FFFF0000"/>
        <rFont val="Calibri"/>
        <family val="2"/>
        <charset val="186"/>
        <scheme val="minor"/>
      </rPr>
      <t>2017 februāris</t>
    </r>
  </si>
  <si>
    <r>
      <rPr>
        <strike/>
        <sz val="10"/>
        <rFont val="Calibri"/>
        <family val="2"/>
        <charset val="186"/>
        <scheme val="minor"/>
      </rPr>
      <t>2016  jūnijs</t>
    </r>
    <r>
      <rPr>
        <sz val="10"/>
        <rFont val="Calibri"/>
        <family val="2"/>
        <charset val="186"/>
        <scheme val="minor"/>
      </rPr>
      <t xml:space="preserve">/
</t>
    </r>
    <r>
      <rPr>
        <sz val="10"/>
        <color rgb="FFFF0000"/>
        <rFont val="Calibri"/>
        <family val="2"/>
        <charset val="186"/>
        <scheme val="minor"/>
      </rPr>
      <t>31.01.2017</t>
    </r>
  </si>
  <si>
    <r>
      <rPr>
        <strike/>
        <sz val="10"/>
        <rFont val="Calibri"/>
        <family val="2"/>
        <charset val="186"/>
        <scheme val="minor"/>
      </rPr>
      <t>2016 augusts</t>
    </r>
    <r>
      <rPr>
        <sz val="10"/>
        <rFont val="Calibri"/>
        <family val="2"/>
        <charset val="186"/>
        <scheme val="minor"/>
      </rPr>
      <t xml:space="preserve">/
</t>
    </r>
    <r>
      <rPr>
        <strike/>
        <sz val="10"/>
        <color rgb="FFFF0000"/>
        <rFont val="Calibri"/>
        <family val="2"/>
        <charset val="186"/>
        <scheme val="minor"/>
      </rPr>
      <t>2016 decembris</t>
    </r>
    <r>
      <rPr>
        <sz val="10"/>
        <rFont val="Calibri"/>
        <family val="2"/>
        <charset val="186"/>
        <scheme val="minor"/>
      </rPr>
      <t xml:space="preserve">
</t>
    </r>
    <r>
      <rPr>
        <sz val="10"/>
        <color rgb="FFFF0000"/>
        <rFont val="Calibri"/>
        <family val="2"/>
        <charset val="186"/>
        <scheme val="minor"/>
      </rPr>
      <t>2017 janvāris</t>
    </r>
  </si>
  <si>
    <r>
      <rPr>
        <strike/>
        <sz val="10"/>
        <rFont val="Calibri"/>
        <family val="2"/>
        <charset val="186"/>
        <scheme val="minor"/>
      </rPr>
      <t>2016 jūlijs</t>
    </r>
    <r>
      <rPr>
        <sz val="10"/>
        <rFont val="Calibri"/>
        <family val="2"/>
        <charset val="186"/>
        <scheme val="minor"/>
      </rPr>
      <t xml:space="preserve">/
</t>
    </r>
    <r>
      <rPr>
        <strike/>
        <sz val="10"/>
        <color rgb="FFFF0000"/>
        <rFont val="Calibri"/>
        <family val="2"/>
        <charset val="186"/>
        <scheme val="minor"/>
      </rPr>
      <t>2017 februāris</t>
    </r>
    <r>
      <rPr>
        <sz val="10"/>
        <rFont val="Calibri"/>
        <family val="2"/>
        <charset val="186"/>
        <scheme val="minor"/>
      </rPr>
      <t xml:space="preserve">
</t>
    </r>
    <r>
      <rPr>
        <strike/>
        <sz val="10"/>
        <color rgb="FFFF0000"/>
        <rFont val="Calibri"/>
        <family val="2"/>
        <charset val="186"/>
        <scheme val="minor"/>
      </rPr>
      <t xml:space="preserve">2017 marts
</t>
    </r>
    <r>
      <rPr>
        <sz val="10"/>
        <color rgb="FFFF0000"/>
        <rFont val="Calibri"/>
        <family val="2"/>
        <charset val="186"/>
        <scheme val="minor"/>
      </rPr>
      <t>2017 aprīlis</t>
    </r>
  </si>
  <si>
    <r>
      <rPr>
        <strike/>
        <sz val="10"/>
        <rFont val="Calibri"/>
        <family val="2"/>
        <charset val="186"/>
        <scheme val="minor"/>
      </rPr>
      <t>2016 februāris</t>
    </r>
    <r>
      <rPr>
        <sz val="10"/>
        <rFont val="Calibri"/>
        <family val="2"/>
        <charset val="186"/>
        <scheme val="minor"/>
      </rPr>
      <t xml:space="preserve">/
</t>
    </r>
    <r>
      <rPr>
        <strike/>
        <sz val="10"/>
        <color rgb="FFFF0000"/>
        <rFont val="Calibri"/>
        <family val="2"/>
        <charset val="186"/>
        <scheme val="minor"/>
      </rPr>
      <t>2016 decembris</t>
    </r>
    <r>
      <rPr>
        <sz val="10"/>
        <rFont val="Calibri"/>
        <family val="2"/>
        <charset val="186"/>
        <scheme val="minor"/>
      </rPr>
      <t xml:space="preserve">
</t>
    </r>
    <r>
      <rPr>
        <sz val="10"/>
        <color rgb="FFFF0000"/>
        <rFont val="Calibri"/>
        <family val="2"/>
        <charset val="186"/>
        <scheme val="minor"/>
      </rPr>
      <t>2017 janvāris</t>
    </r>
  </si>
  <si>
    <r>
      <t xml:space="preserve">Kavēšanās skaidrojama ar projekta specifiku un saistību ar citām investīcijām potenciālā projekta teritorijā, tai skaitā nepieciešamo plānojuma sasaisti ar </t>
    </r>
    <r>
      <rPr>
        <i/>
        <sz val="10"/>
        <rFont val="Calibri"/>
        <family val="2"/>
        <charset val="186"/>
        <scheme val="minor"/>
      </rPr>
      <t>Rail Baltic</t>
    </r>
    <r>
      <rPr>
        <sz val="10"/>
        <rFont val="Calibri"/>
        <family val="2"/>
        <charset val="186"/>
        <scheme val="minor"/>
      </rPr>
      <t xml:space="preserve"> projektu un valsts atbalsta jautājumiem.  </t>
    </r>
  </si>
  <si>
    <t>Kavētie Kohēzijas politikas ES fondu 2014-2020.gada plānošanas perioda investīciju Ministru kabineta noteikumi, statuss līdz  24.01.2017.</t>
  </si>
  <si>
    <t>6.2.1.1.</t>
  </si>
  <si>
    <t>Latvijas dzelzceļa tīkla elektrifikācija</t>
  </si>
  <si>
    <t xml:space="preserve"> 2016 augusts</t>
  </si>
  <si>
    <t>2016 septembris</t>
  </si>
  <si>
    <t>Ir izpildīts
10.11.2016</t>
  </si>
  <si>
    <r>
      <rPr>
        <strike/>
        <sz val="10"/>
        <rFont val="Calibri"/>
        <family val="2"/>
        <charset val="186"/>
        <scheme val="minor"/>
      </rPr>
      <t>2016 oktobris</t>
    </r>
    <r>
      <rPr>
        <sz val="10"/>
        <rFont val="Calibri"/>
        <family val="2"/>
        <charset val="186"/>
        <scheme val="minor"/>
      </rPr>
      <t xml:space="preserve">/ 
</t>
    </r>
    <r>
      <rPr>
        <strike/>
        <sz val="10"/>
        <color rgb="FFFF0000"/>
        <rFont val="Calibri"/>
        <family val="2"/>
        <charset val="186"/>
        <scheme val="minor"/>
      </rPr>
      <t>29.11.2016</t>
    </r>
    <r>
      <rPr>
        <sz val="10"/>
        <rFont val="Calibri"/>
        <family val="2"/>
        <charset val="186"/>
        <scheme val="minor"/>
      </rPr>
      <t xml:space="preserve">
</t>
    </r>
    <r>
      <rPr>
        <sz val="10"/>
        <color rgb="FFFF0000"/>
        <rFont val="Calibri"/>
        <family val="2"/>
        <charset val="186"/>
        <scheme val="minor"/>
      </rPr>
      <t>2017 janvāris</t>
    </r>
  </si>
  <si>
    <t>2017.gada 17.janvāra MK sēdē izskatīts (apstiprināts) informatīvais ziņojums par projekta īstenošanas risinājumiem. MK noteikumi ir saskaņoti un tiks iesniegti izskatīšanai MK.</t>
  </si>
  <si>
    <t>J.Reirs</t>
  </si>
  <si>
    <t>Finanšu ministres vietā labklājības ministrs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</si>
</sst>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0"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i/>
      <sz val="9"/>
      <name val="Calibri"/>
      <family val="2"/>
      <charset val="186"/>
      <scheme val="minor"/>
    </font>
    <font>
      <sz val="10"/>
      <color rgb="FFFF0000"/>
      <name val="Calibri"/>
      <family val="2"/>
      <charset val="186"/>
      <scheme val="minor"/>
    </font>
    <font>
      <sz val="11"/>
      <name val="Calibri"/>
      <family val="2"/>
      <charset val="186"/>
      <scheme val="minor"/>
    </font>
    <font>
      <b/>
      <vertAlign val="superscript"/>
      <sz val="10"/>
      <name val="Calibri"/>
      <family val="2"/>
      <charset val="186"/>
      <scheme val="minor"/>
    </font>
    <font>
      <sz val="24"/>
      <name val="Times New Roman"/>
      <family val="1"/>
      <charset val="186"/>
    </font>
    <font>
      <sz val="18"/>
      <color theme="1"/>
      <name val="Calibri"/>
      <family val="2"/>
      <charset val="186"/>
      <scheme val="minor"/>
    </font>
    <font>
      <sz val="18"/>
      <name val="Calibri"/>
      <family val="2"/>
      <charset val="186"/>
      <scheme val="minor"/>
    </font>
    <font>
      <sz val="9"/>
      <name val="Calibri"/>
      <family val="2"/>
      <charset val="186"/>
      <scheme val="minor"/>
    </font>
    <font>
      <b/>
      <i/>
      <u/>
      <sz val="10"/>
      <name val="Calibri"/>
      <family val="2"/>
      <charset val="186"/>
      <scheme val="minor"/>
    </font>
    <font>
      <b/>
      <sz val="12"/>
      <color theme="1"/>
      <name val="Calibri"/>
      <family val="2"/>
      <charset val="186"/>
      <scheme val="minor"/>
    </font>
    <font>
      <strike/>
      <sz val="10"/>
      <color rgb="FFFF0000"/>
      <name val="Calibri"/>
      <family val="2"/>
      <charset val="186"/>
      <scheme val="minor"/>
    </font>
    <font>
      <u/>
      <sz val="12"/>
      <color theme="10"/>
      <name val="Times New Roman"/>
      <family val="2"/>
      <charset val="186"/>
    </font>
    <font>
      <strike/>
      <sz val="10"/>
      <name val="Calibri"/>
      <family val="2"/>
      <charset val="186"/>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59999389629810485"/>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s>
  <cellStyleXfs count="20046">
    <xf numFmtId="0" fontId="0" fillId="0" borderId="0"/>
    <xf numFmtId="9" fontId="20" fillId="0" borderId="0" applyFont="0" applyFill="0" applyBorder="0" applyAlignment="0" applyProtection="0"/>
    <xf numFmtId="0" fontId="21" fillId="0" borderId="0"/>
    <xf numFmtId="9" fontId="21" fillId="0" borderId="0" applyFont="0" applyFill="0" applyBorder="0" applyAlignment="0" applyProtection="0"/>
    <xf numFmtId="0" fontId="20" fillId="0" borderId="0"/>
    <xf numFmtId="0" fontId="21" fillId="0" borderId="0"/>
    <xf numFmtId="9" fontId="21" fillId="0" borderId="0" applyFont="0" applyFill="0" applyBorder="0" applyAlignment="0" applyProtection="0"/>
    <xf numFmtId="0" fontId="19" fillId="0" borderId="0"/>
    <xf numFmtId="0" fontId="24" fillId="0" borderId="0" applyNumberFormat="0" applyBorder="0" applyAlignment="0"/>
    <xf numFmtId="9" fontId="24"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6" fillId="0" borderId="0"/>
    <xf numFmtId="0" fontId="16" fillId="0" borderId="0"/>
    <xf numFmtId="0" fontId="16"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43" fontId="20"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43" fontId="2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8" fillId="0" borderId="0" applyNumberFormat="0" applyFill="0" applyBorder="0" applyAlignment="0" applyProtection="0"/>
  </cellStyleXfs>
  <cellXfs count="104">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3" fillId="0" borderId="0" xfId="0" applyFont="1" applyAlignment="1">
      <alignment wrapText="1"/>
    </xf>
    <xf numFmtId="0" fontId="23" fillId="0" borderId="0" xfId="0" applyFont="1"/>
    <xf numFmtId="0" fontId="23" fillId="0" borderId="1" xfId="0" applyFont="1" applyBorder="1" applyAlignment="1">
      <alignment horizontal="center" vertical="center"/>
    </xf>
    <xf numFmtId="49" fontId="23" fillId="0" borderId="0" xfId="0" applyNumberFormat="1" applyFont="1"/>
    <xf numFmtId="0" fontId="23" fillId="0" borderId="1" xfId="0" applyFont="1" applyBorder="1"/>
    <xf numFmtId="0" fontId="22" fillId="0" borderId="0" xfId="0" applyFont="1"/>
    <xf numFmtId="49" fontId="23" fillId="0" borderId="3" xfId="0" applyNumberFormat="1" applyFont="1" applyBorder="1"/>
    <xf numFmtId="0" fontId="23" fillId="3" borderId="0" xfId="0" applyFont="1" applyFill="1"/>
    <xf numFmtId="14" fontId="22" fillId="7" borderId="1" xfId="0" applyNumberFormat="1" applyFont="1" applyFill="1" applyBorder="1" applyAlignment="1">
      <alignment horizontal="center" vertical="center" wrapText="1"/>
    </xf>
    <xf numFmtId="3" fontId="23" fillId="0" borderId="0" xfId="0" applyNumberFormat="1" applyFont="1"/>
    <xf numFmtId="0" fontId="23" fillId="0" borderId="0" xfId="0" applyFont="1"/>
    <xf numFmtId="3" fontId="22" fillId="0" borderId="1" xfId="0" applyNumberFormat="1" applyFont="1" applyFill="1" applyBorder="1" applyAlignment="1">
      <alignment horizontal="center" vertical="center" wrapText="1"/>
    </xf>
    <xf numFmtId="9" fontId="22" fillId="0" borderId="1" xfId="1" applyFont="1" applyFill="1" applyBorder="1" applyAlignment="1">
      <alignment horizontal="center" vertical="center" wrapText="1"/>
    </xf>
    <xf numFmtId="3" fontId="22"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14" fontId="22" fillId="3"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Border="1" applyAlignment="1">
      <alignment horizontal="left"/>
    </xf>
    <xf numFmtId="0" fontId="31" fillId="0" borderId="0" xfId="0" applyFont="1" applyFill="1" applyAlignment="1"/>
    <xf numFmtId="0" fontId="32" fillId="0" borderId="0" xfId="0" applyFont="1" applyBorder="1" applyAlignment="1">
      <alignment horizontal="left"/>
    </xf>
    <xf numFmtId="0" fontId="33" fillId="0" borderId="0" xfId="0" applyFont="1"/>
    <xf numFmtId="14" fontId="22" fillId="6" borderId="1" xfId="0" applyNumberFormat="1" applyFont="1" applyFill="1" applyBorder="1" applyAlignment="1">
      <alignment horizontal="center" vertical="center" wrapText="1"/>
    </xf>
    <xf numFmtId="0" fontId="34" fillId="0" borderId="0" xfId="0" applyFont="1" applyAlignment="1">
      <alignment vertical="center" wrapText="1"/>
    </xf>
    <xf numFmtId="3" fontId="22" fillId="0" borderId="0" xfId="0" applyNumberFormat="1" applyFont="1"/>
    <xf numFmtId="0" fontId="22" fillId="0" borderId="0" xfId="0" applyFont="1" applyAlignment="1">
      <alignment horizontal="center" vertical="center" wrapText="1"/>
    </xf>
    <xf numFmtId="0" fontId="25" fillId="5"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2" fillId="8" borderId="11" xfId="0" applyFont="1" applyFill="1" applyBorder="1" applyAlignment="1">
      <alignment horizontal="center" vertical="center" wrapText="1"/>
    </xf>
    <xf numFmtId="0" fontId="35" fillId="0" borderId="2" xfId="0" applyFont="1" applyFill="1" applyBorder="1" applyAlignment="1">
      <alignment horizontal="center" vertical="center" wrapText="1"/>
    </xf>
    <xf numFmtId="3" fontId="25" fillId="4" borderId="1" xfId="0" applyNumberFormat="1" applyFont="1" applyFill="1" applyBorder="1" applyAlignment="1">
      <alignment horizontal="center" vertical="center" wrapText="1"/>
    </xf>
    <xf numFmtId="3" fontId="22" fillId="4" borderId="1" xfId="0" applyNumberFormat="1" applyFont="1" applyFill="1" applyBorder="1" applyAlignment="1">
      <alignment horizontal="center" vertical="center"/>
    </xf>
    <xf numFmtId="9" fontId="22" fillId="4" borderId="1" xfId="1" applyFont="1" applyFill="1" applyBorder="1" applyAlignment="1">
      <alignment horizontal="center" vertical="center" wrapText="1"/>
    </xf>
    <xf numFmtId="3" fontId="22" fillId="4" borderId="1" xfId="0" applyNumberFormat="1"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3" fontId="26" fillId="4" borderId="1" xfId="0" applyNumberFormat="1" applyFont="1" applyFill="1" applyBorder="1" applyAlignment="1">
      <alignment horizontal="center" vertical="center" wrapText="1"/>
    </xf>
    <xf numFmtId="9" fontId="26" fillId="4" borderId="1" xfId="1" applyFont="1" applyFill="1" applyBorder="1" applyAlignment="1">
      <alignment horizontal="center" vertical="center" wrapText="1"/>
    </xf>
    <xf numFmtId="14" fontId="23" fillId="4"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3" fontId="35" fillId="0" borderId="2" xfId="0" applyNumberFormat="1"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9" fillId="0" borderId="0" xfId="0" applyFont="1" applyAlignment="1">
      <alignment wrapText="1"/>
    </xf>
    <xf numFmtId="0" fontId="29" fillId="0" borderId="0" xfId="0" applyFont="1" applyAlignment="1">
      <alignment horizontal="center" vertical="center" wrapText="1"/>
    </xf>
    <xf numFmtId="0" fontId="28" fillId="0" borderId="0" xfId="0" applyFont="1"/>
    <xf numFmtId="49" fontId="22" fillId="3" borderId="1" xfId="16059" applyNumberFormat="1" applyFont="1" applyFill="1" applyBorder="1" applyAlignment="1">
      <alignment horizontal="left" vertical="center" wrapText="1" indent="1"/>
    </xf>
    <xf numFmtId="0" fontId="22" fillId="3" borderId="1" xfId="0" applyFont="1" applyFill="1" applyBorder="1" applyAlignment="1">
      <alignment horizontal="center" vertical="center"/>
    </xf>
    <xf numFmtId="0" fontId="22" fillId="0" borderId="5"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0" borderId="1" xfId="0" applyFont="1" applyBorder="1" applyAlignment="1">
      <alignment horizontal="left" vertical="center" wrapText="1" indent="1"/>
    </xf>
    <xf numFmtId="3" fontId="22" fillId="3" borderId="1" xfId="0" applyNumberFormat="1" applyFont="1" applyFill="1" applyBorder="1" applyAlignment="1">
      <alignment horizontal="center" vertical="center" wrapText="1"/>
    </xf>
    <xf numFmtId="3" fontId="23" fillId="0" borderId="0" xfId="0" applyNumberFormat="1" applyFont="1" applyAlignment="1">
      <alignment wrapText="1"/>
    </xf>
    <xf numFmtId="49" fontId="22" fillId="0" borderId="1" xfId="16059" applyNumberFormat="1" applyFont="1" applyFill="1" applyBorder="1" applyAlignment="1">
      <alignment horizontal="center" vertical="center"/>
    </xf>
    <xf numFmtId="0" fontId="22" fillId="3" borderId="1" xfId="0" applyFont="1" applyFill="1" applyBorder="1" applyAlignment="1">
      <alignment horizontal="left" vertical="center" wrapText="1" indent="1"/>
    </xf>
    <xf numFmtId="14" fontId="22" fillId="6" borderId="1" xfId="16384" applyNumberFormat="1" applyFont="1" applyFill="1" applyBorder="1" applyAlignment="1">
      <alignment horizontal="center" vertical="center" wrapText="1"/>
    </xf>
    <xf numFmtId="0" fontId="22" fillId="8" borderId="17" xfId="0" applyFont="1" applyFill="1" applyBorder="1" applyAlignment="1">
      <alignment horizontal="center" vertical="center" wrapText="1"/>
    </xf>
    <xf numFmtId="1" fontId="22" fillId="3" borderId="5" xfId="0" applyNumberFormat="1" applyFont="1" applyFill="1" applyBorder="1" applyAlignment="1">
      <alignment horizontal="left" vertical="center" wrapText="1"/>
    </xf>
    <xf numFmtId="0" fontId="22" fillId="0" borderId="0" xfId="0" applyFont="1" applyAlignment="1">
      <alignment horizontal="center" vertical="center" wrapText="1"/>
    </xf>
    <xf numFmtId="0" fontId="23" fillId="3" borderId="1" xfId="0" applyFont="1" applyFill="1" applyBorder="1" applyAlignment="1">
      <alignment horizontal="center" vertical="center"/>
    </xf>
    <xf numFmtId="1" fontId="22" fillId="0" borderId="1" xfId="1" applyNumberFormat="1" applyFont="1" applyFill="1" applyBorder="1" applyAlignment="1">
      <alignment horizontal="center" vertical="center" wrapText="1"/>
    </xf>
    <xf numFmtId="9" fontId="22" fillId="0" borderId="1" xfId="0" applyNumberFormat="1" applyFont="1" applyFill="1" applyBorder="1" applyAlignment="1">
      <alignment horizontal="center" vertical="center" wrapText="1"/>
    </xf>
    <xf numFmtId="49" fontId="22" fillId="0" borderId="1" xfId="5" applyNumberFormat="1" applyFont="1" applyFill="1" applyBorder="1" applyAlignment="1">
      <alignment horizontal="center" vertical="center"/>
    </xf>
    <xf numFmtId="49" fontId="22" fillId="0" borderId="1" xfId="5" applyNumberFormat="1" applyFont="1" applyFill="1" applyBorder="1" applyAlignment="1">
      <alignment horizontal="left" vertical="center" wrapText="1" indent="1"/>
    </xf>
    <xf numFmtId="1" fontId="22" fillId="0" borderId="1" xfId="0" applyNumberFormat="1" applyFont="1" applyFill="1" applyBorder="1" applyAlignment="1">
      <alignment horizontal="left" vertical="center" wrapText="1"/>
    </xf>
    <xf numFmtId="0" fontId="23" fillId="0" borderId="19" xfId="0" applyFont="1" applyBorder="1" applyAlignment="1">
      <alignment wrapText="1"/>
    </xf>
    <xf numFmtId="0" fontId="22" fillId="0" borderId="1" xfId="0" applyFont="1" applyBorder="1" applyAlignment="1">
      <alignment horizontal="left" vertical="center" wrapText="1"/>
    </xf>
    <xf numFmtId="0" fontId="38" fillId="0" borderId="0" xfId="20045" applyBorder="1" applyAlignment="1">
      <alignment horizontal="left"/>
    </xf>
    <xf numFmtId="0" fontId="22" fillId="0" borderId="1" xfId="0" applyFont="1" applyFill="1" applyBorder="1" applyAlignment="1">
      <alignment horizontal="left" vertical="center" wrapText="1" indent="1"/>
    </xf>
    <xf numFmtId="1" fontId="22" fillId="0" borderId="1" xfId="0" applyNumberFormat="1" applyFont="1" applyFill="1" applyBorder="1" applyAlignment="1">
      <alignment vertical="center" wrapText="1"/>
    </xf>
    <xf numFmtId="14" fontId="22" fillId="4" borderId="1" xfId="0"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5" xfId="0" applyFont="1" applyFill="1" applyBorder="1" applyAlignment="1">
      <alignment horizontal="center" vertical="center" wrapText="1"/>
    </xf>
    <xf numFmtId="14" fontId="22" fillId="4" borderId="4" xfId="0" applyNumberFormat="1" applyFont="1" applyFill="1" applyBorder="1" applyAlignment="1">
      <alignment horizontal="center" vertical="center" wrapText="1"/>
    </xf>
    <xf numFmtId="14" fontId="22" fillId="4" borderId="6" xfId="0" applyNumberFormat="1" applyFont="1" applyFill="1" applyBorder="1" applyAlignment="1">
      <alignment horizontal="center" vertical="center" wrapText="1"/>
    </xf>
    <xf numFmtId="14" fontId="22" fillId="4" borderId="5" xfId="0" applyNumberFormat="1" applyFont="1" applyFill="1" applyBorder="1" applyAlignment="1">
      <alignment horizontal="center" vertical="center" wrapText="1"/>
    </xf>
    <xf numFmtId="3" fontId="22" fillId="4" borderId="8" xfId="16059" applyNumberFormat="1" applyFont="1" applyFill="1" applyBorder="1" applyAlignment="1" applyProtection="1">
      <alignment horizontal="center" vertical="center" wrapText="1"/>
      <protection locked="0"/>
    </xf>
    <xf numFmtId="3" fontId="22" fillId="4" borderId="17" xfId="16059" applyNumberFormat="1" applyFont="1" applyFill="1" applyBorder="1" applyAlignment="1" applyProtection="1">
      <alignment horizontal="center" vertical="center" wrapText="1"/>
      <protection locked="0"/>
    </xf>
    <xf numFmtId="3" fontId="22" fillId="4" borderId="11" xfId="16059" applyNumberFormat="1" applyFont="1" applyFill="1" applyBorder="1" applyAlignment="1" applyProtection="1">
      <alignment horizontal="center" vertical="center" wrapText="1"/>
      <protection locked="0"/>
    </xf>
    <xf numFmtId="0" fontId="25" fillId="8" borderId="7"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25" fillId="8" borderId="10"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8" borderId="8" xfId="0" applyFont="1" applyFill="1" applyBorder="1" applyAlignment="1">
      <alignment horizontal="center" vertical="center" wrapText="1"/>
    </xf>
    <xf numFmtId="0" fontId="25" fillId="8" borderId="17"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36" fillId="0" borderId="0" xfId="0" applyFont="1" applyAlignment="1">
      <alignment horizontal="center"/>
    </xf>
    <xf numFmtId="0" fontId="22" fillId="8" borderId="9" xfId="0" applyFont="1" applyFill="1" applyBorder="1" applyAlignment="1">
      <alignment horizontal="center" vertical="center" wrapText="1"/>
    </xf>
    <xf numFmtId="0" fontId="22" fillId="8" borderId="18"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22" fillId="8" borderId="8"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2" fillId="8" borderId="13" xfId="0" applyFont="1" applyFill="1" applyBorder="1" applyAlignment="1">
      <alignment horizontal="center" vertical="center" wrapText="1"/>
    </xf>
    <xf numFmtId="0" fontId="22" fillId="8" borderId="15" xfId="0" applyFont="1" applyFill="1" applyBorder="1" applyAlignment="1">
      <alignment horizontal="center" vertical="center" wrapText="1"/>
    </xf>
    <xf numFmtId="0" fontId="22" fillId="0" borderId="0" xfId="0" applyFont="1" applyAlignment="1">
      <alignment horizontal="center" vertical="center" wrapText="1"/>
    </xf>
  </cellXfs>
  <cellStyles count="20046">
    <cellStyle name="Comma 2" xfId="74"/>
    <cellStyle name="Comma 2 10" xfId="8969"/>
    <cellStyle name="Comma 2 10 2" xfId="17999"/>
    <cellStyle name="Comma 2 10 2 2" xfId="18395"/>
    <cellStyle name="Comma 2 10 2 3" xfId="18791"/>
    <cellStyle name="Comma 2 10 2 4" xfId="19187"/>
    <cellStyle name="Comma 2 10 2 5" xfId="19583"/>
    <cellStyle name="Comma 2 10 2 6" xfId="19979"/>
    <cellStyle name="Comma 2 10 3" xfId="18197"/>
    <cellStyle name="Comma 2 10 4" xfId="18593"/>
    <cellStyle name="Comma 2 10 5" xfId="18989"/>
    <cellStyle name="Comma 2 10 6" xfId="19385"/>
    <cellStyle name="Comma 2 10 7" xfId="19781"/>
    <cellStyle name="Comma 2 11" xfId="9104"/>
    <cellStyle name="Comma 2 11 2" xfId="18263"/>
    <cellStyle name="Comma 2 11 3" xfId="18659"/>
    <cellStyle name="Comma 2 11 4" xfId="19055"/>
    <cellStyle name="Comma 2 11 5" xfId="19451"/>
    <cellStyle name="Comma 2 11 6" xfId="19847"/>
    <cellStyle name="Comma 2 12" xfId="18065"/>
    <cellStyle name="Comma 2 13" xfId="18461"/>
    <cellStyle name="Comma 2 14" xfId="18857"/>
    <cellStyle name="Comma 2 15" xfId="19253"/>
    <cellStyle name="Comma 2 16" xfId="19649"/>
    <cellStyle name="Comma 2 2" xfId="260"/>
    <cellStyle name="Comma 2 2 10" xfId="18859"/>
    <cellStyle name="Comma 2 2 11" xfId="19255"/>
    <cellStyle name="Comma 2 2 12" xfId="19651"/>
    <cellStyle name="Comma 2 2 2" xfId="1122"/>
    <cellStyle name="Comma 2 2 2 10" xfId="19266"/>
    <cellStyle name="Comma 2 2 2 11" xfId="19662"/>
    <cellStyle name="Comma 2 2 2 2" xfId="2616"/>
    <cellStyle name="Comma 2 2 2 2 2" xfId="7098"/>
    <cellStyle name="Comma 2 2 2 2 2 2" xfId="16128"/>
    <cellStyle name="Comma 2 2 2 2 2 2 2" xfId="18364"/>
    <cellStyle name="Comma 2 2 2 2 2 2 3" xfId="18760"/>
    <cellStyle name="Comma 2 2 2 2 2 2 4" xfId="19156"/>
    <cellStyle name="Comma 2 2 2 2 2 2 5" xfId="19552"/>
    <cellStyle name="Comma 2 2 2 2 2 2 6" xfId="19948"/>
    <cellStyle name="Comma 2 2 2 2 2 3" xfId="18166"/>
    <cellStyle name="Comma 2 2 2 2 2 4" xfId="18562"/>
    <cellStyle name="Comma 2 2 2 2 2 5" xfId="18958"/>
    <cellStyle name="Comma 2 2 2 2 2 6" xfId="19354"/>
    <cellStyle name="Comma 2 2 2 2 2 7" xfId="19750"/>
    <cellStyle name="Comma 2 2 2 2 3" xfId="9004"/>
    <cellStyle name="Comma 2 2 2 2 3 2" xfId="18034"/>
    <cellStyle name="Comma 2 2 2 2 3 2 2" xfId="18430"/>
    <cellStyle name="Comma 2 2 2 2 3 2 3" xfId="18826"/>
    <cellStyle name="Comma 2 2 2 2 3 2 4" xfId="19222"/>
    <cellStyle name="Comma 2 2 2 2 3 2 5" xfId="19618"/>
    <cellStyle name="Comma 2 2 2 2 3 2 6" xfId="20014"/>
    <cellStyle name="Comma 2 2 2 2 3 3" xfId="18232"/>
    <cellStyle name="Comma 2 2 2 2 3 4" xfId="18628"/>
    <cellStyle name="Comma 2 2 2 2 3 5" xfId="19024"/>
    <cellStyle name="Comma 2 2 2 2 3 6" xfId="19420"/>
    <cellStyle name="Comma 2 2 2 2 3 7" xfId="19816"/>
    <cellStyle name="Comma 2 2 2 2 4" xfId="11646"/>
    <cellStyle name="Comma 2 2 2 2 4 2" xfId="18298"/>
    <cellStyle name="Comma 2 2 2 2 4 3" xfId="18694"/>
    <cellStyle name="Comma 2 2 2 2 4 4" xfId="19090"/>
    <cellStyle name="Comma 2 2 2 2 4 5" xfId="19486"/>
    <cellStyle name="Comma 2 2 2 2 4 6" xfId="19882"/>
    <cellStyle name="Comma 2 2 2 2 5" xfId="18100"/>
    <cellStyle name="Comma 2 2 2 2 6" xfId="18496"/>
    <cellStyle name="Comma 2 2 2 2 7" xfId="18892"/>
    <cellStyle name="Comma 2 2 2 2 8" xfId="19288"/>
    <cellStyle name="Comma 2 2 2 2 9" xfId="19684"/>
    <cellStyle name="Comma 2 2 2 3" xfId="4110"/>
    <cellStyle name="Comma 2 2 2 3 2" xfId="8592"/>
    <cellStyle name="Comma 2 2 2 3 2 2" xfId="17622"/>
    <cellStyle name="Comma 2 2 2 3 2 2 2" xfId="18386"/>
    <cellStyle name="Comma 2 2 2 3 2 2 3" xfId="18782"/>
    <cellStyle name="Comma 2 2 2 3 2 2 4" xfId="19178"/>
    <cellStyle name="Comma 2 2 2 3 2 2 5" xfId="19574"/>
    <cellStyle name="Comma 2 2 2 3 2 2 6" xfId="19970"/>
    <cellStyle name="Comma 2 2 2 3 2 3" xfId="18188"/>
    <cellStyle name="Comma 2 2 2 3 2 4" xfId="18584"/>
    <cellStyle name="Comma 2 2 2 3 2 5" xfId="18980"/>
    <cellStyle name="Comma 2 2 2 3 2 6" xfId="19376"/>
    <cellStyle name="Comma 2 2 2 3 2 7" xfId="19772"/>
    <cellStyle name="Comma 2 2 2 3 3" xfId="9026"/>
    <cellStyle name="Comma 2 2 2 3 3 2" xfId="18056"/>
    <cellStyle name="Comma 2 2 2 3 3 2 2" xfId="18452"/>
    <cellStyle name="Comma 2 2 2 3 3 2 3" xfId="18848"/>
    <cellStyle name="Comma 2 2 2 3 3 2 4" xfId="19244"/>
    <cellStyle name="Comma 2 2 2 3 3 2 5" xfId="19640"/>
    <cellStyle name="Comma 2 2 2 3 3 2 6" xfId="20036"/>
    <cellStyle name="Comma 2 2 2 3 3 3" xfId="18254"/>
    <cellStyle name="Comma 2 2 2 3 3 4" xfId="18650"/>
    <cellStyle name="Comma 2 2 2 3 3 5" xfId="19046"/>
    <cellStyle name="Comma 2 2 2 3 3 6" xfId="19442"/>
    <cellStyle name="Comma 2 2 2 3 3 7" xfId="19838"/>
    <cellStyle name="Comma 2 2 2 3 4" xfId="13140"/>
    <cellStyle name="Comma 2 2 2 3 4 2" xfId="18320"/>
    <cellStyle name="Comma 2 2 2 3 4 3" xfId="18716"/>
    <cellStyle name="Comma 2 2 2 3 4 4" xfId="19112"/>
    <cellStyle name="Comma 2 2 2 3 4 5" xfId="19508"/>
    <cellStyle name="Comma 2 2 2 3 4 6" xfId="19904"/>
    <cellStyle name="Comma 2 2 2 3 5" xfId="18122"/>
    <cellStyle name="Comma 2 2 2 3 6" xfId="18518"/>
    <cellStyle name="Comma 2 2 2 3 7" xfId="18914"/>
    <cellStyle name="Comma 2 2 2 3 8" xfId="19310"/>
    <cellStyle name="Comma 2 2 2 3 9" xfId="19706"/>
    <cellStyle name="Comma 2 2 2 4" xfId="5604"/>
    <cellStyle name="Comma 2 2 2 4 2" xfId="14634"/>
    <cellStyle name="Comma 2 2 2 4 2 2" xfId="18342"/>
    <cellStyle name="Comma 2 2 2 4 2 3" xfId="18738"/>
    <cellStyle name="Comma 2 2 2 4 2 4" xfId="19134"/>
    <cellStyle name="Comma 2 2 2 4 2 5" xfId="19530"/>
    <cellStyle name="Comma 2 2 2 4 2 6" xfId="19926"/>
    <cellStyle name="Comma 2 2 2 4 3" xfId="18144"/>
    <cellStyle name="Comma 2 2 2 4 4" xfId="18540"/>
    <cellStyle name="Comma 2 2 2 4 5" xfId="18936"/>
    <cellStyle name="Comma 2 2 2 4 6" xfId="19332"/>
    <cellStyle name="Comma 2 2 2 4 7" xfId="19728"/>
    <cellStyle name="Comma 2 2 2 5" xfId="8982"/>
    <cellStyle name="Comma 2 2 2 5 2" xfId="18012"/>
    <cellStyle name="Comma 2 2 2 5 2 2" xfId="18408"/>
    <cellStyle name="Comma 2 2 2 5 2 3" xfId="18804"/>
    <cellStyle name="Comma 2 2 2 5 2 4" xfId="19200"/>
    <cellStyle name="Comma 2 2 2 5 2 5" xfId="19596"/>
    <cellStyle name="Comma 2 2 2 5 2 6" xfId="19992"/>
    <cellStyle name="Comma 2 2 2 5 3" xfId="18210"/>
    <cellStyle name="Comma 2 2 2 5 4" xfId="18606"/>
    <cellStyle name="Comma 2 2 2 5 5" xfId="19002"/>
    <cellStyle name="Comma 2 2 2 5 6" xfId="19398"/>
    <cellStyle name="Comma 2 2 2 5 7" xfId="19794"/>
    <cellStyle name="Comma 2 2 2 6" xfId="10152"/>
    <cellStyle name="Comma 2 2 2 6 2" xfId="18276"/>
    <cellStyle name="Comma 2 2 2 6 3" xfId="18672"/>
    <cellStyle name="Comma 2 2 2 6 4" xfId="19068"/>
    <cellStyle name="Comma 2 2 2 6 5" xfId="19464"/>
    <cellStyle name="Comma 2 2 2 6 6" xfId="19860"/>
    <cellStyle name="Comma 2 2 2 7" xfId="18078"/>
    <cellStyle name="Comma 2 2 2 8" xfId="18474"/>
    <cellStyle name="Comma 2 2 2 9" xfId="18870"/>
    <cellStyle name="Comma 2 2 3" xfId="1754"/>
    <cellStyle name="Comma 2 2 3 2" xfId="6236"/>
    <cellStyle name="Comma 2 2 3 2 2" xfId="15266"/>
    <cellStyle name="Comma 2 2 3 2 2 2" xfId="18353"/>
    <cellStyle name="Comma 2 2 3 2 2 3" xfId="18749"/>
    <cellStyle name="Comma 2 2 3 2 2 4" xfId="19145"/>
    <cellStyle name="Comma 2 2 3 2 2 5" xfId="19541"/>
    <cellStyle name="Comma 2 2 3 2 2 6" xfId="19937"/>
    <cellStyle name="Comma 2 2 3 2 3" xfId="18155"/>
    <cellStyle name="Comma 2 2 3 2 4" xfId="18551"/>
    <cellStyle name="Comma 2 2 3 2 5" xfId="18947"/>
    <cellStyle name="Comma 2 2 3 2 6" xfId="19343"/>
    <cellStyle name="Comma 2 2 3 2 7" xfId="19739"/>
    <cellStyle name="Comma 2 2 3 3" xfId="8993"/>
    <cellStyle name="Comma 2 2 3 3 2" xfId="18023"/>
    <cellStyle name="Comma 2 2 3 3 2 2" xfId="18419"/>
    <cellStyle name="Comma 2 2 3 3 2 3" xfId="18815"/>
    <cellStyle name="Comma 2 2 3 3 2 4" xfId="19211"/>
    <cellStyle name="Comma 2 2 3 3 2 5" xfId="19607"/>
    <cellStyle name="Comma 2 2 3 3 2 6" xfId="20003"/>
    <cellStyle name="Comma 2 2 3 3 3" xfId="18221"/>
    <cellStyle name="Comma 2 2 3 3 4" xfId="18617"/>
    <cellStyle name="Comma 2 2 3 3 5" xfId="19013"/>
    <cellStyle name="Comma 2 2 3 3 6" xfId="19409"/>
    <cellStyle name="Comma 2 2 3 3 7" xfId="19805"/>
    <cellStyle name="Comma 2 2 3 4" xfId="10784"/>
    <cellStyle name="Comma 2 2 3 4 2" xfId="18287"/>
    <cellStyle name="Comma 2 2 3 4 3" xfId="18683"/>
    <cellStyle name="Comma 2 2 3 4 4" xfId="19079"/>
    <cellStyle name="Comma 2 2 3 4 5" xfId="19475"/>
    <cellStyle name="Comma 2 2 3 4 6" xfId="19871"/>
    <cellStyle name="Comma 2 2 3 5" xfId="18089"/>
    <cellStyle name="Comma 2 2 3 6" xfId="18485"/>
    <cellStyle name="Comma 2 2 3 7" xfId="18881"/>
    <cellStyle name="Comma 2 2 3 8" xfId="19277"/>
    <cellStyle name="Comma 2 2 3 9" xfId="19673"/>
    <cellStyle name="Comma 2 2 4" xfId="3248"/>
    <cellStyle name="Comma 2 2 4 2" xfId="7730"/>
    <cellStyle name="Comma 2 2 4 2 2" xfId="16760"/>
    <cellStyle name="Comma 2 2 4 2 2 2" xfId="18375"/>
    <cellStyle name="Comma 2 2 4 2 2 3" xfId="18771"/>
    <cellStyle name="Comma 2 2 4 2 2 4" xfId="19167"/>
    <cellStyle name="Comma 2 2 4 2 2 5" xfId="19563"/>
    <cellStyle name="Comma 2 2 4 2 2 6" xfId="19959"/>
    <cellStyle name="Comma 2 2 4 2 3" xfId="18177"/>
    <cellStyle name="Comma 2 2 4 2 4" xfId="18573"/>
    <cellStyle name="Comma 2 2 4 2 5" xfId="18969"/>
    <cellStyle name="Comma 2 2 4 2 6" xfId="19365"/>
    <cellStyle name="Comma 2 2 4 2 7" xfId="19761"/>
    <cellStyle name="Comma 2 2 4 3" xfId="9015"/>
    <cellStyle name="Comma 2 2 4 3 2" xfId="18045"/>
    <cellStyle name="Comma 2 2 4 3 2 2" xfId="18441"/>
    <cellStyle name="Comma 2 2 4 3 2 3" xfId="18837"/>
    <cellStyle name="Comma 2 2 4 3 2 4" xfId="19233"/>
    <cellStyle name="Comma 2 2 4 3 2 5" xfId="19629"/>
    <cellStyle name="Comma 2 2 4 3 2 6" xfId="20025"/>
    <cellStyle name="Comma 2 2 4 3 3" xfId="18243"/>
    <cellStyle name="Comma 2 2 4 3 4" xfId="18639"/>
    <cellStyle name="Comma 2 2 4 3 5" xfId="19035"/>
    <cellStyle name="Comma 2 2 4 3 6" xfId="19431"/>
    <cellStyle name="Comma 2 2 4 3 7" xfId="19827"/>
    <cellStyle name="Comma 2 2 4 4" xfId="12278"/>
    <cellStyle name="Comma 2 2 4 4 2" xfId="18309"/>
    <cellStyle name="Comma 2 2 4 4 3" xfId="18705"/>
    <cellStyle name="Comma 2 2 4 4 4" xfId="19101"/>
    <cellStyle name="Comma 2 2 4 4 5" xfId="19497"/>
    <cellStyle name="Comma 2 2 4 4 6" xfId="19893"/>
    <cellStyle name="Comma 2 2 4 5" xfId="18111"/>
    <cellStyle name="Comma 2 2 4 6" xfId="18507"/>
    <cellStyle name="Comma 2 2 4 7" xfId="18903"/>
    <cellStyle name="Comma 2 2 4 8" xfId="19299"/>
    <cellStyle name="Comma 2 2 4 9" xfId="19695"/>
    <cellStyle name="Comma 2 2 5" xfId="4742"/>
    <cellStyle name="Comma 2 2 5 2" xfId="13772"/>
    <cellStyle name="Comma 2 2 5 2 2" xfId="18331"/>
    <cellStyle name="Comma 2 2 5 2 3" xfId="18727"/>
    <cellStyle name="Comma 2 2 5 2 4" xfId="19123"/>
    <cellStyle name="Comma 2 2 5 2 5" xfId="19519"/>
    <cellStyle name="Comma 2 2 5 2 6" xfId="19915"/>
    <cellStyle name="Comma 2 2 5 3" xfId="18133"/>
    <cellStyle name="Comma 2 2 5 4" xfId="18529"/>
    <cellStyle name="Comma 2 2 5 5" xfId="18925"/>
    <cellStyle name="Comma 2 2 5 6" xfId="19321"/>
    <cellStyle name="Comma 2 2 5 7" xfId="19717"/>
    <cellStyle name="Comma 2 2 6" xfId="8971"/>
    <cellStyle name="Comma 2 2 6 2" xfId="18001"/>
    <cellStyle name="Comma 2 2 6 2 2" xfId="18397"/>
    <cellStyle name="Comma 2 2 6 2 3" xfId="18793"/>
    <cellStyle name="Comma 2 2 6 2 4" xfId="19189"/>
    <cellStyle name="Comma 2 2 6 2 5" xfId="19585"/>
    <cellStyle name="Comma 2 2 6 2 6" xfId="19981"/>
    <cellStyle name="Comma 2 2 6 3" xfId="18199"/>
    <cellStyle name="Comma 2 2 6 4" xfId="18595"/>
    <cellStyle name="Comma 2 2 6 5" xfId="18991"/>
    <cellStyle name="Comma 2 2 6 6" xfId="19387"/>
    <cellStyle name="Comma 2 2 6 7" xfId="19783"/>
    <cellStyle name="Comma 2 2 7" xfId="9290"/>
    <cellStyle name="Comma 2 2 7 2" xfId="18265"/>
    <cellStyle name="Comma 2 2 7 3" xfId="18661"/>
    <cellStyle name="Comma 2 2 7 4" xfId="19057"/>
    <cellStyle name="Comma 2 2 7 5" xfId="19453"/>
    <cellStyle name="Comma 2 2 7 6" xfId="19849"/>
    <cellStyle name="Comma 2 2 8" xfId="18067"/>
    <cellStyle name="Comma 2 2 9" xfId="18463"/>
    <cellStyle name="Comma 2 3" xfId="446"/>
    <cellStyle name="Comma 2 3 10" xfId="18861"/>
    <cellStyle name="Comma 2 3 11" xfId="19257"/>
    <cellStyle name="Comma 2 3 12" xfId="19653"/>
    <cellStyle name="Comma 2 3 2" xfId="1193"/>
    <cellStyle name="Comma 2 3 2 10" xfId="19268"/>
    <cellStyle name="Comma 2 3 2 11" xfId="19664"/>
    <cellStyle name="Comma 2 3 2 2" xfId="2687"/>
    <cellStyle name="Comma 2 3 2 2 2" xfId="7169"/>
    <cellStyle name="Comma 2 3 2 2 2 2" xfId="16199"/>
    <cellStyle name="Comma 2 3 2 2 2 2 2" xfId="18366"/>
    <cellStyle name="Comma 2 3 2 2 2 2 3" xfId="18762"/>
    <cellStyle name="Comma 2 3 2 2 2 2 4" xfId="19158"/>
    <cellStyle name="Comma 2 3 2 2 2 2 5" xfId="19554"/>
    <cellStyle name="Comma 2 3 2 2 2 2 6" xfId="19950"/>
    <cellStyle name="Comma 2 3 2 2 2 3" xfId="18168"/>
    <cellStyle name="Comma 2 3 2 2 2 4" xfId="18564"/>
    <cellStyle name="Comma 2 3 2 2 2 5" xfId="18960"/>
    <cellStyle name="Comma 2 3 2 2 2 6" xfId="19356"/>
    <cellStyle name="Comma 2 3 2 2 2 7" xfId="19752"/>
    <cellStyle name="Comma 2 3 2 2 3" xfId="9006"/>
    <cellStyle name="Comma 2 3 2 2 3 2" xfId="18036"/>
    <cellStyle name="Comma 2 3 2 2 3 2 2" xfId="18432"/>
    <cellStyle name="Comma 2 3 2 2 3 2 3" xfId="18828"/>
    <cellStyle name="Comma 2 3 2 2 3 2 4" xfId="19224"/>
    <cellStyle name="Comma 2 3 2 2 3 2 5" xfId="19620"/>
    <cellStyle name="Comma 2 3 2 2 3 2 6" xfId="20016"/>
    <cellStyle name="Comma 2 3 2 2 3 3" xfId="18234"/>
    <cellStyle name="Comma 2 3 2 2 3 4" xfId="18630"/>
    <cellStyle name="Comma 2 3 2 2 3 5" xfId="19026"/>
    <cellStyle name="Comma 2 3 2 2 3 6" xfId="19422"/>
    <cellStyle name="Comma 2 3 2 2 3 7" xfId="19818"/>
    <cellStyle name="Comma 2 3 2 2 4" xfId="11717"/>
    <cellStyle name="Comma 2 3 2 2 4 2" xfId="18300"/>
    <cellStyle name="Comma 2 3 2 2 4 3" xfId="18696"/>
    <cellStyle name="Comma 2 3 2 2 4 4" xfId="19092"/>
    <cellStyle name="Comma 2 3 2 2 4 5" xfId="19488"/>
    <cellStyle name="Comma 2 3 2 2 4 6" xfId="19884"/>
    <cellStyle name="Comma 2 3 2 2 5" xfId="18102"/>
    <cellStyle name="Comma 2 3 2 2 6" xfId="18498"/>
    <cellStyle name="Comma 2 3 2 2 7" xfId="18894"/>
    <cellStyle name="Comma 2 3 2 2 8" xfId="19290"/>
    <cellStyle name="Comma 2 3 2 2 9" xfId="19686"/>
    <cellStyle name="Comma 2 3 2 3" xfId="4181"/>
    <cellStyle name="Comma 2 3 2 3 2" xfId="8663"/>
    <cellStyle name="Comma 2 3 2 3 2 2" xfId="17693"/>
    <cellStyle name="Comma 2 3 2 3 2 2 2" xfId="18388"/>
    <cellStyle name="Comma 2 3 2 3 2 2 3" xfId="18784"/>
    <cellStyle name="Comma 2 3 2 3 2 2 4" xfId="19180"/>
    <cellStyle name="Comma 2 3 2 3 2 2 5" xfId="19576"/>
    <cellStyle name="Comma 2 3 2 3 2 2 6" xfId="19972"/>
    <cellStyle name="Comma 2 3 2 3 2 3" xfId="18190"/>
    <cellStyle name="Comma 2 3 2 3 2 4" xfId="18586"/>
    <cellStyle name="Comma 2 3 2 3 2 5" xfId="18982"/>
    <cellStyle name="Comma 2 3 2 3 2 6" xfId="19378"/>
    <cellStyle name="Comma 2 3 2 3 2 7" xfId="19774"/>
    <cellStyle name="Comma 2 3 2 3 3" xfId="9028"/>
    <cellStyle name="Comma 2 3 2 3 3 2" xfId="18058"/>
    <cellStyle name="Comma 2 3 2 3 3 2 2" xfId="18454"/>
    <cellStyle name="Comma 2 3 2 3 3 2 3" xfId="18850"/>
    <cellStyle name="Comma 2 3 2 3 3 2 4" xfId="19246"/>
    <cellStyle name="Comma 2 3 2 3 3 2 5" xfId="19642"/>
    <cellStyle name="Comma 2 3 2 3 3 2 6" xfId="20038"/>
    <cellStyle name="Comma 2 3 2 3 3 3" xfId="18256"/>
    <cellStyle name="Comma 2 3 2 3 3 4" xfId="18652"/>
    <cellStyle name="Comma 2 3 2 3 3 5" xfId="19048"/>
    <cellStyle name="Comma 2 3 2 3 3 6" xfId="19444"/>
    <cellStyle name="Comma 2 3 2 3 3 7" xfId="19840"/>
    <cellStyle name="Comma 2 3 2 3 4" xfId="13211"/>
    <cellStyle name="Comma 2 3 2 3 4 2" xfId="18322"/>
    <cellStyle name="Comma 2 3 2 3 4 3" xfId="18718"/>
    <cellStyle name="Comma 2 3 2 3 4 4" xfId="19114"/>
    <cellStyle name="Comma 2 3 2 3 4 5" xfId="19510"/>
    <cellStyle name="Comma 2 3 2 3 4 6" xfId="19906"/>
    <cellStyle name="Comma 2 3 2 3 5" xfId="18124"/>
    <cellStyle name="Comma 2 3 2 3 6" xfId="18520"/>
    <cellStyle name="Comma 2 3 2 3 7" xfId="18916"/>
    <cellStyle name="Comma 2 3 2 3 8" xfId="19312"/>
    <cellStyle name="Comma 2 3 2 3 9" xfId="19708"/>
    <cellStyle name="Comma 2 3 2 4" xfId="5675"/>
    <cellStyle name="Comma 2 3 2 4 2" xfId="14705"/>
    <cellStyle name="Comma 2 3 2 4 2 2" xfId="18344"/>
    <cellStyle name="Comma 2 3 2 4 2 3" xfId="18740"/>
    <cellStyle name="Comma 2 3 2 4 2 4" xfId="19136"/>
    <cellStyle name="Comma 2 3 2 4 2 5" xfId="19532"/>
    <cellStyle name="Comma 2 3 2 4 2 6" xfId="19928"/>
    <cellStyle name="Comma 2 3 2 4 3" xfId="18146"/>
    <cellStyle name="Comma 2 3 2 4 4" xfId="18542"/>
    <cellStyle name="Comma 2 3 2 4 5" xfId="18938"/>
    <cellStyle name="Comma 2 3 2 4 6" xfId="19334"/>
    <cellStyle name="Comma 2 3 2 4 7" xfId="19730"/>
    <cellStyle name="Comma 2 3 2 5" xfId="8984"/>
    <cellStyle name="Comma 2 3 2 5 2" xfId="18014"/>
    <cellStyle name="Comma 2 3 2 5 2 2" xfId="18410"/>
    <cellStyle name="Comma 2 3 2 5 2 3" xfId="18806"/>
    <cellStyle name="Comma 2 3 2 5 2 4" xfId="19202"/>
    <cellStyle name="Comma 2 3 2 5 2 5" xfId="19598"/>
    <cellStyle name="Comma 2 3 2 5 2 6" xfId="19994"/>
    <cellStyle name="Comma 2 3 2 5 3" xfId="18212"/>
    <cellStyle name="Comma 2 3 2 5 4" xfId="18608"/>
    <cellStyle name="Comma 2 3 2 5 5" xfId="19004"/>
    <cellStyle name="Comma 2 3 2 5 6" xfId="19400"/>
    <cellStyle name="Comma 2 3 2 5 7" xfId="19796"/>
    <cellStyle name="Comma 2 3 2 6" xfId="10223"/>
    <cellStyle name="Comma 2 3 2 6 2" xfId="18278"/>
    <cellStyle name="Comma 2 3 2 6 3" xfId="18674"/>
    <cellStyle name="Comma 2 3 2 6 4" xfId="19070"/>
    <cellStyle name="Comma 2 3 2 6 5" xfId="19466"/>
    <cellStyle name="Comma 2 3 2 6 6" xfId="19862"/>
    <cellStyle name="Comma 2 3 2 7" xfId="18080"/>
    <cellStyle name="Comma 2 3 2 8" xfId="18476"/>
    <cellStyle name="Comma 2 3 2 9" xfId="18872"/>
    <cellStyle name="Comma 2 3 3" xfId="1940"/>
    <cellStyle name="Comma 2 3 3 2" xfId="6422"/>
    <cellStyle name="Comma 2 3 3 2 2" xfId="15452"/>
    <cellStyle name="Comma 2 3 3 2 2 2" xfId="18355"/>
    <cellStyle name="Comma 2 3 3 2 2 3" xfId="18751"/>
    <cellStyle name="Comma 2 3 3 2 2 4" xfId="19147"/>
    <cellStyle name="Comma 2 3 3 2 2 5" xfId="19543"/>
    <cellStyle name="Comma 2 3 3 2 2 6" xfId="19939"/>
    <cellStyle name="Comma 2 3 3 2 3" xfId="18157"/>
    <cellStyle name="Comma 2 3 3 2 4" xfId="18553"/>
    <cellStyle name="Comma 2 3 3 2 5" xfId="18949"/>
    <cellStyle name="Comma 2 3 3 2 6" xfId="19345"/>
    <cellStyle name="Comma 2 3 3 2 7" xfId="19741"/>
    <cellStyle name="Comma 2 3 3 3" xfId="8995"/>
    <cellStyle name="Comma 2 3 3 3 2" xfId="18025"/>
    <cellStyle name="Comma 2 3 3 3 2 2" xfId="18421"/>
    <cellStyle name="Comma 2 3 3 3 2 3" xfId="18817"/>
    <cellStyle name="Comma 2 3 3 3 2 4" xfId="19213"/>
    <cellStyle name="Comma 2 3 3 3 2 5" xfId="19609"/>
    <cellStyle name="Comma 2 3 3 3 2 6" xfId="20005"/>
    <cellStyle name="Comma 2 3 3 3 3" xfId="18223"/>
    <cellStyle name="Comma 2 3 3 3 4" xfId="18619"/>
    <cellStyle name="Comma 2 3 3 3 5" xfId="19015"/>
    <cellStyle name="Comma 2 3 3 3 6" xfId="19411"/>
    <cellStyle name="Comma 2 3 3 3 7" xfId="19807"/>
    <cellStyle name="Comma 2 3 3 4" xfId="10970"/>
    <cellStyle name="Comma 2 3 3 4 2" xfId="18289"/>
    <cellStyle name="Comma 2 3 3 4 3" xfId="18685"/>
    <cellStyle name="Comma 2 3 3 4 4" xfId="19081"/>
    <cellStyle name="Comma 2 3 3 4 5" xfId="19477"/>
    <cellStyle name="Comma 2 3 3 4 6" xfId="19873"/>
    <cellStyle name="Comma 2 3 3 5" xfId="18091"/>
    <cellStyle name="Comma 2 3 3 6" xfId="18487"/>
    <cellStyle name="Comma 2 3 3 7" xfId="18883"/>
    <cellStyle name="Comma 2 3 3 8" xfId="19279"/>
    <cellStyle name="Comma 2 3 3 9" xfId="19675"/>
    <cellStyle name="Comma 2 3 4" xfId="3434"/>
    <cellStyle name="Comma 2 3 4 2" xfId="7916"/>
    <cellStyle name="Comma 2 3 4 2 2" xfId="16946"/>
    <cellStyle name="Comma 2 3 4 2 2 2" xfId="18377"/>
    <cellStyle name="Comma 2 3 4 2 2 3" xfId="18773"/>
    <cellStyle name="Comma 2 3 4 2 2 4" xfId="19169"/>
    <cellStyle name="Comma 2 3 4 2 2 5" xfId="19565"/>
    <cellStyle name="Comma 2 3 4 2 2 6" xfId="19961"/>
    <cellStyle name="Comma 2 3 4 2 3" xfId="18179"/>
    <cellStyle name="Comma 2 3 4 2 4" xfId="18575"/>
    <cellStyle name="Comma 2 3 4 2 5" xfId="18971"/>
    <cellStyle name="Comma 2 3 4 2 6" xfId="19367"/>
    <cellStyle name="Comma 2 3 4 2 7" xfId="19763"/>
    <cellStyle name="Comma 2 3 4 3" xfId="9017"/>
    <cellStyle name="Comma 2 3 4 3 2" xfId="18047"/>
    <cellStyle name="Comma 2 3 4 3 2 2" xfId="18443"/>
    <cellStyle name="Comma 2 3 4 3 2 3" xfId="18839"/>
    <cellStyle name="Comma 2 3 4 3 2 4" xfId="19235"/>
    <cellStyle name="Comma 2 3 4 3 2 5" xfId="19631"/>
    <cellStyle name="Comma 2 3 4 3 2 6" xfId="20027"/>
    <cellStyle name="Comma 2 3 4 3 3" xfId="18245"/>
    <cellStyle name="Comma 2 3 4 3 4" xfId="18641"/>
    <cellStyle name="Comma 2 3 4 3 5" xfId="19037"/>
    <cellStyle name="Comma 2 3 4 3 6" xfId="19433"/>
    <cellStyle name="Comma 2 3 4 3 7" xfId="19829"/>
    <cellStyle name="Comma 2 3 4 4" xfId="12464"/>
    <cellStyle name="Comma 2 3 4 4 2" xfId="18311"/>
    <cellStyle name="Comma 2 3 4 4 3" xfId="18707"/>
    <cellStyle name="Comma 2 3 4 4 4" xfId="19103"/>
    <cellStyle name="Comma 2 3 4 4 5" xfId="19499"/>
    <cellStyle name="Comma 2 3 4 4 6" xfId="19895"/>
    <cellStyle name="Comma 2 3 4 5" xfId="18113"/>
    <cellStyle name="Comma 2 3 4 6" xfId="18509"/>
    <cellStyle name="Comma 2 3 4 7" xfId="18905"/>
    <cellStyle name="Comma 2 3 4 8" xfId="19301"/>
    <cellStyle name="Comma 2 3 4 9" xfId="19697"/>
    <cellStyle name="Comma 2 3 5" xfId="4928"/>
    <cellStyle name="Comma 2 3 5 2" xfId="13958"/>
    <cellStyle name="Comma 2 3 5 2 2" xfId="18333"/>
    <cellStyle name="Comma 2 3 5 2 3" xfId="18729"/>
    <cellStyle name="Comma 2 3 5 2 4" xfId="19125"/>
    <cellStyle name="Comma 2 3 5 2 5" xfId="19521"/>
    <cellStyle name="Comma 2 3 5 2 6" xfId="19917"/>
    <cellStyle name="Comma 2 3 5 3" xfId="18135"/>
    <cellStyle name="Comma 2 3 5 4" xfId="18531"/>
    <cellStyle name="Comma 2 3 5 5" xfId="18927"/>
    <cellStyle name="Comma 2 3 5 6" xfId="19323"/>
    <cellStyle name="Comma 2 3 5 7" xfId="19719"/>
    <cellStyle name="Comma 2 3 6" xfId="8973"/>
    <cellStyle name="Comma 2 3 6 2" xfId="18003"/>
    <cellStyle name="Comma 2 3 6 2 2" xfId="18399"/>
    <cellStyle name="Comma 2 3 6 2 3" xfId="18795"/>
    <cellStyle name="Comma 2 3 6 2 4" xfId="19191"/>
    <cellStyle name="Comma 2 3 6 2 5" xfId="19587"/>
    <cellStyle name="Comma 2 3 6 2 6" xfId="19983"/>
    <cellStyle name="Comma 2 3 6 3" xfId="18201"/>
    <cellStyle name="Comma 2 3 6 4" xfId="18597"/>
    <cellStyle name="Comma 2 3 6 5" xfId="18993"/>
    <cellStyle name="Comma 2 3 6 6" xfId="19389"/>
    <cellStyle name="Comma 2 3 6 7" xfId="19785"/>
    <cellStyle name="Comma 2 3 7" xfId="9476"/>
    <cellStyle name="Comma 2 3 7 2" xfId="18267"/>
    <cellStyle name="Comma 2 3 7 3" xfId="18663"/>
    <cellStyle name="Comma 2 3 7 4" xfId="19059"/>
    <cellStyle name="Comma 2 3 7 5" xfId="19455"/>
    <cellStyle name="Comma 2 3 7 6" xfId="19851"/>
    <cellStyle name="Comma 2 3 8" xfId="18069"/>
    <cellStyle name="Comma 2 3 9" xfId="18465"/>
    <cellStyle name="Comma 2 4" xfId="632"/>
    <cellStyle name="Comma 2 4 10" xfId="18863"/>
    <cellStyle name="Comma 2 4 11" xfId="19259"/>
    <cellStyle name="Comma 2 4 12" xfId="19655"/>
    <cellStyle name="Comma 2 4 2" xfId="1379"/>
    <cellStyle name="Comma 2 4 2 10" xfId="19270"/>
    <cellStyle name="Comma 2 4 2 11" xfId="19666"/>
    <cellStyle name="Comma 2 4 2 2" xfId="2873"/>
    <cellStyle name="Comma 2 4 2 2 2" xfId="7355"/>
    <cellStyle name="Comma 2 4 2 2 2 2" xfId="16385"/>
    <cellStyle name="Comma 2 4 2 2 2 2 2" xfId="18368"/>
    <cellStyle name="Comma 2 4 2 2 2 2 3" xfId="18764"/>
    <cellStyle name="Comma 2 4 2 2 2 2 4" xfId="19160"/>
    <cellStyle name="Comma 2 4 2 2 2 2 5" xfId="19556"/>
    <cellStyle name="Comma 2 4 2 2 2 2 6" xfId="19952"/>
    <cellStyle name="Comma 2 4 2 2 2 3" xfId="18170"/>
    <cellStyle name="Comma 2 4 2 2 2 4" xfId="18566"/>
    <cellStyle name="Comma 2 4 2 2 2 5" xfId="18962"/>
    <cellStyle name="Comma 2 4 2 2 2 6" xfId="19358"/>
    <cellStyle name="Comma 2 4 2 2 2 7" xfId="19754"/>
    <cellStyle name="Comma 2 4 2 2 3" xfId="9008"/>
    <cellStyle name="Comma 2 4 2 2 3 2" xfId="18038"/>
    <cellStyle name="Comma 2 4 2 2 3 2 2" xfId="18434"/>
    <cellStyle name="Comma 2 4 2 2 3 2 3" xfId="18830"/>
    <cellStyle name="Comma 2 4 2 2 3 2 4" xfId="19226"/>
    <cellStyle name="Comma 2 4 2 2 3 2 5" xfId="19622"/>
    <cellStyle name="Comma 2 4 2 2 3 2 6" xfId="20018"/>
    <cellStyle name="Comma 2 4 2 2 3 3" xfId="18236"/>
    <cellStyle name="Comma 2 4 2 2 3 4" xfId="18632"/>
    <cellStyle name="Comma 2 4 2 2 3 5" xfId="19028"/>
    <cellStyle name="Comma 2 4 2 2 3 6" xfId="19424"/>
    <cellStyle name="Comma 2 4 2 2 3 7" xfId="19820"/>
    <cellStyle name="Comma 2 4 2 2 4" xfId="11903"/>
    <cellStyle name="Comma 2 4 2 2 4 2" xfId="18302"/>
    <cellStyle name="Comma 2 4 2 2 4 3" xfId="18698"/>
    <cellStyle name="Comma 2 4 2 2 4 4" xfId="19094"/>
    <cellStyle name="Comma 2 4 2 2 4 5" xfId="19490"/>
    <cellStyle name="Comma 2 4 2 2 4 6" xfId="19886"/>
    <cellStyle name="Comma 2 4 2 2 5" xfId="18104"/>
    <cellStyle name="Comma 2 4 2 2 6" xfId="18500"/>
    <cellStyle name="Comma 2 4 2 2 7" xfId="18896"/>
    <cellStyle name="Comma 2 4 2 2 8" xfId="19292"/>
    <cellStyle name="Comma 2 4 2 2 9" xfId="19688"/>
    <cellStyle name="Comma 2 4 2 3" xfId="4367"/>
    <cellStyle name="Comma 2 4 2 3 2" xfId="8849"/>
    <cellStyle name="Comma 2 4 2 3 2 2" xfId="17879"/>
    <cellStyle name="Comma 2 4 2 3 2 2 2" xfId="18390"/>
    <cellStyle name="Comma 2 4 2 3 2 2 3" xfId="18786"/>
    <cellStyle name="Comma 2 4 2 3 2 2 4" xfId="19182"/>
    <cellStyle name="Comma 2 4 2 3 2 2 5" xfId="19578"/>
    <cellStyle name="Comma 2 4 2 3 2 2 6" xfId="19974"/>
    <cellStyle name="Comma 2 4 2 3 2 3" xfId="18192"/>
    <cellStyle name="Comma 2 4 2 3 2 4" xfId="18588"/>
    <cellStyle name="Comma 2 4 2 3 2 5" xfId="18984"/>
    <cellStyle name="Comma 2 4 2 3 2 6" xfId="19380"/>
    <cellStyle name="Comma 2 4 2 3 2 7" xfId="19776"/>
    <cellStyle name="Comma 2 4 2 3 3" xfId="9030"/>
    <cellStyle name="Comma 2 4 2 3 3 2" xfId="18060"/>
    <cellStyle name="Comma 2 4 2 3 3 2 2" xfId="18456"/>
    <cellStyle name="Comma 2 4 2 3 3 2 3" xfId="18852"/>
    <cellStyle name="Comma 2 4 2 3 3 2 4" xfId="19248"/>
    <cellStyle name="Comma 2 4 2 3 3 2 5" xfId="19644"/>
    <cellStyle name="Comma 2 4 2 3 3 2 6" xfId="20040"/>
    <cellStyle name="Comma 2 4 2 3 3 3" xfId="18258"/>
    <cellStyle name="Comma 2 4 2 3 3 4" xfId="18654"/>
    <cellStyle name="Comma 2 4 2 3 3 5" xfId="19050"/>
    <cellStyle name="Comma 2 4 2 3 3 6" xfId="19446"/>
    <cellStyle name="Comma 2 4 2 3 3 7" xfId="19842"/>
    <cellStyle name="Comma 2 4 2 3 4" xfId="13397"/>
    <cellStyle name="Comma 2 4 2 3 4 2" xfId="18324"/>
    <cellStyle name="Comma 2 4 2 3 4 3" xfId="18720"/>
    <cellStyle name="Comma 2 4 2 3 4 4" xfId="19116"/>
    <cellStyle name="Comma 2 4 2 3 4 5" xfId="19512"/>
    <cellStyle name="Comma 2 4 2 3 4 6" xfId="19908"/>
    <cellStyle name="Comma 2 4 2 3 5" xfId="18126"/>
    <cellStyle name="Comma 2 4 2 3 6" xfId="18522"/>
    <cellStyle name="Comma 2 4 2 3 7" xfId="18918"/>
    <cellStyle name="Comma 2 4 2 3 8" xfId="19314"/>
    <cellStyle name="Comma 2 4 2 3 9" xfId="19710"/>
    <cellStyle name="Comma 2 4 2 4" xfId="5861"/>
    <cellStyle name="Comma 2 4 2 4 2" xfId="14891"/>
    <cellStyle name="Comma 2 4 2 4 2 2" xfId="18346"/>
    <cellStyle name="Comma 2 4 2 4 2 3" xfId="18742"/>
    <cellStyle name="Comma 2 4 2 4 2 4" xfId="19138"/>
    <cellStyle name="Comma 2 4 2 4 2 5" xfId="19534"/>
    <cellStyle name="Comma 2 4 2 4 2 6" xfId="19930"/>
    <cellStyle name="Comma 2 4 2 4 3" xfId="18148"/>
    <cellStyle name="Comma 2 4 2 4 4" xfId="18544"/>
    <cellStyle name="Comma 2 4 2 4 5" xfId="18940"/>
    <cellStyle name="Comma 2 4 2 4 6" xfId="19336"/>
    <cellStyle name="Comma 2 4 2 4 7" xfId="19732"/>
    <cellStyle name="Comma 2 4 2 5" xfId="8986"/>
    <cellStyle name="Comma 2 4 2 5 2" xfId="18016"/>
    <cellStyle name="Comma 2 4 2 5 2 2" xfId="18412"/>
    <cellStyle name="Comma 2 4 2 5 2 3" xfId="18808"/>
    <cellStyle name="Comma 2 4 2 5 2 4" xfId="19204"/>
    <cellStyle name="Comma 2 4 2 5 2 5" xfId="19600"/>
    <cellStyle name="Comma 2 4 2 5 2 6" xfId="19996"/>
    <cellStyle name="Comma 2 4 2 5 3" xfId="18214"/>
    <cellStyle name="Comma 2 4 2 5 4" xfId="18610"/>
    <cellStyle name="Comma 2 4 2 5 5" xfId="19006"/>
    <cellStyle name="Comma 2 4 2 5 6" xfId="19402"/>
    <cellStyle name="Comma 2 4 2 5 7" xfId="19798"/>
    <cellStyle name="Comma 2 4 2 6" xfId="10409"/>
    <cellStyle name="Comma 2 4 2 6 2" xfId="18280"/>
    <cellStyle name="Comma 2 4 2 6 3" xfId="18676"/>
    <cellStyle name="Comma 2 4 2 6 4" xfId="19072"/>
    <cellStyle name="Comma 2 4 2 6 5" xfId="19468"/>
    <cellStyle name="Comma 2 4 2 6 6" xfId="19864"/>
    <cellStyle name="Comma 2 4 2 7" xfId="18082"/>
    <cellStyle name="Comma 2 4 2 8" xfId="18478"/>
    <cellStyle name="Comma 2 4 2 9" xfId="18874"/>
    <cellStyle name="Comma 2 4 3" xfId="2126"/>
    <cellStyle name="Comma 2 4 3 2" xfId="6608"/>
    <cellStyle name="Comma 2 4 3 2 2" xfId="15638"/>
    <cellStyle name="Comma 2 4 3 2 2 2" xfId="18357"/>
    <cellStyle name="Comma 2 4 3 2 2 3" xfId="18753"/>
    <cellStyle name="Comma 2 4 3 2 2 4" xfId="19149"/>
    <cellStyle name="Comma 2 4 3 2 2 5" xfId="19545"/>
    <cellStyle name="Comma 2 4 3 2 2 6" xfId="19941"/>
    <cellStyle name="Comma 2 4 3 2 3" xfId="18159"/>
    <cellStyle name="Comma 2 4 3 2 4" xfId="18555"/>
    <cellStyle name="Comma 2 4 3 2 5" xfId="18951"/>
    <cellStyle name="Comma 2 4 3 2 6" xfId="19347"/>
    <cellStyle name="Comma 2 4 3 2 7" xfId="19743"/>
    <cellStyle name="Comma 2 4 3 3" xfId="8997"/>
    <cellStyle name="Comma 2 4 3 3 2" xfId="18027"/>
    <cellStyle name="Comma 2 4 3 3 2 2" xfId="18423"/>
    <cellStyle name="Comma 2 4 3 3 2 3" xfId="18819"/>
    <cellStyle name="Comma 2 4 3 3 2 4" xfId="19215"/>
    <cellStyle name="Comma 2 4 3 3 2 5" xfId="19611"/>
    <cellStyle name="Comma 2 4 3 3 2 6" xfId="20007"/>
    <cellStyle name="Comma 2 4 3 3 3" xfId="18225"/>
    <cellStyle name="Comma 2 4 3 3 4" xfId="18621"/>
    <cellStyle name="Comma 2 4 3 3 5" xfId="19017"/>
    <cellStyle name="Comma 2 4 3 3 6" xfId="19413"/>
    <cellStyle name="Comma 2 4 3 3 7" xfId="19809"/>
    <cellStyle name="Comma 2 4 3 4" xfId="11156"/>
    <cellStyle name="Comma 2 4 3 4 2" xfId="18291"/>
    <cellStyle name="Comma 2 4 3 4 3" xfId="18687"/>
    <cellStyle name="Comma 2 4 3 4 4" xfId="19083"/>
    <cellStyle name="Comma 2 4 3 4 5" xfId="19479"/>
    <cellStyle name="Comma 2 4 3 4 6" xfId="19875"/>
    <cellStyle name="Comma 2 4 3 5" xfId="18093"/>
    <cellStyle name="Comma 2 4 3 6" xfId="18489"/>
    <cellStyle name="Comma 2 4 3 7" xfId="18885"/>
    <cellStyle name="Comma 2 4 3 8" xfId="19281"/>
    <cellStyle name="Comma 2 4 3 9" xfId="19677"/>
    <cellStyle name="Comma 2 4 4" xfId="3620"/>
    <cellStyle name="Comma 2 4 4 2" xfId="8102"/>
    <cellStyle name="Comma 2 4 4 2 2" xfId="17132"/>
    <cellStyle name="Comma 2 4 4 2 2 2" xfId="18379"/>
    <cellStyle name="Comma 2 4 4 2 2 3" xfId="18775"/>
    <cellStyle name="Comma 2 4 4 2 2 4" xfId="19171"/>
    <cellStyle name="Comma 2 4 4 2 2 5" xfId="19567"/>
    <cellStyle name="Comma 2 4 4 2 2 6" xfId="19963"/>
    <cellStyle name="Comma 2 4 4 2 3" xfId="18181"/>
    <cellStyle name="Comma 2 4 4 2 4" xfId="18577"/>
    <cellStyle name="Comma 2 4 4 2 5" xfId="18973"/>
    <cellStyle name="Comma 2 4 4 2 6" xfId="19369"/>
    <cellStyle name="Comma 2 4 4 2 7" xfId="19765"/>
    <cellStyle name="Comma 2 4 4 3" xfId="9019"/>
    <cellStyle name="Comma 2 4 4 3 2" xfId="18049"/>
    <cellStyle name="Comma 2 4 4 3 2 2" xfId="18445"/>
    <cellStyle name="Comma 2 4 4 3 2 3" xfId="18841"/>
    <cellStyle name="Comma 2 4 4 3 2 4" xfId="19237"/>
    <cellStyle name="Comma 2 4 4 3 2 5" xfId="19633"/>
    <cellStyle name="Comma 2 4 4 3 2 6" xfId="20029"/>
    <cellStyle name="Comma 2 4 4 3 3" xfId="18247"/>
    <cellStyle name="Comma 2 4 4 3 4" xfId="18643"/>
    <cellStyle name="Comma 2 4 4 3 5" xfId="19039"/>
    <cellStyle name="Comma 2 4 4 3 6" xfId="19435"/>
    <cellStyle name="Comma 2 4 4 3 7" xfId="19831"/>
    <cellStyle name="Comma 2 4 4 4" xfId="12650"/>
    <cellStyle name="Comma 2 4 4 4 2" xfId="18313"/>
    <cellStyle name="Comma 2 4 4 4 3" xfId="18709"/>
    <cellStyle name="Comma 2 4 4 4 4" xfId="19105"/>
    <cellStyle name="Comma 2 4 4 4 5" xfId="19501"/>
    <cellStyle name="Comma 2 4 4 4 6" xfId="19897"/>
    <cellStyle name="Comma 2 4 4 5" xfId="18115"/>
    <cellStyle name="Comma 2 4 4 6" xfId="18511"/>
    <cellStyle name="Comma 2 4 4 7" xfId="18907"/>
    <cellStyle name="Comma 2 4 4 8" xfId="19303"/>
    <cellStyle name="Comma 2 4 4 9" xfId="19699"/>
    <cellStyle name="Comma 2 4 5" xfId="5114"/>
    <cellStyle name="Comma 2 4 5 2" xfId="14144"/>
    <cellStyle name="Comma 2 4 5 2 2" xfId="18335"/>
    <cellStyle name="Comma 2 4 5 2 3" xfId="18731"/>
    <cellStyle name="Comma 2 4 5 2 4" xfId="19127"/>
    <cellStyle name="Comma 2 4 5 2 5" xfId="19523"/>
    <cellStyle name="Comma 2 4 5 2 6" xfId="19919"/>
    <cellStyle name="Comma 2 4 5 3" xfId="18137"/>
    <cellStyle name="Comma 2 4 5 4" xfId="18533"/>
    <cellStyle name="Comma 2 4 5 5" xfId="18929"/>
    <cellStyle name="Comma 2 4 5 6" xfId="19325"/>
    <cellStyle name="Comma 2 4 5 7" xfId="19721"/>
    <cellStyle name="Comma 2 4 6" xfId="8975"/>
    <cellStyle name="Comma 2 4 6 2" xfId="18005"/>
    <cellStyle name="Comma 2 4 6 2 2" xfId="18401"/>
    <cellStyle name="Comma 2 4 6 2 3" xfId="18797"/>
    <cellStyle name="Comma 2 4 6 2 4" xfId="19193"/>
    <cellStyle name="Comma 2 4 6 2 5" xfId="19589"/>
    <cellStyle name="Comma 2 4 6 2 6" xfId="19985"/>
    <cellStyle name="Comma 2 4 6 3" xfId="18203"/>
    <cellStyle name="Comma 2 4 6 4" xfId="18599"/>
    <cellStyle name="Comma 2 4 6 5" xfId="18995"/>
    <cellStyle name="Comma 2 4 6 6" xfId="19391"/>
    <cellStyle name="Comma 2 4 6 7" xfId="19787"/>
    <cellStyle name="Comma 2 4 7" xfId="9662"/>
    <cellStyle name="Comma 2 4 7 2" xfId="18269"/>
    <cellStyle name="Comma 2 4 7 3" xfId="18665"/>
    <cellStyle name="Comma 2 4 7 4" xfId="19061"/>
    <cellStyle name="Comma 2 4 7 5" xfId="19457"/>
    <cellStyle name="Comma 2 4 7 6" xfId="19853"/>
    <cellStyle name="Comma 2 4 8" xfId="18071"/>
    <cellStyle name="Comma 2 4 9" xfId="18467"/>
    <cellStyle name="Comma 2 5" xfId="819"/>
    <cellStyle name="Comma 2 5 10" xfId="18866"/>
    <cellStyle name="Comma 2 5 11" xfId="19262"/>
    <cellStyle name="Comma 2 5 12" xfId="19658"/>
    <cellStyle name="Comma 2 5 2" xfId="1497"/>
    <cellStyle name="Comma 2 5 2 10" xfId="19273"/>
    <cellStyle name="Comma 2 5 2 11" xfId="19669"/>
    <cellStyle name="Comma 2 5 2 2" xfId="2991"/>
    <cellStyle name="Comma 2 5 2 2 2" xfId="7473"/>
    <cellStyle name="Comma 2 5 2 2 2 2" xfId="16503"/>
    <cellStyle name="Comma 2 5 2 2 2 2 2" xfId="18371"/>
    <cellStyle name="Comma 2 5 2 2 2 2 3" xfId="18767"/>
    <cellStyle name="Comma 2 5 2 2 2 2 4" xfId="19163"/>
    <cellStyle name="Comma 2 5 2 2 2 2 5" xfId="19559"/>
    <cellStyle name="Comma 2 5 2 2 2 2 6" xfId="19955"/>
    <cellStyle name="Comma 2 5 2 2 2 3" xfId="18173"/>
    <cellStyle name="Comma 2 5 2 2 2 4" xfId="18569"/>
    <cellStyle name="Comma 2 5 2 2 2 5" xfId="18965"/>
    <cellStyle name="Comma 2 5 2 2 2 6" xfId="19361"/>
    <cellStyle name="Comma 2 5 2 2 2 7" xfId="19757"/>
    <cellStyle name="Comma 2 5 2 2 3" xfId="9011"/>
    <cellStyle name="Comma 2 5 2 2 3 2" xfId="18041"/>
    <cellStyle name="Comma 2 5 2 2 3 2 2" xfId="18437"/>
    <cellStyle name="Comma 2 5 2 2 3 2 3" xfId="18833"/>
    <cellStyle name="Comma 2 5 2 2 3 2 4" xfId="19229"/>
    <cellStyle name="Comma 2 5 2 2 3 2 5" xfId="19625"/>
    <cellStyle name="Comma 2 5 2 2 3 2 6" xfId="20021"/>
    <cellStyle name="Comma 2 5 2 2 3 3" xfId="18239"/>
    <cellStyle name="Comma 2 5 2 2 3 4" xfId="18635"/>
    <cellStyle name="Comma 2 5 2 2 3 5" xfId="19031"/>
    <cellStyle name="Comma 2 5 2 2 3 6" xfId="19427"/>
    <cellStyle name="Comma 2 5 2 2 3 7" xfId="19823"/>
    <cellStyle name="Comma 2 5 2 2 4" xfId="12021"/>
    <cellStyle name="Comma 2 5 2 2 4 2" xfId="18305"/>
    <cellStyle name="Comma 2 5 2 2 4 3" xfId="18701"/>
    <cellStyle name="Comma 2 5 2 2 4 4" xfId="19097"/>
    <cellStyle name="Comma 2 5 2 2 4 5" xfId="19493"/>
    <cellStyle name="Comma 2 5 2 2 4 6" xfId="19889"/>
    <cellStyle name="Comma 2 5 2 2 5" xfId="18107"/>
    <cellStyle name="Comma 2 5 2 2 6" xfId="18503"/>
    <cellStyle name="Comma 2 5 2 2 7" xfId="18899"/>
    <cellStyle name="Comma 2 5 2 2 8" xfId="19295"/>
    <cellStyle name="Comma 2 5 2 2 9" xfId="19691"/>
    <cellStyle name="Comma 2 5 2 3" xfId="4485"/>
    <cellStyle name="Comma 2 5 2 3 2" xfId="8967"/>
    <cellStyle name="Comma 2 5 2 3 2 2" xfId="17997"/>
    <cellStyle name="Comma 2 5 2 3 2 2 2" xfId="18393"/>
    <cellStyle name="Comma 2 5 2 3 2 2 3" xfId="18789"/>
    <cellStyle name="Comma 2 5 2 3 2 2 4" xfId="19185"/>
    <cellStyle name="Comma 2 5 2 3 2 2 5" xfId="19581"/>
    <cellStyle name="Comma 2 5 2 3 2 2 6" xfId="19977"/>
    <cellStyle name="Comma 2 5 2 3 2 3" xfId="18195"/>
    <cellStyle name="Comma 2 5 2 3 2 4" xfId="18591"/>
    <cellStyle name="Comma 2 5 2 3 2 5" xfId="18987"/>
    <cellStyle name="Comma 2 5 2 3 2 6" xfId="19383"/>
    <cellStyle name="Comma 2 5 2 3 2 7" xfId="19779"/>
    <cellStyle name="Comma 2 5 2 3 3" xfId="9033"/>
    <cellStyle name="Comma 2 5 2 3 3 2" xfId="18063"/>
    <cellStyle name="Comma 2 5 2 3 3 2 2" xfId="18459"/>
    <cellStyle name="Comma 2 5 2 3 3 2 3" xfId="18855"/>
    <cellStyle name="Comma 2 5 2 3 3 2 4" xfId="19251"/>
    <cellStyle name="Comma 2 5 2 3 3 2 5" xfId="19647"/>
    <cellStyle name="Comma 2 5 2 3 3 2 6" xfId="20043"/>
    <cellStyle name="Comma 2 5 2 3 3 3" xfId="18261"/>
    <cellStyle name="Comma 2 5 2 3 3 4" xfId="18657"/>
    <cellStyle name="Comma 2 5 2 3 3 5" xfId="19053"/>
    <cellStyle name="Comma 2 5 2 3 3 6" xfId="19449"/>
    <cellStyle name="Comma 2 5 2 3 3 7" xfId="19845"/>
    <cellStyle name="Comma 2 5 2 3 4" xfId="13515"/>
    <cellStyle name="Comma 2 5 2 3 4 2" xfId="18327"/>
    <cellStyle name="Comma 2 5 2 3 4 3" xfId="18723"/>
    <cellStyle name="Comma 2 5 2 3 4 4" xfId="19119"/>
    <cellStyle name="Comma 2 5 2 3 4 5" xfId="19515"/>
    <cellStyle name="Comma 2 5 2 3 4 6" xfId="19911"/>
    <cellStyle name="Comma 2 5 2 3 5" xfId="18129"/>
    <cellStyle name="Comma 2 5 2 3 6" xfId="18525"/>
    <cellStyle name="Comma 2 5 2 3 7" xfId="18921"/>
    <cellStyle name="Comma 2 5 2 3 8" xfId="19317"/>
    <cellStyle name="Comma 2 5 2 3 9" xfId="19713"/>
    <cellStyle name="Comma 2 5 2 4" xfId="5979"/>
    <cellStyle name="Comma 2 5 2 4 2" xfId="15009"/>
    <cellStyle name="Comma 2 5 2 4 2 2" xfId="18349"/>
    <cellStyle name="Comma 2 5 2 4 2 3" xfId="18745"/>
    <cellStyle name="Comma 2 5 2 4 2 4" xfId="19141"/>
    <cellStyle name="Comma 2 5 2 4 2 5" xfId="19537"/>
    <cellStyle name="Comma 2 5 2 4 2 6" xfId="19933"/>
    <cellStyle name="Comma 2 5 2 4 3" xfId="18151"/>
    <cellStyle name="Comma 2 5 2 4 4" xfId="18547"/>
    <cellStyle name="Comma 2 5 2 4 5" xfId="18943"/>
    <cellStyle name="Comma 2 5 2 4 6" xfId="19339"/>
    <cellStyle name="Comma 2 5 2 4 7" xfId="19735"/>
    <cellStyle name="Comma 2 5 2 5" xfId="8989"/>
    <cellStyle name="Comma 2 5 2 5 2" xfId="18019"/>
    <cellStyle name="Comma 2 5 2 5 2 2" xfId="18415"/>
    <cellStyle name="Comma 2 5 2 5 2 3" xfId="18811"/>
    <cellStyle name="Comma 2 5 2 5 2 4" xfId="19207"/>
    <cellStyle name="Comma 2 5 2 5 2 5" xfId="19603"/>
    <cellStyle name="Comma 2 5 2 5 2 6" xfId="19999"/>
    <cellStyle name="Comma 2 5 2 5 3" xfId="18217"/>
    <cellStyle name="Comma 2 5 2 5 4" xfId="18613"/>
    <cellStyle name="Comma 2 5 2 5 5" xfId="19009"/>
    <cellStyle name="Comma 2 5 2 5 6" xfId="19405"/>
    <cellStyle name="Comma 2 5 2 5 7" xfId="19801"/>
    <cellStyle name="Comma 2 5 2 6" xfId="10527"/>
    <cellStyle name="Comma 2 5 2 6 2" xfId="18283"/>
    <cellStyle name="Comma 2 5 2 6 3" xfId="18679"/>
    <cellStyle name="Comma 2 5 2 6 4" xfId="19075"/>
    <cellStyle name="Comma 2 5 2 6 5" xfId="19471"/>
    <cellStyle name="Comma 2 5 2 6 6" xfId="19867"/>
    <cellStyle name="Comma 2 5 2 7" xfId="18085"/>
    <cellStyle name="Comma 2 5 2 8" xfId="18481"/>
    <cellStyle name="Comma 2 5 2 9" xfId="18877"/>
    <cellStyle name="Comma 2 5 3" xfId="2313"/>
    <cellStyle name="Comma 2 5 3 2" xfId="6795"/>
    <cellStyle name="Comma 2 5 3 2 2" xfId="15825"/>
    <cellStyle name="Comma 2 5 3 2 2 2" xfId="18360"/>
    <cellStyle name="Comma 2 5 3 2 2 3" xfId="18756"/>
    <cellStyle name="Comma 2 5 3 2 2 4" xfId="19152"/>
    <cellStyle name="Comma 2 5 3 2 2 5" xfId="19548"/>
    <cellStyle name="Comma 2 5 3 2 2 6" xfId="19944"/>
    <cellStyle name="Comma 2 5 3 2 3" xfId="18162"/>
    <cellStyle name="Comma 2 5 3 2 4" xfId="18558"/>
    <cellStyle name="Comma 2 5 3 2 5" xfId="18954"/>
    <cellStyle name="Comma 2 5 3 2 6" xfId="19350"/>
    <cellStyle name="Comma 2 5 3 2 7" xfId="19746"/>
    <cellStyle name="Comma 2 5 3 3" xfId="9000"/>
    <cellStyle name="Comma 2 5 3 3 2" xfId="18030"/>
    <cellStyle name="Comma 2 5 3 3 2 2" xfId="18426"/>
    <cellStyle name="Comma 2 5 3 3 2 3" xfId="18822"/>
    <cellStyle name="Comma 2 5 3 3 2 4" xfId="19218"/>
    <cellStyle name="Comma 2 5 3 3 2 5" xfId="19614"/>
    <cellStyle name="Comma 2 5 3 3 2 6" xfId="20010"/>
    <cellStyle name="Comma 2 5 3 3 3" xfId="18228"/>
    <cellStyle name="Comma 2 5 3 3 4" xfId="18624"/>
    <cellStyle name="Comma 2 5 3 3 5" xfId="19020"/>
    <cellStyle name="Comma 2 5 3 3 6" xfId="19416"/>
    <cellStyle name="Comma 2 5 3 3 7" xfId="19812"/>
    <cellStyle name="Comma 2 5 3 4" xfId="11343"/>
    <cellStyle name="Comma 2 5 3 4 2" xfId="18294"/>
    <cellStyle name="Comma 2 5 3 4 3" xfId="18690"/>
    <cellStyle name="Comma 2 5 3 4 4" xfId="19086"/>
    <cellStyle name="Comma 2 5 3 4 5" xfId="19482"/>
    <cellStyle name="Comma 2 5 3 4 6" xfId="19878"/>
    <cellStyle name="Comma 2 5 3 5" xfId="18096"/>
    <cellStyle name="Comma 2 5 3 6" xfId="18492"/>
    <cellStyle name="Comma 2 5 3 7" xfId="18888"/>
    <cellStyle name="Comma 2 5 3 8" xfId="19284"/>
    <cellStyle name="Comma 2 5 3 9" xfId="19680"/>
    <cellStyle name="Comma 2 5 4" xfId="3807"/>
    <cellStyle name="Comma 2 5 4 2" xfId="8289"/>
    <cellStyle name="Comma 2 5 4 2 2" xfId="17319"/>
    <cellStyle name="Comma 2 5 4 2 2 2" xfId="18382"/>
    <cellStyle name="Comma 2 5 4 2 2 3" xfId="18778"/>
    <cellStyle name="Comma 2 5 4 2 2 4" xfId="19174"/>
    <cellStyle name="Comma 2 5 4 2 2 5" xfId="19570"/>
    <cellStyle name="Comma 2 5 4 2 2 6" xfId="19966"/>
    <cellStyle name="Comma 2 5 4 2 3" xfId="18184"/>
    <cellStyle name="Comma 2 5 4 2 4" xfId="18580"/>
    <cellStyle name="Comma 2 5 4 2 5" xfId="18976"/>
    <cellStyle name="Comma 2 5 4 2 6" xfId="19372"/>
    <cellStyle name="Comma 2 5 4 2 7" xfId="19768"/>
    <cellStyle name="Comma 2 5 4 3" xfId="9022"/>
    <cellStyle name="Comma 2 5 4 3 2" xfId="18052"/>
    <cellStyle name="Comma 2 5 4 3 2 2" xfId="18448"/>
    <cellStyle name="Comma 2 5 4 3 2 3" xfId="18844"/>
    <cellStyle name="Comma 2 5 4 3 2 4" xfId="19240"/>
    <cellStyle name="Comma 2 5 4 3 2 5" xfId="19636"/>
    <cellStyle name="Comma 2 5 4 3 2 6" xfId="20032"/>
    <cellStyle name="Comma 2 5 4 3 3" xfId="18250"/>
    <cellStyle name="Comma 2 5 4 3 4" xfId="18646"/>
    <cellStyle name="Comma 2 5 4 3 5" xfId="19042"/>
    <cellStyle name="Comma 2 5 4 3 6" xfId="19438"/>
    <cellStyle name="Comma 2 5 4 3 7" xfId="19834"/>
    <cellStyle name="Comma 2 5 4 4" xfId="12837"/>
    <cellStyle name="Comma 2 5 4 4 2" xfId="18316"/>
    <cellStyle name="Comma 2 5 4 4 3" xfId="18712"/>
    <cellStyle name="Comma 2 5 4 4 4" xfId="19108"/>
    <cellStyle name="Comma 2 5 4 4 5" xfId="19504"/>
    <cellStyle name="Comma 2 5 4 4 6" xfId="19900"/>
    <cellStyle name="Comma 2 5 4 5" xfId="18118"/>
    <cellStyle name="Comma 2 5 4 6" xfId="18514"/>
    <cellStyle name="Comma 2 5 4 7" xfId="18910"/>
    <cellStyle name="Comma 2 5 4 8" xfId="19306"/>
    <cellStyle name="Comma 2 5 4 9" xfId="19702"/>
    <cellStyle name="Comma 2 5 5" xfId="5301"/>
    <cellStyle name="Comma 2 5 5 2" xfId="14331"/>
    <cellStyle name="Comma 2 5 5 2 2" xfId="18338"/>
    <cellStyle name="Comma 2 5 5 2 3" xfId="18734"/>
    <cellStyle name="Comma 2 5 5 2 4" xfId="19130"/>
    <cellStyle name="Comma 2 5 5 2 5" xfId="19526"/>
    <cellStyle name="Comma 2 5 5 2 6" xfId="19922"/>
    <cellStyle name="Comma 2 5 5 3" xfId="18140"/>
    <cellStyle name="Comma 2 5 5 4" xfId="18536"/>
    <cellStyle name="Comma 2 5 5 5" xfId="18932"/>
    <cellStyle name="Comma 2 5 5 6" xfId="19328"/>
    <cellStyle name="Comma 2 5 5 7" xfId="19724"/>
    <cellStyle name="Comma 2 5 6" xfId="8978"/>
    <cellStyle name="Comma 2 5 6 2" xfId="18008"/>
    <cellStyle name="Comma 2 5 6 2 2" xfId="18404"/>
    <cellStyle name="Comma 2 5 6 2 3" xfId="18800"/>
    <cellStyle name="Comma 2 5 6 2 4" xfId="19196"/>
    <cellStyle name="Comma 2 5 6 2 5" xfId="19592"/>
    <cellStyle name="Comma 2 5 6 2 6" xfId="19988"/>
    <cellStyle name="Comma 2 5 6 3" xfId="18206"/>
    <cellStyle name="Comma 2 5 6 4" xfId="18602"/>
    <cellStyle name="Comma 2 5 6 5" xfId="18998"/>
    <cellStyle name="Comma 2 5 6 6" xfId="19394"/>
    <cellStyle name="Comma 2 5 6 7" xfId="19790"/>
    <cellStyle name="Comma 2 5 7" xfId="9849"/>
    <cellStyle name="Comma 2 5 7 2" xfId="18272"/>
    <cellStyle name="Comma 2 5 7 3" xfId="18668"/>
    <cellStyle name="Comma 2 5 7 4" xfId="19064"/>
    <cellStyle name="Comma 2 5 7 5" xfId="19460"/>
    <cellStyle name="Comma 2 5 7 6" xfId="19856"/>
    <cellStyle name="Comma 2 5 8" xfId="18074"/>
    <cellStyle name="Comma 2 5 9" xfId="18470"/>
    <cellStyle name="Comma 2 6" xfId="1120"/>
    <cellStyle name="Comma 2 6 10" xfId="19264"/>
    <cellStyle name="Comma 2 6 11" xfId="19660"/>
    <cellStyle name="Comma 2 6 2" xfId="2614"/>
    <cellStyle name="Comma 2 6 2 2" xfId="7096"/>
    <cellStyle name="Comma 2 6 2 2 2" xfId="16126"/>
    <cellStyle name="Comma 2 6 2 2 2 2" xfId="18362"/>
    <cellStyle name="Comma 2 6 2 2 2 3" xfId="18758"/>
    <cellStyle name="Comma 2 6 2 2 2 4" xfId="19154"/>
    <cellStyle name="Comma 2 6 2 2 2 5" xfId="19550"/>
    <cellStyle name="Comma 2 6 2 2 2 6" xfId="19946"/>
    <cellStyle name="Comma 2 6 2 2 3" xfId="18164"/>
    <cellStyle name="Comma 2 6 2 2 4" xfId="18560"/>
    <cellStyle name="Comma 2 6 2 2 5" xfId="18956"/>
    <cellStyle name="Comma 2 6 2 2 6" xfId="19352"/>
    <cellStyle name="Comma 2 6 2 2 7" xfId="19748"/>
    <cellStyle name="Comma 2 6 2 3" xfId="9002"/>
    <cellStyle name="Comma 2 6 2 3 2" xfId="18032"/>
    <cellStyle name="Comma 2 6 2 3 2 2" xfId="18428"/>
    <cellStyle name="Comma 2 6 2 3 2 3" xfId="18824"/>
    <cellStyle name="Comma 2 6 2 3 2 4" xfId="19220"/>
    <cellStyle name="Comma 2 6 2 3 2 5" xfId="19616"/>
    <cellStyle name="Comma 2 6 2 3 2 6" xfId="20012"/>
    <cellStyle name="Comma 2 6 2 3 3" xfId="18230"/>
    <cellStyle name="Comma 2 6 2 3 4" xfId="18626"/>
    <cellStyle name="Comma 2 6 2 3 5" xfId="19022"/>
    <cellStyle name="Comma 2 6 2 3 6" xfId="19418"/>
    <cellStyle name="Comma 2 6 2 3 7" xfId="19814"/>
    <cellStyle name="Comma 2 6 2 4" xfId="11644"/>
    <cellStyle name="Comma 2 6 2 4 2" xfId="18296"/>
    <cellStyle name="Comma 2 6 2 4 3" xfId="18692"/>
    <cellStyle name="Comma 2 6 2 4 4" xfId="19088"/>
    <cellStyle name="Comma 2 6 2 4 5" xfId="19484"/>
    <cellStyle name="Comma 2 6 2 4 6" xfId="19880"/>
    <cellStyle name="Comma 2 6 2 5" xfId="18098"/>
    <cellStyle name="Comma 2 6 2 6" xfId="18494"/>
    <cellStyle name="Comma 2 6 2 7" xfId="18890"/>
    <cellStyle name="Comma 2 6 2 8" xfId="19286"/>
    <cellStyle name="Comma 2 6 2 9" xfId="19682"/>
    <cellStyle name="Comma 2 6 3" xfId="4108"/>
    <cellStyle name="Comma 2 6 3 2" xfId="8590"/>
    <cellStyle name="Comma 2 6 3 2 2" xfId="17620"/>
    <cellStyle name="Comma 2 6 3 2 2 2" xfId="18384"/>
    <cellStyle name="Comma 2 6 3 2 2 3" xfId="18780"/>
    <cellStyle name="Comma 2 6 3 2 2 4" xfId="19176"/>
    <cellStyle name="Comma 2 6 3 2 2 5" xfId="19572"/>
    <cellStyle name="Comma 2 6 3 2 2 6" xfId="19968"/>
    <cellStyle name="Comma 2 6 3 2 3" xfId="18186"/>
    <cellStyle name="Comma 2 6 3 2 4" xfId="18582"/>
    <cellStyle name="Comma 2 6 3 2 5" xfId="18978"/>
    <cellStyle name="Comma 2 6 3 2 6" xfId="19374"/>
    <cellStyle name="Comma 2 6 3 2 7" xfId="19770"/>
    <cellStyle name="Comma 2 6 3 3" xfId="9024"/>
    <cellStyle name="Comma 2 6 3 3 2" xfId="18054"/>
    <cellStyle name="Comma 2 6 3 3 2 2" xfId="18450"/>
    <cellStyle name="Comma 2 6 3 3 2 3" xfId="18846"/>
    <cellStyle name="Comma 2 6 3 3 2 4" xfId="19242"/>
    <cellStyle name="Comma 2 6 3 3 2 5" xfId="19638"/>
    <cellStyle name="Comma 2 6 3 3 2 6" xfId="20034"/>
    <cellStyle name="Comma 2 6 3 3 3" xfId="18252"/>
    <cellStyle name="Comma 2 6 3 3 4" xfId="18648"/>
    <cellStyle name="Comma 2 6 3 3 5" xfId="19044"/>
    <cellStyle name="Comma 2 6 3 3 6" xfId="19440"/>
    <cellStyle name="Comma 2 6 3 3 7" xfId="19836"/>
    <cellStyle name="Comma 2 6 3 4" xfId="13138"/>
    <cellStyle name="Comma 2 6 3 4 2" xfId="18318"/>
    <cellStyle name="Comma 2 6 3 4 3" xfId="18714"/>
    <cellStyle name="Comma 2 6 3 4 4" xfId="19110"/>
    <cellStyle name="Comma 2 6 3 4 5" xfId="19506"/>
    <cellStyle name="Comma 2 6 3 4 6" xfId="19902"/>
    <cellStyle name="Comma 2 6 3 5" xfId="18120"/>
    <cellStyle name="Comma 2 6 3 6" xfId="18516"/>
    <cellStyle name="Comma 2 6 3 7" xfId="18912"/>
    <cellStyle name="Comma 2 6 3 8" xfId="19308"/>
    <cellStyle name="Comma 2 6 3 9" xfId="19704"/>
    <cellStyle name="Comma 2 6 4" xfId="5602"/>
    <cellStyle name="Comma 2 6 4 2" xfId="14632"/>
    <cellStyle name="Comma 2 6 4 2 2" xfId="18340"/>
    <cellStyle name="Comma 2 6 4 2 3" xfId="18736"/>
    <cellStyle name="Comma 2 6 4 2 4" xfId="19132"/>
    <cellStyle name="Comma 2 6 4 2 5" xfId="19528"/>
    <cellStyle name="Comma 2 6 4 2 6" xfId="19924"/>
    <cellStyle name="Comma 2 6 4 3" xfId="18142"/>
    <cellStyle name="Comma 2 6 4 4" xfId="18538"/>
    <cellStyle name="Comma 2 6 4 5" xfId="18934"/>
    <cellStyle name="Comma 2 6 4 6" xfId="19330"/>
    <cellStyle name="Comma 2 6 4 7" xfId="19726"/>
    <cellStyle name="Comma 2 6 5" xfId="8980"/>
    <cellStyle name="Comma 2 6 5 2" xfId="18010"/>
    <cellStyle name="Comma 2 6 5 2 2" xfId="18406"/>
    <cellStyle name="Comma 2 6 5 2 3" xfId="18802"/>
    <cellStyle name="Comma 2 6 5 2 4" xfId="19198"/>
    <cellStyle name="Comma 2 6 5 2 5" xfId="19594"/>
    <cellStyle name="Comma 2 6 5 2 6" xfId="19990"/>
    <cellStyle name="Comma 2 6 5 3" xfId="18208"/>
    <cellStyle name="Comma 2 6 5 4" xfId="18604"/>
    <cellStyle name="Comma 2 6 5 5" xfId="19000"/>
    <cellStyle name="Comma 2 6 5 6" xfId="19396"/>
    <cellStyle name="Comma 2 6 5 7" xfId="19792"/>
    <cellStyle name="Comma 2 6 6" xfId="10150"/>
    <cellStyle name="Comma 2 6 6 2" xfId="18274"/>
    <cellStyle name="Comma 2 6 6 3" xfId="18670"/>
    <cellStyle name="Comma 2 6 6 4" xfId="19066"/>
    <cellStyle name="Comma 2 6 6 5" xfId="19462"/>
    <cellStyle name="Comma 2 6 6 6" xfId="19858"/>
    <cellStyle name="Comma 2 6 7" xfId="18076"/>
    <cellStyle name="Comma 2 6 8" xfId="18472"/>
    <cellStyle name="Comma 2 6 9" xfId="18868"/>
    <cellStyle name="Comma 2 7" xfId="1568"/>
    <cellStyle name="Comma 2 7 2" xfId="6050"/>
    <cellStyle name="Comma 2 7 2 2" xfId="15080"/>
    <cellStyle name="Comma 2 7 2 2 2" xfId="18351"/>
    <cellStyle name="Comma 2 7 2 2 3" xfId="18747"/>
    <cellStyle name="Comma 2 7 2 2 4" xfId="19143"/>
    <cellStyle name="Comma 2 7 2 2 5" xfId="19539"/>
    <cellStyle name="Comma 2 7 2 2 6" xfId="19935"/>
    <cellStyle name="Comma 2 7 2 3" xfId="18153"/>
    <cellStyle name="Comma 2 7 2 4" xfId="18549"/>
    <cellStyle name="Comma 2 7 2 5" xfId="18945"/>
    <cellStyle name="Comma 2 7 2 6" xfId="19341"/>
    <cellStyle name="Comma 2 7 2 7" xfId="19737"/>
    <cellStyle name="Comma 2 7 3" xfId="8991"/>
    <cellStyle name="Comma 2 7 3 2" xfId="18021"/>
    <cellStyle name="Comma 2 7 3 2 2" xfId="18417"/>
    <cellStyle name="Comma 2 7 3 2 3" xfId="18813"/>
    <cellStyle name="Comma 2 7 3 2 4" xfId="19209"/>
    <cellStyle name="Comma 2 7 3 2 5" xfId="19605"/>
    <cellStyle name="Comma 2 7 3 2 6" xfId="20001"/>
    <cellStyle name="Comma 2 7 3 3" xfId="18219"/>
    <cellStyle name="Comma 2 7 3 4" xfId="18615"/>
    <cellStyle name="Comma 2 7 3 5" xfId="19011"/>
    <cellStyle name="Comma 2 7 3 6" xfId="19407"/>
    <cellStyle name="Comma 2 7 3 7" xfId="19803"/>
    <cellStyle name="Comma 2 7 4" xfId="10598"/>
    <cellStyle name="Comma 2 7 4 2" xfId="18285"/>
    <cellStyle name="Comma 2 7 4 3" xfId="18681"/>
    <cellStyle name="Comma 2 7 4 4" xfId="19077"/>
    <cellStyle name="Comma 2 7 4 5" xfId="19473"/>
    <cellStyle name="Comma 2 7 4 6" xfId="19869"/>
    <cellStyle name="Comma 2 7 5" xfId="18087"/>
    <cellStyle name="Comma 2 7 6" xfId="18483"/>
    <cellStyle name="Comma 2 7 7" xfId="18879"/>
    <cellStyle name="Comma 2 7 8" xfId="19275"/>
    <cellStyle name="Comma 2 7 9" xfId="19671"/>
    <cellStyle name="Comma 2 8" xfId="3062"/>
    <cellStyle name="Comma 2 8 2" xfId="7544"/>
    <cellStyle name="Comma 2 8 2 2" xfId="16574"/>
    <cellStyle name="Comma 2 8 2 2 2" xfId="18373"/>
    <cellStyle name="Comma 2 8 2 2 3" xfId="18769"/>
    <cellStyle name="Comma 2 8 2 2 4" xfId="19165"/>
    <cellStyle name="Comma 2 8 2 2 5" xfId="19561"/>
    <cellStyle name="Comma 2 8 2 2 6" xfId="19957"/>
    <cellStyle name="Comma 2 8 2 3" xfId="18175"/>
    <cellStyle name="Comma 2 8 2 4" xfId="18571"/>
    <cellStyle name="Comma 2 8 2 5" xfId="18967"/>
    <cellStyle name="Comma 2 8 2 6" xfId="19363"/>
    <cellStyle name="Comma 2 8 2 7" xfId="19759"/>
    <cellStyle name="Comma 2 8 3" xfId="9013"/>
    <cellStyle name="Comma 2 8 3 2" xfId="18043"/>
    <cellStyle name="Comma 2 8 3 2 2" xfId="18439"/>
    <cellStyle name="Comma 2 8 3 2 3" xfId="18835"/>
    <cellStyle name="Comma 2 8 3 2 4" xfId="19231"/>
    <cellStyle name="Comma 2 8 3 2 5" xfId="19627"/>
    <cellStyle name="Comma 2 8 3 2 6" xfId="20023"/>
    <cellStyle name="Comma 2 8 3 3" xfId="18241"/>
    <cellStyle name="Comma 2 8 3 4" xfId="18637"/>
    <cellStyle name="Comma 2 8 3 5" xfId="19033"/>
    <cellStyle name="Comma 2 8 3 6" xfId="19429"/>
    <cellStyle name="Comma 2 8 3 7" xfId="19825"/>
    <cellStyle name="Comma 2 8 4" xfId="12092"/>
    <cellStyle name="Comma 2 8 4 2" xfId="18307"/>
    <cellStyle name="Comma 2 8 4 3" xfId="18703"/>
    <cellStyle name="Comma 2 8 4 4" xfId="19099"/>
    <cellStyle name="Comma 2 8 4 5" xfId="19495"/>
    <cellStyle name="Comma 2 8 4 6" xfId="19891"/>
    <cellStyle name="Comma 2 8 5" xfId="18109"/>
    <cellStyle name="Comma 2 8 6" xfId="18505"/>
    <cellStyle name="Comma 2 8 7" xfId="18901"/>
    <cellStyle name="Comma 2 8 8" xfId="19297"/>
    <cellStyle name="Comma 2 8 9" xfId="19693"/>
    <cellStyle name="Comma 2 9" xfId="4556"/>
    <cellStyle name="Comma 2 9 2" xfId="13586"/>
    <cellStyle name="Comma 2 9 2 2" xfId="18329"/>
    <cellStyle name="Comma 2 9 2 3" xfId="18725"/>
    <cellStyle name="Comma 2 9 2 4" xfId="19121"/>
    <cellStyle name="Comma 2 9 2 5" xfId="19517"/>
    <cellStyle name="Comma 2 9 2 6" xfId="19913"/>
    <cellStyle name="Comma 2 9 3" xfId="18131"/>
    <cellStyle name="Comma 2 9 4" xfId="18527"/>
    <cellStyle name="Comma 2 9 5" xfId="18923"/>
    <cellStyle name="Comma 2 9 6" xfId="19319"/>
    <cellStyle name="Comma 2 9 7" xfId="19715"/>
    <cellStyle name="Comma 3" xfId="98"/>
    <cellStyle name="Comma 3 10" xfId="8970"/>
    <cellStyle name="Comma 3 10 2" xfId="18000"/>
    <cellStyle name="Comma 3 10 2 2" xfId="18396"/>
    <cellStyle name="Comma 3 10 2 3" xfId="18792"/>
    <cellStyle name="Comma 3 10 2 4" xfId="19188"/>
    <cellStyle name="Comma 3 10 2 5" xfId="19584"/>
    <cellStyle name="Comma 3 10 2 6" xfId="19980"/>
    <cellStyle name="Comma 3 10 3" xfId="18198"/>
    <cellStyle name="Comma 3 10 4" xfId="18594"/>
    <cellStyle name="Comma 3 10 5" xfId="18990"/>
    <cellStyle name="Comma 3 10 6" xfId="19386"/>
    <cellStyle name="Comma 3 10 7" xfId="19782"/>
    <cellStyle name="Comma 3 11" xfId="9128"/>
    <cellStyle name="Comma 3 11 2" xfId="18264"/>
    <cellStyle name="Comma 3 11 3" xfId="18660"/>
    <cellStyle name="Comma 3 11 4" xfId="19056"/>
    <cellStyle name="Comma 3 11 5" xfId="19452"/>
    <cellStyle name="Comma 3 11 6" xfId="19848"/>
    <cellStyle name="Comma 3 12" xfId="18066"/>
    <cellStyle name="Comma 3 13" xfId="18462"/>
    <cellStyle name="Comma 3 14" xfId="18858"/>
    <cellStyle name="Comma 3 15" xfId="19254"/>
    <cellStyle name="Comma 3 16" xfId="19650"/>
    <cellStyle name="Comma 3 2" xfId="284"/>
    <cellStyle name="Comma 3 2 10" xfId="18860"/>
    <cellStyle name="Comma 3 2 11" xfId="19256"/>
    <cellStyle name="Comma 3 2 12" xfId="19652"/>
    <cellStyle name="Comma 3 2 2" xfId="1123"/>
    <cellStyle name="Comma 3 2 2 10" xfId="19267"/>
    <cellStyle name="Comma 3 2 2 11" xfId="19663"/>
    <cellStyle name="Comma 3 2 2 2" xfId="2617"/>
    <cellStyle name="Comma 3 2 2 2 2" xfId="7099"/>
    <cellStyle name="Comma 3 2 2 2 2 2" xfId="16129"/>
    <cellStyle name="Comma 3 2 2 2 2 2 2" xfId="18365"/>
    <cellStyle name="Comma 3 2 2 2 2 2 3" xfId="18761"/>
    <cellStyle name="Comma 3 2 2 2 2 2 4" xfId="19157"/>
    <cellStyle name="Comma 3 2 2 2 2 2 5" xfId="19553"/>
    <cellStyle name="Comma 3 2 2 2 2 2 6" xfId="19949"/>
    <cellStyle name="Comma 3 2 2 2 2 3" xfId="18167"/>
    <cellStyle name="Comma 3 2 2 2 2 4" xfId="18563"/>
    <cellStyle name="Comma 3 2 2 2 2 5" xfId="18959"/>
    <cellStyle name="Comma 3 2 2 2 2 6" xfId="19355"/>
    <cellStyle name="Comma 3 2 2 2 2 7" xfId="19751"/>
    <cellStyle name="Comma 3 2 2 2 3" xfId="9005"/>
    <cellStyle name="Comma 3 2 2 2 3 2" xfId="18035"/>
    <cellStyle name="Comma 3 2 2 2 3 2 2" xfId="18431"/>
    <cellStyle name="Comma 3 2 2 2 3 2 3" xfId="18827"/>
    <cellStyle name="Comma 3 2 2 2 3 2 4" xfId="19223"/>
    <cellStyle name="Comma 3 2 2 2 3 2 5" xfId="19619"/>
    <cellStyle name="Comma 3 2 2 2 3 2 6" xfId="20015"/>
    <cellStyle name="Comma 3 2 2 2 3 3" xfId="18233"/>
    <cellStyle name="Comma 3 2 2 2 3 4" xfId="18629"/>
    <cellStyle name="Comma 3 2 2 2 3 5" xfId="19025"/>
    <cellStyle name="Comma 3 2 2 2 3 6" xfId="19421"/>
    <cellStyle name="Comma 3 2 2 2 3 7" xfId="19817"/>
    <cellStyle name="Comma 3 2 2 2 4" xfId="11647"/>
    <cellStyle name="Comma 3 2 2 2 4 2" xfId="18299"/>
    <cellStyle name="Comma 3 2 2 2 4 3" xfId="18695"/>
    <cellStyle name="Comma 3 2 2 2 4 4" xfId="19091"/>
    <cellStyle name="Comma 3 2 2 2 4 5" xfId="19487"/>
    <cellStyle name="Comma 3 2 2 2 4 6" xfId="19883"/>
    <cellStyle name="Comma 3 2 2 2 5" xfId="18101"/>
    <cellStyle name="Comma 3 2 2 2 6" xfId="18497"/>
    <cellStyle name="Comma 3 2 2 2 7" xfId="18893"/>
    <cellStyle name="Comma 3 2 2 2 8" xfId="19289"/>
    <cellStyle name="Comma 3 2 2 2 9" xfId="19685"/>
    <cellStyle name="Comma 3 2 2 3" xfId="4111"/>
    <cellStyle name="Comma 3 2 2 3 2" xfId="8593"/>
    <cellStyle name="Comma 3 2 2 3 2 2" xfId="17623"/>
    <cellStyle name="Comma 3 2 2 3 2 2 2" xfId="18387"/>
    <cellStyle name="Comma 3 2 2 3 2 2 3" xfId="18783"/>
    <cellStyle name="Comma 3 2 2 3 2 2 4" xfId="19179"/>
    <cellStyle name="Comma 3 2 2 3 2 2 5" xfId="19575"/>
    <cellStyle name="Comma 3 2 2 3 2 2 6" xfId="19971"/>
    <cellStyle name="Comma 3 2 2 3 2 3" xfId="18189"/>
    <cellStyle name="Comma 3 2 2 3 2 4" xfId="18585"/>
    <cellStyle name="Comma 3 2 2 3 2 5" xfId="18981"/>
    <cellStyle name="Comma 3 2 2 3 2 6" xfId="19377"/>
    <cellStyle name="Comma 3 2 2 3 2 7" xfId="19773"/>
    <cellStyle name="Comma 3 2 2 3 3" xfId="9027"/>
    <cellStyle name="Comma 3 2 2 3 3 2" xfId="18057"/>
    <cellStyle name="Comma 3 2 2 3 3 2 2" xfId="18453"/>
    <cellStyle name="Comma 3 2 2 3 3 2 3" xfId="18849"/>
    <cellStyle name="Comma 3 2 2 3 3 2 4" xfId="19245"/>
    <cellStyle name="Comma 3 2 2 3 3 2 5" xfId="19641"/>
    <cellStyle name="Comma 3 2 2 3 3 2 6" xfId="20037"/>
    <cellStyle name="Comma 3 2 2 3 3 3" xfId="18255"/>
    <cellStyle name="Comma 3 2 2 3 3 4" xfId="18651"/>
    <cellStyle name="Comma 3 2 2 3 3 5" xfId="19047"/>
    <cellStyle name="Comma 3 2 2 3 3 6" xfId="19443"/>
    <cellStyle name="Comma 3 2 2 3 3 7" xfId="19839"/>
    <cellStyle name="Comma 3 2 2 3 4" xfId="13141"/>
    <cellStyle name="Comma 3 2 2 3 4 2" xfId="18321"/>
    <cellStyle name="Comma 3 2 2 3 4 3" xfId="18717"/>
    <cellStyle name="Comma 3 2 2 3 4 4" xfId="19113"/>
    <cellStyle name="Comma 3 2 2 3 4 5" xfId="19509"/>
    <cellStyle name="Comma 3 2 2 3 4 6" xfId="19905"/>
    <cellStyle name="Comma 3 2 2 3 5" xfId="18123"/>
    <cellStyle name="Comma 3 2 2 3 6" xfId="18519"/>
    <cellStyle name="Comma 3 2 2 3 7" xfId="18915"/>
    <cellStyle name="Comma 3 2 2 3 8" xfId="19311"/>
    <cellStyle name="Comma 3 2 2 3 9" xfId="19707"/>
    <cellStyle name="Comma 3 2 2 4" xfId="5605"/>
    <cellStyle name="Comma 3 2 2 4 2" xfId="14635"/>
    <cellStyle name="Comma 3 2 2 4 2 2" xfId="18343"/>
    <cellStyle name="Comma 3 2 2 4 2 3" xfId="18739"/>
    <cellStyle name="Comma 3 2 2 4 2 4" xfId="19135"/>
    <cellStyle name="Comma 3 2 2 4 2 5" xfId="19531"/>
    <cellStyle name="Comma 3 2 2 4 2 6" xfId="19927"/>
    <cellStyle name="Comma 3 2 2 4 3" xfId="18145"/>
    <cellStyle name="Comma 3 2 2 4 4" xfId="18541"/>
    <cellStyle name="Comma 3 2 2 4 5" xfId="18937"/>
    <cellStyle name="Comma 3 2 2 4 6" xfId="19333"/>
    <cellStyle name="Comma 3 2 2 4 7" xfId="19729"/>
    <cellStyle name="Comma 3 2 2 5" xfId="8983"/>
    <cellStyle name="Comma 3 2 2 5 2" xfId="18013"/>
    <cellStyle name="Comma 3 2 2 5 2 2" xfId="18409"/>
    <cellStyle name="Comma 3 2 2 5 2 3" xfId="18805"/>
    <cellStyle name="Comma 3 2 2 5 2 4" xfId="19201"/>
    <cellStyle name="Comma 3 2 2 5 2 5" xfId="19597"/>
    <cellStyle name="Comma 3 2 2 5 2 6" xfId="19993"/>
    <cellStyle name="Comma 3 2 2 5 3" xfId="18211"/>
    <cellStyle name="Comma 3 2 2 5 4" xfId="18607"/>
    <cellStyle name="Comma 3 2 2 5 5" xfId="19003"/>
    <cellStyle name="Comma 3 2 2 5 6" xfId="19399"/>
    <cellStyle name="Comma 3 2 2 5 7" xfId="19795"/>
    <cellStyle name="Comma 3 2 2 6" xfId="10153"/>
    <cellStyle name="Comma 3 2 2 6 2" xfId="18277"/>
    <cellStyle name="Comma 3 2 2 6 3" xfId="18673"/>
    <cellStyle name="Comma 3 2 2 6 4" xfId="19069"/>
    <cellStyle name="Comma 3 2 2 6 5" xfId="19465"/>
    <cellStyle name="Comma 3 2 2 6 6" xfId="19861"/>
    <cellStyle name="Comma 3 2 2 7" xfId="18079"/>
    <cellStyle name="Comma 3 2 2 8" xfId="18475"/>
    <cellStyle name="Comma 3 2 2 9" xfId="18871"/>
    <cellStyle name="Comma 3 2 3" xfId="1778"/>
    <cellStyle name="Comma 3 2 3 2" xfId="6260"/>
    <cellStyle name="Comma 3 2 3 2 2" xfId="15290"/>
    <cellStyle name="Comma 3 2 3 2 2 2" xfId="18354"/>
    <cellStyle name="Comma 3 2 3 2 2 3" xfId="18750"/>
    <cellStyle name="Comma 3 2 3 2 2 4" xfId="19146"/>
    <cellStyle name="Comma 3 2 3 2 2 5" xfId="19542"/>
    <cellStyle name="Comma 3 2 3 2 2 6" xfId="19938"/>
    <cellStyle name="Comma 3 2 3 2 3" xfId="18156"/>
    <cellStyle name="Comma 3 2 3 2 4" xfId="18552"/>
    <cellStyle name="Comma 3 2 3 2 5" xfId="18948"/>
    <cellStyle name="Comma 3 2 3 2 6" xfId="19344"/>
    <cellStyle name="Comma 3 2 3 2 7" xfId="19740"/>
    <cellStyle name="Comma 3 2 3 3" xfId="8994"/>
    <cellStyle name="Comma 3 2 3 3 2" xfId="18024"/>
    <cellStyle name="Comma 3 2 3 3 2 2" xfId="18420"/>
    <cellStyle name="Comma 3 2 3 3 2 3" xfId="18816"/>
    <cellStyle name="Comma 3 2 3 3 2 4" xfId="19212"/>
    <cellStyle name="Comma 3 2 3 3 2 5" xfId="19608"/>
    <cellStyle name="Comma 3 2 3 3 2 6" xfId="20004"/>
    <cellStyle name="Comma 3 2 3 3 3" xfId="18222"/>
    <cellStyle name="Comma 3 2 3 3 4" xfId="18618"/>
    <cellStyle name="Comma 3 2 3 3 5" xfId="19014"/>
    <cellStyle name="Comma 3 2 3 3 6" xfId="19410"/>
    <cellStyle name="Comma 3 2 3 3 7" xfId="19806"/>
    <cellStyle name="Comma 3 2 3 4" xfId="10808"/>
    <cellStyle name="Comma 3 2 3 4 2" xfId="18288"/>
    <cellStyle name="Comma 3 2 3 4 3" xfId="18684"/>
    <cellStyle name="Comma 3 2 3 4 4" xfId="19080"/>
    <cellStyle name="Comma 3 2 3 4 5" xfId="19476"/>
    <cellStyle name="Comma 3 2 3 4 6" xfId="19872"/>
    <cellStyle name="Comma 3 2 3 5" xfId="18090"/>
    <cellStyle name="Comma 3 2 3 6" xfId="18486"/>
    <cellStyle name="Comma 3 2 3 7" xfId="18882"/>
    <cellStyle name="Comma 3 2 3 8" xfId="19278"/>
    <cellStyle name="Comma 3 2 3 9" xfId="19674"/>
    <cellStyle name="Comma 3 2 4" xfId="3272"/>
    <cellStyle name="Comma 3 2 4 2" xfId="7754"/>
    <cellStyle name="Comma 3 2 4 2 2" xfId="16784"/>
    <cellStyle name="Comma 3 2 4 2 2 2" xfId="18376"/>
    <cellStyle name="Comma 3 2 4 2 2 3" xfId="18772"/>
    <cellStyle name="Comma 3 2 4 2 2 4" xfId="19168"/>
    <cellStyle name="Comma 3 2 4 2 2 5" xfId="19564"/>
    <cellStyle name="Comma 3 2 4 2 2 6" xfId="19960"/>
    <cellStyle name="Comma 3 2 4 2 3" xfId="18178"/>
    <cellStyle name="Comma 3 2 4 2 4" xfId="18574"/>
    <cellStyle name="Comma 3 2 4 2 5" xfId="18970"/>
    <cellStyle name="Comma 3 2 4 2 6" xfId="19366"/>
    <cellStyle name="Comma 3 2 4 2 7" xfId="19762"/>
    <cellStyle name="Comma 3 2 4 3" xfId="9016"/>
    <cellStyle name="Comma 3 2 4 3 2" xfId="18046"/>
    <cellStyle name="Comma 3 2 4 3 2 2" xfId="18442"/>
    <cellStyle name="Comma 3 2 4 3 2 3" xfId="18838"/>
    <cellStyle name="Comma 3 2 4 3 2 4" xfId="19234"/>
    <cellStyle name="Comma 3 2 4 3 2 5" xfId="19630"/>
    <cellStyle name="Comma 3 2 4 3 2 6" xfId="20026"/>
    <cellStyle name="Comma 3 2 4 3 3" xfId="18244"/>
    <cellStyle name="Comma 3 2 4 3 4" xfId="18640"/>
    <cellStyle name="Comma 3 2 4 3 5" xfId="19036"/>
    <cellStyle name="Comma 3 2 4 3 6" xfId="19432"/>
    <cellStyle name="Comma 3 2 4 3 7" xfId="19828"/>
    <cellStyle name="Comma 3 2 4 4" xfId="12302"/>
    <cellStyle name="Comma 3 2 4 4 2" xfId="18310"/>
    <cellStyle name="Comma 3 2 4 4 3" xfId="18706"/>
    <cellStyle name="Comma 3 2 4 4 4" xfId="19102"/>
    <cellStyle name="Comma 3 2 4 4 5" xfId="19498"/>
    <cellStyle name="Comma 3 2 4 4 6" xfId="19894"/>
    <cellStyle name="Comma 3 2 4 5" xfId="18112"/>
    <cellStyle name="Comma 3 2 4 6" xfId="18508"/>
    <cellStyle name="Comma 3 2 4 7" xfId="18904"/>
    <cellStyle name="Comma 3 2 4 8" xfId="19300"/>
    <cellStyle name="Comma 3 2 4 9" xfId="19696"/>
    <cellStyle name="Comma 3 2 5" xfId="4766"/>
    <cellStyle name="Comma 3 2 5 2" xfId="13796"/>
    <cellStyle name="Comma 3 2 5 2 2" xfId="18332"/>
    <cellStyle name="Comma 3 2 5 2 3" xfId="18728"/>
    <cellStyle name="Comma 3 2 5 2 4" xfId="19124"/>
    <cellStyle name="Comma 3 2 5 2 5" xfId="19520"/>
    <cellStyle name="Comma 3 2 5 2 6" xfId="19916"/>
    <cellStyle name="Comma 3 2 5 3" xfId="18134"/>
    <cellStyle name="Comma 3 2 5 4" xfId="18530"/>
    <cellStyle name="Comma 3 2 5 5" xfId="18926"/>
    <cellStyle name="Comma 3 2 5 6" xfId="19322"/>
    <cellStyle name="Comma 3 2 5 7" xfId="19718"/>
    <cellStyle name="Comma 3 2 6" xfId="8972"/>
    <cellStyle name="Comma 3 2 6 2" xfId="18002"/>
    <cellStyle name="Comma 3 2 6 2 2" xfId="18398"/>
    <cellStyle name="Comma 3 2 6 2 3" xfId="18794"/>
    <cellStyle name="Comma 3 2 6 2 4" xfId="19190"/>
    <cellStyle name="Comma 3 2 6 2 5" xfId="19586"/>
    <cellStyle name="Comma 3 2 6 2 6" xfId="19982"/>
    <cellStyle name="Comma 3 2 6 3" xfId="18200"/>
    <cellStyle name="Comma 3 2 6 4" xfId="18596"/>
    <cellStyle name="Comma 3 2 6 5" xfId="18992"/>
    <cellStyle name="Comma 3 2 6 6" xfId="19388"/>
    <cellStyle name="Comma 3 2 6 7" xfId="19784"/>
    <cellStyle name="Comma 3 2 7" xfId="9314"/>
    <cellStyle name="Comma 3 2 7 2" xfId="18266"/>
    <cellStyle name="Comma 3 2 7 3" xfId="18662"/>
    <cellStyle name="Comma 3 2 7 4" xfId="19058"/>
    <cellStyle name="Comma 3 2 7 5" xfId="19454"/>
    <cellStyle name="Comma 3 2 7 6" xfId="19850"/>
    <cellStyle name="Comma 3 2 8" xfId="18068"/>
    <cellStyle name="Comma 3 2 9" xfId="18464"/>
    <cellStyle name="Comma 3 3" xfId="470"/>
    <cellStyle name="Comma 3 3 10" xfId="18862"/>
    <cellStyle name="Comma 3 3 11" xfId="19258"/>
    <cellStyle name="Comma 3 3 12" xfId="19654"/>
    <cellStyle name="Comma 3 3 2" xfId="1217"/>
    <cellStyle name="Comma 3 3 2 10" xfId="19269"/>
    <cellStyle name="Comma 3 3 2 11" xfId="19665"/>
    <cellStyle name="Comma 3 3 2 2" xfId="2711"/>
    <cellStyle name="Comma 3 3 2 2 2" xfId="7193"/>
    <cellStyle name="Comma 3 3 2 2 2 2" xfId="16223"/>
    <cellStyle name="Comma 3 3 2 2 2 2 2" xfId="18367"/>
    <cellStyle name="Comma 3 3 2 2 2 2 3" xfId="18763"/>
    <cellStyle name="Comma 3 3 2 2 2 2 4" xfId="19159"/>
    <cellStyle name="Comma 3 3 2 2 2 2 5" xfId="19555"/>
    <cellStyle name="Comma 3 3 2 2 2 2 6" xfId="19951"/>
    <cellStyle name="Comma 3 3 2 2 2 3" xfId="18169"/>
    <cellStyle name="Comma 3 3 2 2 2 4" xfId="18565"/>
    <cellStyle name="Comma 3 3 2 2 2 5" xfId="18961"/>
    <cellStyle name="Comma 3 3 2 2 2 6" xfId="19357"/>
    <cellStyle name="Comma 3 3 2 2 2 7" xfId="19753"/>
    <cellStyle name="Comma 3 3 2 2 3" xfId="9007"/>
    <cellStyle name="Comma 3 3 2 2 3 2" xfId="18037"/>
    <cellStyle name="Comma 3 3 2 2 3 2 2" xfId="18433"/>
    <cellStyle name="Comma 3 3 2 2 3 2 3" xfId="18829"/>
    <cellStyle name="Comma 3 3 2 2 3 2 4" xfId="19225"/>
    <cellStyle name="Comma 3 3 2 2 3 2 5" xfId="19621"/>
    <cellStyle name="Comma 3 3 2 2 3 2 6" xfId="20017"/>
    <cellStyle name="Comma 3 3 2 2 3 3" xfId="18235"/>
    <cellStyle name="Comma 3 3 2 2 3 4" xfId="18631"/>
    <cellStyle name="Comma 3 3 2 2 3 5" xfId="19027"/>
    <cellStyle name="Comma 3 3 2 2 3 6" xfId="19423"/>
    <cellStyle name="Comma 3 3 2 2 3 7" xfId="19819"/>
    <cellStyle name="Comma 3 3 2 2 4" xfId="11741"/>
    <cellStyle name="Comma 3 3 2 2 4 2" xfId="18301"/>
    <cellStyle name="Comma 3 3 2 2 4 3" xfId="18697"/>
    <cellStyle name="Comma 3 3 2 2 4 4" xfId="19093"/>
    <cellStyle name="Comma 3 3 2 2 4 5" xfId="19489"/>
    <cellStyle name="Comma 3 3 2 2 4 6" xfId="19885"/>
    <cellStyle name="Comma 3 3 2 2 5" xfId="18103"/>
    <cellStyle name="Comma 3 3 2 2 6" xfId="18499"/>
    <cellStyle name="Comma 3 3 2 2 7" xfId="18895"/>
    <cellStyle name="Comma 3 3 2 2 8" xfId="19291"/>
    <cellStyle name="Comma 3 3 2 2 9" xfId="19687"/>
    <cellStyle name="Comma 3 3 2 3" xfId="4205"/>
    <cellStyle name="Comma 3 3 2 3 2" xfId="8687"/>
    <cellStyle name="Comma 3 3 2 3 2 2" xfId="17717"/>
    <cellStyle name="Comma 3 3 2 3 2 2 2" xfId="18389"/>
    <cellStyle name="Comma 3 3 2 3 2 2 3" xfId="18785"/>
    <cellStyle name="Comma 3 3 2 3 2 2 4" xfId="19181"/>
    <cellStyle name="Comma 3 3 2 3 2 2 5" xfId="19577"/>
    <cellStyle name="Comma 3 3 2 3 2 2 6" xfId="19973"/>
    <cellStyle name="Comma 3 3 2 3 2 3" xfId="18191"/>
    <cellStyle name="Comma 3 3 2 3 2 4" xfId="18587"/>
    <cellStyle name="Comma 3 3 2 3 2 5" xfId="18983"/>
    <cellStyle name="Comma 3 3 2 3 2 6" xfId="19379"/>
    <cellStyle name="Comma 3 3 2 3 2 7" xfId="19775"/>
    <cellStyle name="Comma 3 3 2 3 3" xfId="9029"/>
    <cellStyle name="Comma 3 3 2 3 3 2" xfId="18059"/>
    <cellStyle name="Comma 3 3 2 3 3 2 2" xfId="18455"/>
    <cellStyle name="Comma 3 3 2 3 3 2 3" xfId="18851"/>
    <cellStyle name="Comma 3 3 2 3 3 2 4" xfId="19247"/>
    <cellStyle name="Comma 3 3 2 3 3 2 5" xfId="19643"/>
    <cellStyle name="Comma 3 3 2 3 3 2 6" xfId="20039"/>
    <cellStyle name="Comma 3 3 2 3 3 3" xfId="18257"/>
    <cellStyle name="Comma 3 3 2 3 3 4" xfId="18653"/>
    <cellStyle name="Comma 3 3 2 3 3 5" xfId="19049"/>
    <cellStyle name="Comma 3 3 2 3 3 6" xfId="19445"/>
    <cellStyle name="Comma 3 3 2 3 3 7" xfId="19841"/>
    <cellStyle name="Comma 3 3 2 3 4" xfId="13235"/>
    <cellStyle name="Comma 3 3 2 3 4 2" xfId="18323"/>
    <cellStyle name="Comma 3 3 2 3 4 3" xfId="18719"/>
    <cellStyle name="Comma 3 3 2 3 4 4" xfId="19115"/>
    <cellStyle name="Comma 3 3 2 3 4 5" xfId="19511"/>
    <cellStyle name="Comma 3 3 2 3 4 6" xfId="19907"/>
    <cellStyle name="Comma 3 3 2 3 5" xfId="18125"/>
    <cellStyle name="Comma 3 3 2 3 6" xfId="18521"/>
    <cellStyle name="Comma 3 3 2 3 7" xfId="18917"/>
    <cellStyle name="Comma 3 3 2 3 8" xfId="19313"/>
    <cellStyle name="Comma 3 3 2 3 9" xfId="19709"/>
    <cellStyle name="Comma 3 3 2 4" xfId="5699"/>
    <cellStyle name="Comma 3 3 2 4 2" xfId="14729"/>
    <cellStyle name="Comma 3 3 2 4 2 2" xfId="18345"/>
    <cellStyle name="Comma 3 3 2 4 2 3" xfId="18741"/>
    <cellStyle name="Comma 3 3 2 4 2 4" xfId="19137"/>
    <cellStyle name="Comma 3 3 2 4 2 5" xfId="19533"/>
    <cellStyle name="Comma 3 3 2 4 2 6" xfId="19929"/>
    <cellStyle name="Comma 3 3 2 4 3" xfId="18147"/>
    <cellStyle name="Comma 3 3 2 4 4" xfId="18543"/>
    <cellStyle name="Comma 3 3 2 4 5" xfId="18939"/>
    <cellStyle name="Comma 3 3 2 4 6" xfId="19335"/>
    <cellStyle name="Comma 3 3 2 4 7" xfId="19731"/>
    <cellStyle name="Comma 3 3 2 5" xfId="8985"/>
    <cellStyle name="Comma 3 3 2 5 2" xfId="18015"/>
    <cellStyle name="Comma 3 3 2 5 2 2" xfId="18411"/>
    <cellStyle name="Comma 3 3 2 5 2 3" xfId="18807"/>
    <cellStyle name="Comma 3 3 2 5 2 4" xfId="19203"/>
    <cellStyle name="Comma 3 3 2 5 2 5" xfId="19599"/>
    <cellStyle name="Comma 3 3 2 5 2 6" xfId="19995"/>
    <cellStyle name="Comma 3 3 2 5 3" xfId="18213"/>
    <cellStyle name="Comma 3 3 2 5 4" xfId="18609"/>
    <cellStyle name="Comma 3 3 2 5 5" xfId="19005"/>
    <cellStyle name="Comma 3 3 2 5 6" xfId="19401"/>
    <cellStyle name="Comma 3 3 2 5 7" xfId="19797"/>
    <cellStyle name="Comma 3 3 2 6" xfId="10247"/>
    <cellStyle name="Comma 3 3 2 6 2" xfId="18279"/>
    <cellStyle name="Comma 3 3 2 6 3" xfId="18675"/>
    <cellStyle name="Comma 3 3 2 6 4" xfId="19071"/>
    <cellStyle name="Comma 3 3 2 6 5" xfId="19467"/>
    <cellStyle name="Comma 3 3 2 6 6" xfId="19863"/>
    <cellStyle name="Comma 3 3 2 7" xfId="18081"/>
    <cellStyle name="Comma 3 3 2 8" xfId="18477"/>
    <cellStyle name="Comma 3 3 2 9" xfId="18873"/>
    <cellStyle name="Comma 3 3 3" xfId="1964"/>
    <cellStyle name="Comma 3 3 3 2" xfId="6446"/>
    <cellStyle name="Comma 3 3 3 2 2" xfId="15476"/>
    <cellStyle name="Comma 3 3 3 2 2 2" xfId="18356"/>
    <cellStyle name="Comma 3 3 3 2 2 3" xfId="18752"/>
    <cellStyle name="Comma 3 3 3 2 2 4" xfId="19148"/>
    <cellStyle name="Comma 3 3 3 2 2 5" xfId="19544"/>
    <cellStyle name="Comma 3 3 3 2 2 6" xfId="19940"/>
    <cellStyle name="Comma 3 3 3 2 3" xfId="18158"/>
    <cellStyle name="Comma 3 3 3 2 4" xfId="18554"/>
    <cellStyle name="Comma 3 3 3 2 5" xfId="18950"/>
    <cellStyle name="Comma 3 3 3 2 6" xfId="19346"/>
    <cellStyle name="Comma 3 3 3 2 7" xfId="19742"/>
    <cellStyle name="Comma 3 3 3 3" xfId="8996"/>
    <cellStyle name="Comma 3 3 3 3 2" xfId="18026"/>
    <cellStyle name="Comma 3 3 3 3 2 2" xfId="18422"/>
    <cellStyle name="Comma 3 3 3 3 2 3" xfId="18818"/>
    <cellStyle name="Comma 3 3 3 3 2 4" xfId="19214"/>
    <cellStyle name="Comma 3 3 3 3 2 5" xfId="19610"/>
    <cellStyle name="Comma 3 3 3 3 2 6" xfId="20006"/>
    <cellStyle name="Comma 3 3 3 3 3" xfId="18224"/>
    <cellStyle name="Comma 3 3 3 3 4" xfId="18620"/>
    <cellStyle name="Comma 3 3 3 3 5" xfId="19016"/>
    <cellStyle name="Comma 3 3 3 3 6" xfId="19412"/>
    <cellStyle name="Comma 3 3 3 3 7" xfId="19808"/>
    <cellStyle name="Comma 3 3 3 4" xfId="10994"/>
    <cellStyle name="Comma 3 3 3 4 2" xfId="18290"/>
    <cellStyle name="Comma 3 3 3 4 3" xfId="18686"/>
    <cellStyle name="Comma 3 3 3 4 4" xfId="19082"/>
    <cellStyle name="Comma 3 3 3 4 5" xfId="19478"/>
    <cellStyle name="Comma 3 3 3 4 6" xfId="19874"/>
    <cellStyle name="Comma 3 3 3 5" xfId="18092"/>
    <cellStyle name="Comma 3 3 3 6" xfId="18488"/>
    <cellStyle name="Comma 3 3 3 7" xfId="18884"/>
    <cellStyle name="Comma 3 3 3 8" xfId="19280"/>
    <cellStyle name="Comma 3 3 3 9" xfId="19676"/>
    <cellStyle name="Comma 3 3 4" xfId="3458"/>
    <cellStyle name="Comma 3 3 4 2" xfId="7940"/>
    <cellStyle name="Comma 3 3 4 2 2" xfId="16970"/>
    <cellStyle name="Comma 3 3 4 2 2 2" xfId="18378"/>
    <cellStyle name="Comma 3 3 4 2 2 3" xfId="18774"/>
    <cellStyle name="Comma 3 3 4 2 2 4" xfId="19170"/>
    <cellStyle name="Comma 3 3 4 2 2 5" xfId="19566"/>
    <cellStyle name="Comma 3 3 4 2 2 6" xfId="19962"/>
    <cellStyle name="Comma 3 3 4 2 3" xfId="18180"/>
    <cellStyle name="Comma 3 3 4 2 4" xfId="18576"/>
    <cellStyle name="Comma 3 3 4 2 5" xfId="18972"/>
    <cellStyle name="Comma 3 3 4 2 6" xfId="19368"/>
    <cellStyle name="Comma 3 3 4 2 7" xfId="19764"/>
    <cellStyle name="Comma 3 3 4 3" xfId="9018"/>
    <cellStyle name="Comma 3 3 4 3 2" xfId="18048"/>
    <cellStyle name="Comma 3 3 4 3 2 2" xfId="18444"/>
    <cellStyle name="Comma 3 3 4 3 2 3" xfId="18840"/>
    <cellStyle name="Comma 3 3 4 3 2 4" xfId="19236"/>
    <cellStyle name="Comma 3 3 4 3 2 5" xfId="19632"/>
    <cellStyle name="Comma 3 3 4 3 2 6" xfId="20028"/>
    <cellStyle name="Comma 3 3 4 3 3" xfId="18246"/>
    <cellStyle name="Comma 3 3 4 3 4" xfId="18642"/>
    <cellStyle name="Comma 3 3 4 3 5" xfId="19038"/>
    <cellStyle name="Comma 3 3 4 3 6" xfId="19434"/>
    <cellStyle name="Comma 3 3 4 3 7" xfId="19830"/>
    <cellStyle name="Comma 3 3 4 4" xfId="12488"/>
    <cellStyle name="Comma 3 3 4 4 2" xfId="18312"/>
    <cellStyle name="Comma 3 3 4 4 3" xfId="18708"/>
    <cellStyle name="Comma 3 3 4 4 4" xfId="19104"/>
    <cellStyle name="Comma 3 3 4 4 5" xfId="19500"/>
    <cellStyle name="Comma 3 3 4 4 6" xfId="19896"/>
    <cellStyle name="Comma 3 3 4 5" xfId="18114"/>
    <cellStyle name="Comma 3 3 4 6" xfId="18510"/>
    <cellStyle name="Comma 3 3 4 7" xfId="18906"/>
    <cellStyle name="Comma 3 3 4 8" xfId="19302"/>
    <cellStyle name="Comma 3 3 4 9" xfId="19698"/>
    <cellStyle name="Comma 3 3 5" xfId="4952"/>
    <cellStyle name="Comma 3 3 5 2" xfId="13982"/>
    <cellStyle name="Comma 3 3 5 2 2" xfId="18334"/>
    <cellStyle name="Comma 3 3 5 2 3" xfId="18730"/>
    <cellStyle name="Comma 3 3 5 2 4" xfId="19126"/>
    <cellStyle name="Comma 3 3 5 2 5" xfId="19522"/>
    <cellStyle name="Comma 3 3 5 2 6" xfId="19918"/>
    <cellStyle name="Comma 3 3 5 3" xfId="18136"/>
    <cellStyle name="Comma 3 3 5 4" xfId="18532"/>
    <cellStyle name="Comma 3 3 5 5" xfId="18928"/>
    <cellStyle name="Comma 3 3 5 6" xfId="19324"/>
    <cellStyle name="Comma 3 3 5 7" xfId="19720"/>
    <cellStyle name="Comma 3 3 6" xfId="8974"/>
    <cellStyle name="Comma 3 3 6 2" xfId="18004"/>
    <cellStyle name="Comma 3 3 6 2 2" xfId="18400"/>
    <cellStyle name="Comma 3 3 6 2 3" xfId="18796"/>
    <cellStyle name="Comma 3 3 6 2 4" xfId="19192"/>
    <cellStyle name="Comma 3 3 6 2 5" xfId="19588"/>
    <cellStyle name="Comma 3 3 6 2 6" xfId="19984"/>
    <cellStyle name="Comma 3 3 6 3" xfId="18202"/>
    <cellStyle name="Comma 3 3 6 4" xfId="18598"/>
    <cellStyle name="Comma 3 3 6 5" xfId="18994"/>
    <cellStyle name="Comma 3 3 6 6" xfId="19390"/>
    <cellStyle name="Comma 3 3 6 7" xfId="19786"/>
    <cellStyle name="Comma 3 3 7" xfId="9500"/>
    <cellStyle name="Comma 3 3 7 2" xfId="18268"/>
    <cellStyle name="Comma 3 3 7 3" xfId="18664"/>
    <cellStyle name="Comma 3 3 7 4" xfId="19060"/>
    <cellStyle name="Comma 3 3 7 5" xfId="19456"/>
    <cellStyle name="Comma 3 3 7 6" xfId="19852"/>
    <cellStyle name="Comma 3 3 8" xfId="18070"/>
    <cellStyle name="Comma 3 3 9" xfId="18466"/>
    <cellStyle name="Comma 3 4" xfId="656"/>
    <cellStyle name="Comma 3 4 10" xfId="18864"/>
    <cellStyle name="Comma 3 4 11" xfId="19260"/>
    <cellStyle name="Comma 3 4 12" xfId="19656"/>
    <cellStyle name="Comma 3 4 2" xfId="1403"/>
    <cellStyle name="Comma 3 4 2 10" xfId="19271"/>
    <cellStyle name="Comma 3 4 2 11" xfId="19667"/>
    <cellStyle name="Comma 3 4 2 2" xfId="2897"/>
    <cellStyle name="Comma 3 4 2 2 2" xfId="7379"/>
    <cellStyle name="Comma 3 4 2 2 2 2" xfId="16409"/>
    <cellStyle name="Comma 3 4 2 2 2 2 2" xfId="18369"/>
    <cellStyle name="Comma 3 4 2 2 2 2 3" xfId="18765"/>
    <cellStyle name="Comma 3 4 2 2 2 2 4" xfId="19161"/>
    <cellStyle name="Comma 3 4 2 2 2 2 5" xfId="19557"/>
    <cellStyle name="Comma 3 4 2 2 2 2 6" xfId="19953"/>
    <cellStyle name="Comma 3 4 2 2 2 3" xfId="18171"/>
    <cellStyle name="Comma 3 4 2 2 2 4" xfId="18567"/>
    <cellStyle name="Comma 3 4 2 2 2 5" xfId="18963"/>
    <cellStyle name="Comma 3 4 2 2 2 6" xfId="19359"/>
    <cellStyle name="Comma 3 4 2 2 2 7" xfId="19755"/>
    <cellStyle name="Comma 3 4 2 2 3" xfId="9009"/>
    <cellStyle name="Comma 3 4 2 2 3 2" xfId="18039"/>
    <cellStyle name="Comma 3 4 2 2 3 2 2" xfId="18435"/>
    <cellStyle name="Comma 3 4 2 2 3 2 3" xfId="18831"/>
    <cellStyle name="Comma 3 4 2 2 3 2 4" xfId="19227"/>
    <cellStyle name="Comma 3 4 2 2 3 2 5" xfId="19623"/>
    <cellStyle name="Comma 3 4 2 2 3 2 6" xfId="20019"/>
    <cellStyle name="Comma 3 4 2 2 3 3" xfId="18237"/>
    <cellStyle name="Comma 3 4 2 2 3 4" xfId="18633"/>
    <cellStyle name="Comma 3 4 2 2 3 5" xfId="19029"/>
    <cellStyle name="Comma 3 4 2 2 3 6" xfId="19425"/>
    <cellStyle name="Comma 3 4 2 2 3 7" xfId="19821"/>
    <cellStyle name="Comma 3 4 2 2 4" xfId="11927"/>
    <cellStyle name="Comma 3 4 2 2 4 2" xfId="18303"/>
    <cellStyle name="Comma 3 4 2 2 4 3" xfId="18699"/>
    <cellStyle name="Comma 3 4 2 2 4 4" xfId="19095"/>
    <cellStyle name="Comma 3 4 2 2 4 5" xfId="19491"/>
    <cellStyle name="Comma 3 4 2 2 4 6" xfId="19887"/>
    <cellStyle name="Comma 3 4 2 2 5" xfId="18105"/>
    <cellStyle name="Comma 3 4 2 2 6" xfId="18501"/>
    <cellStyle name="Comma 3 4 2 2 7" xfId="18897"/>
    <cellStyle name="Comma 3 4 2 2 8" xfId="19293"/>
    <cellStyle name="Comma 3 4 2 2 9" xfId="19689"/>
    <cellStyle name="Comma 3 4 2 3" xfId="4391"/>
    <cellStyle name="Comma 3 4 2 3 2" xfId="8873"/>
    <cellStyle name="Comma 3 4 2 3 2 2" xfId="17903"/>
    <cellStyle name="Comma 3 4 2 3 2 2 2" xfId="18391"/>
    <cellStyle name="Comma 3 4 2 3 2 2 3" xfId="18787"/>
    <cellStyle name="Comma 3 4 2 3 2 2 4" xfId="19183"/>
    <cellStyle name="Comma 3 4 2 3 2 2 5" xfId="19579"/>
    <cellStyle name="Comma 3 4 2 3 2 2 6" xfId="19975"/>
    <cellStyle name="Comma 3 4 2 3 2 3" xfId="18193"/>
    <cellStyle name="Comma 3 4 2 3 2 4" xfId="18589"/>
    <cellStyle name="Comma 3 4 2 3 2 5" xfId="18985"/>
    <cellStyle name="Comma 3 4 2 3 2 6" xfId="19381"/>
    <cellStyle name="Comma 3 4 2 3 2 7" xfId="19777"/>
    <cellStyle name="Comma 3 4 2 3 3" xfId="9031"/>
    <cellStyle name="Comma 3 4 2 3 3 2" xfId="18061"/>
    <cellStyle name="Comma 3 4 2 3 3 2 2" xfId="18457"/>
    <cellStyle name="Comma 3 4 2 3 3 2 3" xfId="18853"/>
    <cellStyle name="Comma 3 4 2 3 3 2 4" xfId="19249"/>
    <cellStyle name="Comma 3 4 2 3 3 2 5" xfId="19645"/>
    <cellStyle name="Comma 3 4 2 3 3 2 6" xfId="20041"/>
    <cellStyle name="Comma 3 4 2 3 3 3" xfId="18259"/>
    <cellStyle name="Comma 3 4 2 3 3 4" xfId="18655"/>
    <cellStyle name="Comma 3 4 2 3 3 5" xfId="19051"/>
    <cellStyle name="Comma 3 4 2 3 3 6" xfId="19447"/>
    <cellStyle name="Comma 3 4 2 3 3 7" xfId="19843"/>
    <cellStyle name="Comma 3 4 2 3 4" xfId="13421"/>
    <cellStyle name="Comma 3 4 2 3 4 2" xfId="18325"/>
    <cellStyle name="Comma 3 4 2 3 4 3" xfId="18721"/>
    <cellStyle name="Comma 3 4 2 3 4 4" xfId="19117"/>
    <cellStyle name="Comma 3 4 2 3 4 5" xfId="19513"/>
    <cellStyle name="Comma 3 4 2 3 4 6" xfId="19909"/>
    <cellStyle name="Comma 3 4 2 3 5" xfId="18127"/>
    <cellStyle name="Comma 3 4 2 3 6" xfId="18523"/>
    <cellStyle name="Comma 3 4 2 3 7" xfId="18919"/>
    <cellStyle name="Comma 3 4 2 3 8" xfId="19315"/>
    <cellStyle name="Comma 3 4 2 3 9" xfId="19711"/>
    <cellStyle name="Comma 3 4 2 4" xfId="5885"/>
    <cellStyle name="Comma 3 4 2 4 2" xfId="14915"/>
    <cellStyle name="Comma 3 4 2 4 2 2" xfId="18347"/>
    <cellStyle name="Comma 3 4 2 4 2 3" xfId="18743"/>
    <cellStyle name="Comma 3 4 2 4 2 4" xfId="19139"/>
    <cellStyle name="Comma 3 4 2 4 2 5" xfId="19535"/>
    <cellStyle name="Comma 3 4 2 4 2 6" xfId="19931"/>
    <cellStyle name="Comma 3 4 2 4 3" xfId="18149"/>
    <cellStyle name="Comma 3 4 2 4 4" xfId="18545"/>
    <cellStyle name="Comma 3 4 2 4 5" xfId="18941"/>
    <cellStyle name="Comma 3 4 2 4 6" xfId="19337"/>
    <cellStyle name="Comma 3 4 2 4 7" xfId="19733"/>
    <cellStyle name="Comma 3 4 2 5" xfId="8987"/>
    <cellStyle name="Comma 3 4 2 5 2" xfId="18017"/>
    <cellStyle name="Comma 3 4 2 5 2 2" xfId="18413"/>
    <cellStyle name="Comma 3 4 2 5 2 3" xfId="18809"/>
    <cellStyle name="Comma 3 4 2 5 2 4" xfId="19205"/>
    <cellStyle name="Comma 3 4 2 5 2 5" xfId="19601"/>
    <cellStyle name="Comma 3 4 2 5 2 6" xfId="19997"/>
    <cellStyle name="Comma 3 4 2 5 3" xfId="18215"/>
    <cellStyle name="Comma 3 4 2 5 4" xfId="18611"/>
    <cellStyle name="Comma 3 4 2 5 5" xfId="19007"/>
    <cellStyle name="Comma 3 4 2 5 6" xfId="19403"/>
    <cellStyle name="Comma 3 4 2 5 7" xfId="19799"/>
    <cellStyle name="Comma 3 4 2 6" xfId="10433"/>
    <cellStyle name="Comma 3 4 2 6 2" xfId="18281"/>
    <cellStyle name="Comma 3 4 2 6 3" xfId="18677"/>
    <cellStyle name="Comma 3 4 2 6 4" xfId="19073"/>
    <cellStyle name="Comma 3 4 2 6 5" xfId="19469"/>
    <cellStyle name="Comma 3 4 2 6 6" xfId="19865"/>
    <cellStyle name="Comma 3 4 2 7" xfId="18083"/>
    <cellStyle name="Comma 3 4 2 8" xfId="18479"/>
    <cellStyle name="Comma 3 4 2 9" xfId="18875"/>
    <cellStyle name="Comma 3 4 3" xfId="2150"/>
    <cellStyle name="Comma 3 4 3 2" xfId="6632"/>
    <cellStyle name="Comma 3 4 3 2 2" xfId="15662"/>
    <cellStyle name="Comma 3 4 3 2 2 2" xfId="18358"/>
    <cellStyle name="Comma 3 4 3 2 2 3" xfId="18754"/>
    <cellStyle name="Comma 3 4 3 2 2 4" xfId="19150"/>
    <cellStyle name="Comma 3 4 3 2 2 5" xfId="19546"/>
    <cellStyle name="Comma 3 4 3 2 2 6" xfId="19942"/>
    <cellStyle name="Comma 3 4 3 2 3" xfId="18160"/>
    <cellStyle name="Comma 3 4 3 2 4" xfId="18556"/>
    <cellStyle name="Comma 3 4 3 2 5" xfId="18952"/>
    <cellStyle name="Comma 3 4 3 2 6" xfId="19348"/>
    <cellStyle name="Comma 3 4 3 2 7" xfId="19744"/>
    <cellStyle name="Comma 3 4 3 3" xfId="8998"/>
    <cellStyle name="Comma 3 4 3 3 2" xfId="18028"/>
    <cellStyle name="Comma 3 4 3 3 2 2" xfId="18424"/>
    <cellStyle name="Comma 3 4 3 3 2 3" xfId="18820"/>
    <cellStyle name="Comma 3 4 3 3 2 4" xfId="19216"/>
    <cellStyle name="Comma 3 4 3 3 2 5" xfId="19612"/>
    <cellStyle name="Comma 3 4 3 3 2 6" xfId="20008"/>
    <cellStyle name="Comma 3 4 3 3 3" xfId="18226"/>
    <cellStyle name="Comma 3 4 3 3 4" xfId="18622"/>
    <cellStyle name="Comma 3 4 3 3 5" xfId="19018"/>
    <cellStyle name="Comma 3 4 3 3 6" xfId="19414"/>
    <cellStyle name="Comma 3 4 3 3 7" xfId="19810"/>
    <cellStyle name="Comma 3 4 3 4" xfId="11180"/>
    <cellStyle name="Comma 3 4 3 4 2" xfId="18292"/>
    <cellStyle name="Comma 3 4 3 4 3" xfId="18688"/>
    <cellStyle name="Comma 3 4 3 4 4" xfId="19084"/>
    <cellStyle name="Comma 3 4 3 4 5" xfId="19480"/>
    <cellStyle name="Comma 3 4 3 4 6" xfId="19876"/>
    <cellStyle name="Comma 3 4 3 5" xfId="18094"/>
    <cellStyle name="Comma 3 4 3 6" xfId="18490"/>
    <cellStyle name="Comma 3 4 3 7" xfId="18886"/>
    <cellStyle name="Comma 3 4 3 8" xfId="19282"/>
    <cellStyle name="Comma 3 4 3 9" xfId="19678"/>
    <cellStyle name="Comma 3 4 4" xfId="3644"/>
    <cellStyle name="Comma 3 4 4 2" xfId="8126"/>
    <cellStyle name="Comma 3 4 4 2 2" xfId="17156"/>
    <cellStyle name="Comma 3 4 4 2 2 2" xfId="18380"/>
    <cellStyle name="Comma 3 4 4 2 2 3" xfId="18776"/>
    <cellStyle name="Comma 3 4 4 2 2 4" xfId="19172"/>
    <cellStyle name="Comma 3 4 4 2 2 5" xfId="19568"/>
    <cellStyle name="Comma 3 4 4 2 2 6" xfId="19964"/>
    <cellStyle name="Comma 3 4 4 2 3" xfId="18182"/>
    <cellStyle name="Comma 3 4 4 2 4" xfId="18578"/>
    <cellStyle name="Comma 3 4 4 2 5" xfId="18974"/>
    <cellStyle name="Comma 3 4 4 2 6" xfId="19370"/>
    <cellStyle name="Comma 3 4 4 2 7" xfId="19766"/>
    <cellStyle name="Comma 3 4 4 3" xfId="9020"/>
    <cellStyle name="Comma 3 4 4 3 2" xfId="18050"/>
    <cellStyle name="Comma 3 4 4 3 2 2" xfId="18446"/>
    <cellStyle name="Comma 3 4 4 3 2 3" xfId="18842"/>
    <cellStyle name="Comma 3 4 4 3 2 4" xfId="19238"/>
    <cellStyle name="Comma 3 4 4 3 2 5" xfId="19634"/>
    <cellStyle name="Comma 3 4 4 3 2 6" xfId="20030"/>
    <cellStyle name="Comma 3 4 4 3 3" xfId="18248"/>
    <cellStyle name="Comma 3 4 4 3 4" xfId="18644"/>
    <cellStyle name="Comma 3 4 4 3 5" xfId="19040"/>
    <cellStyle name="Comma 3 4 4 3 6" xfId="19436"/>
    <cellStyle name="Comma 3 4 4 3 7" xfId="19832"/>
    <cellStyle name="Comma 3 4 4 4" xfId="12674"/>
    <cellStyle name="Comma 3 4 4 4 2" xfId="18314"/>
    <cellStyle name="Comma 3 4 4 4 3" xfId="18710"/>
    <cellStyle name="Comma 3 4 4 4 4" xfId="19106"/>
    <cellStyle name="Comma 3 4 4 4 5" xfId="19502"/>
    <cellStyle name="Comma 3 4 4 4 6" xfId="19898"/>
    <cellStyle name="Comma 3 4 4 5" xfId="18116"/>
    <cellStyle name="Comma 3 4 4 6" xfId="18512"/>
    <cellStyle name="Comma 3 4 4 7" xfId="18908"/>
    <cellStyle name="Comma 3 4 4 8" xfId="19304"/>
    <cellStyle name="Comma 3 4 4 9" xfId="19700"/>
    <cellStyle name="Comma 3 4 5" xfId="5138"/>
    <cellStyle name="Comma 3 4 5 2" xfId="14168"/>
    <cellStyle name="Comma 3 4 5 2 2" xfId="18336"/>
    <cellStyle name="Comma 3 4 5 2 3" xfId="18732"/>
    <cellStyle name="Comma 3 4 5 2 4" xfId="19128"/>
    <cellStyle name="Comma 3 4 5 2 5" xfId="19524"/>
    <cellStyle name="Comma 3 4 5 2 6" xfId="19920"/>
    <cellStyle name="Comma 3 4 5 3" xfId="18138"/>
    <cellStyle name="Comma 3 4 5 4" xfId="18534"/>
    <cellStyle name="Comma 3 4 5 5" xfId="18930"/>
    <cellStyle name="Comma 3 4 5 6" xfId="19326"/>
    <cellStyle name="Comma 3 4 5 7" xfId="19722"/>
    <cellStyle name="Comma 3 4 6" xfId="8976"/>
    <cellStyle name="Comma 3 4 6 2" xfId="18006"/>
    <cellStyle name="Comma 3 4 6 2 2" xfId="18402"/>
    <cellStyle name="Comma 3 4 6 2 3" xfId="18798"/>
    <cellStyle name="Comma 3 4 6 2 4" xfId="19194"/>
    <cellStyle name="Comma 3 4 6 2 5" xfId="19590"/>
    <cellStyle name="Comma 3 4 6 2 6" xfId="19986"/>
    <cellStyle name="Comma 3 4 6 3" xfId="18204"/>
    <cellStyle name="Comma 3 4 6 4" xfId="18600"/>
    <cellStyle name="Comma 3 4 6 5" xfId="18996"/>
    <cellStyle name="Comma 3 4 6 6" xfId="19392"/>
    <cellStyle name="Comma 3 4 6 7" xfId="19788"/>
    <cellStyle name="Comma 3 4 7" xfId="9686"/>
    <cellStyle name="Comma 3 4 7 2" xfId="18270"/>
    <cellStyle name="Comma 3 4 7 3" xfId="18666"/>
    <cellStyle name="Comma 3 4 7 4" xfId="19062"/>
    <cellStyle name="Comma 3 4 7 5" xfId="19458"/>
    <cellStyle name="Comma 3 4 7 6" xfId="19854"/>
    <cellStyle name="Comma 3 4 8" xfId="18072"/>
    <cellStyle name="Comma 3 4 9" xfId="18468"/>
    <cellStyle name="Comma 3 5" xfId="843"/>
    <cellStyle name="Comma 3 5 10" xfId="18867"/>
    <cellStyle name="Comma 3 5 11" xfId="19263"/>
    <cellStyle name="Comma 3 5 12" xfId="19659"/>
    <cellStyle name="Comma 3 5 2" xfId="1498"/>
    <cellStyle name="Comma 3 5 2 10" xfId="19274"/>
    <cellStyle name="Comma 3 5 2 11" xfId="19670"/>
    <cellStyle name="Comma 3 5 2 2" xfId="2992"/>
    <cellStyle name="Comma 3 5 2 2 2" xfId="7474"/>
    <cellStyle name="Comma 3 5 2 2 2 2" xfId="16504"/>
    <cellStyle name="Comma 3 5 2 2 2 2 2" xfId="18372"/>
    <cellStyle name="Comma 3 5 2 2 2 2 3" xfId="18768"/>
    <cellStyle name="Comma 3 5 2 2 2 2 4" xfId="19164"/>
    <cellStyle name="Comma 3 5 2 2 2 2 5" xfId="19560"/>
    <cellStyle name="Comma 3 5 2 2 2 2 6" xfId="19956"/>
    <cellStyle name="Comma 3 5 2 2 2 3" xfId="18174"/>
    <cellStyle name="Comma 3 5 2 2 2 4" xfId="18570"/>
    <cellStyle name="Comma 3 5 2 2 2 5" xfId="18966"/>
    <cellStyle name="Comma 3 5 2 2 2 6" xfId="19362"/>
    <cellStyle name="Comma 3 5 2 2 2 7" xfId="19758"/>
    <cellStyle name="Comma 3 5 2 2 3" xfId="9012"/>
    <cellStyle name="Comma 3 5 2 2 3 2" xfId="18042"/>
    <cellStyle name="Comma 3 5 2 2 3 2 2" xfId="18438"/>
    <cellStyle name="Comma 3 5 2 2 3 2 3" xfId="18834"/>
    <cellStyle name="Comma 3 5 2 2 3 2 4" xfId="19230"/>
    <cellStyle name="Comma 3 5 2 2 3 2 5" xfId="19626"/>
    <cellStyle name="Comma 3 5 2 2 3 2 6" xfId="20022"/>
    <cellStyle name="Comma 3 5 2 2 3 3" xfId="18240"/>
    <cellStyle name="Comma 3 5 2 2 3 4" xfId="18636"/>
    <cellStyle name="Comma 3 5 2 2 3 5" xfId="19032"/>
    <cellStyle name="Comma 3 5 2 2 3 6" xfId="19428"/>
    <cellStyle name="Comma 3 5 2 2 3 7" xfId="19824"/>
    <cellStyle name="Comma 3 5 2 2 4" xfId="12022"/>
    <cellStyle name="Comma 3 5 2 2 4 2" xfId="18306"/>
    <cellStyle name="Comma 3 5 2 2 4 3" xfId="18702"/>
    <cellStyle name="Comma 3 5 2 2 4 4" xfId="19098"/>
    <cellStyle name="Comma 3 5 2 2 4 5" xfId="19494"/>
    <cellStyle name="Comma 3 5 2 2 4 6" xfId="19890"/>
    <cellStyle name="Comma 3 5 2 2 5" xfId="18108"/>
    <cellStyle name="Comma 3 5 2 2 6" xfId="18504"/>
    <cellStyle name="Comma 3 5 2 2 7" xfId="18900"/>
    <cellStyle name="Comma 3 5 2 2 8" xfId="19296"/>
    <cellStyle name="Comma 3 5 2 2 9" xfId="19692"/>
    <cellStyle name="Comma 3 5 2 3" xfId="4486"/>
    <cellStyle name="Comma 3 5 2 3 2" xfId="8968"/>
    <cellStyle name="Comma 3 5 2 3 2 2" xfId="17998"/>
    <cellStyle name="Comma 3 5 2 3 2 2 2" xfId="18394"/>
    <cellStyle name="Comma 3 5 2 3 2 2 3" xfId="18790"/>
    <cellStyle name="Comma 3 5 2 3 2 2 4" xfId="19186"/>
    <cellStyle name="Comma 3 5 2 3 2 2 5" xfId="19582"/>
    <cellStyle name="Comma 3 5 2 3 2 2 6" xfId="19978"/>
    <cellStyle name="Comma 3 5 2 3 2 3" xfId="18196"/>
    <cellStyle name="Comma 3 5 2 3 2 4" xfId="18592"/>
    <cellStyle name="Comma 3 5 2 3 2 5" xfId="18988"/>
    <cellStyle name="Comma 3 5 2 3 2 6" xfId="19384"/>
    <cellStyle name="Comma 3 5 2 3 2 7" xfId="19780"/>
    <cellStyle name="Comma 3 5 2 3 3" xfId="9034"/>
    <cellStyle name="Comma 3 5 2 3 3 2" xfId="18064"/>
    <cellStyle name="Comma 3 5 2 3 3 2 2" xfId="18460"/>
    <cellStyle name="Comma 3 5 2 3 3 2 3" xfId="18856"/>
    <cellStyle name="Comma 3 5 2 3 3 2 4" xfId="19252"/>
    <cellStyle name="Comma 3 5 2 3 3 2 5" xfId="19648"/>
    <cellStyle name="Comma 3 5 2 3 3 2 6" xfId="20044"/>
    <cellStyle name="Comma 3 5 2 3 3 3" xfId="18262"/>
    <cellStyle name="Comma 3 5 2 3 3 4" xfId="18658"/>
    <cellStyle name="Comma 3 5 2 3 3 5" xfId="19054"/>
    <cellStyle name="Comma 3 5 2 3 3 6" xfId="19450"/>
    <cellStyle name="Comma 3 5 2 3 3 7" xfId="19846"/>
    <cellStyle name="Comma 3 5 2 3 4" xfId="13516"/>
    <cellStyle name="Comma 3 5 2 3 4 2" xfId="18328"/>
    <cellStyle name="Comma 3 5 2 3 4 3" xfId="18724"/>
    <cellStyle name="Comma 3 5 2 3 4 4" xfId="19120"/>
    <cellStyle name="Comma 3 5 2 3 4 5" xfId="19516"/>
    <cellStyle name="Comma 3 5 2 3 4 6" xfId="19912"/>
    <cellStyle name="Comma 3 5 2 3 5" xfId="18130"/>
    <cellStyle name="Comma 3 5 2 3 6" xfId="18526"/>
    <cellStyle name="Comma 3 5 2 3 7" xfId="18922"/>
    <cellStyle name="Comma 3 5 2 3 8" xfId="19318"/>
    <cellStyle name="Comma 3 5 2 3 9" xfId="19714"/>
    <cellStyle name="Comma 3 5 2 4" xfId="5980"/>
    <cellStyle name="Comma 3 5 2 4 2" xfId="15010"/>
    <cellStyle name="Comma 3 5 2 4 2 2" xfId="18350"/>
    <cellStyle name="Comma 3 5 2 4 2 3" xfId="18746"/>
    <cellStyle name="Comma 3 5 2 4 2 4" xfId="19142"/>
    <cellStyle name="Comma 3 5 2 4 2 5" xfId="19538"/>
    <cellStyle name="Comma 3 5 2 4 2 6" xfId="19934"/>
    <cellStyle name="Comma 3 5 2 4 3" xfId="18152"/>
    <cellStyle name="Comma 3 5 2 4 4" xfId="18548"/>
    <cellStyle name="Comma 3 5 2 4 5" xfId="18944"/>
    <cellStyle name="Comma 3 5 2 4 6" xfId="19340"/>
    <cellStyle name="Comma 3 5 2 4 7" xfId="19736"/>
    <cellStyle name="Comma 3 5 2 5" xfId="8990"/>
    <cellStyle name="Comma 3 5 2 5 2" xfId="18020"/>
    <cellStyle name="Comma 3 5 2 5 2 2" xfId="18416"/>
    <cellStyle name="Comma 3 5 2 5 2 3" xfId="18812"/>
    <cellStyle name="Comma 3 5 2 5 2 4" xfId="19208"/>
    <cellStyle name="Comma 3 5 2 5 2 5" xfId="19604"/>
    <cellStyle name="Comma 3 5 2 5 2 6" xfId="20000"/>
    <cellStyle name="Comma 3 5 2 5 3" xfId="18218"/>
    <cellStyle name="Comma 3 5 2 5 4" xfId="18614"/>
    <cellStyle name="Comma 3 5 2 5 5" xfId="19010"/>
    <cellStyle name="Comma 3 5 2 5 6" xfId="19406"/>
    <cellStyle name="Comma 3 5 2 5 7" xfId="19802"/>
    <cellStyle name="Comma 3 5 2 6" xfId="10528"/>
    <cellStyle name="Comma 3 5 2 6 2" xfId="18284"/>
    <cellStyle name="Comma 3 5 2 6 3" xfId="18680"/>
    <cellStyle name="Comma 3 5 2 6 4" xfId="19076"/>
    <cellStyle name="Comma 3 5 2 6 5" xfId="19472"/>
    <cellStyle name="Comma 3 5 2 6 6" xfId="19868"/>
    <cellStyle name="Comma 3 5 2 7" xfId="18086"/>
    <cellStyle name="Comma 3 5 2 8" xfId="18482"/>
    <cellStyle name="Comma 3 5 2 9" xfId="18878"/>
    <cellStyle name="Comma 3 5 3" xfId="2337"/>
    <cellStyle name="Comma 3 5 3 2" xfId="6819"/>
    <cellStyle name="Comma 3 5 3 2 2" xfId="15849"/>
    <cellStyle name="Comma 3 5 3 2 2 2" xfId="18361"/>
    <cellStyle name="Comma 3 5 3 2 2 3" xfId="18757"/>
    <cellStyle name="Comma 3 5 3 2 2 4" xfId="19153"/>
    <cellStyle name="Comma 3 5 3 2 2 5" xfId="19549"/>
    <cellStyle name="Comma 3 5 3 2 2 6" xfId="19945"/>
    <cellStyle name="Comma 3 5 3 2 3" xfId="18163"/>
    <cellStyle name="Comma 3 5 3 2 4" xfId="18559"/>
    <cellStyle name="Comma 3 5 3 2 5" xfId="18955"/>
    <cellStyle name="Comma 3 5 3 2 6" xfId="19351"/>
    <cellStyle name="Comma 3 5 3 2 7" xfId="19747"/>
    <cellStyle name="Comma 3 5 3 3" xfId="9001"/>
    <cellStyle name="Comma 3 5 3 3 2" xfId="18031"/>
    <cellStyle name="Comma 3 5 3 3 2 2" xfId="18427"/>
    <cellStyle name="Comma 3 5 3 3 2 3" xfId="18823"/>
    <cellStyle name="Comma 3 5 3 3 2 4" xfId="19219"/>
    <cellStyle name="Comma 3 5 3 3 2 5" xfId="19615"/>
    <cellStyle name="Comma 3 5 3 3 2 6" xfId="20011"/>
    <cellStyle name="Comma 3 5 3 3 3" xfId="18229"/>
    <cellStyle name="Comma 3 5 3 3 4" xfId="18625"/>
    <cellStyle name="Comma 3 5 3 3 5" xfId="19021"/>
    <cellStyle name="Comma 3 5 3 3 6" xfId="19417"/>
    <cellStyle name="Comma 3 5 3 3 7" xfId="19813"/>
    <cellStyle name="Comma 3 5 3 4" xfId="11367"/>
    <cellStyle name="Comma 3 5 3 4 2" xfId="18295"/>
    <cellStyle name="Comma 3 5 3 4 3" xfId="18691"/>
    <cellStyle name="Comma 3 5 3 4 4" xfId="19087"/>
    <cellStyle name="Comma 3 5 3 4 5" xfId="19483"/>
    <cellStyle name="Comma 3 5 3 4 6" xfId="19879"/>
    <cellStyle name="Comma 3 5 3 5" xfId="18097"/>
    <cellStyle name="Comma 3 5 3 6" xfId="18493"/>
    <cellStyle name="Comma 3 5 3 7" xfId="18889"/>
    <cellStyle name="Comma 3 5 3 8" xfId="19285"/>
    <cellStyle name="Comma 3 5 3 9" xfId="19681"/>
    <cellStyle name="Comma 3 5 4" xfId="3831"/>
    <cellStyle name="Comma 3 5 4 2" xfId="8313"/>
    <cellStyle name="Comma 3 5 4 2 2" xfId="17343"/>
    <cellStyle name="Comma 3 5 4 2 2 2" xfId="18383"/>
    <cellStyle name="Comma 3 5 4 2 2 3" xfId="18779"/>
    <cellStyle name="Comma 3 5 4 2 2 4" xfId="19175"/>
    <cellStyle name="Comma 3 5 4 2 2 5" xfId="19571"/>
    <cellStyle name="Comma 3 5 4 2 2 6" xfId="19967"/>
    <cellStyle name="Comma 3 5 4 2 3" xfId="18185"/>
    <cellStyle name="Comma 3 5 4 2 4" xfId="18581"/>
    <cellStyle name="Comma 3 5 4 2 5" xfId="18977"/>
    <cellStyle name="Comma 3 5 4 2 6" xfId="19373"/>
    <cellStyle name="Comma 3 5 4 2 7" xfId="19769"/>
    <cellStyle name="Comma 3 5 4 3" xfId="9023"/>
    <cellStyle name="Comma 3 5 4 3 2" xfId="18053"/>
    <cellStyle name="Comma 3 5 4 3 2 2" xfId="18449"/>
    <cellStyle name="Comma 3 5 4 3 2 3" xfId="18845"/>
    <cellStyle name="Comma 3 5 4 3 2 4" xfId="19241"/>
    <cellStyle name="Comma 3 5 4 3 2 5" xfId="19637"/>
    <cellStyle name="Comma 3 5 4 3 2 6" xfId="20033"/>
    <cellStyle name="Comma 3 5 4 3 3" xfId="18251"/>
    <cellStyle name="Comma 3 5 4 3 4" xfId="18647"/>
    <cellStyle name="Comma 3 5 4 3 5" xfId="19043"/>
    <cellStyle name="Comma 3 5 4 3 6" xfId="19439"/>
    <cellStyle name="Comma 3 5 4 3 7" xfId="19835"/>
    <cellStyle name="Comma 3 5 4 4" xfId="12861"/>
    <cellStyle name="Comma 3 5 4 4 2" xfId="18317"/>
    <cellStyle name="Comma 3 5 4 4 3" xfId="18713"/>
    <cellStyle name="Comma 3 5 4 4 4" xfId="19109"/>
    <cellStyle name="Comma 3 5 4 4 5" xfId="19505"/>
    <cellStyle name="Comma 3 5 4 4 6" xfId="19901"/>
    <cellStyle name="Comma 3 5 4 5" xfId="18119"/>
    <cellStyle name="Comma 3 5 4 6" xfId="18515"/>
    <cellStyle name="Comma 3 5 4 7" xfId="18911"/>
    <cellStyle name="Comma 3 5 4 8" xfId="19307"/>
    <cellStyle name="Comma 3 5 4 9" xfId="19703"/>
    <cellStyle name="Comma 3 5 5" xfId="5325"/>
    <cellStyle name="Comma 3 5 5 2" xfId="14355"/>
    <cellStyle name="Comma 3 5 5 2 2" xfId="18339"/>
    <cellStyle name="Comma 3 5 5 2 3" xfId="18735"/>
    <cellStyle name="Comma 3 5 5 2 4" xfId="19131"/>
    <cellStyle name="Comma 3 5 5 2 5" xfId="19527"/>
    <cellStyle name="Comma 3 5 5 2 6" xfId="19923"/>
    <cellStyle name="Comma 3 5 5 3" xfId="18141"/>
    <cellStyle name="Comma 3 5 5 4" xfId="18537"/>
    <cellStyle name="Comma 3 5 5 5" xfId="18933"/>
    <cellStyle name="Comma 3 5 5 6" xfId="19329"/>
    <cellStyle name="Comma 3 5 5 7" xfId="19725"/>
    <cellStyle name="Comma 3 5 6" xfId="8979"/>
    <cellStyle name="Comma 3 5 6 2" xfId="18009"/>
    <cellStyle name="Comma 3 5 6 2 2" xfId="18405"/>
    <cellStyle name="Comma 3 5 6 2 3" xfId="18801"/>
    <cellStyle name="Comma 3 5 6 2 4" xfId="19197"/>
    <cellStyle name="Comma 3 5 6 2 5" xfId="19593"/>
    <cellStyle name="Comma 3 5 6 2 6" xfId="19989"/>
    <cellStyle name="Comma 3 5 6 3" xfId="18207"/>
    <cellStyle name="Comma 3 5 6 4" xfId="18603"/>
    <cellStyle name="Comma 3 5 6 5" xfId="18999"/>
    <cellStyle name="Comma 3 5 6 6" xfId="19395"/>
    <cellStyle name="Comma 3 5 6 7" xfId="19791"/>
    <cellStyle name="Comma 3 5 7" xfId="9873"/>
    <cellStyle name="Comma 3 5 7 2" xfId="18273"/>
    <cellStyle name="Comma 3 5 7 3" xfId="18669"/>
    <cellStyle name="Comma 3 5 7 4" xfId="19065"/>
    <cellStyle name="Comma 3 5 7 5" xfId="19461"/>
    <cellStyle name="Comma 3 5 7 6" xfId="19857"/>
    <cellStyle name="Comma 3 5 8" xfId="18075"/>
    <cellStyle name="Comma 3 5 9" xfId="18471"/>
    <cellStyle name="Comma 3 6" xfId="1121"/>
    <cellStyle name="Comma 3 6 10" xfId="19265"/>
    <cellStyle name="Comma 3 6 11" xfId="19661"/>
    <cellStyle name="Comma 3 6 2" xfId="2615"/>
    <cellStyle name="Comma 3 6 2 2" xfId="7097"/>
    <cellStyle name="Comma 3 6 2 2 2" xfId="16127"/>
    <cellStyle name="Comma 3 6 2 2 2 2" xfId="18363"/>
    <cellStyle name="Comma 3 6 2 2 2 3" xfId="18759"/>
    <cellStyle name="Comma 3 6 2 2 2 4" xfId="19155"/>
    <cellStyle name="Comma 3 6 2 2 2 5" xfId="19551"/>
    <cellStyle name="Comma 3 6 2 2 2 6" xfId="19947"/>
    <cellStyle name="Comma 3 6 2 2 3" xfId="18165"/>
    <cellStyle name="Comma 3 6 2 2 4" xfId="18561"/>
    <cellStyle name="Comma 3 6 2 2 5" xfId="18957"/>
    <cellStyle name="Comma 3 6 2 2 6" xfId="19353"/>
    <cellStyle name="Comma 3 6 2 2 7" xfId="19749"/>
    <cellStyle name="Comma 3 6 2 3" xfId="9003"/>
    <cellStyle name="Comma 3 6 2 3 2" xfId="18033"/>
    <cellStyle name="Comma 3 6 2 3 2 2" xfId="18429"/>
    <cellStyle name="Comma 3 6 2 3 2 3" xfId="18825"/>
    <cellStyle name="Comma 3 6 2 3 2 4" xfId="19221"/>
    <cellStyle name="Comma 3 6 2 3 2 5" xfId="19617"/>
    <cellStyle name="Comma 3 6 2 3 2 6" xfId="20013"/>
    <cellStyle name="Comma 3 6 2 3 3" xfId="18231"/>
    <cellStyle name="Comma 3 6 2 3 4" xfId="18627"/>
    <cellStyle name="Comma 3 6 2 3 5" xfId="19023"/>
    <cellStyle name="Comma 3 6 2 3 6" xfId="19419"/>
    <cellStyle name="Comma 3 6 2 3 7" xfId="19815"/>
    <cellStyle name="Comma 3 6 2 4" xfId="11645"/>
    <cellStyle name="Comma 3 6 2 4 2" xfId="18297"/>
    <cellStyle name="Comma 3 6 2 4 3" xfId="18693"/>
    <cellStyle name="Comma 3 6 2 4 4" xfId="19089"/>
    <cellStyle name="Comma 3 6 2 4 5" xfId="19485"/>
    <cellStyle name="Comma 3 6 2 4 6" xfId="19881"/>
    <cellStyle name="Comma 3 6 2 5" xfId="18099"/>
    <cellStyle name="Comma 3 6 2 6" xfId="18495"/>
    <cellStyle name="Comma 3 6 2 7" xfId="18891"/>
    <cellStyle name="Comma 3 6 2 8" xfId="19287"/>
    <cellStyle name="Comma 3 6 2 9" xfId="19683"/>
    <cellStyle name="Comma 3 6 3" xfId="4109"/>
    <cellStyle name="Comma 3 6 3 2" xfId="8591"/>
    <cellStyle name="Comma 3 6 3 2 2" xfId="17621"/>
    <cellStyle name="Comma 3 6 3 2 2 2" xfId="18385"/>
    <cellStyle name="Comma 3 6 3 2 2 3" xfId="18781"/>
    <cellStyle name="Comma 3 6 3 2 2 4" xfId="19177"/>
    <cellStyle name="Comma 3 6 3 2 2 5" xfId="19573"/>
    <cellStyle name="Comma 3 6 3 2 2 6" xfId="19969"/>
    <cellStyle name="Comma 3 6 3 2 3" xfId="18187"/>
    <cellStyle name="Comma 3 6 3 2 4" xfId="18583"/>
    <cellStyle name="Comma 3 6 3 2 5" xfId="18979"/>
    <cellStyle name="Comma 3 6 3 2 6" xfId="19375"/>
    <cellStyle name="Comma 3 6 3 2 7" xfId="19771"/>
    <cellStyle name="Comma 3 6 3 3" xfId="9025"/>
    <cellStyle name="Comma 3 6 3 3 2" xfId="18055"/>
    <cellStyle name="Comma 3 6 3 3 2 2" xfId="18451"/>
    <cellStyle name="Comma 3 6 3 3 2 3" xfId="18847"/>
    <cellStyle name="Comma 3 6 3 3 2 4" xfId="19243"/>
    <cellStyle name="Comma 3 6 3 3 2 5" xfId="19639"/>
    <cellStyle name="Comma 3 6 3 3 2 6" xfId="20035"/>
    <cellStyle name="Comma 3 6 3 3 3" xfId="18253"/>
    <cellStyle name="Comma 3 6 3 3 4" xfId="18649"/>
    <cellStyle name="Comma 3 6 3 3 5" xfId="19045"/>
    <cellStyle name="Comma 3 6 3 3 6" xfId="19441"/>
    <cellStyle name="Comma 3 6 3 3 7" xfId="19837"/>
    <cellStyle name="Comma 3 6 3 4" xfId="13139"/>
    <cellStyle name="Comma 3 6 3 4 2" xfId="18319"/>
    <cellStyle name="Comma 3 6 3 4 3" xfId="18715"/>
    <cellStyle name="Comma 3 6 3 4 4" xfId="19111"/>
    <cellStyle name="Comma 3 6 3 4 5" xfId="19507"/>
    <cellStyle name="Comma 3 6 3 4 6" xfId="19903"/>
    <cellStyle name="Comma 3 6 3 5" xfId="18121"/>
    <cellStyle name="Comma 3 6 3 6" xfId="18517"/>
    <cellStyle name="Comma 3 6 3 7" xfId="18913"/>
    <cellStyle name="Comma 3 6 3 8" xfId="19309"/>
    <cellStyle name="Comma 3 6 3 9" xfId="19705"/>
    <cellStyle name="Comma 3 6 4" xfId="5603"/>
    <cellStyle name="Comma 3 6 4 2" xfId="14633"/>
    <cellStyle name="Comma 3 6 4 2 2" xfId="18341"/>
    <cellStyle name="Comma 3 6 4 2 3" xfId="18737"/>
    <cellStyle name="Comma 3 6 4 2 4" xfId="19133"/>
    <cellStyle name="Comma 3 6 4 2 5" xfId="19529"/>
    <cellStyle name="Comma 3 6 4 2 6" xfId="19925"/>
    <cellStyle name="Comma 3 6 4 3" xfId="18143"/>
    <cellStyle name="Comma 3 6 4 4" xfId="18539"/>
    <cellStyle name="Comma 3 6 4 5" xfId="18935"/>
    <cellStyle name="Comma 3 6 4 6" xfId="19331"/>
    <cellStyle name="Comma 3 6 4 7" xfId="19727"/>
    <cellStyle name="Comma 3 6 5" xfId="8981"/>
    <cellStyle name="Comma 3 6 5 2" xfId="18011"/>
    <cellStyle name="Comma 3 6 5 2 2" xfId="18407"/>
    <cellStyle name="Comma 3 6 5 2 3" xfId="18803"/>
    <cellStyle name="Comma 3 6 5 2 4" xfId="19199"/>
    <cellStyle name="Comma 3 6 5 2 5" xfId="19595"/>
    <cellStyle name="Comma 3 6 5 2 6" xfId="19991"/>
    <cellStyle name="Comma 3 6 5 3" xfId="18209"/>
    <cellStyle name="Comma 3 6 5 4" xfId="18605"/>
    <cellStyle name="Comma 3 6 5 5" xfId="19001"/>
    <cellStyle name="Comma 3 6 5 6" xfId="19397"/>
    <cellStyle name="Comma 3 6 5 7" xfId="19793"/>
    <cellStyle name="Comma 3 6 6" xfId="10151"/>
    <cellStyle name="Comma 3 6 6 2" xfId="18275"/>
    <cellStyle name="Comma 3 6 6 3" xfId="18671"/>
    <cellStyle name="Comma 3 6 6 4" xfId="19067"/>
    <cellStyle name="Comma 3 6 6 5" xfId="19463"/>
    <cellStyle name="Comma 3 6 6 6" xfId="19859"/>
    <cellStyle name="Comma 3 6 7" xfId="18077"/>
    <cellStyle name="Comma 3 6 8" xfId="18473"/>
    <cellStyle name="Comma 3 6 9" xfId="18869"/>
    <cellStyle name="Comma 3 7" xfId="1592"/>
    <cellStyle name="Comma 3 7 2" xfId="6074"/>
    <cellStyle name="Comma 3 7 2 2" xfId="15104"/>
    <cellStyle name="Comma 3 7 2 2 2" xfId="18352"/>
    <cellStyle name="Comma 3 7 2 2 3" xfId="18748"/>
    <cellStyle name="Comma 3 7 2 2 4" xfId="19144"/>
    <cellStyle name="Comma 3 7 2 2 5" xfId="19540"/>
    <cellStyle name="Comma 3 7 2 2 6" xfId="19936"/>
    <cellStyle name="Comma 3 7 2 3" xfId="18154"/>
    <cellStyle name="Comma 3 7 2 4" xfId="18550"/>
    <cellStyle name="Comma 3 7 2 5" xfId="18946"/>
    <cellStyle name="Comma 3 7 2 6" xfId="19342"/>
    <cellStyle name="Comma 3 7 2 7" xfId="19738"/>
    <cellStyle name="Comma 3 7 3" xfId="8992"/>
    <cellStyle name="Comma 3 7 3 2" xfId="18022"/>
    <cellStyle name="Comma 3 7 3 2 2" xfId="18418"/>
    <cellStyle name="Comma 3 7 3 2 3" xfId="18814"/>
    <cellStyle name="Comma 3 7 3 2 4" xfId="19210"/>
    <cellStyle name="Comma 3 7 3 2 5" xfId="19606"/>
    <cellStyle name="Comma 3 7 3 2 6" xfId="20002"/>
    <cellStyle name="Comma 3 7 3 3" xfId="18220"/>
    <cellStyle name="Comma 3 7 3 4" xfId="18616"/>
    <cellStyle name="Comma 3 7 3 5" xfId="19012"/>
    <cellStyle name="Comma 3 7 3 6" xfId="19408"/>
    <cellStyle name="Comma 3 7 3 7" xfId="19804"/>
    <cellStyle name="Comma 3 7 4" xfId="10622"/>
    <cellStyle name="Comma 3 7 4 2" xfId="18286"/>
    <cellStyle name="Comma 3 7 4 3" xfId="18682"/>
    <cellStyle name="Comma 3 7 4 4" xfId="19078"/>
    <cellStyle name="Comma 3 7 4 5" xfId="19474"/>
    <cellStyle name="Comma 3 7 4 6" xfId="19870"/>
    <cellStyle name="Comma 3 7 5" xfId="18088"/>
    <cellStyle name="Comma 3 7 6" xfId="18484"/>
    <cellStyle name="Comma 3 7 7" xfId="18880"/>
    <cellStyle name="Comma 3 7 8" xfId="19276"/>
    <cellStyle name="Comma 3 7 9" xfId="19672"/>
    <cellStyle name="Comma 3 8" xfId="3086"/>
    <cellStyle name="Comma 3 8 2" xfId="7568"/>
    <cellStyle name="Comma 3 8 2 2" xfId="16598"/>
    <cellStyle name="Comma 3 8 2 2 2" xfId="18374"/>
    <cellStyle name="Comma 3 8 2 2 3" xfId="18770"/>
    <cellStyle name="Comma 3 8 2 2 4" xfId="19166"/>
    <cellStyle name="Comma 3 8 2 2 5" xfId="19562"/>
    <cellStyle name="Comma 3 8 2 2 6" xfId="19958"/>
    <cellStyle name="Comma 3 8 2 3" xfId="18176"/>
    <cellStyle name="Comma 3 8 2 4" xfId="18572"/>
    <cellStyle name="Comma 3 8 2 5" xfId="18968"/>
    <cellStyle name="Comma 3 8 2 6" xfId="19364"/>
    <cellStyle name="Comma 3 8 2 7" xfId="19760"/>
    <cellStyle name="Comma 3 8 3" xfId="9014"/>
    <cellStyle name="Comma 3 8 3 2" xfId="18044"/>
    <cellStyle name="Comma 3 8 3 2 2" xfId="18440"/>
    <cellStyle name="Comma 3 8 3 2 3" xfId="18836"/>
    <cellStyle name="Comma 3 8 3 2 4" xfId="19232"/>
    <cellStyle name="Comma 3 8 3 2 5" xfId="19628"/>
    <cellStyle name="Comma 3 8 3 2 6" xfId="20024"/>
    <cellStyle name="Comma 3 8 3 3" xfId="18242"/>
    <cellStyle name="Comma 3 8 3 4" xfId="18638"/>
    <cellStyle name="Comma 3 8 3 5" xfId="19034"/>
    <cellStyle name="Comma 3 8 3 6" xfId="19430"/>
    <cellStyle name="Comma 3 8 3 7" xfId="19826"/>
    <cellStyle name="Comma 3 8 4" xfId="12116"/>
    <cellStyle name="Comma 3 8 4 2" xfId="18308"/>
    <cellStyle name="Comma 3 8 4 3" xfId="18704"/>
    <cellStyle name="Comma 3 8 4 4" xfId="19100"/>
    <cellStyle name="Comma 3 8 4 5" xfId="19496"/>
    <cellStyle name="Comma 3 8 4 6" xfId="19892"/>
    <cellStyle name="Comma 3 8 5" xfId="18110"/>
    <cellStyle name="Comma 3 8 6" xfId="18506"/>
    <cellStyle name="Comma 3 8 7" xfId="18902"/>
    <cellStyle name="Comma 3 8 8" xfId="19298"/>
    <cellStyle name="Comma 3 8 9" xfId="19694"/>
    <cellStyle name="Comma 3 9" xfId="4580"/>
    <cellStyle name="Comma 3 9 2" xfId="13610"/>
    <cellStyle name="Comma 3 9 2 2" xfId="18330"/>
    <cellStyle name="Comma 3 9 2 3" xfId="18726"/>
    <cellStyle name="Comma 3 9 2 4" xfId="19122"/>
    <cellStyle name="Comma 3 9 2 5" xfId="19518"/>
    <cellStyle name="Comma 3 9 2 6" xfId="19914"/>
    <cellStyle name="Comma 3 9 3" xfId="18132"/>
    <cellStyle name="Comma 3 9 4" xfId="18528"/>
    <cellStyle name="Comma 3 9 5" xfId="18924"/>
    <cellStyle name="Comma 3 9 6" xfId="19320"/>
    <cellStyle name="Comma 3 9 7" xfId="19716"/>
    <cellStyle name="Comma 4" xfId="749"/>
    <cellStyle name="Comma 4 10" xfId="18865"/>
    <cellStyle name="Comma 4 11" xfId="19261"/>
    <cellStyle name="Comma 4 12" xfId="19657"/>
    <cellStyle name="Comma 4 2" xfId="1496"/>
    <cellStyle name="Comma 4 2 10" xfId="19272"/>
    <cellStyle name="Comma 4 2 11" xfId="19668"/>
    <cellStyle name="Comma 4 2 2" xfId="2990"/>
    <cellStyle name="Comma 4 2 2 2" xfId="7472"/>
    <cellStyle name="Comma 4 2 2 2 2" xfId="16502"/>
    <cellStyle name="Comma 4 2 2 2 2 2" xfId="18370"/>
    <cellStyle name="Comma 4 2 2 2 2 3" xfId="18766"/>
    <cellStyle name="Comma 4 2 2 2 2 4" xfId="19162"/>
    <cellStyle name="Comma 4 2 2 2 2 5" xfId="19558"/>
    <cellStyle name="Comma 4 2 2 2 2 6" xfId="19954"/>
    <cellStyle name="Comma 4 2 2 2 3" xfId="18172"/>
    <cellStyle name="Comma 4 2 2 2 4" xfId="18568"/>
    <cellStyle name="Comma 4 2 2 2 5" xfId="18964"/>
    <cellStyle name="Comma 4 2 2 2 6" xfId="19360"/>
    <cellStyle name="Comma 4 2 2 2 7" xfId="19756"/>
    <cellStyle name="Comma 4 2 2 3" xfId="9010"/>
    <cellStyle name="Comma 4 2 2 3 2" xfId="18040"/>
    <cellStyle name="Comma 4 2 2 3 2 2" xfId="18436"/>
    <cellStyle name="Comma 4 2 2 3 2 3" xfId="18832"/>
    <cellStyle name="Comma 4 2 2 3 2 4" xfId="19228"/>
    <cellStyle name="Comma 4 2 2 3 2 5" xfId="19624"/>
    <cellStyle name="Comma 4 2 2 3 2 6" xfId="20020"/>
    <cellStyle name="Comma 4 2 2 3 3" xfId="18238"/>
    <cellStyle name="Comma 4 2 2 3 4" xfId="18634"/>
    <cellStyle name="Comma 4 2 2 3 5" xfId="19030"/>
    <cellStyle name="Comma 4 2 2 3 6" xfId="19426"/>
    <cellStyle name="Comma 4 2 2 3 7" xfId="19822"/>
    <cellStyle name="Comma 4 2 2 4" xfId="12020"/>
    <cellStyle name="Comma 4 2 2 4 2" xfId="18304"/>
    <cellStyle name="Comma 4 2 2 4 3" xfId="18700"/>
    <cellStyle name="Comma 4 2 2 4 4" xfId="19096"/>
    <cellStyle name="Comma 4 2 2 4 5" xfId="19492"/>
    <cellStyle name="Comma 4 2 2 4 6" xfId="19888"/>
    <cellStyle name="Comma 4 2 2 5" xfId="18106"/>
    <cellStyle name="Comma 4 2 2 6" xfId="18502"/>
    <cellStyle name="Comma 4 2 2 7" xfId="18898"/>
    <cellStyle name="Comma 4 2 2 8" xfId="19294"/>
    <cellStyle name="Comma 4 2 2 9" xfId="19690"/>
    <cellStyle name="Comma 4 2 3" xfId="4484"/>
    <cellStyle name="Comma 4 2 3 2" xfId="8966"/>
    <cellStyle name="Comma 4 2 3 2 2" xfId="17996"/>
    <cellStyle name="Comma 4 2 3 2 2 2" xfId="18392"/>
    <cellStyle name="Comma 4 2 3 2 2 3" xfId="18788"/>
    <cellStyle name="Comma 4 2 3 2 2 4" xfId="19184"/>
    <cellStyle name="Comma 4 2 3 2 2 5" xfId="19580"/>
    <cellStyle name="Comma 4 2 3 2 2 6" xfId="19976"/>
    <cellStyle name="Comma 4 2 3 2 3" xfId="18194"/>
    <cellStyle name="Comma 4 2 3 2 4" xfId="18590"/>
    <cellStyle name="Comma 4 2 3 2 5" xfId="18986"/>
    <cellStyle name="Comma 4 2 3 2 6" xfId="19382"/>
    <cellStyle name="Comma 4 2 3 2 7" xfId="19778"/>
    <cellStyle name="Comma 4 2 3 3" xfId="9032"/>
    <cellStyle name="Comma 4 2 3 3 2" xfId="18062"/>
    <cellStyle name="Comma 4 2 3 3 2 2" xfId="18458"/>
    <cellStyle name="Comma 4 2 3 3 2 3" xfId="18854"/>
    <cellStyle name="Comma 4 2 3 3 2 4" xfId="19250"/>
    <cellStyle name="Comma 4 2 3 3 2 5" xfId="19646"/>
    <cellStyle name="Comma 4 2 3 3 2 6" xfId="20042"/>
    <cellStyle name="Comma 4 2 3 3 3" xfId="18260"/>
    <cellStyle name="Comma 4 2 3 3 4" xfId="18656"/>
    <cellStyle name="Comma 4 2 3 3 5" xfId="19052"/>
    <cellStyle name="Comma 4 2 3 3 6" xfId="19448"/>
    <cellStyle name="Comma 4 2 3 3 7" xfId="19844"/>
    <cellStyle name="Comma 4 2 3 4" xfId="13514"/>
    <cellStyle name="Comma 4 2 3 4 2" xfId="18326"/>
    <cellStyle name="Comma 4 2 3 4 3" xfId="18722"/>
    <cellStyle name="Comma 4 2 3 4 4" xfId="19118"/>
    <cellStyle name="Comma 4 2 3 4 5" xfId="19514"/>
    <cellStyle name="Comma 4 2 3 4 6" xfId="19910"/>
    <cellStyle name="Comma 4 2 3 5" xfId="18128"/>
    <cellStyle name="Comma 4 2 3 6" xfId="18524"/>
    <cellStyle name="Comma 4 2 3 7" xfId="18920"/>
    <cellStyle name="Comma 4 2 3 8" xfId="19316"/>
    <cellStyle name="Comma 4 2 3 9" xfId="19712"/>
    <cellStyle name="Comma 4 2 4" xfId="5978"/>
    <cellStyle name="Comma 4 2 4 2" xfId="15008"/>
    <cellStyle name="Comma 4 2 4 2 2" xfId="18348"/>
    <cellStyle name="Comma 4 2 4 2 3" xfId="18744"/>
    <cellStyle name="Comma 4 2 4 2 4" xfId="19140"/>
    <cellStyle name="Comma 4 2 4 2 5" xfId="19536"/>
    <cellStyle name="Comma 4 2 4 2 6" xfId="19932"/>
    <cellStyle name="Comma 4 2 4 3" xfId="18150"/>
    <cellStyle name="Comma 4 2 4 4" xfId="18546"/>
    <cellStyle name="Comma 4 2 4 5" xfId="18942"/>
    <cellStyle name="Comma 4 2 4 6" xfId="19338"/>
    <cellStyle name="Comma 4 2 4 7" xfId="19734"/>
    <cellStyle name="Comma 4 2 5" xfId="8988"/>
    <cellStyle name="Comma 4 2 5 2" xfId="18018"/>
    <cellStyle name="Comma 4 2 5 2 2" xfId="18414"/>
    <cellStyle name="Comma 4 2 5 2 3" xfId="18810"/>
    <cellStyle name="Comma 4 2 5 2 4" xfId="19206"/>
    <cellStyle name="Comma 4 2 5 2 5" xfId="19602"/>
    <cellStyle name="Comma 4 2 5 2 6" xfId="19998"/>
    <cellStyle name="Comma 4 2 5 3" xfId="18216"/>
    <cellStyle name="Comma 4 2 5 4" xfId="18612"/>
    <cellStyle name="Comma 4 2 5 5" xfId="19008"/>
    <cellStyle name="Comma 4 2 5 6" xfId="19404"/>
    <cellStyle name="Comma 4 2 5 7" xfId="19800"/>
    <cellStyle name="Comma 4 2 6" xfId="10526"/>
    <cellStyle name="Comma 4 2 6 2" xfId="18282"/>
    <cellStyle name="Comma 4 2 6 3" xfId="18678"/>
    <cellStyle name="Comma 4 2 6 4" xfId="19074"/>
    <cellStyle name="Comma 4 2 6 5" xfId="19470"/>
    <cellStyle name="Comma 4 2 6 6" xfId="19866"/>
    <cellStyle name="Comma 4 2 7" xfId="18084"/>
    <cellStyle name="Comma 4 2 8" xfId="18480"/>
    <cellStyle name="Comma 4 2 9" xfId="18876"/>
    <cellStyle name="Comma 4 3" xfId="2243"/>
    <cellStyle name="Comma 4 3 2" xfId="6725"/>
    <cellStyle name="Comma 4 3 2 2" xfId="15755"/>
    <cellStyle name="Comma 4 3 2 2 2" xfId="18359"/>
    <cellStyle name="Comma 4 3 2 2 3" xfId="18755"/>
    <cellStyle name="Comma 4 3 2 2 4" xfId="19151"/>
    <cellStyle name="Comma 4 3 2 2 5" xfId="19547"/>
    <cellStyle name="Comma 4 3 2 2 6" xfId="19943"/>
    <cellStyle name="Comma 4 3 2 3" xfId="18161"/>
    <cellStyle name="Comma 4 3 2 4" xfId="18557"/>
    <cellStyle name="Comma 4 3 2 5" xfId="18953"/>
    <cellStyle name="Comma 4 3 2 6" xfId="19349"/>
    <cellStyle name="Comma 4 3 2 7" xfId="19745"/>
    <cellStyle name="Comma 4 3 3" xfId="8999"/>
    <cellStyle name="Comma 4 3 3 2" xfId="18029"/>
    <cellStyle name="Comma 4 3 3 2 2" xfId="18425"/>
    <cellStyle name="Comma 4 3 3 2 3" xfId="18821"/>
    <cellStyle name="Comma 4 3 3 2 4" xfId="19217"/>
    <cellStyle name="Comma 4 3 3 2 5" xfId="19613"/>
    <cellStyle name="Comma 4 3 3 2 6" xfId="20009"/>
    <cellStyle name="Comma 4 3 3 3" xfId="18227"/>
    <cellStyle name="Comma 4 3 3 4" xfId="18623"/>
    <cellStyle name="Comma 4 3 3 5" xfId="19019"/>
    <cellStyle name="Comma 4 3 3 6" xfId="19415"/>
    <cellStyle name="Comma 4 3 3 7" xfId="19811"/>
    <cellStyle name="Comma 4 3 4" xfId="11273"/>
    <cellStyle name="Comma 4 3 4 2" xfId="18293"/>
    <cellStyle name="Comma 4 3 4 3" xfId="18689"/>
    <cellStyle name="Comma 4 3 4 4" xfId="19085"/>
    <cellStyle name="Comma 4 3 4 5" xfId="19481"/>
    <cellStyle name="Comma 4 3 4 6" xfId="19877"/>
    <cellStyle name="Comma 4 3 5" xfId="18095"/>
    <cellStyle name="Comma 4 3 6" xfId="18491"/>
    <cellStyle name="Comma 4 3 7" xfId="18887"/>
    <cellStyle name="Comma 4 3 8" xfId="19283"/>
    <cellStyle name="Comma 4 3 9" xfId="19679"/>
    <cellStyle name="Comma 4 4" xfId="3737"/>
    <cellStyle name="Comma 4 4 2" xfId="8219"/>
    <cellStyle name="Comma 4 4 2 2" xfId="17249"/>
    <cellStyle name="Comma 4 4 2 2 2" xfId="18381"/>
    <cellStyle name="Comma 4 4 2 2 3" xfId="18777"/>
    <cellStyle name="Comma 4 4 2 2 4" xfId="19173"/>
    <cellStyle name="Comma 4 4 2 2 5" xfId="19569"/>
    <cellStyle name="Comma 4 4 2 2 6" xfId="19965"/>
    <cellStyle name="Comma 4 4 2 3" xfId="18183"/>
    <cellStyle name="Comma 4 4 2 4" xfId="18579"/>
    <cellStyle name="Comma 4 4 2 5" xfId="18975"/>
    <cellStyle name="Comma 4 4 2 6" xfId="19371"/>
    <cellStyle name="Comma 4 4 2 7" xfId="19767"/>
    <cellStyle name="Comma 4 4 3" xfId="9021"/>
    <cellStyle name="Comma 4 4 3 2" xfId="18051"/>
    <cellStyle name="Comma 4 4 3 2 2" xfId="18447"/>
    <cellStyle name="Comma 4 4 3 2 3" xfId="18843"/>
    <cellStyle name="Comma 4 4 3 2 4" xfId="19239"/>
    <cellStyle name="Comma 4 4 3 2 5" xfId="19635"/>
    <cellStyle name="Comma 4 4 3 2 6" xfId="20031"/>
    <cellStyle name="Comma 4 4 3 3" xfId="18249"/>
    <cellStyle name="Comma 4 4 3 4" xfId="18645"/>
    <cellStyle name="Comma 4 4 3 5" xfId="19041"/>
    <cellStyle name="Comma 4 4 3 6" xfId="19437"/>
    <cellStyle name="Comma 4 4 3 7" xfId="19833"/>
    <cellStyle name="Comma 4 4 4" xfId="12767"/>
    <cellStyle name="Comma 4 4 4 2" xfId="18315"/>
    <cellStyle name="Comma 4 4 4 3" xfId="18711"/>
    <cellStyle name="Comma 4 4 4 4" xfId="19107"/>
    <cellStyle name="Comma 4 4 4 5" xfId="19503"/>
    <cellStyle name="Comma 4 4 4 6" xfId="19899"/>
    <cellStyle name="Comma 4 4 5" xfId="18117"/>
    <cellStyle name="Comma 4 4 6" xfId="18513"/>
    <cellStyle name="Comma 4 4 7" xfId="18909"/>
    <cellStyle name="Comma 4 4 8" xfId="19305"/>
    <cellStyle name="Comma 4 4 9" xfId="19701"/>
    <cellStyle name="Comma 4 5" xfId="5231"/>
    <cellStyle name="Comma 4 5 2" xfId="14261"/>
    <cellStyle name="Comma 4 5 2 2" xfId="18337"/>
    <cellStyle name="Comma 4 5 2 3" xfId="18733"/>
    <cellStyle name="Comma 4 5 2 4" xfId="19129"/>
    <cellStyle name="Comma 4 5 2 5" xfId="19525"/>
    <cellStyle name="Comma 4 5 2 6" xfId="19921"/>
    <cellStyle name="Comma 4 5 3" xfId="18139"/>
    <cellStyle name="Comma 4 5 4" xfId="18535"/>
    <cellStyle name="Comma 4 5 5" xfId="18931"/>
    <cellStyle name="Comma 4 5 6" xfId="19327"/>
    <cellStyle name="Comma 4 5 7" xfId="19723"/>
    <cellStyle name="Comma 4 6" xfId="8977"/>
    <cellStyle name="Comma 4 6 2" xfId="18007"/>
    <cellStyle name="Comma 4 6 2 2" xfId="18403"/>
    <cellStyle name="Comma 4 6 2 3" xfId="18799"/>
    <cellStyle name="Comma 4 6 2 4" xfId="19195"/>
    <cellStyle name="Comma 4 6 2 5" xfId="19591"/>
    <cellStyle name="Comma 4 6 2 6" xfId="19987"/>
    <cellStyle name="Comma 4 6 3" xfId="18205"/>
    <cellStyle name="Comma 4 6 4" xfId="18601"/>
    <cellStyle name="Comma 4 6 5" xfId="18997"/>
    <cellStyle name="Comma 4 6 6" xfId="19393"/>
    <cellStyle name="Comma 4 6 7" xfId="19789"/>
    <cellStyle name="Comma 4 7" xfId="9779"/>
    <cellStyle name="Comma 4 7 2" xfId="18271"/>
    <cellStyle name="Comma 4 7 3" xfId="18667"/>
    <cellStyle name="Comma 4 7 4" xfId="19063"/>
    <cellStyle name="Comma 4 7 5" xfId="19459"/>
    <cellStyle name="Comma 4 7 6" xfId="19855"/>
    <cellStyle name="Comma 4 8" xfId="18073"/>
    <cellStyle name="Comma 4 9" xfId="18469"/>
    <cellStyle name="Hyperlink" xfId="20045" builtinId="8"/>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lvis.Skladovs@fm.gov.l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L61"/>
  <sheetViews>
    <sheetView tabSelected="1" zoomScale="90" zoomScaleNormal="90" workbookViewId="0">
      <pane xSplit="1" ySplit="7" topLeftCell="B8" activePane="bottomRight" state="frozen"/>
      <selection pane="topRight" activeCell="C1" sqref="C1"/>
      <selection pane="bottomLeft" activeCell="A7" sqref="A7"/>
      <selection pane="bottomRight" activeCell="Y21" sqref="Y21"/>
    </sheetView>
  </sheetViews>
  <sheetFormatPr defaultColWidth="9" defaultRowHeight="12.75" outlineLevelCol="1" x14ac:dyDescent="0.2"/>
  <cols>
    <col min="1" max="1" width="9.25" style="7" customWidth="1"/>
    <col min="2" max="2" width="46.375" style="7" customWidth="1"/>
    <col min="3" max="3" width="6.125" style="7" customWidth="1"/>
    <col min="4" max="4" width="8.875" style="7" customWidth="1"/>
    <col min="5" max="5" width="15.125" style="7" customWidth="1"/>
    <col min="6" max="6" width="17" style="7" customWidth="1" collapsed="1"/>
    <col min="7" max="7" width="10.125" style="7" hidden="1" customWidth="1" outlineLevel="1"/>
    <col min="8" max="8" width="10.875" style="7" hidden="1" customWidth="1" outlineLevel="1"/>
    <col min="9" max="9" width="9.25" style="7" hidden="1" customWidth="1" outlineLevel="1"/>
    <col min="10" max="10" width="12.625" style="7" hidden="1" customWidth="1" outlineLevel="1"/>
    <col min="11" max="11" width="14.25" style="7" hidden="1" customWidth="1" outlineLevel="1"/>
    <col min="12" max="13" width="11.875" style="7" hidden="1" customWidth="1" outlineLevel="1"/>
    <col min="14" max="14" width="10.125" style="7" hidden="1" customWidth="1" outlineLevel="1"/>
    <col min="15" max="15" width="10.25" style="7" hidden="1" customWidth="1" outlineLevel="1"/>
    <col min="16" max="16" width="12.75" style="7" hidden="1" customWidth="1" outlineLevel="1"/>
    <col min="17" max="17" width="13" style="9" hidden="1" customWidth="1" outlineLevel="1"/>
    <col min="18" max="20" width="14" style="11" hidden="1" customWidth="1" outlineLevel="1"/>
    <col min="21" max="21" width="14.875" style="11" customWidth="1"/>
    <col min="22" max="22" width="16.625" style="11" customWidth="1"/>
    <col min="23" max="23" width="15.125" style="11" customWidth="1"/>
    <col min="24" max="24" width="19" style="11" customWidth="1"/>
    <col min="25" max="25" width="92" style="11" customWidth="1"/>
    <col min="26" max="26" width="36.625" style="7" customWidth="1"/>
    <col min="27" max="27" width="25.5" style="7" customWidth="1"/>
    <col min="28" max="16384" width="9" style="7"/>
  </cols>
  <sheetData>
    <row r="1" spans="1:26" s="16" customFormat="1" ht="15.75" customHeight="1" x14ac:dyDescent="0.25">
      <c r="F1" s="48"/>
      <c r="G1" s="48"/>
      <c r="H1" s="48"/>
      <c r="I1" s="48"/>
      <c r="J1" s="48"/>
      <c r="K1" s="48"/>
      <c r="L1" s="48"/>
      <c r="M1" s="48"/>
      <c r="N1" s="48"/>
      <c r="O1" s="48"/>
      <c r="P1" s="48"/>
      <c r="Q1" s="48"/>
      <c r="R1" s="48"/>
      <c r="S1" s="48"/>
      <c r="T1" s="48"/>
      <c r="U1" s="48"/>
      <c r="V1" s="48"/>
      <c r="W1" s="48"/>
      <c r="X1" s="48"/>
      <c r="Y1" s="49" t="s">
        <v>85</v>
      </c>
    </row>
    <row r="2" spans="1:26" s="16" customFormat="1" ht="16.5" customHeight="1" x14ac:dyDescent="0.25">
      <c r="A2" s="95" t="s">
        <v>95</v>
      </c>
      <c r="B2" s="95"/>
      <c r="C2" s="95"/>
      <c r="D2" s="95"/>
      <c r="E2" s="95"/>
      <c r="F2" s="95"/>
      <c r="G2" s="95"/>
      <c r="H2" s="95"/>
      <c r="I2" s="95"/>
      <c r="J2" s="95"/>
      <c r="K2" s="95"/>
      <c r="L2" s="95"/>
      <c r="M2" s="95"/>
      <c r="N2" s="95"/>
      <c r="O2" s="95"/>
      <c r="P2" s="95"/>
      <c r="Q2" s="95"/>
      <c r="R2" s="95"/>
      <c r="S2" s="95"/>
      <c r="T2" s="95"/>
      <c r="U2" s="95"/>
      <c r="V2" s="95"/>
      <c r="W2" s="95"/>
      <c r="X2" s="95"/>
      <c r="Y2" s="95"/>
    </row>
    <row r="3" spans="1:26" ht="9" customHeight="1" thickBot="1" x14ac:dyDescent="0.25">
      <c r="A3" s="30"/>
      <c r="B3" s="103"/>
      <c r="C3" s="103"/>
      <c r="D3" s="103"/>
      <c r="E3" s="103"/>
      <c r="F3" s="103"/>
      <c r="G3" s="103"/>
      <c r="H3" s="103"/>
      <c r="I3" s="103"/>
      <c r="J3" s="103"/>
      <c r="K3" s="103"/>
      <c r="L3" s="103"/>
      <c r="M3" s="103"/>
      <c r="N3" s="103"/>
      <c r="O3" s="103"/>
      <c r="P3" s="103"/>
      <c r="Q3" s="103"/>
      <c r="R3" s="103"/>
      <c r="S3" s="103"/>
      <c r="T3" s="103"/>
      <c r="U3" s="103"/>
      <c r="V3" s="103"/>
      <c r="W3" s="103"/>
      <c r="X3" s="63"/>
      <c r="Y3" s="32"/>
    </row>
    <row r="4" spans="1:26" s="6" customFormat="1" ht="24.75" customHeight="1" x14ac:dyDescent="0.2">
      <c r="A4" s="86" t="s">
        <v>50</v>
      </c>
      <c r="B4" s="92" t="s">
        <v>28</v>
      </c>
      <c r="C4" s="92" t="s">
        <v>48</v>
      </c>
      <c r="D4" s="92" t="s">
        <v>57</v>
      </c>
      <c r="E4" s="83" t="s">
        <v>53</v>
      </c>
      <c r="F4" s="83" t="s">
        <v>49</v>
      </c>
      <c r="G4" s="83" t="s">
        <v>32</v>
      </c>
      <c r="H4" s="83" t="s">
        <v>33</v>
      </c>
      <c r="I4" s="83" t="s">
        <v>34</v>
      </c>
      <c r="J4" s="83" t="s">
        <v>35</v>
      </c>
      <c r="K4" s="83" t="s">
        <v>36</v>
      </c>
      <c r="L4" s="83" t="s">
        <v>37</v>
      </c>
      <c r="M4" s="83" t="s">
        <v>38</v>
      </c>
      <c r="N4" s="83" t="s">
        <v>39</v>
      </c>
      <c r="O4" s="83" t="s">
        <v>40</v>
      </c>
      <c r="P4" s="83" t="s">
        <v>41</v>
      </c>
      <c r="Q4" s="83" t="s">
        <v>42</v>
      </c>
      <c r="R4" s="99" t="s">
        <v>47</v>
      </c>
      <c r="S4" s="99"/>
      <c r="T4" s="92" t="s">
        <v>52</v>
      </c>
      <c r="U4" s="101" t="s">
        <v>31</v>
      </c>
      <c r="V4" s="102"/>
      <c r="W4" s="102"/>
      <c r="X4" s="102"/>
      <c r="Y4" s="96" t="s">
        <v>78</v>
      </c>
    </row>
    <row r="5" spans="1:26" s="6" customFormat="1" ht="18" customHeight="1" x14ac:dyDescent="0.2">
      <c r="A5" s="87"/>
      <c r="B5" s="93"/>
      <c r="C5" s="93"/>
      <c r="D5" s="93"/>
      <c r="E5" s="84"/>
      <c r="F5" s="84"/>
      <c r="G5" s="84"/>
      <c r="H5" s="84"/>
      <c r="I5" s="84"/>
      <c r="J5" s="84"/>
      <c r="K5" s="84"/>
      <c r="L5" s="84"/>
      <c r="M5" s="84"/>
      <c r="N5" s="84"/>
      <c r="O5" s="84"/>
      <c r="P5" s="84"/>
      <c r="Q5" s="84"/>
      <c r="R5" s="61"/>
      <c r="S5" s="61"/>
      <c r="T5" s="93"/>
      <c r="U5" s="100" t="s">
        <v>67</v>
      </c>
      <c r="V5" s="100"/>
      <c r="W5" s="100" t="s">
        <v>68</v>
      </c>
      <c r="X5" s="100"/>
      <c r="Y5" s="97"/>
    </row>
    <row r="6" spans="1:26" s="6" customFormat="1" ht="38.25" customHeight="1" thickBot="1" x14ac:dyDescent="0.25">
      <c r="A6" s="88"/>
      <c r="B6" s="94"/>
      <c r="C6" s="94"/>
      <c r="D6" s="94"/>
      <c r="E6" s="85"/>
      <c r="F6" s="85"/>
      <c r="G6" s="85"/>
      <c r="H6" s="85"/>
      <c r="I6" s="85"/>
      <c r="J6" s="85"/>
      <c r="K6" s="85"/>
      <c r="L6" s="85"/>
      <c r="M6" s="85"/>
      <c r="N6" s="85"/>
      <c r="O6" s="85"/>
      <c r="P6" s="85"/>
      <c r="Q6" s="85"/>
      <c r="R6" s="35" t="s">
        <v>43</v>
      </c>
      <c r="S6" s="35" t="s">
        <v>30</v>
      </c>
      <c r="T6" s="94"/>
      <c r="U6" s="35" t="s">
        <v>70</v>
      </c>
      <c r="V6" s="35" t="s">
        <v>69</v>
      </c>
      <c r="W6" s="35" t="s">
        <v>70</v>
      </c>
      <c r="X6" s="47" t="s">
        <v>69</v>
      </c>
      <c r="Y6" s="98"/>
    </row>
    <row r="7" spans="1:26" s="6" customFormat="1" ht="13.5" customHeight="1" x14ac:dyDescent="0.2">
      <c r="A7" s="33">
        <v>1</v>
      </c>
      <c r="B7" s="33">
        <v>2</v>
      </c>
      <c r="C7" s="33">
        <v>3</v>
      </c>
      <c r="D7" s="33">
        <v>4</v>
      </c>
      <c r="E7" s="33">
        <v>5</v>
      </c>
      <c r="F7" s="33">
        <v>6</v>
      </c>
      <c r="G7" s="33"/>
      <c r="H7" s="33"/>
      <c r="I7" s="33"/>
      <c r="J7" s="33"/>
      <c r="K7" s="33"/>
      <c r="L7" s="33"/>
      <c r="M7" s="33"/>
      <c r="N7" s="33"/>
      <c r="O7" s="33"/>
      <c r="P7" s="33"/>
      <c r="Q7" s="33"/>
      <c r="R7" s="33"/>
      <c r="S7" s="33"/>
      <c r="T7" s="33"/>
      <c r="U7" s="33">
        <v>7</v>
      </c>
      <c r="V7" s="33">
        <v>8</v>
      </c>
      <c r="W7" s="33">
        <v>9</v>
      </c>
      <c r="X7" s="33">
        <v>10</v>
      </c>
      <c r="Y7" s="33">
        <v>11</v>
      </c>
    </row>
    <row r="8" spans="1:26" s="6" customFormat="1" x14ac:dyDescent="0.2">
      <c r="A8" s="36" t="s">
        <v>56</v>
      </c>
      <c r="B8" s="89"/>
      <c r="C8" s="90"/>
      <c r="D8" s="91"/>
      <c r="E8" s="46">
        <f>E16+E9+E14+E12</f>
        <v>521250752</v>
      </c>
      <c r="F8" s="46">
        <f>F16+F9+F14+F12</f>
        <v>443063137</v>
      </c>
      <c r="G8" s="34"/>
      <c r="H8" s="34"/>
      <c r="I8" s="34"/>
      <c r="J8" s="34"/>
      <c r="K8" s="34"/>
      <c r="L8" s="34"/>
      <c r="M8" s="34"/>
      <c r="N8" s="34"/>
      <c r="O8" s="34"/>
      <c r="P8" s="34"/>
      <c r="Q8" s="34"/>
      <c r="R8" s="34"/>
      <c r="S8" s="34"/>
      <c r="T8" s="34"/>
      <c r="U8" s="89"/>
      <c r="V8" s="90"/>
      <c r="W8" s="90"/>
      <c r="X8" s="90"/>
      <c r="Y8" s="91"/>
      <c r="Z8" s="57"/>
    </row>
    <row r="9" spans="1:26" s="6" customFormat="1" x14ac:dyDescent="0.2">
      <c r="A9" s="41"/>
      <c r="B9" s="76" t="s">
        <v>54</v>
      </c>
      <c r="C9" s="76"/>
      <c r="D9" s="76"/>
      <c r="E9" s="37">
        <f>SUM(E10:E11)</f>
        <v>416156105</v>
      </c>
      <c r="F9" s="37">
        <f>SUM(F10:F11)</f>
        <v>353732688</v>
      </c>
      <c r="G9" s="42"/>
      <c r="H9" s="42"/>
      <c r="I9" s="42"/>
      <c r="J9" s="43"/>
      <c r="K9" s="40"/>
      <c r="L9" s="42"/>
      <c r="M9" s="39"/>
      <c r="N9" s="42"/>
      <c r="O9" s="39"/>
      <c r="P9" s="42"/>
      <c r="Q9" s="39"/>
      <c r="R9" s="41"/>
      <c r="S9" s="41"/>
      <c r="T9" s="44"/>
      <c r="U9" s="75"/>
      <c r="V9" s="75"/>
      <c r="W9" s="75"/>
      <c r="X9" s="75"/>
      <c r="Y9" s="75"/>
      <c r="Z9" s="57"/>
    </row>
    <row r="10" spans="1:26" s="6" customFormat="1" ht="38.25" x14ac:dyDescent="0.2">
      <c r="A10" s="22" t="s">
        <v>96</v>
      </c>
      <c r="B10" s="73" t="s">
        <v>97</v>
      </c>
      <c r="C10" s="20" t="s">
        <v>3</v>
      </c>
      <c r="D10" s="20" t="s">
        <v>0</v>
      </c>
      <c r="E10" s="17">
        <f>F10+K10</f>
        <v>407810999</v>
      </c>
      <c r="F10" s="17">
        <f>G10+H10+I10</f>
        <v>346639348</v>
      </c>
      <c r="G10" s="19">
        <v>346639348</v>
      </c>
      <c r="H10" s="19">
        <v>0</v>
      </c>
      <c r="I10" s="19">
        <v>0</v>
      </c>
      <c r="J10" s="18">
        <f>F10/E10</f>
        <v>0.84999999718006625</v>
      </c>
      <c r="K10" s="17">
        <f t="shared" ref="K10" si="0">L10+N10+P10</f>
        <v>61171651</v>
      </c>
      <c r="L10" s="19">
        <v>0</v>
      </c>
      <c r="M10" s="18">
        <f>L10/E10</f>
        <v>0</v>
      </c>
      <c r="N10" s="19">
        <v>0</v>
      </c>
      <c r="O10" s="18">
        <f>N10/E10</f>
        <v>0</v>
      </c>
      <c r="P10" s="19">
        <v>61171651</v>
      </c>
      <c r="Q10" s="18">
        <f>P10/E10</f>
        <v>0.15000000281993375</v>
      </c>
      <c r="R10" s="23" t="s">
        <v>98</v>
      </c>
      <c r="S10" s="29" t="s">
        <v>75</v>
      </c>
      <c r="T10" s="13"/>
      <c r="U10" s="23" t="s">
        <v>99</v>
      </c>
      <c r="V10" s="29" t="s">
        <v>100</v>
      </c>
      <c r="W10" s="23" t="s">
        <v>101</v>
      </c>
      <c r="X10" s="14" t="s">
        <v>29</v>
      </c>
      <c r="Y10" s="69" t="s">
        <v>102</v>
      </c>
      <c r="Z10" s="57"/>
    </row>
    <row r="11" spans="1:26" s="6" customFormat="1" ht="52.5" customHeight="1" x14ac:dyDescent="0.2">
      <c r="A11" s="22" t="s">
        <v>58</v>
      </c>
      <c r="B11" s="55" t="s">
        <v>59</v>
      </c>
      <c r="C11" s="52" t="s">
        <v>3</v>
      </c>
      <c r="D11" s="53" t="s">
        <v>0</v>
      </c>
      <c r="E11" s="17">
        <v>8345106</v>
      </c>
      <c r="F11" s="17">
        <f>SUM(G11:H11)</f>
        <v>7093340</v>
      </c>
      <c r="G11" s="19">
        <v>7093340</v>
      </c>
      <c r="H11" s="19">
        <v>0</v>
      </c>
      <c r="I11" s="18">
        <v>0</v>
      </c>
      <c r="J11" s="17">
        <v>0.85</v>
      </c>
      <c r="K11" s="19">
        <v>1251766</v>
      </c>
      <c r="L11" s="18">
        <v>0</v>
      </c>
      <c r="M11" s="19">
        <v>0</v>
      </c>
      <c r="N11" s="65">
        <v>1251766</v>
      </c>
      <c r="O11" s="19">
        <v>0.15</v>
      </c>
      <c r="P11" s="18">
        <v>0</v>
      </c>
      <c r="Q11" s="66">
        <v>0</v>
      </c>
      <c r="R11" s="23" t="s">
        <v>46</v>
      </c>
      <c r="S11" s="14" t="s">
        <v>29</v>
      </c>
      <c r="T11" s="21"/>
      <c r="U11" s="23" t="s">
        <v>88</v>
      </c>
      <c r="V11" s="29" t="s">
        <v>80</v>
      </c>
      <c r="W11" s="23" t="s">
        <v>89</v>
      </c>
      <c r="X11" s="14" t="s">
        <v>29</v>
      </c>
      <c r="Y11" s="62" t="s">
        <v>94</v>
      </c>
      <c r="Z11" s="57"/>
    </row>
    <row r="12" spans="1:26" s="6" customFormat="1" ht="12.75" customHeight="1" x14ac:dyDescent="0.2">
      <c r="A12" s="45"/>
      <c r="B12" s="77" t="s">
        <v>72</v>
      </c>
      <c r="C12" s="78"/>
      <c r="D12" s="79"/>
      <c r="E12" s="37">
        <f>E13</f>
        <v>62581758</v>
      </c>
      <c r="F12" s="37">
        <f>F13</f>
        <v>53194494</v>
      </c>
      <c r="G12" s="38"/>
      <c r="H12" s="38"/>
      <c r="I12" s="38"/>
      <c r="J12" s="39"/>
      <c r="K12" s="40"/>
      <c r="L12" s="38"/>
      <c r="M12" s="39"/>
      <c r="N12" s="38"/>
      <c r="O12" s="39"/>
      <c r="P12" s="38"/>
      <c r="Q12" s="39"/>
      <c r="R12" s="41"/>
      <c r="S12" s="41"/>
      <c r="T12" s="41"/>
      <c r="U12" s="80" t="s">
        <v>83</v>
      </c>
      <c r="V12" s="81"/>
      <c r="W12" s="81"/>
      <c r="X12" s="81"/>
      <c r="Y12" s="82"/>
    </row>
    <row r="13" spans="1:26" s="6" customFormat="1" ht="84.75" customHeight="1" x14ac:dyDescent="0.2">
      <c r="A13" s="67" t="s">
        <v>73</v>
      </c>
      <c r="B13" s="68" t="s">
        <v>74</v>
      </c>
      <c r="C13" s="20" t="s">
        <v>3</v>
      </c>
      <c r="D13" s="20" t="s">
        <v>0</v>
      </c>
      <c r="E13" s="17">
        <f>F13+K13</f>
        <v>62581758</v>
      </c>
      <c r="F13" s="17">
        <f>G13+H13+I13</f>
        <v>53194494</v>
      </c>
      <c r="G13" s="19">
        <v>53194494</v>
      </c>
      <c r="H13" s="19">
        <v>0</v>
      </c>
      <c r="I13" s="19">
        <v>0</v>
      </c>
      <c r="J13" s="18">
        <f>F13/E13</f>
        <v>0.84999999520627079</v>
      </c>
      <c r="K13" s="17">
        <f>L13+N13+P13</f>
        <v>9387264</v>
      </c>
      <c r="L13" s="19">
        <v>0</v>
      </c>
      <c r="M13" s="18">
        <f>L13/E13</f>
        <v>0</v>
      </c>
      <c r="N13" s="19">
        <v>0</v>
      </c>
      <c r="O13" s="18">
        <f>N13/E13</f>
        <v>0</v>
      </c>
      <c r="P13" s="19">
        <v>9387264</v>
      </c>
      <c r="Q13" s="18">
        <f>P13/E13</f>
        <v>0.15000000479372919</v>
      </c>
      <c r="R13" s="23" t="s">
        <v>45</v>
      </c>
      <c r="S13" s="29" t="s">
        <v>75</v>
      </c>
      <c r="T13" s="64"/>
      <c r="U13" s="23" t="s">
        <v>76</v>
      </c>
      <c r="V13" s="29" t="s">
        <v>77</v>
      </c>
      <c r="W13" s="23" t="s">
        <v>91</v>
      </c>
      <c r="X13" s="14" t="s">
        <v>71</v>
      </c>
      <c r="Y13" s="69" t="s">
        <v>84</v>
      </c>
      <c r="Z13" s="70"/>
    </row>
    <row r="14" spans="1:26" s="6" customFormat="1" ht="12.75" customHeight="1" x14ac:dyDescent="0.2">
      <c r="A14" s="45"/>
      <c r="B14" s="77" t="s">
        <v>55</v>
      </c>
      <c r="C14" s="78"/>
      <c r="D14" s="79"/>
      <c r="E14" s="37">
        <f>SUM(E15:E15)</f>
        <v>32552786</v>
      </c>
      <c r="F14" s="37">
        <f>SUM(F15:F15)</f>
        <v>27669868</v>
      </c>
      <c r="G14" s="38"/>
      <c r="H14" s="38"/>
      <c r="I14" s="38"/>
      <c r="J14" s="39"/>
      <c r="K14" s="40"/>
      <c r="L14" s="38"/>
      <c r="M14" s="39"/>
      <c r="N14" s="38"/>
      <c r="O14" s="39"/>
      <c r="P14" s="38"/>
      <c r="Q14" s="39"/>
      <c r="R14" s="41"/>
      <c r="S14" s="41"/>
      <c r="T14" s="41"/>
      <c r="U14" s="75"/>
      <c r="V14" s="75"/>
      <c r="W14" s="75"/>
      <c r="X14" s="75"/>
      <c r="Y14" s="75"/>
      <c r="Z14" s="70"/>
    </row>
    <row r="15" spans="1:26" s="6" customFormat="1" ht="50.25" customHeight="1" x14ac:dyDescent="0.2">
      <c r="A15" s="58" t="s">
        <v>63</v>
      </c>
      <c r="B15" s="59" t="s">
        <v>64</v>
      </c>
      <c r="C15" s="54" t="s">
        <v>3</v>
      </c>
      <c r="D15" s="54" t="s">
        <v>1</v>
      </c>
      <c r="E15" s="56">
        <f t="shared" ref="E15" si="1">F15+K15</f>
        <v>32552786</v>
      </c>
      <c r="F15" s="56">
        <f>G15+H15+I15</f>
        <v>27669868</v>
      </c>
      <c r="G15" s="56">
        <v>0</v>
      </c>
      <c r="H15" s="56">
        <v>27669868</v>
      </c>
      <c r="I15" s="56">
        <v>0</v>
      </c>
      <c r="J15" s="18">
        <f t="shared" ref="J15" si="2">F15/E15</f>
        <v>0.84999999692806627</v>
      </c>
      <c r="K15" s="17">
        <f t="shared" ref="K15" si="3">L15+N15+P15</f>
        <v>4882918</v>
      </c>
      <c r="L15" s="56">
        <v>4882918</v>
      </c>
      <c r="M15" s="18">
        <f t="shared" ref="M15" si="4">L15/E15</f>
        <v>0.1500000030719337</v>
      </c>
      <c r="N15" s="56">
        <v>0</v>
      </c>
      <c r="O15" s="18">
        <f t="shared" ref="O15" si="5">N15/E15</f>
        <v>0</v>
      </c>
      <c r="P15" s="56">
        <v>0</v>
      </c>
      <c r="Q15" s="18">
        <f t="shared" ref="Q15" si="6">P15/E15</f>
        <v>0</v>
      </c>
      <c r="R15" s="23" t="s">
        <v>44</v>
      </c>
      <c r="S15" s="60" t="s">
        <v>65</v>
      </c>
      <c r="T15" s="23"/>
      <c r="U15" s="17" t="s">
        <v>93</v>
      </c>
      <c r="V15" s="14" t="s">
        <v>29</v>
      </c>
      <c r="W15" s="23" t="s">
        <v>92</v>
      </c>
      <c r="X15" s="14" t="s">
        <v>29</v>
      </c>
      <c r="Y15" s="71" t="s">
        <v>82</v>
      </c>
      <c r="Z15" s="70"/>
    </row>
    <row r="16" spans="1:26" s="13" customFormat="1" x14ac:dyDescent="0.2">
      <c r="A16" s="45"/>
      <c r="B16" s="77" t="s">
        <v>60</v>
      </c>
      <c r="C16" s="78"/>
      <c r="D16" s="79"/>
      <c r="E16" s="37">
        <f>SUM(E17:E17)</f>
        <v>9960103</v>
      </c>
      <c r="F16" s="37">
        <f>SUM(F17:F17)</f>
        <v>8466087</v>
      </c>
      <c r="G16" s="38"/>
      <c r="H16" s="38"/>
      <c r="I16" s="38"/>
      <c r="J16" s="39"/>
      <c r="K16" s="40"/>
      <c r="L16" s="38"/>
      <c r="M16" s="39"/>
      <c r="N16" s="38"/>
      <c r="O16" s="39"/>
      <c r="P16" s="38"/>
      <c r="Q16" s="39"/>
      <c r="R16" s="41"/>
      <c r="S16" s="41"/>
      <c r="T16" s="41"/>
      <c r="U16" s="80"/>
      <c r="V16" s="81"/>
      <c r="W16" s="81"/>
      <c r="X16" s="81"/>
      <c r="Y16" s="82"/>
    </row>
    <row r="17" spans="1:38" s="16" customFormat="1" ht="40.5" customHeight="1" x14ac:dyDescent="0.2">
      <c r="A17" s="58" t="s">
        <v>61</v>
      </c>
      <c r="B17" s="51" t="s">
        <v>62</v>
      </c>
      <c r="C17" s="52" t="s">
        <v>3</v>
      </c>
      <c r="D17" s="52" t="s">
        <v>2</v>
      </c>
      <c r="E17" s="17">
        <v>9960103</v>
      </c>
      <c r="F17" s="17">
        <f>SUM(G17:I17)</f>
        <v>8466087</v>
      </c>
      <c r="G17" s="17">
        <v>0</v>
      </c>
      <c r="H17" s="17">
        <v>0</v>
      </c>
      <c r="I17" s="17">
        <v>8466087</v>
      </c>
      <c r="J17" s="18">
        <f>F17/E17</f>
        <v>0.84999994477968754</v>
      </c>
      <c r="K17" s="56">
        <f>L17+N17+P17</f>
        <v>1494016</v>
      </c>
      <c r="L17" s="17">
        <v>1494016</v>
      </c>
      <c r="M17" s="18">
        <f>L17/E17</f>
        <v>0.15000005522031248</v>
      </c>
      <c r="N17" s="17">
        <v>0</v>
      </c>
      <c r="O17" s="18">
        <f>N17/E17</f>
        <v>0</v>
      </c>
      <c r="P17" s="17">
        <v>0</v>
      </c>
      <c r="Q17" s="18">
        <f>P17/E17</f>
        <v>0</v>
      </c>
      <c r="R17" s="23" t="s">
        <v>45</v>
      </c>
      <c r="S17" s="29" t="s">
        <v>77</v>
      </c>
      <c r="T17" s="23"/>
      <c r="U17" s="23" t="s">
        <v>45</v>
      </c>
      <c r="V17" s="60" t="s">
        <v>79</v>
      </c>
      <c r="W17" s="21" t="s">
        <v>90</v>
      </c>
      <c r="X17" s="14" t="s">
        <v>29</v>
      </c>
      <c r="Y17" s="74" t="s">
        <v>81</v>
      </c>
      <c r="AA17" s="50"/>
      <c r="AB17" s="6"/>
    </row>
    <row r="20" spans="1:38" ht="8.25" customHeight="1" x14ac:dyDescent="0.2"/>
    <row r="21" spans="1:38" ht="17.25" customHeight="1" x14ac:dyDescent="0.2">
      <c r="A21" s="24" t="s">
        <v>51</v>
      </c>
      <c r="B21" s="24"/>
      <c r="Q21" s="7"/>
    </row>
    <row r="22" spans="1:38" s="16" customFormat="1" ht="17.25" customHeight="1" x14ac:dyDescent="0.2">
      <c r="A22" s="24" t="s">
        <v>66</v>
      </c>
      <c r="R22" s="11"/>
      <c r="S22" s="11"/>
      <c r="T22" s="11"/>
      <c r="U22" s="11"/>
      <c r="V22" s="11"/>
      <c r="W22" s="11"/>
      <c r="X22" s="11"/>
      <c r="Y22" s="11"/>
    </row>
    <row r="23" spans="1:38" ht="21" customHeight="1" x14ac:dyDescent="0.45">
      <c r="F23" s="27" t="s">
        <v>104</v>
      </c>
      <c r="G23" s="16"/>
      <c r="H23" s="16"/>
      <c r="I23" s="16"/>
      <c r="J23" s="16"/>
      <c r="K23" s="16"/>
      <c r="L23" s="16"/>
      <c r="M23" s="16"/>
      <c r="N23" s="16"/>
      <c r="O23" s="16"/>
      <c r="P23" s="16"/>
      <c r="V23" s="28"/>
      <c r="W23" s="28"/>
      <c r="X23" s="28"/>
      <c r="Y23" s="27" t="s">
        <v>103</v>
      </c>
      <c r="AB23" s="26"/>
      <c r="AC23" s="26"/>
      <c r="AD23" s="26"/>
      <c r="AE23" s="26"/>
      <c r="AF23" s="26"/>
      <c r="AG23" s="26"/>
      <c r="AH23" s="26"/>
      <c r="AI23" s="26"/>
      <c r="AJ23" s="26"/>
      <c r="AK23" s="26"/>
      <c r="AL23" s="2"/>
    </row>
    <row r="24" spans="1:38" ht="15" customHeight="1" x14ac:dyDescent="0.2">
      <c r="A24" s="25"/>
    </row>
    <row r="25" spans="1:38" ht="12.75" customHeight="1" x14ac:dyDescent="0.2">
      <c r="A25" s="25" t="s">
        <v>87</v>
      </c>
      <c r="F25" s="15"/>
      <c r="Q25" s="7"/>
      <c r="R25" s="31"/>
    </row>
    <row r="26" spans="1:38" ht="12.75" customHeight="1" x14ac:dyDescent="0.25">
      <c r="A26" s="72" t="s">
        <v>86</v>
      </c>
      <c r="Q26" s="7"/>
    </row>
    <row r="27" spans="1:38" x14ac:dyDescent="0.2">
      <c r="Q27" s="7"/>
    </row>
    <row r="28" spans="1:38" collapsed="1" x14ac:dyDescent="0.2">
      <c r="Q28" s="7"/>
    </row>
    <row r="29" spans="1:38" hidden="1" x14ac:dyDescent="0.2">
      <c r="C29" s="10"/>
      <c r="Q29" s="7"/>
    </row>
    <row r="30" spans="1:38" hidden="1" x14ac:dyDescent="0.2">
      <c r="C30" s="10"/>
      <c r="Q30" s="12"/>
    </row>
    <row r="31" spans="1:38" hidden="1" x14ac:dyDescent="0.2">
      <c r="C31" s="10"/>
      <c r="Q31" s="12"/>
    </row>
    <row r="32" spans="1:38" hidden="1" x14ac:dyDescent="0.2">
      <c r="C32" s="10"/>
      <c r="Q32" s="12"/>
    </row>
    <row r="33" spans="3:17" hidden="1" x14ac:dyDescent="0.2">
      <c r="C33" s="10"/>
      <c r="Q33" s="12"/>
    </row>
    <row r="34" spans="3:17" hidden="1" x14ac:dyDescent="0.2">
      <c r="C34" s="10"/>
    </row>
    <row r="35" spans="3:17" hidden="1" x14ac:dyDescent="0.2">
      <c r="C35" s="10"/>
    </row>
    <row r="36" spans="3:17" hidden="1" x14ac:dyDescent="0.2">
      <c r="C36" s="10"/>
    </row>
    <row r="37" spans="3:17" hidden="1" x14ac:dyDescent="0.2">
      <c r="C37" s="10"/>
    </row>
    <row r="38" spans="3:17" hidden="1" x14ac:dyDescent="0.2">
      <c r="C38" s="10"/>
    </row>
    <row r="39" spans="3:17" hidden="1" x14ac:dyDescent="0.2">
      <c r="C39" s="10"/>
    </row>
    <row r="40" spans="3:17" hidden="1" x14ac:dyDescent="0.2">
      <c r="C40" s="10"/>
    </row>
    <row r="41" spans="3:17" hidden="1" x14ac:dyDescent="0.2">
      <c r="C41" s="10"/>
    </row>
    <row r="42" spans="3:17" hidden="1" x14ac:dyDescent="0.2">
      <c r="C42" s="10"/>
    </row>
    <row r="43" spans="3:17" hidden="1" x14ac:dyDescent="0.2">
      <c r="C43" s="10"/>
    </row>
    <row r="44" spans="3:17" hidden="1" x14ac:dyDescent="0.2">
      <c r="C44" s="10"/>
    </row>
    <row r="45" spans="3:17" hidden="1" x14ac:dyDescent="0.2">
      <c r="C45" s="10"/>
    </row>
    <row r="46" spans="3:17" hidden="1" x14ac:dyDescent="0.2">
      <c r="C46" s="10"/>
    </row>
    <row r="47" spans="3:17" hidden="1" x14ac:dyDescent="0.2">
      <c r="C47" s="10"/>
    </row>
    <row r="48" spans="3:17" hidden="1" x14ac:dyDescent="0.2">
      <c r="C48" s="10"/>
    </row>
    <row r="49" spans="3:3" hidden="1" x14ac:dyDescent="0.2">
      <c r="C49" s="10"/>
    </row>
    <row r="50" spans="3:3" hidden="1" x14ac:dyDescent="0.2">
      <c r="C50" s="10"/>
    </row>
    <row r="51" spans="3:3" hidden="1" x14ac:dyDescent="0.2">
      <c r="C51" s="10"/>
    </row>
    <row r="52" spans="3:3" hidden="1" x14ac:dyDescent="0.2">
      <c r="C52" s="10"/>
    </row>
    <row r="53" spans="3:3" hidden="1" x14ac:dyDescent="0.2">
      <c r="C53" s="10"/>
    </row>
    <row r="54" spans="3:3" hidden="1" x14ac:dyDescent="0.2">
      <c r="C54" s="10"/>
    </row>
    <row r="55" spans="3:3" hidden="1" x14ac:dyDescent="0.2">
      <c r="C55" s="10"/>
    </row>
    <row r="56" spans="3:3" hidden="1" x14ac:dyDescent="0.2">
      <c r="C56" s="10"/>
    </row>
    <row r="57" spans="3:3" hidden="1" x14ac:dyDescent="0.2">
      <c r="C57" s="10"/>
    </row>
    <row r="58" spans="3:3" hidden="1" x14ac:dyDescent="0.2">
      <c r="C58" s="8"/>
    </row>
    <row r="59" spans="3:3" hidden="1" x14ac:dyDescent="0.2"/>
    <row r="60" spans="3:3" hidden="1" x14ac:dyDescent="0.2"/>
    <row r="61" spans="3:3" hidden="1" x14ac:dyDescent="0.2"/>
  </sheetData>
  <autoFilter ref="A7:Y19"/>
  <dataConsolidate/>
  <mergeCells count="35">
    <mergeCell ref="A2:Y2"/>
    <mergeCell ref="Q4:Q6"/>
    <mergeCell ref="N4:N6"/>
    <mergeCell ref="L4:L6"/>
    <mergeCell ref="O4:O6"/>
    <mergeCell ref="P4:P6"/>
    <mergeCell ref="Y4:Y6"/>
    <mergeCell ref="T4:T6"/>
    <mergeCell ref="R4:S4"/>
    <mergeCell ref="W5:X5"/>
    <mergeCell ref="U5:V5"/>
    <mergeCell ref="U4:X4"/>
    <mergeCell ref="B3:W3"/>
    <mergeCell ref="J4:J6"/>
    <mergeCell ref="K4:K6"/>
    <mergeCell ref="M4:M6"/>
    <mergeCell ref="G4:G6"/>
    <mergeCell ref="H4:H6"/>
    <mergeCell ref="I4:I6"/>
    <mergeCell ref="A4:A6"/>
    <mergeCell ref="U8:Y8"/>
    <mergeCell ref="B8:D8"/>
    <mergeCell ref="C4:C6"/>
    <mergeCell ref="B4:B6"/>
    <mergeCell ref="E4:E6"/>
    <mergeCell ref="D4:D6"/>
    <mergeCell ref="F4:F6"/>
    <mergeCell ref="U14:Y14"/>
    <mergeCell ref="B9:D9"/>
    <mergeCell ref="B14:D14"/>
    <mergeCell ref="B16:D16"/>
    <mergeCell ref="U16:Y16"/>
    <mergeCell ref="B12:D12"/>
    <mergeCell ref="U12:Y12"/>
    <mergeCell ref="U9:Y9"/>
  </mergeCells>
  <hyperlinks>
    <hyperlink ref="A26" r:id="rId1"/>
  </hyperlinks>
  <pageMargins left="0.23622047244094491" right="0.23622047244094491" top="1.2519685039370079" bottom="0.74803149606299213" header="0.31496062992125984" footer="0.31496062992125984"/>
  <pageSetup paperSize="9" scale="51" fitToHeight="0" orientation="landscape" r:id="rId2"/>
  <headerFooter>
    <oddFooter>&amp;L&amp;F&amp;C&amp;P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0</v>
      </c>
      <c r="C2" s="2">
        <v>1349414695</v>
      </c>
      <c r="D2" s="2">
        <v>167454594</v>
      </c>
      <c r="E2" s="2">
        <v>175995293</v>
      </c>
      <c r="F2" s="2">
        <v>185012112</v>
      </c>
      <c r="G2" s="2">
        <v>193047173</v>
      </c>
      <c r="H2" s="2">
        <v>200965711</v>
      </c>
      <c r="I2" s="2">
        <v>209486800</v>
      </c>
      <c r="J2" s="2">
        <v>217453012</v>
      </c>
    </row>
    <row r="3" spans="1:16" s="2" customFormat="1" x14ac:dyDescent="0.25">
      <c r="B3" s="2" t="s">
        <v>17</v>
      </c>
      <c r="C3" s="2">
        <v>3039807880</v>
      </c>
      <c r="D3" s="2">
        <v>378783956</v>
      </c>
      <c r="E3" s="2">
        <v>396914108</v>
      </c>
      <c r="F3" s="2">
        <v>416196653</v>
      </c>
      <c r="G3" s="2">
        <v>433973068</v>
      </c>
      <c r="H3" s="2">
        <v>452283532</v>
      </c>
      <c r="I3" s="2">
        <v>471132651</v>
      </c>
      <c r="J3" s="2">
        <v>490523912</v>
      </c>
    </row>
    <row r="4" spans="1:16" s="2" customFormat="1" x14ac:dyDescent="0.25">
      <c r="B4" s="2" t="s">
        <v>7</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5</v>
      </c>
      <c r="B8" t="s">
        <v>6</v>
      </c>
      <c r="C8" t="s">
        <v>10</v>
      </c>
      <c r="D8" t="s">
        <v>20</v>
      </c>
      <c r="E8" t="s">
        <v>21</v>
      </c>
      <c r="F8" t="s">
        <v>22</v>
      </c>
      <c r="G8" t="s">
        <v>23</v>
      </c>
      <c r="H8" t="s">
        <v>24</v>
      </c>
      <c r="I8" t="s">
        <v>25</v>
      </c>
      <c r="J8" t="s">
        <v>26</v>
      </c>
      <c r="K8" t="s">
        <v>27</v>
      </c>
    </row>
    <row r="9" spans="1:16" x14ac:dyDescent="0.25">
      <c r="A9" t="s">
        <v>11</v>
      </c>
      <c r="B9" s="3" t="s">
        <v>1</v>
      </c>
      <c r="C9" s="3" t="s">
        <v>8</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18</v>
      </c>
      <c r="C10" t="s">
        <v>8</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19</v>
      </c>
      <c r="C11" t="s">
        <v>8</v>
      </c>
      <c r="D11" s="1">
        <v>17952896</v>
      </c>
      <c r="E11" s="1">
        <v>18812195</v>
      </c>
      <c r="F11" s="1">
        <v>19726113</v>
      </c>
      <c r="G11" s="1">
        <v>20568646</v>
      </c>
      <c r="H11" s="1">
        <v>21436492</v>
      </c>
      <c r="I11" s="1">
        <v>22329867</v>
      </c>
      <c r="J11" s="1">
        <v>23248938</v>
      </c>
      <c r="K11" s="4">
        <f t="shared" si="3"/>
        <v>144075147</v>
      </c>
      <c r="M11" s="2"/>
    </row>
    <row r="12" spans="1:16" x14ac:dyDescent="0.25">
      <c r="A12" t="s">
        <v>12</v>
      </c>
      <c r="B12" s="3" t="s">
        <v>2</v>
      </c>
      <c r="C12" s="3" t="s">
        <v>8</v>
      </c>
      <c r="D12" s="4">
        <v>79569026</v>
      </c>
      <c r="E12" s="4">
        <v>83377525</v>
      </c>
      <c r="F12" s="4">
        <v>87428101</v>
      </c>
      <c r="G12" s="4">
        <v>91162294</v>
      </c>
      <c r="H12" s="4">
        <v>95008670</v>
      </c>
      <c r="I12" s="4">
        <v>98968199</v>
      </c>
      <c r="J12" s="4">
        <v>103041613</v>
      </c>
      <c r="K12" s="4">
        <f t="shared" si="3"/>
        <v>638555428</v>
      </c>
    </row>
    <row r="13" spans="1:16" x14ac:dyDescent="0.25">
      <c r="B13" t="s">
        <v>18</v>
      </c>
      <c r="C13" t="s">
        <v>8</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19</v>
      </c>
      <c r="C14" t="s">
        <v>8</v>
      </c>
      <c r="D14" s="1">
        <v>3796255</v>
      </c>
      <c r="E14" s="1">
        <v>4239900</v>
      </c>
      <c r="F14" s="1">
        <v>5245685</v>
      </c>
      <c r="G14" s="1">
        <v>5469738</v>
      </c>
      <c r="H14" s="1">
        <v>5700520</v>
      </c>
      <c r="I14" s="1">
        <v>5938092</v>
      </c>
      <c r="J14" s="1">
        <v>6182497</v>
      </c>
      <c r="K14" s="4">
        <f t="shared" si="3"/>
        <v>36572687</v>
      </c>
    </row>
    <row r="15" spans="1:16" x14ac:dyDescent="0.25">
      <c r="A15" t="s">
        <v>13</v>
      </c>
      <c r="B15" s="3" t="s">
        <v>9</v>
      </c>
      <c r="C15" s="3" t="s">
        <v>16</v>
      </c>
      <c r="D15" s="4">
        <v>16298112.000000002</v>
      </c>
      <c r="E15" s="4">
        <v>12712526.999999998</v>
      </c>
      <c r="F15" s="4">
        <v>0</v>
      </c>
      <c r="G15" s="4">
        <v>0</v>
      </c>
      <c r="H15" s="4">
        <v>0</v>
      </c>
      <c r="I15" s="4">
        <v>0</v>
      </c>
      <c r="J15" s="4">
        <v>0</v>
      </c>
      <c r="K15" s="4">
        <f t="shared" si="3"/>
        <v>29010639</v>
      </c>
    </row>
    <row r="16" spans="1:16" x14ac:dyDescent="0.25">
      <c r="B16" t="s">
        <v>18</v>
      </c>
      <c r="C16" t="s">
        <v>16</v>
      </c>
      <c r="D16" s="1">
        <v>16298112.000000002</v>
      </c>
      <c r="E16" s="1">
        <v>12712526.999999998</v>
      </c>
      <c r="F16" s="1">
        <v>0</v>
      </c>
      <c r="G16" s="1">
        <v>0</v>
      </c>
      <c r="H16" s="1">
        <v>0</v>
      </c>
      <c r="I16" s="1">
        <v>0</v>
      </c>
      <c r="J16" s="1">
        <v>0</v>
      </c>
      <c r="K16" s="4">
        <f t="shared" si="3"/>
        <v>29010639</v>
      </c>
    </row>
    <row r="17" spans="1:11" x14ac:dyDescent="0.25">
      <c r="B17" t="s">
        <v>19</v>
      </c>
      <c r="C17" t="s">
        <v>16</v>
      </c>
      <c r="D17" s="1" t="s">
        <v>16</v>
      </c>
      <c r="E17" s="1" t="s">
        <v>16</v>
      </c>
      <c r="F17" s="1" t="s">
        <v>16</v>
      </c>
      <c r="G17" s="1" t="s">
        <v>16</v>
      </c>
      <c r="H17" s="1" t="s">
        <v>16</v>
      </c>
      <c r="I17" s="1" t="s">
        <v>16</v>
      </c>
      <c r="J17" s="1" t="s">
        <v>16</v>
      </c>
      <c r="K17" s="4"/>
    </row>
    <row r="18" spans="1:11" x14ac:dyDescent="0.25">
      <c r="A18" t="s">
        <v>14</v>
      </c>
      <c r="B18" s="3" t="s">
        <v>0</v>
      </c>
      <c r="C18" s="3" t="s">
        <v>16</v>
      </c>
      <c r="D18" s="4">
        <v>167454594</v>
      </c>
      <c r="E18" s="4">
        <v>175995293</v>
      </c>
      <c r="F18" s="4">
        <v>185012112</v>
      </c>
      <c r="G18" s="4">
        <v>193047173</v>
      </c>
      <c r="H18" s="4">
        <v>200965711</v>
      </c>
      <c r="I18" s="4">
        <v>209486800</v>
      </c>
      <c r="J18" s="4">
        <v>217453012</v>
      </c>
      <c r="K18" s="4">
        <f t="shared" si="3"/>
        <v>1349414695</v>
      </c>
    </row>
    <row r="19" spans="1:11" x14ac:dyDescent="0.25">
      <c r="B19" t="s">
        <v>18</v>
      </c>
      <c r="C19" t="s">
        <v>16</v>
      </c>
      <c r="D19" s="1">
        <v>157407318</v>
      </c>
      <c r="E19" s="1">
        <v>165435575</v>
      </c>
      <c r="F19" s="1">
        <v>173911385</v>
      </c>
      <c r="G19" s="1">
        <v>181464343</v>
      </c>
      <c r="H19" s="1">
        <v>188907768</v>
      </c>
      <c r="I19" s="1">
        <v>196917592</v>
      </c>
      <c r="J19" s="1">
        <v>204405831</v>
      </c>
      <c r="K19" s="4">
        <f t="shared" si="3"/>
        <v>1268449812</v>
      </c>
    </row>
    <row r="20" spans="1:11" x14ac:dyDescent="0.25">
      <c r="B20" t="s">
        <v>19</v>
      </c>
      <c r="C20" t="s">
        <v>16</v>
      </c>
      <c r="D20" s="1">
        <v>10047276</v>
      </c>
      <c r="E20" s="1">
        <v>10559718</v>
      </c>
      <c r="F20" s="1">
        <v>11100727</v>
      </c>
      <c r="G20" s="1">
        <v>11582830</v>
      </c>
      <c r="H20" s="1">
        <v>12057943</v>
      </c>
      <c r="I20" s="1">
        <v>12569208</v>
      </c>
      <c r="J20" s="1">
        <v>13047181</v>
      </c>
      <c r="K20" s="4">
        <f t="shared" si="3"/>
        <v>80964883</v>
      </c>
    </row>
    <row r="21" spans="1:11" x14ac:dyDescent="0.25">
      <c r="A21" t="s">
        <v>15</v>
      </c>
      <c r="B21" t="s">
        <v>4</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D60C38-2F4C-4B3E-A0A9-D4A307D943C1}">
  <ds:schemaRefs>
    <ds:schemaRef ds:uri="http://www.w3.org/XML/1998/namespace"/>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D9BB743-2B3A-43D8-87C3-5F1670A6C40A}">
  <ds:schemaRefs>
    <ds:schemaRef ds:uri="http://schemas.microsoft.com/sharepoint/v3/contenttype/forms"/>
  </ds:schemaRefs>
</ds:datastoreItem>
</file>

<file path=customXml/itemProps3.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DPP</vt:lpstr>
      <vt:lpstr>pa gadiem aktuālais</vt:lpstr>
      <vt:lpstr>DPP!Print_Area</vt:lpstr>
      <vt:lpstr>DPP!Print_Titles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KAVĒTIE Kohēzijas politikas ES fondu 2014-2020.gada plānošanas perioda investīciju Ministru kabineta noteikumi</dc:title>
  <dc:subject>Pielikums</dc:subject>
  <dc:creator>Salvis Skladovs</dc:creator>
  <dc:description>67095699, salvis.skladovs@fm.gov.lv</dc:description>
  <cp:lastModifiedBy>Inta Dimzule</cp:lastModifiedBy>
  <cp:lastPrinted>2017-01-10T13:09:48Z</cp:lastPrinted>
  <dcterms:created xsi:type="dcterms:W3CDTF">2013-05-20T05:28:43Z</dcterms:created>
  <dcterms:modified xsi:type="dcterms:W3CDTF">2017-01-25T13:04:51Z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