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FUD\IEVIEŠANAS UZRAUDZĪBA\ZIŅOJUMI_MAKSĀJUMU PROGNOZES EK\VI_regularie_zinojumi_MK_ES_fondi\1 - MK\2016.gads\Ikmēneša informatīvie ziņojumi\9_oktobris_2016_iesn_MK_lidz_31.10\"/>
    </mc:Choice>
  </mc:AlternateContent>
  <bookViews>
    <workbookView xWindow="0" yWindow="0" windowWidth="20580" windowHeight="11640" tabRatio="734"/>
  </bookViews>
  <sheets>
    <sheet name="DPP" sheetId="23" r:id="rId1"/>
    <sheet name="pa gadiem aktuālais" sheetId="22" state="hidden" r:id="rId2"/>
  </sheets>
  <definedNames>
    <definedName name="_xlnm._FilterDatabase" localSheetId="0" hidden="1">DPP!$A$7:$Y$25</definedName>
    <definedName name="_xlnm.Print_Area" localSheetId="0">DPP!$A$1:$Y$32</definedName>
    <definedName name="_xlnm.Print_Titles" localSheetId="0">DPP!$4:$6</definedName>
  </definedNames>
  <calcPr calcId="152511"/>
</workbook>
</file>

<file path=xl/calcChain.xml><?xml version="1.0" encoding="utf-8"?>
<calcChain xmlns="http://schemas.openxmlformats.org/spreadsheetml/2006/main">
  <c r="K14" i="23" l="1"/>
  <c r="F14" i="23"/>
  <c r="K15" i="23"/>
  <c r="K12" i="23"/>
  <c r="K11" i="23"/>
  <c r="F15" i="23"/>
  <c r="F13" i="23" s="1"/>
  <c r="E14" i="23" l="1"/>
  <c r="O14" i="23" s="1"/>
  <c r="E15" i="23"/>
  <c r="E9" i="23"/>
  <c r="J14" i="23" l="1"/>
  <c r="J15" i="23"/>
  <c r="E13" i="23"/>
  <c r="M15" i="23"/>
  <c r="O15" i="23"/>
  <c r="Q15" i="23"/>
  <c r="Q14" i="23"/>
  <c r="M14" i="23"/>
  <c r="F10" i="23"/>
  <c r="Q12" i="23"/>
  <c r="O12" i="23"/>
  <c r="M12" i="23"/>
  <c r="F12" i="23"/>
  <c r="J12" i="23" s="1"/>
  <c r="Q11" i="23"/>
  <c r="O11" i="23"/>
  <c r="M11" i="23"/>
  <c r="F11" i="23"/>
  <c r="F9" i="23" l="1"/>
  <c r="J11" i="23"/>
  <c r="E24" i="23"/>
  <c r="F23" i="23"/>
  <c r="F17" i="23" l="1"/>
  <c r="F16" i="23" s="1"/>
  <c r="F22" i="23"/>
  <c r="F21" i="23" s="1"/>
  <c r="F25" i="23"/>
  <c r="F24" i="23" s="1"/>
  <c r="F19" i="23"/>
  <c r="F18" i="23" s="1"/>
  <c r="E16" i="23"/>
  <c r="E21" i="23"/>
  <c r="F8" i="23" l="1"/>
  <c r="K19" i="23"/>
  <c r="E19" i="23" l="1"/>
  <c r="E18" i="23" s="1"/>
  <c r="E8" i="23" s="1"/>
  <c r="Q19" i="23" l="1"/>
  <c r="M19" i="23"/>
  <c r="J19" i="23"/>
  <c r="O19"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<sst xmlns="http://schemas.openxmlformats.org/spreadsheetml/2006/main" count="221" uniqueCount="141">
  <si>
    <t>KF</t>
  </si>
  <si>
    <t>ERAF</t>
  </si>
  <si>
    <t>ESF</t>
  </si>
  <si>
    <t>IPIA</t>
  </si>
  <si>
    <t>Kopā</t>
  </si>
  <si>
    <t>NR</t>
  </si>
  <si>
    <t>Fonds</t>
  </si>
  <si>
    <t>YEI</t>
  </si>
  <si>
    <t>Mazāk attīstīts reģions</t>
  </si>
  <si>
    <t>JNI</t>
  </si>
  <si>
    <t>Reģions</t>
  </si>
  <si>
    <t>(1)</t>
  </si>
  <si>
    <t>(5)</t>
  </si>
  <si>
    <t>(9)</t>
  </si>
  <si>
    <t>(10)</t>
  </si>
  <si>
    <t>(12)</t>
  </si>
  <si>
    <t>N/A</t>
  </si>
  <si>
    <t>ERAF+ESF</t>
  </si>
  <si>
    <t>Pamatsumma</t>
  </si>
  <si>
    <t>Rezerve</t>
  </si>
  <si>
    <t>2014, EUR</t>
  </si>
  <si>
    <t>2015, EUR</t>
  </si>
  <si>
    <t>2016, EUR</t>
  </si>
  <si>
    <t>2017, EUR</t>
  </si>
  <si>
    <t>2018, EUR</t>
  </si>
  <si>
    <t>2019, EUR</t>
  </si>
  <si>
    <t>2020, EUR</t>
  </si>
  <si>
    <t>Kopā, EUR</t>
  </si>
  <si>
    <t>SAM/Pasākuma nosaukums/atlases kārta</t>
  </si>
  <si>
    <t>Nav izpildīts</t>
  </si>
  <si>
    <r>
      <t>Izpildes statuss (i</t>
    </r>
    <r>
      <rPr>
        <i/>
        <sz val="9"/>
        <rFont val="Calibri"/>
        <family val="2"/>
        <charset val="186"/>
        <scheme val="minor"/>
      </rPr>
      <t>r vai nav izpildīts, vai nav pienācis)</t>
    </r>
  </si>
  <si>
    <t>MK noteikumi</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</si>
  <si>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</si>
  <si>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</si>
  <si>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</si>
  <si>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</si>
  <si>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</si>
  <si>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</si>
  <si>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</si>
  <si>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</si>
  <si>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</si>
  <si>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</si>
  <si>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</si>
  <si>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 xml:space="preserve">Sākotnēji plānotais
</t>
  </si>
  <si>
    <t>2016 februāris</t>
  </si>
  <si>
    <t>2016 aprīlis</t>
  </si>
  <si>
    <t>2016 marts</t>
  </si>
  <si>
    <r>
      <t xml:space="preserve">Kritēriju komplekta </t>
    </r>
    <r>
      <rPr>
        <b/>
        <sz val="10"/>
        <rFont val="Calibri"/>
        <family val="2"/>
        <charset val="186"/>
        <scheme val="minor"/>
      </rPr>
      <t>iesniegšana AK</t>
    </r>
    <r>
      <rPr>
        <sz val="10"/>
        <rFont val="Calibri"/>
        <family val="2"/>
        <charset val="186"/>
        <scheme val="minor"/>
      </rPr>
      <t xml:space="preserve"> </t>
    </r>
    <r>
      <rPr>
        <i/>
        <sz val="10"/>
        <rFont val="Calibri"/>
        <family val="2"/>
        <charset val="186"/>
        <scheme val="minor"/>
      </rPr>
      <t xml:space="preserve">
(mēn., kad iesūta AK)</t>
    </r>
  </si>
  <si>
    <r>
      <t xml:space="preserve">Atlases veids IPIA/ APIA </t>
    </r>
    <r>
      <rPr>
        <b/>
        <vertAlign val="superscript"/>
        <sz val="10"/>
        <rFont val="Calibri"/>
        <family val="2"/>
        <charset val="186"/>
        <scheme val="minor"/>
      </rPr>
      <t>[1]</t>
    </r>
  </si>
  <si>
    <t>EUR
Kohēzijas politikas finansējums kopā</t>
  </si>
  <si>
    <t>Specifiskā atbalsta mērķa (SAM)/
Pasākuma numurs</t>
  </si>
  <si>
    <t>[1] IPIA - ierobežota projektu iesniegumu atlase, APIA - atklāta projektu iesniegumu atlase</t>
  </si>
  <si>
    <r>
      <t xml:space="preserve">Kritēriju apstiprināšana UK
</t>
    </r>
    <r>
      <rPr>
        <i/>
        <sz val="10"/>
        <rFont val="Calibri"/>
        <family val="2"/>
        <charset val="186"/>
        <scheme val="minor"/>
      </rPr>
      <t>(Apstiprināšanas datums)</t>
    </r>
  </si>
  <si>
    <t>S.Skladovs</t>
  </si>
  <si>
    <t>67095699; Salvis.Skladovs@fm.gov.lv</t>
  </si>
  <si>
    <t>EUR
Indikatīvais finansējums kopā</t>
  </si>
  <si>
    <t>Satiksmes ministrija</t>
  </si>
  <si>
    <t>Izglītības un zinātnes ministrija</t>
  </si>
  <si>
    <t xml:space="preserve">Kopā: </t>
  </si>
  <si>
    <r>
      <t xml:space="preserve">Fonds </t>
    </r>
    <r>
      <rPr>
        <b/>
        <vertAlign val="superscript"/>
        <sz val="10"/>
        <rFont val="Calibri"/>
        <family val="2"/>
        <charset val="186"/>
        <scheme val="minor"/>
      </rPr>
      <t>[2]</t>
    </r>
  </si>
  <si>
    <t>6.1.3.2.</t>
  </si>
  <si>
    <t>Multimodāla transporta mezgla izbūve Torņakalna apkaimē</t>
  </si>
  <si>
    <t>Veselības ministrija</t>
  </si>
  <si>
    <t>9.2.6.</t>
  </si>
  <si>
    <t>Uzlabot ārstniecības un ārstniecības atbalsta personāla  kvalifikāciju</t>
  </si>
  <si>
    <t>9.2.5.</t>
  </si>
  <si>
    <t>Uzlabot pieejamību ārstniecības un ārstniecības atbalsta personām, kas sniedz pakalpojumus prioritārajās veselības jomās iedzīvotājiem, kas dzīvo ārpus Rīgas</t>
  </si>
  <si>
    <t>1.1.1.5.</t>
  </si>
  <si>
    <t>Atbalsts starptautiskās sadarbības projektiem pētniecībā un inovācijās</t>
  </si>
  <si>
    <t>22.06.2016.</t>
  </si>
  <si>
    <t>1.1.1.6.</t>
  </si>
  <si>
    <t>RIS3 pārvaldības atbalsts (jauns)</t>
  </si>
  <si>
    <t>Tiks precizēts</t>
  </si>
  <si>
    <t xml:space="preserve">[2] ERAF - Eiropas Reģionālās attīstības fonds; ESF - Eiropas Sociālais fonds; KF - Kohēzijas fonds; </t>
  </si>
  <si>
    <t>VSS</t>
  </si>
  <si>
    <t>MK</t>
  </si>
  <si>
    <t>Izpilde</t>
  </si>
  <si>
    <t>Plānotais/ aktualizētais</t>
  </si>
  <si>
    <r>
      <t xml:space="preserve">2016  jūnijs/
</t>
    </r>
    <r>
      <rPr>
        <sz val="10"/>
        <color rgb="FFFF0000"/>
        <rFont val="Calibri"/>
        <family val="2"/>
        <charset val="186"/>
        <scheme val="minor"/>
      </rPr>
      <t>01.11.2016</t>
    </r>
  </si>
  <si>
    <r>
      <t xml:space="preserve">2016 jūlijs/
</t>
    </r>
    <r>
      <rPr>
        <sz val="10"/>
        <color rgb="FFFF0000"/>
        <rFont val="Calibri"/>
        <family val="2"/>
        <charset val="186"/>
        <scheme val="minor"/>
      </rPr>
      <t>2016 IV ceturksnis</t>
    </r>
  </si>
  <si>
    <t>Finanšu ministre</t>
  </si>
  <si>
    <t>D.Reizniece-Ozola</t>
  </si>
  <si>
    <t>Tiks precizēts 2016.gada septembrī/oktobrī</t>
  </si>
  <si>
    <t>Izpildīts
01.09.2016.</t>
  </si>
  <si>
    <r>
      <t xml:space="preserve">2016  jūnijs/
</t>
    </r>
    <r>
      <rPr>
        <sz val="10"/>
        <color rgb="FFFF0000"/>
        <rFont val="Calibri"/>
        <family val="2"/>
        <charset val="186"/>
        <scheme val="minor"/>
      </rPr>
      <t>03.01.2017</t>
    </r>
  </si>
  <si>
    <r>
      <t xml:space="preserve">2016 februāris/
</t>
    </r>
    <r>
      <rPr>
        <sz val="10"/>
        <color rgb="FFFF0000"/>
        <rFont val="Calibri"/>
        <family val="2"/>
        <charset val="186"/>
        <scheme val="minor"/>
      </rPr>
      <t>2016 oktobris</t>
    </r>
  </si>
  <si>
    <r>
      <t xml:space="preserve">2016 aprīlis/
</t>
    </r>
    <r>
      <rPr>
        <sz val="10"/>
        <color rgb="FFFF0000"/>
        <rFont val="Calibri"/>
        <family val="2"/>
        <charset val="186"/>
        <scheme val="minor"/>
      </rPr>
      <t>2016 oktobris</t>
    </r>
  </si>
  <si>
    <t>Regulējums kavējas objektīvu apstākļu dēļ, ņemot vērā projekta specifiku un saistību ar citām investīcijām potenciālā projekta teritorijā, tai skaitā, nepieciešamo plānojuma sasaisti ar Rail Baltic projektu, attiecīgi pirms regulējuma izstrādes turpinās darbs un sarunas ar potenciālo finansējuma saņēmēju.</t>
  </si>
  <si>
    <r>
      <t xml:space="preserve">2016 aprīlis/
</t>
    </r>
    <r>
      <rPr>
        <sz val="10"/>
        <color rgb="FFFF0000"/>
        <rFont val="Calibri"/>
        <family val="2"/>
        <charset val="186"/>
        <scheme val="minor"/>
      </rPr>
      <t>10.11.2016</t>
    </r>
  </si>
  <si>
    <t>4.5.1.2.</t>
  </si>
  <si>
    <t>Attīstīt videi draudzīgu sabiedriskā transporta infrastruktūru</t>
  </si>
  <si>
    <t>2016 jūlijs</t>
  </si>
  <si>
    <t>Ir izpildīts 
21.07.2016</t>
  </si>
  <si>
    <t>2016 augusts</t>
  </si>
  <si>
    <t>Izpildīts
15.09.2016.</t>
  </si>
  <si>
    <t>5.4.2.2.</t>
  </si>
  <si>
    <t>Nodrošināt vides monitoringa un kontroles sistēmas attīstību un savlaicīgu vides risku novēršanu, kā arī sabiedrības līdzdalību vides pārvaldībā</t>
  </si>
  <si>
    <t>9.3.2.</t>
  </si>
  <si>
    <t>Uzlabot kvalitatīvu veselības aprūpes pakalpojumu pieejamību, jo īpaši sociālās, teritoriālās atstumtības un nabadzības riskam pakļautajiem iedzīvotājiem,  attīstot veselības aprūpes infrastruktūru</t>
  </si>
  <si>
    <t>Labklājības ministrija</t>
  </si>
  <si>
    <t>9.3.1.1.</t>
  </si>
  <si>
    <t>Pakalpojumu infrastruktūras attīstība deinstitucionalizācijas plānu īstenošanai</t>
  </si>
  <si>
    <t>2016 jūnijs</t>
  </si>
  <si>
    <t>20.06.2016.</t>
  </si>
  <si>
    <t>Ir izpildīts 
07.07.2016</t>
  </si>
  <si>
    <r>
      <t xml:space="preserve">2016 septembris/
</t>
    </r>
    <r>
      <rPr>
        <sz val="10"/>
        <color rgb="FFFF0000"/>
        <rFont val="Calibri"/>
        <family val="2"/>
        <charset val="186"/>
        <scheme val="minor"/>
      </rPr>
      <t>2016 decembris</t>
    </r>
  </si>
  <si>
    <r>
      <t xml:space="preserve">2016 septembris/
</t>
    </r>
    <r>
      <rPr>
        <sz val="10"/>
        <color rgb="FFFF0000"/>
        <rFont val="Calibri"/>
        <family val="2"/>
        <charset val="186"/>
        <scheme val="minor"/>
      </rPr>
      <t>2016 novembris</t>
    </r>
  </si>
  <si>
    <r>
      <t xml:space="preserve">2016 septembris/
</t>
    </r>
    <r>
      <rPr>
        <sz val="10"/>
        <color rgb="FFFF0000"/>
        <rFont val="Calibri"/>
        <family val="2"/>
        <charset val="186"/>
        <scheme val="minor"/>
      </rPr>
      <t>27.12.2016</t>
    </r>
  </si>
  <si>
    <r>
      <t xml:space="preserve">2016 aprīlis/
</t>
    </r>
    <r>
      <rPr>
        <sz val="10"/>
        <color rgb="FFFF0000"/>
        <rFont val="Calibri"/>
        <family val="2"/>
        <charset val="186"/>
        <scheme val="minor"/>
      </rPr>
      <t>17.11.2016</t>
    </r>
  </si>
  <si>
    <t>Nav izpildīts + pārsniedz 2 mēn VSS</t>
  </si>
  <si>
    <t>Ekonomikas ministrija</t>
  </si>
  <si>
    <t>1.2.1.2.</t>
  </si>
  <si>
    <t>Atbalsts tehnoloģiju pārneses sistēmas pilnveidošanai</t>
  </si>
  <si>
    <t>Ir izpildīts
31.03.2016.</t>
  </si>
  <si>
    <t>02.06.2016.</t>
  </si>
  <si>
    <t>Ir izpildīts
28.07.2016</t>
  </si>
  <si>
    <t>4.3.1.</t>
  </si>
  <si>
    <t>Veicināt energoefektivitāti un vietējo AER izmantošanu centralizētajā siltumapgādē</t>
  </si>
  <si>
    <t>Ir izpildīts
25.08.2016</t>
  </si>
  <si>
    <t>2016 maijs</t>
  </si>
  <si>
    <t>Ir izpildīts
29.09.2016</t>
  </si>
  <si>
    <r>
      <t xml:space="preserve">2016 augusts/
</t>
    </r>
    <r>
      <rPr>
        <sz val="10"/>
        <color rgb="FFFF0000"/>
        <rFont val="Calibri"/>
        <family val="2"/>
        <charset val="186"/>
        <scheme val="minor"/>
      </rPr>
      <t>2016 oktobris</t>
    </r>
  </si>
  <si>
    <t>Vides aizsardzības un reģionālās attīstības ministrija</t>
  </si>
  <si>
    <t>Ir izpildīts 
28.09.2016</t>
  </si>
  <si>
    <t>Virzība aizkavējusies, ņemot vērā ciešo saturisko sasaisti ar EM informatīvā ziņojuma projektu par nacionālo inovācijas sistēmas(NIS)  pinveidošanu, ko EM izstrādā atbilstoši 27.05.2016. Latvijas Pētniecības un inovāciju stratēģiskās padomes (LPISP) lēmumam. Š.g. 30.septembra LPISP sēdē EM tika uzdots precizēt priekšlikumu nacionālās inovācijas sistēmas (NIS)  pinveidošanai  un atkārtoti iesniegt to izskatīšanai  šg.28.oktobra  LPISP sēdē. Sekojoši 2016.gada IV cet. tiks izstrādāti  1.1.1.6.pasākuma projektu iesniegumu vērtēšanas kritēriji, sākotnējais novērtējums un MK noteikumu projekts.</t>
  </si>
  <si>
    <r>
      <t xml:space="preserve">2016 augusts/
</t>
    </r>
    <r>
      <rPr>
        <sz val="10"/>
        <color rgb="FFFF0000"/>
        <rFont val="Calibri"/>
        <family val="2"/>
        <charset val="186"/>
        <scheme val="minor"/>
      </rPr>
      <t>2016 novembris</t>
    </r>
  </si>
  <si>
    <t>Virzību aizkavēja pasākuma saskaņošana ar nozari. 1.1.1.5.pasākuma pilnveidotais koncepts tika prezentēts 29.septembra AK sēdē. AK tika panākta konceptuāla vienošanās par pasākuma ieviešanas modeli, MK noteikumi VSS tiks izsludināti oktobrī/novembrī.</t>
  </si>
  <si>
    <t>Kavējumi laika grafikā skaidrojami ar Pasaules Bankas pētījuma kavēšanos, kuru izstrādā 9.2.3.SAM ietvaros. Aktualizētais laika grafiks iestrādāts VM izstrādātajā Rīcības plānā, kas apstiprināts MK 27.09.2016.</t>
  </si>
  <si>
    <t>Kavējuma iemesli (Atbildīgo iestāžu sniegtā informācija)</t>
  </si>
  <si>
    <t xml:space="preserve">Regulējuma aizkavēšanās skaidrojama ar EM intensīvo darbu un koncentrēšanos uz citām, finansiāli ietilpīgām un ieviešanā sarežģītām programmām, piemēram, daudzdzīvokļu ēku siltināšanai. Vienlaikus šis SAM paredzēja apjomīga paplašinātā sākotnējā novērtējuma izstrādi, lai nodrošinātu efektīvas un mērķtiecīgas investīcijas, optimālu ieviešanas mehānismu. </t>
  </si>
  <si>
    <t>Regulējuma virzība uzsākta savlaicīgi. MK noteikumu apstiprināšana MK kavējas objektīvu apstākļu dēļ - saskaņošanas procesā ar partneriem/potenciāliem finansējuma saņēmējiem (LPS, LLPA)  nav panāktas būtiskas konceptuālas vienošanās par pasākuma ieviešanas mehānismu (investīciju ilgtspēju un sasaisti ar ESF 9.2.2.1.pasākumu "Deinstitucionalizācija") (Attiecīgi ar VSS lēmumu (VSS-639, 15.09.2016.) pagarināts MK noteikumu iesniegšanas MK termiņš).</t>
  </si>
  <si>
    <t>Kavēšanās skaidrojama ar to, ka apakškomitejas sēdē, kas notika 2016.gada 25.augustā un kurā tika apstiprināti 4.5.1.2.pasākuma projektu iesnieguma vērtēšanas kritēriji, kā arī informatīvi izskatīts MK noteikumu projekts, tika identificēta nepieciešamība precizēt MK noteikumu projektu, tai skaitā, iestrādājot valsts atbalsta nosacījumus, tāpēc radās neliela nobīde no plānotā grafika, jo tehniski nebija iespējams attiecīgi pēc apakškomitejas sēdes precizēto MK noteikumu projektu iesniegt izsludināšanai VSS vēl līdz augusta beigām.</t>
  </si>
  <si>
    <t>2.pielikums</t>
  </si>
  <si>
    <t>26.10.2016.</t>
  </si>
  <si>
    <t>Pasākuma īstenošanas MK noteikumi ir saskaņoti un provizoriski tiks apstiprināti 25.10. MK sēdē. MK noteikumu saskaņošana bija aizkavējusies saistībā ar regulējuma pretrunām MK noteikumu projektā un 29.septembra MK ārkārtas sēdē atbalstītajā likumprojektā "Jaunuzņēmumu darbības atbalsta likums”, kas, savukārt, tika izstrādāts atbilstoši Konceptuālajam ziņojumam "Par uzņēmējdarbības uzsākšanas un mazās uzņēmējdarbības ekosistēmu un turpmāk nepieciešamajiem atbalsta stimuliem" (atbalstīts š.g. 27.septembra MK sēdē). Panāktais risinājums: MK noteikumu projekta protokollēmumā EM ir dots uzdevums novērst pretrunas abos tiesību aktos, par pamatu ņemot MK noteikumu projektā ietverto regulējumu. EM gatavos priekšlikumus likumprojekta 2. lasījumam LR Saeimā.</t>
  </si>
  <si>
    <t>Regulējuma virzības aizkavēšanās skaidrojama ar VARAM darbu pie projektu priekšatlases, kuras ietvaros notika darbs ar nozari, potenciālajiem finansējuma saņēmējiem, to plānotajām darbībām vides monitoringa veikšanai, padziļināti vērtēta ieguldījumu pamatotība, kā arī vērtēts iespējamais ieviešanas mehānisms, lai gūtu pārliecību, ka kopumā programmā varēs tikt  nodrošināta saistošo ES direktīvu prasību izpilde.  
Šobrīd uzsākta kritēriju virzība un kavēšanās tālākā procesā netiek prognozēta.</t>
  </si>
  <si>
    <r>
      <t xml:space="preserve">2016 jūlijs/
</t>
    </r>
    <r>
      <rPr>
        <sz val="10"/>
        <color rgb="FFFF0000"/>
        <rFont val="Calibri"/>
        <family val="2"/>
        <charset val="186"/>
        <scheme val="minor"/>
      </rPr>
      <t>2016 decembris</t>
    </r>
  </si>
  <si>
    <t>Izpildīts
13.10.2016.</t>
  </si>
  <si>
    <t xml:space="preserve">KAVĒTIE Ministru kabineta noteikumi specifisko atbalsta mērķu/pasākumu laika grafikā, statuss uz 18.10.2016 </t>
  </si>
  <si>
    <r>
      <t xml:space="preserve">2016 aprīlis/
</t>
    </r>
    <r>
      <rPr>
        <sz val="10"/>
        <color rgb="FFFF0000"/>
        <rFont val="Calibri"/>
        <family val="2"/>
        <charset val="186"/>
        <scheme val="minor"/>
      </rPr>
      <t>2016 decembris</t>
    </r>
  </si>
  <si>
    <r>
      <t xml:space="preserve">2016 jūnijs/
</t>
    </r>
    <r>
      <rPr>
        <sz val="10"/>
        <color rgb="FFFF0000"/>
        <rFont val="Calibri"/>
        <family val="2"/>
        <charset val="186"/>
        <scheme val="minor"/>
      </rPr>
      <t>2016 decembris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</si>
</sst>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38" x14ac:knownFonts="1">
    <font>
      <sz val="12"/>
      <color theme="1"/>
      <name val="Times New Roman"/>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i/>
      <sz val="9"/>
      <name val="Calibri"/>
      <family val="2"/>
      <charset val="186"/>
      <scheme val="minor"/>
    </font>
    <font>
      <sz val="10"/>
      <color rgb="FFFF0000"/>
      <name val="Calibri"/>
      <family val="2"/>
      <charset val="186"/>
      <scheme val="minor"/>
    </font>
    <font>
      <sz val="11"/>
      <name val="Calibri"/>
      <family val="2"/>
      <charset val="186"/>
      <scheme val="minor"/>
    </font>
    <font>
      <i/>
      <sz val="10"/>
      <color rgb="FFFF0000"/>
      <name val="Calibri"/>
      <family val="2"/>
      <charset val="186"/>
      <scheme val="minor"/>
    </font>
    <font>
      <b/>
      <vertAlign val="superscript"/>
      <sz val="10"/>
      <name val="Calibri"/>
      <family val="2"/>
      <charset val="186"/>
      <scheme val="minor"/>
    </font>
    <font>
      <sz val="24"/>
      <name val="Times New Roman"/>
      <family val="1"/>
      <charset val="186"/>
    </font>
    <font>
      <sz val="18"/>
      <color theme="1"/>
      <name val="Calibri"/>
      <family val="2"/>
      <charset val="186"/>
      <scheme val="minor"/>
    </font>
    <font>
      <sz val="18"/>
      <name val="Calibri"/>
      <family val="2"/>
      <charset val="186"/>
      <scheme val="minor"/>
    </font>
    <font>
      <sz val="9"/>
      <name val="Calibri"/>
      <family val="2"/>
      <charset val="186"/>
      <scheme val="minor"/>
    </font>
    <font>
      <b/>
      <i/>
      <u/>
      <sz val="10"/>
      <name val="Calibri"/>
      <family val="2"/>
      <charset val="186"/>
      <scheme val="minor"/>
    </font>
    <font>
      <b/>
      <sz val="12"/>
      <color theme="1"/>
      <name val="Calibri"/>
      <family val="2"/>
      <charset val="186"/>
      <scheme val="minor"/>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59999389629810485"/>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20045">
    <xf numFmtId="0" fontId="0" fillId="0" borderId="0"/>
    <xf numFmtId="9" fontId="20" fillId="0" borderId="0" applyFont="0" applyFill="0" applyBorder="0" applyAlignment="0" applyProtection="0"/>
    <xf numFmtId="0" fontId="21" fillId="0" borderId="0"/>
    <xf numFmtId="9" fontId="21" fillId="0" borderId="0" applyFont="0" applyFill="0" applyBorder="0" applyAlignment="0" applyProtection="0"/>
    <xf numFmtId="0" fontId="20" fillId="0" borderId="0"/>
    <xf numFmtId="0" fontId="21" fillId="0" borderId="0"/>
    <xf numFmtId="9" fontId="21" fillId="0" borderId="0" applyFont="0" applyFill="0" applyBorder="0" applyAlignment="0" applyProtection="0"/>
    <xf numFmtId="0" fontId="19" fillId="0" borderId="0"/>
    <xf numFmtId="0" fontId="24" fillId="0" borderId="0" applyNumberFormat="0" applyBorder="0" applyAlignment="0"/>
    <xf numFmtId="9" fontId="24"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6" fillId="0" borderId="0"/>
    <xf numFmtId="0" fontId="16" fillId="0" borderId="0"/>
    <xf numFmtId="0" fontId="16"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14" fillId="0" borderId="0"/>
    <xf numFmtId="43" fontId="20"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43" fontId="2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cellStyleXfs>
  <cellXfs count="120">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3" fillId="0" borderId="0" xfId="0" applyFont="1" applyAlignment="1">
      <alignment wrapText="1"/>
    </xf>
    <xf numFmtId="0" fontId="23" fillId="0" borderId="0" xfId="0" applyFont="1"/>
    <xf numFmtId="0" fontId="23" fillId="0" borderId="1" xfId="0" applyFont="1" applyBorder="1" applyAlignment="1">
      <alignment horizontal="center" vertical="center"/>
    </xf>
    <xf numFmtId="49" fontId="23" fillId="0" borderId="0" xfId="0" applyNumberFormat="1" applyFont="1"/>
    <xf numFmtId="0" fontId="23" fillId="0" borderId="1" xfId="0" applyFont="1" applyBorder="1"/>
    <xf numFmtId="0" fontId="22" fillId="0" borderId="0" xfId="0" applyFont="1"/>
    <xf numFmtId="49" fontId="23" fillId="0" borderId="4" xfId="0" applyNumberFormat="1" applyFont="1" applyBorder="1"/>
    <xf numFmtId="0" fontId="23" fillId="3" borderId="0" xfId="0" applyFont="1" applyFill="1"/>
    <xf numFmtId="14" fontId="22" fillId="7" borderId="1" xfId="0" applyNumberFormat="1" applyFont="1" applyFill="1" applyBorder="1" applyAlignment="1">
      <alignment horizontal="center" vertical="center" wrapText="1"/>
    </xf>
    <xf numFmtId="3" fontId="23" fillId="0" borderId="0" xfId="0" applyNumberFormat="1" applyFont="1"/>
    <xf numFmtId="0" fontId="23" fillId="0" borderId="0" xfId="0" applyFont="1"/>
    <xf numFmtId="3" fontId="22" fillId="0" borderId="1" xfId="0" applyNumberFormat="1" applyFont="1" applyFill="1" applyBorder="1" applyAlignment="1">
      <alignment horizontal="center" vertical="center" wrapText="1"/>
    </xf>
    <xf numFmtId="9" fontId="22" fillId="0" borderId="1" xfId="1" applyFont="1" applyFill="1" applyBorder="1" applyAlignment="1">
      <alignment horizontal="center" vertical="center" wrapText="1"/>
    </xf>
    <xf numFmtId="3" fontId="22"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14" fontId="22" fillId="3"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indent="1"/>
    </xf>
    <xf numFmtId="0" fontId="23" fillId="0" borderId="0" xfId="0" applyFont="1" applyFill="1" applyBorder="1"/>
    <xf numFmtId="0" fontId="23" fillId="0" borderId="0" xfId="0" applyFont="1" applyAlignment="1">
      <alignment horizontal="left" vertical="center"/>
    </xf>
    <xf numFmtId="0" fontId="23" fillId="0" borderId="0" xfId="0" applyFont="1" applyBorder="1" applyAlignment="1">
      <alignment horizontal="left"/>
    </xf>
    <xf numFmtId="0" fontId="32" fillId="0" borderId="0" xfId="0" applyFont="1" applyFill="1" applyAlignment="1"/>
    <xf numFmtId="0" fontId="33" fillId="0" borderId="0" xfId="0" applyFont="1" applyBorder="1" applyAlignment="1">
      <alignment horizontal="left"/>
    </xf>
    <xf numFmtId="0" fontId="34" fillId="0" borderId="0" xfId="0" applyFont="1"/>
    <xf numFmtId="14" fontId="22" fillId="6" borderId="1" xfId="0" applyNumberFormat="1" applyFont="1" applyFill="1" applyBorder="1" applyAlignment="1">
      <alignment horizontal="center" vertical="center" wrapText="1"/>
    </xf>
    <xf numFmtId="0" fontId="35" fillId="0" borderId="0" xfId="0" applyFont="1" applyAlignment="1">
      <alignment vertical="center" wrapText="1"/>
    </xf>
    <xf numFmtId="3" fontId="22" fillId="0" borderId="0" xfId="0" applyNumberFormat="1" applyFont="1"/>
    <xf numFmtId="0" fontId="22" fillId="0" borderId="0" xfId="0" applyFont="1" applyAlignment="1">
      <alignment horizontal="center" vertical="center" wrapText="1"/>
    </xf>
    <xf numFmtId="0" fontId="25" fillId="5"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36" fillId="0" borderId="3" xfId="0" applyFont="1" applyFill="1" applyBorder="1" applyAlignment="1">
      <alignment horizontal="center" vertical="center" wrapText="1"/>
    </xf>
    <xf numFmtId="3" fontId="25" fillId="4" borderId="1" xfId="0" applyNumberFormat="1" applyFont="1" applyFill="1" applyBorder="1" applyAlignment="1">
      <alignment horizontal="center" vertical="center" wrapText="1"/>
    </xf>
    <xf numFmtId="3" fontId="22" fillId="4" borderId="1" xfId="0" applyNumberFormat="1" applyFont="1" applyFill="1" applyBorder="1" applyAlignment="1">
      <alignment horizontal="center" vertical="center"/>
    </xf>
    <xf numFmtId="9" fontId="22" fillId="4" borderId="1" xfId="1" applyFont="1" applyFill="1" applyBorder="1" applyAlignment="1">
      <alignment horizontal="center" vertical="center" wrapText="1"/>
    </xf>
    <xf numFmtId="3" fontId="22" fillId="4" borderId="1" xfId="0" applyNumberFormat="1" applyFont="1" applyFill="1" applyBorder="1" applyAlignment="1">
      <alignment horizontal="center" vertical="center" wrapText="1"/>
    </xf>
    <xf numFmtId="14" fontId="22" fillId="4" borderId="1"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wrapText="1"/>
    </xf>
    <xf numFmtId="9" fontId="26" fillId="4" borderId="1" xfId="1" applyFont="1" applyFill="1" applyBorder="1" applyAlignment="1">
      <alignment horizontal="center" vertical="center" wrapText="1"/>
    </xf>
    <xf numFmtId="14" fontId="23" fillId="4"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3" fontId="36" fillId="0" borderId="3" xfId="0" applyNumberFormat="1"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9" fillId="0" borderId="0" xfId="0" applyFont="1" applyAlignment="1">
      <alignment wrapText="1"/>
    </xf>
    <xf numFmtId="0" fontId="29" fillId="0" borderId="0" xfId="0" applyFont="1" applyAlignment="1">
      <alignment horizontal="center" vertical="center" wrapText="1"/>
    </xf>
    <xf numFmtId="0" fontId="28" fillId="0" borderId="0" xfId="0" applyFont="1"/>
    <xf numFmtId="49" fontId="22" fillId="3" borderId="1" xfId="16059" applyNumberFormat="1" applyFont="1" applyFill="1" applyBorder="1" applyAlignment="1">
      <alignment horizontal="center" vertical="center"/>
    </xf>
    <xf numFmtId="49" fontId="22" fillId="3" borderId="1" xfId="16059" applyNumberFormat="1" applyFont="1" applyFill="1" applyBorder="1" applyAlignment="1">
      <alignment horizontal="left" vertical="center" wrapText="1" indent="1"/>
    </xf>
    <xf numFmtId="0" fontId="22" fillId="3" borderId="1" xfId="0" applyFont="1" applyFill="1" applyBorder="1" applyAlignment="1">
      <alignment horizontal="center" vertical="center"/>
    </xf>
    <xf numFmtId="0" fontId="22" fillId="0" borderId="6"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0" borderId="1" xfId="0" applyFont="1" applyBorder="1" applyAlignment="1">
      <alignment horizontal="left" vertical="center" wrapText="1" indent="1"/>
    </xf>
    <xf numFmtId="3" fontId="22" fillId="3" borderId="1" xfId="0" applyNumberFormat="1" applyFont="1" applyFill="1" applyBorder="1" applyAlignment="1">
      <alignment horizontal="center" vertical="center" wrapText="1"/>
    </xf>
    <xf numFmtId="3" fontId="23" fillId="0" borderId="0" xfId="0" applyNumberFormat="1" applyFont="1" applyAlignment="1">
      <alignment wrapText="1"/>
    </xf>
    <xf numFmtId="49" fontId="22" fillId="0" borderId="1" xfId="16059" applyNumberFormat="1" applyFont="1" applyFill="1" applyBorder="1" applyAlignment="1">
      <alignment horizontal="center" vertical="center"/>
    </xf>
    <xf numFmtId="0" fontId="22" fillId="3" borderId="1" xfId="0" applyFont="1" applyFill="1" applyBorder="1" applyAlignment="1">
      <alignment horizontal="left" vertical="center" wrapText="1" indent="1"/>
    </xf>
    <xf numFmtId="14" fontId="22" fillId="6" borderId="1" xfId="16384" applyNumberFormat="1" applyFont="1" applyFill="1" applyBorder="1" applyAlignment="1">
      <alignment horizontal="center" vertical="center" wrapText="1"/>
    </xf>
    <xf numFmtId="49" fontId="26" fillId="0" borderId="1" xfId="16059" applyNumberFormat="1" applyFont="1" applyFill="1" applyBorder="1" applyAlignment="1">
      <alignment horizontal="center" vertical="center"/>
    </xf>
    <xf numFmtId="0" fontId="26" fillId="0" borderId="1" xfId="0" applyFont="1" applyFill="1" applyBorder="1" applyAlignment="1">
      <alignment horizontal="left" vertical="center" wrapText="1" indent="1"/>
    </xf>
    <xf numFmtId="0" fontId="26" fillId="0" borderId="1" xfId="0"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9" fontId="30" fillId="0" borderId="1" xfId="1" applyFont="1" applyFill="1" applyBorder="1" applyAlignment="1">
      <alignment horizontal="center" vertical="center" wrapText="1"/>
    </xf>
    <xf numFmtId="0" fontId="22" fillId="8" borderId="18" xfId="0" applyFont="1" applyFill="1" applyBorder="1" applyAlignment="1">
      <alignment horizontal="center" vertical="center" wrapText="1"/>
    </xf>
    <xf numFmtId="1" fontId="22" fillId="3" borderId="6" xfId="0" applyNumberFormat="1" applyFont="1" applyFill="1" applyBorder="1" applyAlignment="1">
      <alignment horizontal="left" vertical="center" wrapText="1"/>
    </xf>
    <xf numFmtId="3" fontId="26" fillId="0" borderId="1"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3" fillId="3" borderId="1" xfId="0" applyFont="1" applyFill="1" applyBorder="1" applyAlignment="1">
      <alignment horizontal="center" vertical="center"/>
    </xf>
    <xf numFmtId="1" fontId="22" fillId="0" borderId="1" xfId="1"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9" fontId="22" fillId="0" borderId="1" xfId="0" applyNumberFormat="1" applyFont="1" applyFill="1" applyBorder="1" applyAlignment="1">
      <alignment horizontal="center" vertical="center" wrapText="1"/>
    </xf>
    <xf numFmtId="49" fontId="22" fillId="0" borderId="1" xfId="5" applyNumberFormat="1" applyFont="1" applyFill="1" applyBorder="1" applyAlignment="1">
      <alignment horizontal="center" vertical="center"/>
    </xf>
    <xf numFmtId="3" fontId="28" fillId="0" borderId="1" xfId="0" applyNumberFormat="1" applyFont="1" applyFill="1" applyBorder="1" applyAlignment="1">
      <alignment horizontal="center" vertical="center" wrapText="1"/>
    </xf>
    <xf numFmtId="0" fontId="23" fillId="6" borderId="1" xfId="0" applyFont="1" applyFill="1" applyBorder="1" applyAlignment="1">
      <alignment horizontal="center" vertical="center"/>
    </xf>
    <xf numFmtId="49" fontId="22" fillId="0" borderId="1" xfId="5" applyNumberFormat="1" applyFont="1" applyFill="1" applyBorder="1" applyAlignment="1">
      <alignment horizontal="left" vertical="center" wrapText="1" indent="1"/>
    </xf>
    <xf numFmtId="1" fontId="22" fillId="0" borderId="1" xfId="0" applyNumberFormat="1" applyFont="1" applyFill="1" applyBorder="1" applyAlignment="1">
      <alignment horizontal="left" vertical="center" wrapText="1"/>
    </xf>
    <xf numFmtId="0" fontId="23" fillId="0" borderId="20" xfId="0" applyFont="1" applyBorder="1" applyAlignment="1">
      <alignment wrapText="1"/>
    </xf>
    <xf numFmtId="0" fontId="23" fillId="3" borderId="20" xfId="0" applyFont="1" applyFill="1" applyBorder="1"/>
    <xf numFmtId="1" fontId="22" fillId="0" borderId="20" xfId="0" applyNumberFormat="1" applyFont="1" applyFill="1" applyBorder="1" applyAlignment="1">
      <alignment horizontal="left" vertical="center" wrapText="1"/>
    </xf>
    <xf numFmtId="0" fontId="23" fillId="0" borderId="1" xfId="0" applyFont="1" applyBorder="1" applyAlignment="1">
      <alignment vertical="top" wrapText="1"/>
    </xf>
    <xf numFmtId="0" fontId="22"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37" fillId="0" borderId="0" xfId="0" applyFont="1" applyAlignment="1">
      <alignment horizontal="center"/>
    </xf>
    <xf numFmtId="3" fontId="22" fillId="4" borderId="9" xfId="16059" applyNumberFormat="1" applyFont="1" applyFill="1" applyBorder="1" applyAlignment="1" applyProtection="1">
      <alignment horizontal="center" vertical="center" wrapText="1"/>
      <protection locked="0"/>
    </xf>
    <xf numFmtId="3" fontId="22" fillId="4" borderId="18" xfId="16059" applyNumberFormat="1" applyFont="1" applyFill="1" applyBorder="1" applyAlignment="1" applyProtection="1">
      <alignment horizontal="center" vertical="center" wrapText="1"/>
      <protection locked="0"/>
    </xf>
    <xf numFmtId="3" fontId="22" fillId="4" borderId="12" xfId="16059" applyNumberFormat="1" applyFont="1" applyFill="1" applyBorder="1" applyAlignment="1" applyProtection="1">
      <alignment horizontal="center" vertical="center" wrapText="1"/>
      <protection locked="0"/>
    </xf>
    <xf numFmtId="0" fontId="22" fillId="8" borderId="10" xfId="0" applyFont="1" applyFill="1" applyBorder="1" applyAlignment="1">
      <alignment horizontal="center" vertical="center" wrapText="1"/>
    </xf>
    <xf numFmtId="0" fontId="22" fillId="8" borderId="19"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8" borderId="18"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2" fillId="8" borderId="9"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0" borderId="0" xfId="0" applyFont="1" applyAlignment="1">
      <alignment horizontal="center" vertical="center" wrapText="1"/>
    </xf>
    <xf numFmtId="0" fontId="25" fillId="8" borderId="8" xfId="0" applyFont="1" applyFill="1" applyBorder="1" applyAlignment="1">
      <alignment horizontal="center" vertical="center" wrapText="1"/>
    </xf>
    <xf numFmtId="0" fontId="25" fillId="8" borderId="17"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4" borderId="1" xfId="0" applyFont="1" applyFill="1" applyBorder="1" applyAlignment="1">
      <alignment horizontal="center" vertical="center" wrapText="1"/>
    </xf>
    <xf numFmtId="14" fontId="22" fillId="4" borderId="5" xfId="0" applyNumberFormat="1" applyFont="1" applyFill="1" applyBorder="1" applyAlignment="1">
      <alignment horizontal="center" vertical="center" wrapText="1"/>
    </xf>
    <xf numFmtId="14" fontId="22" fillId="4" borderId="7" xfId="0" applyNumberFormat="1" applyFont="1" applyFill="1" applyBorder="1" applyAlignment="1">
      <alignment horizontal="center" vertical="center" wrapText="1"/>
    </xf>
    <xf numFmtId="14" fontId="22" fillId="4" borderId="6" xfId="0" applyNumberFormat="1"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1" fontId="22" fillId="3" borderId="2" xfId="0" applyNumberFormat="1" applyFont="1" applyFill="1" applyBorder="1" applyAlignment="1">
      <alignment horizontal="left" vertical="center" wrapText="1"/>
    </xf>
    <xf numFmtId="1" fontId="22" fillId="3" borderId="18" xfId="0" applyNumberFormat="1" applyFont="1" applyFill="1" applyBorder="1" applyAlignment="1">
      <alignment horizontal="left" vertical="center" wrapText="1"/>
    </xf>
    <xf numFmtId="1" fontId="22" fillId="3" borderId="3" xfId="0" applyNumberFormat="1" applyFont="1" applyFill="1" applyBorder="1" applyAlignment="1">
      <alignment horizontal="left" vertical="center" wrapText="1"/>
    </xf>
    <xf numFmtId="14" fontId="22" fillId="4" borderId="1" xfId="0" applyNumberFormat="1" applyFont="1" applyFill="1" applyBorder="1" applyAlignment="1">
      <alignment horizontal="center" vertical="center" wrapText="1"/>
    </xf>
  </cellXfs>
  <cellStyles count="20045">
    <cellStyle name="Comma 2" xfId="74"/>
    <cellStyle name="Comma 2 10" xfId="8969"/>
    <cellStyle name="Comma 2 10 2" xfId="17999"/>
    <cellStyle name="Comma 2 10 2 2" xfId="18395"/>
    <cellStyle name="Comma 2 10 2 3" xfId="18791"/>
    <cellStyle name="Comma 2 10 2 4" xfId="19187"/>
    <cellStyle name="Comma 2 10 2 5" xfId="19583"/>
    <cellStyle name="Comma 2 10 2 6" xfId="19979"/>
    <cellStyle name="Comma 2 10 3" xfId="18197"/>
    <cellStyle name="Comma 2 10 4" xfId="18593"/>
    <cellStyle name="Comma 2 10 5" xfId="18989"/>
    <cellStyle name="Comma 2 10 6" xfId="19385"/>
    <cellStyle name="Comma 2 10 7" xfId="19781"/>
    <cellStyle name="Comma 2 11" xfId="9104"/>
    <cellStyle name="Comma 2 11 2" xfId="18263"/>
    <cellStyle name="Comma 2 11 3" xfId="18659"/>
    <cellStyle name="Comma 2 11 4" xfId="19055"/>
    <cellStyle name="Comma 2 11 5" xfId="19451"/>
    <cellStyle name="Comma 2 11 6" xfId="19847"/>
    <cellStyle name="Comma 2 12" xfId="18065"/>
    <cellStyle name="Comma 2 13" xfId="18461"/>
    <cellStyle name="Comma 2 14" xfId="18857"/>
    <cellStyle name="Comma 2 15" xfId="19253"/>
    <cellStyle name="Comma 2 16" xfId="19649"/>
    <cellStyle name="Comma 2 2" xfId="260"/>
    <cellStyle name="Comma 2 2 10" xfId="18859"/>
    <cellStyle name="Comma 2 2 11" xfId="19255"/>
    <cellStyle name="Comma 2 2 12" xfId="19651"/>
    <cellStyle name="Comma 2 2 2" xfId="1122"/>
    <cellStyle name="Comma 2 2 2 10" xfId="19266"/>
    <cellStyle name="Comma 2 2 2 11" xfId="19662"/>
    <cellStyle name="Comma 2 2 2 2" xfId="2616"/>
    <cellStyle name="Comma 2 2 2 2 2" xfId="7098"/>
    <cellStyle name="Comma 2 2 2 2 2 2" xfId="16128"/>
    <cellStyle name="Comma 2 2 2 2 2 2 2" xfId="18364"/>
    <cellStyle name="Comma 2 2 2 2 2 2 3" xfId="18760"/>
    <cellStyle name="Comma 2 2 2 2 2 2 4" xfId="19156"/>
    <cellStyle name="Comma 2 2 2 2 2 2 5" xfId="19552"/>
    <cellStyle name="Comma 2 2 2 2 2 2 6" xfId="19948"/>
    <cellStyle name="Comma 2 2 2 2 2 3" xfId="18166"/>
    <cellStyle name="Comma 2 2 2 2 2 4" xfId="18562"/>
    <cellStyle name="Comma 2 2 2 2 2 5" xfId="18958"/>
    <cellStyle name="Comma 2 2 2 2 2 6" xfId="19354"/>
    <cellStyle name="Comma 2 2 2 2 2 7" xfId="19750"/>
    <cellStyle name="Comma 2 2 2 2 3" xfId="9004"/>
    <cellStyle name="Comma 2 2 2 2 3 2" xfId="18034"/>
    <cellStyle name="Comma 2 2 2 2 3 2 2" xfId="18430"/>
    <cellStyle name="Comma 2 2 2 2 3 2 3" xfId="18826"/>
    <cellStyle name="Comma 2 2 2 2 3 2 4" xfId="19222"/>
    <cellStyle name="Comma 2 2 2 2 3 2 5" xfId="19618"/>
    <cellStyle name="Comma 2 2 2 2 3 2 6" xfId="20014"/>
    <cellStyle name="Comma 2 2 2 2 3 3" xfId="18232"/>
    <cellStyle name="Comma 2 2 2 2 3 4" xfId="18628"/>
    <cellStyle name="Comma 2 2 2 2 3 5" xfId="19024"/>
    <cellStyle name="Comma 2 2 2 2 3 6" xfId="19420"/>
    <cellStyle name="Comma 2 2 2 2 3 7" xfId="19816"/>
    <cellStyle name="Comma 2 2 2 2 4" xfId="11646"/>
    <cellStyle name="Comma 2 2 2 2 4 2" xfId="18298"/>
    <cellStyle name="Comma 2 2 2 2 4 3" xfId="18694"/>
    <cellStyle name="Comma 2 2 2 2 4 4" xfId="19090"/>
    <cellStyle name="Comma 2 2 2 2 4 5" xfId="19486"/>
    <cellStyle name="Comma 2 2 2 2 4 6" xfId="19882"/>
    <cellStyle name="Comma 2 2 2 2 5" xfId="18100"/>
    <cellStyle name="Comma 2 2 2 2 6" xfId="18496"/>
    <cellStyle name="Comma 2 2 2 2 7" xfId="18892"/>
    <cellStyle name="Comma 2 2 2 2 8" xfId="19288"/>
    <cellStyle name="Comma 2 2 2 2 9" xfId="19684"/>
    <cellStyle name="Comma 2 2 2 3" xfId="4110"/>
    <cellStyle name="Comma 2 2 2 3 2" xfId="8592"/>
    <cellStyle name="Comma 2 2 2 3 2 2" xfId="17622"/>
    <cellStyle name="Comma 2 2 2 3 2 2 2" xfId="18386"/>
    <cellStyle name="Comma 2 2 2 3 2 2 3" xfId="18782"/>
    <cellStyle name="Comma 2 2 2 3 2 2 4" xfId="19178"/>
    <cellStyle name="Comma 2 2 2 3 2 2 5" xfId="19574"/>
    <cellStyle name="Comma 2 2 2 3 2 2 6" xfId="19970"/>
    <cellStyle name="Comma 2 2 2 3 2 3" xfId="18188"/>
    <cellStyle name="Comma 2 2 2 3 2 4" xfId="18584"/>
    <cellStyle name="Comma 2 2 2 3 2 5" xfId="18980"/>
    <cellStyle name="Comma 2 2 2 3 2 6" xfId="19376"/>
    <cellStyle name="Comma 2 2 2 3 2 7" xfId="19772"/>
    <cellStyle name="Comma 2 2 2 3 3" xfId="9026"/>
    <cellStyle name="Comma 2 2 2 3 3 2" xfId="18056"/>
    <cellStyle name="Comma 2 2 2 3 3 2 2" xfId="18452"/>
    <cellStyle name="Comma 2 2 2 3 3 2 3" xfId="18848"/>
    <cellStyle name="Comma 2 2 2 3 3 2 4" xfId="19244"/>
    <cellStyle name="Comma 2 2 2 3 3 2 5" xfId="19640"/>
    <cellStyle name="Comma 2 2 2 3 3 2 6" xfId="20036"/>
    <cellStyle name="Comma 2 2 2 3 3 3" xfId="18254"/>
    <cellStyle name="Comma 2 2 2 3 3 4" xfId="18650"/>
    <cellStyle name="Comma 2 2 2 3 3 5" xfId="19046"/>
    <cellStyle name="Comma 2 2 2 3 3 6" xfId="19442"/>
    <cellStyle name="Comma 2 2 2 3 3 7" xfId="19838"/>
    <cellStyle name="Comma 2 2 2 3 4" xfId="13140"/>
    <cellStyle name="Comma 2 2 2 3 4 2" xfId="18320"/>
    <cellStyle name="Comma 2 2 2 3 4 3" xfId="18716"/>
    <cellStyle name="Comma 2 2 2 3 4 4" xfId="19112"/>
    <cellStyle name="Comma 2 2 2 3 4 5" xfId="19508"/>
    <cellStyle name="Comma 2 2 2 3 4 6" xfId="19904"/>
    <cellStyle name="Comma 2 2 2 3 5" xfId="18122"/>
    <cellStyle name="Comma 2 2 2 3 6" xfId="18518"/>
    <cellStyle name="Comma 2 2 2 3 7" xfId="18914"/>
    <cellStyle name="Comma 2 2 2 3 8" xfId="19310"/>
    <cellStyle name="Comma 2 2 2 3 9" xfId="19706"/>
    <cellStyle name="Comma 2 2 2 4" xfId="5604"/>
    <cellStyle name="Comma 2 2 2 4 2" xfId="14634"/>
    <cellStyle name="Comma 2 2 2 4 2 2" xfId="18342"/>
    <cellStyle name="Comma 2 2 2 4 2 3" xfId="18738"/>
    <cellStyle name="Comma 2 2 2 4 2 4" xfId="19134"/>
    <cellStyle name="Comma 2 2 2 4 2 5" xfId="19530"/>
    <cellStyle name="Comma 2 2 2 4 2 6" xfId="19926"/>
    <cellStyle name="Comma 2 2 2 4 3" xfId="18144"/>
    <cellStyle name="Comma 2 2 2 4 4" xfId="18540"/>
    <cellStyle name="Comma 2 2 2 4 5" xfId="18936"/>
    <cellStyle name="Comma 2 2 2 4 6" xfId="19332"/>
    <cellStyle name="Comma 2 2 2 4 7" xfId="19728"/>
    <cellStyle name="Comma 2 2 2 5" xfId="8982"/>
    <cellStyle name="Comma 2 2 2 5 2" xfId="18012"/>
    <cellStyle name="Comma 2 2 2 5 2 2" xfId="18408"/>
    <cellStyle name="Comma 2 2 2 5 2 3" xfId="18804"/>
    <cellStyle name="Comma 2 2 2 5 2 4" xfId="19200"/>
    <cellStyle name="Comma 2 2 2 5 2 5" xfId="19596"/>
    <cellStyle name="Comma 2 2 2 5 2 6" xfId="19992"/>
    <cellStyle name="Comma 2 2 2 5 3" xfId="18210"/>
    <cellStyle name="Comma 2 2 2 5 4" xfId="18606"/>
    <cellStyle name="Comma 2 2 2 5 5" xfId="19002"/>
    <cellStyle name="Comma 2 2 2 5 6" xfId="19398"/>
    <cellStyle name="Comma 2 2 2 5 7" xfId="19794"/>
    <cellStyle name="Comma 2 2 2 6" xfId="10152"/>
    <cellStyle name="Comma 2 2 2 6 2" xfId="18276"/>
    <cellStyle name="Comma 2 2 2 6 3" xfId="18672"/>
    <cellStyle name="Comma 2 2 2 6 4" xfId="19068"/>
    <cellStyle name="Comma 2 2 2 6 5" xfId="19464"/>
    <cellStyle name="Comma 2 2 2 6 6" xfId="19860"/>
    <cellStyle name="Comma 2 2 2 7" xfId="18078"/>
    <cellStyle name="Comma 2 2 2 8" xfId="18474"/>
    <cellStyle name="Comma 2 2 2 9" xfId="18870"/>
    <cellStyle name="Comma 2 2 3" xfId="1754"/>
    <cellStyle name="Comma 2 2 3 2" xfId="6236"/>
    <cellStyle name="Comma 2 2 3 2 2" xfId="15266"/>
    <cellStyle name="Comma 2 2 3 2 2 2" xfId="18353"/>
    <cellStyle name="Comma 2 2 3 2 2 3" xfId="18749"/>
    <cellStyle name="Comma 2 2 3 2 2 4" xfId="19145"/>
    <cellStyle name="Comma 2 2 3 2 2 5" xfId="19541"/>
    <cellStyle name="Comma 2 2 3 2 2 6" xfId="19937"/>
    <cellStyle name="Comma 2 2 3 2 3" xfId="18155"/>
    <cellStyle name="Comma 2 2 3 2 4" xfId="18551"/>
    <cellStyle name="Comma 2 2 3 2 5" xfId="18947"/>
    <cellStyle name="Comma 2 2 3 2 6" xfId="19343"/>
    <cellStyle name="Comma 2 2 3 2 7" xfId="19739"/>
    <cellStyle name="Comma 2 2 3 3" xfId="8993"/>
    <cellStyle name="Comma 2 2 3 3 2" xfId="18023"/>
    <cellStyle name="Comma 2 2 3 3 2 2" xfId="18419"/>
    <cellStyle name="Comma 2 2 3 3 2 3" xfId="18815"/>
    <cellStyle name="Comma 2 2 3 3 2 4" xfId="19211"/>
    <cellStyle name="Comma 2 2 3 3 2 5" xfId="19607"/>
    <cellStyle name="Comma 2 2 3 3 2 6" xfId="20003"/>
    <cellStyle name="Comma 2 2 3 3 3" xfId="18221"/>
    <cellStyle name="Comma 2 2 3 3 4" xfId="18617"/>
    <cellStyle name="Comma 2 2 3 3 5" xfId="19013"/>
    <cellStyle name="Comma 2 2 3 3 6" xfId="19409"/>
    <cellStyle name="Comma 2 2 3 3 7" xfId="19805"/>
    <cellStyle name="Comma 2 2 3 4" xfId="10784"/>
    <cellStyle name="Comma 2 2 3 4 2" xfId="18287"/>
    <cellStyle name="Comma 2 2 3 4 3" xfId="18683"/>
    <cellStyle name="Comma 2 2 3 4 4" xfId="19079"/>
    <cellStyle name="Comma 2 2 3 4 5" xfId="19475"/>
    <cellStyle name="Comma 2 2 3 4 6" xfId="19871"/>
    <cellStyle name="Comma 2 2 3 5" xfId="18089"/>
    <cellStyle name="Comma 2 2 3 6" xfId="18485"/>
    <cellStyle name="Comma 2 2 3 7" xfId="18881"/>
    <cellStyle name="Comma 2 2 3 8" xfId="19277"/>
    <cellStyle name="Comma 2 2 3 9" xfId="19673"/>
    <cellStyle name="Comma 2 2 4" xfId="3248"/>
    <cellStyle name="Comma 2 2 4 2" xfId="7730"/>
    <cellStyle name="Comma 2 2 4 2 2" xfId="16760"/>
    <cellStyle name="Comma 2 2 4 2 2 2" xfId="18375"/>
    <cellStyle name="Comma 2 2 4 2 2 3" xfId="18771"/>
    <cellStyle name="Comma 2 2 4 2 2 4" xfId="19167"/>
    <cellStyle name="Comma 2 2 4 2 2 5" xfId="19563"/>
    <cellStyle name="Comma 2 2 4 2 2 6" xfId="19959"/>
    <cellStyle name="Comma 2 2 4 2 3" xfId="18177"/>
    <cellStyle name="Comma 2 2 4 2 4" xfId="18573"/>
    <cellStyle name="Comma 2 2 4 2 5" xfId="18969"/>
    <cellStyle name="Comma 2 2 4 2 6" xfId="19365"/>
    <cellStyle name="Comma 2 2 4 2 7" xfId="19761"/>
    <cellStyle name="Comma 2 2 4 3" xfId="9015"/>
    <cellStyle name="Comma 2 2 4 3 2" xfId="18045"/>
    <cellStyle name="Comma 2 2 4 3 2 2" xfId="18441"/>
    <cellStyle name="Comma 2 2 4 3 2 3" xfId="18837"/>
    <cellStyle name="Comma 2 2 4 3 2 4" xfId="19233"/>
    <cellStyle name="Comma 2 2 4 3 2 5" xfId="19629"/>
    <cellStyle name="Comma 2 2 4 3 2 6" xfId="20025"/>
    <cellStyle name="Comma 2 2 4 3 3" xfId="18243"/>
    <cellStyle name="Comma 2 2 4 3 4" xfId="18639"/>
    <cellStyle name="Comma 2 2 4 3 5" xfId="19035"/>
    <cellStyle name="Comma 2 2 4 3 6" xfId="19431"/>
    <cellStyle name="Comma 2 2 4 3 7" xfId="19827"/>
    <cellStyle name="Comma 2 2 4 4" xfId="12278"/>
    <cellStyle name="Comma 2 2 4 4 2" xfId="18309"/>
    <cellStyle name="Comma 2 2 4 4 3" xfId="18705"/>
    <cellStyle name="Comma 2 2 4 4 4" xfId="19101"/>
    <cellStyle name="Comma 2 2 4 4 5" xfId="19497"/>
    <cellStyle name="Comma 2 2 4 4 6" xfId="19893"/>
    <cellStyle name="Comma 2 2 4 5" xfId="18111"/>
    <cellStyle name="Comma 2 2 4 6" xfId="18507"/>
    <cellStyle name="Comma 2 2 4 7" xfId="18903"/>
    <cellStyle name="Comma 2 2 4 8" xfId="19299"/>
    <cellStyle name="Comma 2 2 4 9" xfId="19695"/>
    <cellStyle name="Comma 2 2 5" xfId="4742"/>
    <cellStyle name="Comma 2 2 5 2" xfId="13772"/>
    <cellStyle name="Comma 2 2 5 2 2" xfId="18331"/>
    <cellStyle name="Comma 2 2 5 2 3" xfId="18727"/>
    <cellStyle name="Comma 2 2 5 2 4" xfId="19123"/>
    <cellStyle name="Comma 2 2 5 2 5" xfId="19519"/>
    <cellStyle name="Comma 2 2 5 2 6" xfId="19915"/>
    <cellStyle name="Comma 2 2 5 3" xfId="18133"/>
    <cellStyle name="Comma 2 2 5 4" xfId="18529"/>
    <cellStyle name="Comma 2 2 5 5" xfId="18925"/>
    <cellStyle name="Comma 2 2 5 6" xfId="19321"/>
    <cellStyle name="Comma 2 2 5 7" xfId="19717"/>
    <cellStyle name="Comma 2 2 6" xfId="8971"/>
    <cellStyle name="Comma 2 2 6 2" xfId="18001"/>
    <cellStyle name="Comma 2 2 6 2 2" xfId="18397"/>
    <cellStyle name="Comma 2 2 6 2 3" xfId="18793"/>
    <cellStyle name="Comma 2 2 6 2 4" xfId="19189"/>
    <cellStyle name="Comma 2 2 6 2 5" xfId="19585"/>
    <cellStyle name="Comma 2 2 6 2 6" xfId="19981"/>
    <cellStyle name="Comma 2 2 6 3" xfId="18199"/>
    <cellStyle name="Comma 2 2 6 4" xfId="18595"/>
    <cellStyle name="Comma 2 2 6 5" xfId="18991"/>
    <cellStyle name="Comma 2 2 6 6" xfId="19387"/>
    <cellStyle name="Comma 2 2 6 7" xfId="19783"/>
    <cellStyle name="Comma 2 2 7" xfId="9290"/>
    <cellStyle name="Comma 2 2 7 2" xfId="18265"/>
    <cellStyle name="Comma 2 2 7 3" xfId="18661"/>
    <cellStyle name="Comma 2 2 7 4" xfId="19057"/>
    <cellStyle name="Comma 2 2 7 5" xfId="19453"/>
    <cellStyle name="Comma 2 2 7 6" xfId="19849"/>
    <cellStyle name="Comma 2 2 8" xfId="18067"/>
    <cellStyle name="Comma 2 2 9" xfId="18463"/>
    <cellStyle name="Comma 2 3" xfId="446"/>
    <cellStyle name="Comma 2 3 10" xfId="18861"/>
    <cellStyle name="Comma 2 3 11" xfId="19257"/>
    <cellStyle name="Comma 2 3 12" xfId="19653"/>
    <cellStyle name="Comma 2 3 2" xfId="1193"/>
    <cellStyle name="Comma 2 3 2 10" xfId="19268"/>
    <cellStyle name="Comma 2 3 2 11" xfId="19664"/>
    <cellStyle name="Comma 2 3 2 2" xfId="2687"/>
    <cellStyle name="Comma 2 3 2 2 2" xfId="7169"/>
    <cellStyle name="Comma 2 3 2 2 2 2" xfId="16199"/>
    <cellStyle name="Comma 2 3 2 2 2 2 2" xfId="18366"/>
    <cellStyle name="Comma 2 3 2 2 2 2 3" xfId="18762"/>
    <cellStyle name="Comma 2 3 2 2 2 2 4" xfId="19158"/>
    <cellStyle name="Comma 2 3 2 2 2 2 5" xfId="19554"/>
    <cellStyle name="Comma 2 3 2 2 2 2 6" xfId="19950"/>
    <cellStyle name="Comma 2 3 2 2 2 3" xfId="18168"/>
    <cellStyle name="Comma 2 3 2 2 2 4" xfId="18564"/>
    <cellStyle name="Comma 2 3 2 2 2 5" xfId="18960"/>
    <cellStyle name="Comma 2 3 2 2 2 6" xfId="19356"/>
    <cellStyle name="Comma 2 3 2 2 2 7" xfId="19752"/>
    <cellStyle name="Comma 2 3 2 2 3" xfId="9006"/>
    <cellStyle name="Comma 2 3 2 2 3 2" xfId="18036"/>
    <cellStyle name="Comma 2 3 2 2 3 2 2" xfId="18432"/>
    <cellStyle name="Comma 2 3 2 2 3 2 3" xfId="18828"/>
    <cellStyle name="Comma 2 3 2 2 3 2 4" xfId="19224"/>
    <cellStyle name="Comma 2 3 2 2 3 2 5" xfId="19620"/>
    <cellStyle name="Comma 2 3 2 2 3 2 6" xfId="20016"/>
    <cellStyle name="Comma 2 3 2 2 3 3" xfId="18234"/>
    <cellStyle name="Comma 2 3 2 2 3 4" xfId="18630"/>
    <cellStyle name="Comma 2 3 2 2 3 5" xfId="19026"/>
    <cellStyle name="Comma 2 3 2 2 3 6" xfId="19422"/>
    <cellStyle name="Comma 2 3 2 2 3 7" xfId="19818"/>
    <cellStyle name="Comma 2 3 2 2 4" xfId="11717"/>
    <cellStyle name="Comma 2 3 2 2 4 2" xfId="18300"/>
    <cellStyle name="Comma 2 3 2 2 4 3" xfId="18696"/>
    <cellStyle name="Comma 2 3 2 2 4 4" xfId="19092"/>
    <cellStyle name="Comma 2 3 2 2 4 5" xfId="19488"/>
    <cellStyle name="Comma 2 3 2 2 4 6" xfId="19884"/>
    <cellStyle name="Comma 2 3 2 2 5" xfId="18102"/>
    <cellStyle name="Comma 2 3 2 2 6" xfId="18498"/>
    <cellStyle name="Comma 2 3 2 2 7" xfId="18894"/>
    <cellStyle name="Comma 2 3 2 2 8" xfId="19290"/>
    <cellStyle name="Comma 2 3 2 2 9" xfId="19686"/>
    <cellStyle name="Comma 2 3 2 3" xfId="4181"/>
    <cellStyle name="Comma 2 3 2 3 2" xfId="8663"/>
    <cellStyle name="Comma 2 3 2 3 2 2" xfId="17693"/>
    <cellStyle name="Comma 2 3 2 3 2 2 2" xfId="18388"/>
    <cellStyle name="Comma 2 3 2 3 2 2 3" xfId="18784"/>
    <cellStyle name="Comma 2 3 2 3 2 2 4" xfId="19180"/>
    <cellStyle name="Comma 2 3 2 3 2 2 5" xfId="19576"/>
    <cellStyle name="Comma 2 3 2 3 2 2 6" xfId="19972"/>
    <cellStyle name="Comma 2 3 2 3 2 3" xfId="18190"/>
    <cellStyle name="Comma 2 3 2 3 2 4" xfId="18586"/>
    <cellStyle name="Comma 2 3 2 3 2 5" xfId="18982"/>
    <cellStyle name="Comma 2 3 2 3 2 6" xfId="19378"/>
    <cellStyle name="Comma 2 3 2 3 2 7" xfId="19774"/>
    <cellStyle name="Comma 2 3 2 3 3" xfId="9028"/>
    <cellStyle name="Comma 2 3 2 3 3 2" xfId="18058"/>
    <cellStyle name="Comma 2 3 2 3 3 2 2" xfId="18454"/>
    <cellStyle name="Comma 2 3 2 3 3 2 3" xfId="18850"/>
    <cellStyle name="Comma 2 3 2 3 3 2 4" xfId="19246"/>
    <cellStyle name="Comma 2 3 2 3 3 2 5" xfId="19642"/>
    <cellStyle name="Comma 2 3 2 3 3 2 6" xfId="20038"/>
    <cellStyle name="Comma 2 3 2 3 3 3" xfId="18256"/>
    <cellStyle name="Comma 2 3 2 3 3 4" xfId="18652"/>
    <cellStyle name="Comma 2 3 2 3 3 5" xfId="19048"/>
    <cellStyle name="Comma 2 3 2 3 3 6" xfId="19444"/>
    <cellStyle name="Comma 2 3 2 3 3 7" xfId="19840"/>
    <cellStyle name="Comma 2 3 2 3 4" xfId="13211"/>
    <cellStyle name="Comma 2 3 2 3 4 2" xfId="18322"/>
    <cellStyle name="Comma 2 3 2 3 4 3" xfId="18718"/>
    <cellStyle name="Comma 2 3 2 3 4 4" xfId="19114"/>
    <cellStyle name="Comma 2 3 2 3 4 5" xfId="19510"/>
    <cellStyle name="Comma 2 3 2 3 4 6" xfId="19906"/>
    <cellStyle name="Comma 2 3 2 3 5" xfId="18124"/>
    <cellStyle name="Comma 2 3 2 3 6" xfId="18520"/>
    <cellStyle name="Comma 2 3 2 3 7" xfId="18916"/>
    <cellStyle name="Comma 2 3 2 3 8" xfId="19312"/>
    <cellStyle name="Comma 2 3 2 3 9" xfId="19708"/>
    <cellStyle name="Comma 2 3 2 4" xfId="5675"/>
    <cellStyle name="Comma 2 3 2 4 2" xfId="14705"/>
    <cellStyle name="Comma 2 3 2 4 2 2" xfId="18344"/>
    <cellStyle name="Comma 2 3 2 4 2 3" xfId="18740"/>
    <cellStyle name="Comma 2 3 2 4 2 4" xfId="19136"/>
    <cellStyle name="Comma 2 3 2 4 2 5" xfId="19532"/>
    <cellStyle name="Comma 2 3 2 4 2 6" xfId="19928"/>
    <cellStyle name="Comma 2 3 2 4 3" xfId="18146"/>
    <cellStyle name="Comma 2 3 2 4 4" xfId="18542"/>
    <cellStyle name="Comma 2 3 2 4 5" xfId="18938"/>
    <cellStyle name="Comma 2 3 2 4 6" xfId="19334"/>
    <cellStyle name="Comma 2 3 2 4 7" xfId="19730"/>
    <cellStyle name="Comma 2 3 2 5" xfId="8984"/>
    <cellStyle name="Comma 2 3 2 5 2" xfId="18014"/>
    <cellStyle name="Comma 2 3 2 5 2 2" xfId="18410"/>
    <cellStyle name="Comma 2 3 2 5 2 3" xfId="18806"/>
    <cellStyle name="Comma 2 3 2 5 2 4" xfId="19202"/>
    <cellStyle name="Comma 2 3 2 5 2 5" xfId="19598"/>
    <cellStyle name="Comma 2 3 2 5 2 6" xfId="19994"/>
    <cellStyle name="Comma 2 3 2 5 3" xfId="18212"/>
    <cellStyle name="Comma 2 3 2 5 4" xfId="18608"/>
    <cellStyle name="Comma 2 3 2 5 5" xfId="19004"/>
    <cellStyle name="Comma 2 3 2 5 6" xfId="19400"/>
    <cellStyle name="Comma 2 3 2 5 7" xfId="19796"/>
    <cellStyle name="Comma 2 3 2 6" xfId="10223"/>
    <cellStyle name="Comma 2 3 2 6 2" xfId="18278"/>
    <cellStyle name="Comma 2 3 2 6 3" xfId="18674"/>
    <cellStyle name="Comma 2 3 2 6 4" xfId="19070"/>
    <cellStyle name="Comma 2 3 2 6 5" xfId="19466"/>
    <cellStyle name="Comma 2 3 2 6 6" xfId="19862"/>
    <cellStyle name="Comma 2 3 2 7" xfId="18080"/>
    <cellStyle name="Comma 2 3 2 8" xfId="18476"/>
    <cellStyle name="Comma 2 3 2 9" xfId="18872"/>
    <cellStyle name="Comma 2 3 3" xfId="1940"/>
    <cellStyle name="Comma 2 3 3 2" xfId="6422"/>
    <cellStyle name="Comma 2 3 3 2 2" xfId="15452"/>
    <cellStyle name="Comma 2 3 3 2 2 2" xfId="18355"/>
    <cellStyle name="Comma 2 3 3 2 2 3" xfId="18751"/>
    <cellStyle name="Comma 2 3 3 2 2 4" xfId="19147"/>
    <cellStyle name="Comma 2 3 3 2 2 5" xfId="19543"/>
    <cellStyle name="Comma 2 3 3 2 2 6" xfId="19939"/>
    <cellStyle name="Comma 2 3 3 2 3" xfId="18157"/>
    <cellStyle name="Comma 2 3 3 2 4" xfId="18553"/>
    <cellStyle name="Comma 2 3 3 2 5" xfId="18949"/>
    <cellStyle name="Comma 2 3 3 2 6" xfId="19345"/>
    <cellStyle name="Comma 2 3 3 2 7" xfId="19741"/>
    <cellStyle name="Comma 2 3 3 3" xfId="8995"/>
    <cellStyle name="Comma 2 3 3 3 2" xfId="18025"/>
    <cellStyle name="Comma 2 3 3 3 2 2" xfId="18421"/>
    <cellStyle name="Comma 2 3 3 3 2 3" xfId="18817"/>
    <cellStyle name="Comma 2 3 3 3 2 4" xfId="19213"/>
    <cellStyle name="Comma 2 3 3 3 2 5" xfId="19609"/>
    <cellStyle name="Comma 2 3 3 3 2 6" xfId="20005"/>
    <cellStyle name="Comma 2 3 3 3 3" xfId="18223"/>
    <cellStyle name="Comma 2 3 3 3 4" xfId="18619"/>
    <cellStyle name="Comma 2 3 3 3 5" xfId="19015"/>
    <cellStyle name="Comma 2 3 3 3 6" xfId="19411"/>
    <cellStyle name="Comma 2 3 3 3 7" xfId="19807"/>
    <cellStyle name="Comma 2 3 3 4" xfId="10970"/>
    <cellStyle name="Comma 2 3 3 4 2" xfId="18289"/>
    <cellStyle name="Comma 2 3 3 4 3" xfId="18685"/>
    <cellStyle name="Comma 2 3 3 4 4" xfId="19081"/>
    <cellStyle name="Comma 2 3 3 4 5" xfId="19477"/>
    <cellStyle name="Comma 2 3 3 4 6" xfId="19873"/>
    <cellStyle name="Comma 2 3 3 5" xfId="18091"/>
    <cellStyle name="Comma 2 3 3 6" xfId="18487"/>
    <cellStyle name="Comma 2 3 3 7" xfId="18883"/>
    <cellStyle name="Comma 2 3 3 8" xfId="19279"/>
    <cellStyle name="Comma 2 3 3 9" xfId="19675"/>
    <cellStyle name="Comma 2 3 4" xfId="3434"/>
    <cellStyle name="Comma 2 3 4 2" xfId="7916"/>
    <cellStyle name="Comma 2 3 4 2 2" xfId="16946"/>
    <cellStyle name="Comma 2 3 4 2 2 2" xfId="18377"/>
    <cellStyle name="Comma 2 3 4 2 2 3" xfId="18773"/>
    <cellStyle name="Comma 2 3 4 2 2 4" xfId="19169"/>
    <cellStyle name="Comma 2 3 4 2 2 5" xfId="19565"/>
    <cellStyle name="Comma 2 3 4 2 2 6" xfId="19961"/>
    <cellStyle name="Comma 2 3 4 2 3" xfId="18179"/>
    <cellStyle name="Comma 2 3 4 2 4" xfId="18575"/>
    <cellStyle name="Comma 2 3 4 2 5" xfId="18971"/>
    <cellStyle name="Comma 2 3 4 2 6" xfId="19367"/>
    <cellStyle name="Comma 2 3 4 2 7" xfId="19763"/>
    <cellStyle name="Comma 2 3 4 3" xfId="9017"/>
    <cellStyle name="Comma 2 3 4 3 2" xfId="18047"/>
    <cellStyle name="Comma 2 3 4 3 2 2" xfId="18443"/>
    <cellStyle name="Comma 2 3 4 3 2 3" xfId="18839"/>
    <cellStyle name="Comma 2 3 4 3 2 4" xfId="19235"/>
    <cellStyle name="Comma 2 3 4 3 2 5" xfId="19631"/>
    <cellStyle name="Comma 2 3 4 3 2 6" xfId="20027"/>
    <cellStyle name="Comma 2 3 4 3 3" xfId="18245"/>
    <cellStyle name="Comma 2 3 4 3 4" xfId="18641"/>
    <cellStyle name="Comma 2 3 4 3 5" xfId="19037"/>
    <cellStyle name="Comma 2 3 4 3 6" xfId="19433"/>
    <cellStyle name="Comma 2 3 4 3 7" xfId="19829"/>
    <cellStyle name="Comma 2 3 4 4" xfId="12464"/>
    <cellStyle name="Comma 2 3 4 4 2" xfId="18311"/>
    <cellStyle name="Comma 2 3 4 4 3" xfId="18707"/>
    <cellStyle name="Comma 2 3 4 4 4" xfId="19103"/>
    <cellStyle name="Comma 2 3 4 4 5" xfId="19499"/>
    <cellStyle name="Comma 2 3 4 4 6" xfId="19895"/>
    <cellStyle name="Comma 2 3 4 5" xfId="18113"/>
    <cellStyle name="Comma 2 3 4 6" xfId="18509"/>
    <cellStyle name="Comma 2 3 4 7" xfId="18905"/>
    <cellStyle name="Comma 2 3 4 8" xfId="19301"/>
    <cellStyle name="Comma 2 3 4 9" xfId="19697"/>
    <cellStyle name="Comma 2 3 5" xfId="4928"/>
    <cellStyle name="Comma 2 3 5 2" xfId="13958"/>
    <cellStyle name="Comma 2 3 5 2 2" xfId="18333"/>
    <cellStyle name="Comma 2 3 5 2 3" xfId="18729"/>
    <cellStyle name="Comma 2 3 5 2 4" xfId="19125"/>
    <cellStyle name="Comma 2 3 5 2 5" xfId="19521"/>
    <cellStyle name="Comma 2 3 5 2 6" xfId="19917"/>
    <cellStyle name="Comma 2 3 5 3" xfId="18135"/>
    <cellStyle name="Comma 2 3 5 4" xfId="18531"/>
    <cellStyle name="Comma 2 3 5 5" xfId="18927"/>
    <cellStyle name="Comma 2 3 5 6" xfId="19323"/>
    <cellStyle name="Comma 2 3 5 7" xfId="19719"/>
    <cellStyle name="Comma 2 3 6" xfId="8973"/>
    <cellStyle name="Comma 2 3 6 2" xfId="18003"/>
    <cellStyle name="Comma 2 3 6 2 2" xfId="18399"/>
    <cellStyle name="Comma 2 3 6 2 3" xfId="18795"/>
    <cellStyle name="Comma 2 3 6 2 4" xfId="19191"/>
    <cellStyle name="Comma 2 3 6 2 5" xfId="19587"/>
    <cellStyle name="Comma 2 3 6 2 6" xfId="19983"/>
    <cellStyle name="Comma 2 3 6 3" xfId="18201"/>
    <cellStyle name="Comma 2 3 6 4" xfId="18597"/>
    <cellStyle name="Comma 2 3 6 5" xfId="18993"/>
    <cellStyle name="Comma 2 3 6 6" xfId="19389"/>
    <cellStyle name="Comma 2 3 6 7" xfId="19785"/>
    <cellStyle name="Comma 2 3 7" xfId="9476"/>
    <cellStyle name="Comma 2 3 7 2" xfId="18267"/>
    <cellStyle name="Comma 2 3 7 3" xfId="18663"/>
    <cellStyle name="Comma 2 3 7 4" xfId="19059"/>
    <cellStyle name="Comma 2 3 7 5" xfId="19455"/>
    <cellStyle name="Comma 2 3 7 6" xfId="19851"/>
    <cellStyle name="Comma 2 3 8" xfId="18069"/>
    <cellStyle name="Comma 2 3 9" xfId="18465"/>
    <cellStyle name="Comma 2 4" xfId="632"/>
    <cellStyle name="Comma 2 4 10" xfId="18863"/>
    <cellStyle name="Comma 2 4 11" xfId="19259"/>
    <cellStyle name="Comma 2 4 12" xfId="19655"/>
    <cellStyle name="Comma 2 4 2" xfId="1379"/>
    <cellStyle name="Comma 2 4 2 10" xfId="19270"/>
    <cellStyle name="Comma 2 4 2 11" xfId="19666"/>
    <cellStyle name="Comma 2 4 2 2" xfId="2873"/>
    <cellStyle name="Comma 2 4 2 2 2" xfId="7355"/>
    <cellStyle name="Comma 2 4 2 2 2 2" xfId="16385"/>
    <cellStyle name="Comma 2 4 2 2 2 2 2" xfId="18368"/>
    <cellStyle name="Comma 2 4 2 2 2 2 3" xfId="18764"/>
    <cellStyle name="Comma 2 4 2 2 2 2 4" xfId="19160"/>
    <cellStyle name="Comma 2 4 2 2 2 2 5" xfId="19556"/>
    <cellStyle name="Comma 2 4 2 2 2 2 6" xfId="19952"/>
    <cellStyle name="Comma 2 4 2 2 2 3" xfId="18170"/>
    <cellStyle name="Comma 2 4 2 2 2 4" xfId="18566"/>
    <cellStyle name="Comma 2 4 2 2 2 5" xfId="18962"/>
    <cellStyle name="Comma 2 4 2 2 2 6" xfId="19358"/>
    <cellStyle name="Comma 2 4 2 2 2 7" xfId="19754"/>
    <cellStyle name="Comma 2 4 2 2 3" xfId="9008"/>
    <cellStyle name="Comma 2 4 2 2 3 2" xfId="18038"/>
    <cellStyle name="Comma 2 4 2 2 3 2 2" xfId="18434"/>
    <cellStyle name="Comma 2 4 2 2 3 2 3" xfId="18830"/>
    <cellStyle name="Comma 2 4 2 2 3 2 4" xfId="19226"/>
    <cellStyle name="Comma 2 4 2 2 3 2 5" xfId="19622"/>
    <cellStyle name="Comma 2 4 2 2 3 2 6" xfId="20018"/>
    <cellStyle name="Comma 2 4 2 2 3 3" xfId="18236"/>
    <cellStyle name="Comma 2 4 2 2 3 4" xfId="18632"/>
    <cellStyle name="Comma 2 4 2 2 3 5" xfId="19028"/>
    <cellStyle name="Comma 2 4 2 2 3 6" xfId="19424"/>
    <cellStyle name="Comma 2 4 2 2 3 7" xfId="19820"/>
    <cellStyle name="Comma 2 4 2 2 4" xfId="11903"/>
    <cellStyle name="Comma 2 4 2 2 4 2" xfId="18302"/>
    <cellStyle name="Comma 2 4 2 2 4 3" xfId="18698"/>
    <cellStyle name="Comma 2 4 2 2 4 4" xfId="19094"/>
    <cellStyle name="Comma 2 4 2 2 4 5" xfId="19490"/>
    <cellStyle name="Comma 2 4 2 2 4 6" xfId="19886"/>
    <cellStyle name="Comma 2 4 2 2 5" xfId="18104"/>
    <cellStyle name="Comma 2 4 2 2 6" xfId="18500"/>
    <cellStyle name="Comma 2 4 2 2 7" xfId="18896"/>
    <cellStyle name="Comma 2 4 2 2 8" xfId="19292"/>
    <cellStyle name="Comma 2 4 2 2 9" xfId="19688"/>
    <cellStyle name="Comma 2 4 2 3" xfId="4367"/>
    <cellStyle name="Comma 2 4 2 3 2" xfId="8849"/>
    <cellStyle name="Comma 2 4 2 3 2 2" xfId="17879"/>
    <cellStyle name="Comma 2 4 2 3 2 2 2" xfId="18390"/>
    <cellStyle name="Comma 2 4 2 3 2 2 3" xfId="18786"/>
    <cellStyle name="Comma 2 4 2 3 2 2 4" xfId="19182"/>
    <cellStyle name="Comma 2 4 2 3 2 2 5" xfId="19578"/>
    <cellStyle name="Comma 2 4 2 3 2 2 6" xfId="19974"/>
    <cellStyle name="Comma 2 4 2 3 2 3" xfId="18192"/>
    <cellStyle name="Comma 2 4 2 3 2 4" xfId="18588"/>
    <cellStyle name="Comma 2 4 2 3 2 5" xfId="18984"/>
    <cellStyle name="Comma 2 4 2 3 2 6" xfId="19380"/>
    <cellStyle name="Comma 2 4 2 3 2 7" xfId="19776"/>
    <cellStyle name="Comma 2 4 2 3 3" xfId="9030"/>
    <cellStyle name="Comma 2 4 2 3 3 2" xfId="18060"/>
    <cellStyle name="Comma 2 4 2 3 3 2 2" xfId="18456"/>
    <cellStyle name="Comma 2 4 2 3 3 2 3" xfId="18852"/>
    <cellStyle name="Comma 2 4 2 3 3 2 4" xfId="19248"/>
    <cellStyle name="Comma 2 4 2 3 3 2 5" xfId="19644"/>
    <cellStyle name="Comma 2 4 2 3 3 2 6" xfId="20040"/>
    <cellStyle name="Comma 2 4 2 3 3 3" xfId="18258"/>
    <cellStyle name="Comma 2 4 2 3 3 4" xfId="18654"/>
    <cellStyle name="Comma 2 4 2 3 3 5" xfId="19050"/>
    <cellStyle name="Comma 2 4 2 3 3 6" xfId="19446"/>
    <cellStyle name="Comma 2 4 2 3 3 7" xfId="19842"/>
    <cellStyle name="Comma 2 4 2 3 4" xfId="13397"/>
    <cellStyle name="Comma 2 4 2 3 4 2" xfId="18324"/>
    <cellStyle name="Comma 2 4 2 3 4 3" xfId="18720"/>
    <cellStyle name="Comma 2 4 2 3 4 4" xfId="19116"/>
    <cellStyle name="Comma 2 4 2 3 4 5" xfId="19512"/>
    <cellStyle name="Comma 2 4 2 3 4 6" xfId="19908"/>
    <cellStyle name="Comma 2 4 2 3 5" xfId="18126"/>
    <cellStyle name="Comma 2 4 2 3 6" xfId="18522"/>
    <cellStyle name="Comma 2 4 2 3 7" xfId="18918"/>
    <cellStyle name="Comma 2 4 2 3 8" xfId="19314"/>
    <cellStyle name="Comma 2 4 2 3 9" xfId="19710"/>
    <cellStyle name="Comma 2 4 2 4" xfId="5861"/>
    <cellStyle name="Comma 2 4 2 4 2" xfId="14891"/>
    <cellStyle name="Comma 2 4 2 4 2 2" xfId="18346"/>
    <cellStyle name="Comma 2 4 2 4 2 3" xfId="18742"/>
    <cellStyle name="Comma 2 4 2 4 2 4" xfId="19138"/>
    <cellStyle name="Comma 2 4 2 4 2 5" xfId="19534"/>
    <cellStyle name="Comma 2 4 2 4 2 6" xfId="19930"/>
    <cellStyle name="Comma 2 4 2 4 3" xfId="18148"/>
    <cellStyle name="Comma 2 4 2 4 4" xfId="18544"/>
    <cellStyle name="Comma 2 4 2 4 5" xfId="18940"/>
    <cellStyle name="Comma 2 4 2 4 6" xfId="19336"/>
    <cellStyle name="Comma 2 4 2 4 7" xfId="19732"/>
    <cellStyle name="Comma 2 4 2 5" xfId="8986"/>
    <cellStyle name="Comma 2 4 2 5 2" xfId="18016"/>
    <cellStyle name="Comma 2 4 2 5 2 2" xfId="18412"/>
    <cellStyle name="Comma 2 4 2 5 2 3" xfId="18808"/>
    <cellStyle name="Comma 2 4 2 5 2 4" xfId="19204"/>
    <cellStyle name="Comma 2 4 2 5 2 5" xfId="19600"/>
    <cellStyle name="Comma 2 4 2 5 2 6" xfId="19996"/>
    <cellStyle name="Comma 2 4 2 5 3" xfId="18214"/>
    <cellStyle name="Comma 2 4 2 5 4" xfId="18610"/>
    <cellStyle name="Comma 2 4 2 5 5" xfId="19006"/>
    <cellStyle name="Comma 2 4 2 5 6" xfId="19402"/>
    <cellStyle name="Comma 2 4 2 5 7" xfId="19798"/>
    <cellStyle name="Comma 2 4 2 6" xfId="10409"/>
    <cellStyle name="Comma 2 4 2 6 2" xfId="18280"/>
    <cellStyle name="Comma 2 4 2 6 3" xfId="18676"/>
    <cellStyle name="Comma 2 4 2 6 4" xfId="19072"/>
    <cellStyle name="Comma 2 4 2 6 5" xfId="19468"/>
    <cellStyle name="Comma 2 4 2 6 6" xfId="19864"/>
    <cellStyle name="Comma 2 4 2 7" xfId="18082"/>
    <cellStyle name="Comma 2 4 2 8" xfId="18478"/>
    <cellStyle name="Comma 2 4 2 9" xfId="18874"/>
    <cellStyle name="Comma 2 4 3" xfId="2126"/>
    <cellStyle name="Comma 2 4 3 2" xfId="6608"/>
    <cellStyle name="Comma 2 4 3 2 2" xfId="15638"/>
    <cellStyle name="Comma 2 4 3 2 2 2" xfId="18357"/>
    <cellStyle name="Comma 2 4 3 2 2 3" xfId="18753"/>
    <cellStyle name="Comma 2 4 3 2 2 4" xfId="19149"/>
    <cellStyle name="Comma 2 4 3 2 2 5" xfId="19545"/>
    <cellStyle name="Comma 2 4 3 2 2 6" xfId="19941"/>
    <cellStyle name="Comma 2 4 3 2 3" xfId="18159"/>
    <cellStyle name="Comma 2 4 3 2 4" xfId="18555"/>
    <cellStyle name="Comma 2 4 3 2 5" xfId="18951"/>
    <cellStyle name="Comma 2 4 3 2 6" xfId="19347"/>
    <cellStyle name="Comma 2 4 3 2 7" xfId="19743"/>
    <cellStyle name="Comma 2 4 3 3" xfId="8997"/>
    <cellStyle name="Comma 2 4 3 3 2" xfId="18027"/>
    <cellStyle name="Comma 2 4 3 3 2 2" xfId="18423"/>
    <cellStyle name="Comma 2 4 3 3 2 3" xfId="18819"/>
    <cellStyle name="Comma 2 4 3 3 2 4" xfId="19215"/>
    <cellStyle name="Comma 2 4 3 3 2 5" xfId="19611"/>
    <cellStyle name="Comma 2 4 3 3 2 6" xfId="20007"/>
    <cellStyle name="Comma 2 4 3 3 3" xfId="18225"/>
    <cellStyle name="Comma 2 4 3 3 4" xfId="18621"/>
    <cellStyle name="Comma 2 4 3 3 5" xfId="19017"/>
    <cellStyle name="Comma 2 4 3 3 6" xfId="19413"/>
    <cellStyle name="Comma 2 4 3 3 7" xfId="19809"/>
    <cellStyle name="Comma 2 4 3 4" xfId="11156"/>
    <cellStyle name="Comma 2 4 3 4 2" xfId="18291"/>
    <cellStyle name="Comma 2 4 3 4 3" xfId="18687"/>
    <cellStyle name="Comma 2 4 3 4 4" xfId="19083"/>
    <cellStyle name="Comma 2 4 3 4 5" xfId="19479"/>
    <cellStyle name="Comma 2 4 3 4 6" xfId="19875"/>
    <cellStyle name="Comma 2 4 3 5" xfId="18093"/>
    <cellStyle name="Comma 2 4 3 6" xfId="18489"/>
    <cellStyle name="Comma 2 4 3 7" xfId="18885"/>
    <cellStyle name="Comma 2 4 3 8" xfId="19281"/>
    <cellStyle name="Comma 2 4 3 9" xfId="19677"/>
    <cellStyle name="Comma 2 4 4" xfId="3620"/>
    <cellStyle name="Comma 2 4 4 2" xfId="8102"/>
    <cellStyle name="Comma 2 4 4 2 2" xfId="17132"/>
    <cellStyle name="Comma 2 4 4 2 2 2" xfId="18379"/>
    <cellStyle name="Comma 2 4 4 2 2 3" xfId="18775"/>
    <cellStyle name="Comma 2 4 4 2 2 4" xfId="19171"/>
    <cellStyle name="Comma 2 4 4 2 2 5" xfId="19567"/>
    <cellStyle name="Comma 2 4 4 2 2 6" xfId="19963"/>
    <cellStyle name="Comma 2 4 4 2 3" xfId="18181"/>
    <cellStyle name="Comma 2 4 4 2 4" xfId="18577"/>
    <cellStyle name="Comma 2 4 4 2 5" xfId="18973"/>
    <cellStyle name="Comma 2 4 4 2 6" xfId="19369"/>
    <cellStyle name="Comma 2 4 4 2 7" xfId="19765"/>
    <cellStyle name="Comma 2 4 4 3" xfId="9019"/>
    <cellStyle name="Comma 2 4 4 3 2" xfId="18049"/>
    <cellStyle name="Comma 2 4 4 3 2 2" xfId="18445"/>
    <cellStyle name="Comma 2 4 4 3 2 3" xfId="18841"/>
    <cellStyle name="Comma 2 4 4 3 2 4" xfId="19237"/>
    <cellStyle name="Comma 2 4 4 3 2 5" xfId="19633"/>
    <cellStyle name="Comma 2 4 4 3 2 6" xfId="20029"/>
    <cellStyle name="Comma 2 4 4 3 3" xfId="18247"/>
    <cellStyle name="Comma 2 4 4 3 4" xfId="18643"/>
    <cellStyle name="Comma 2 4 4 3 5" xfId="19039"/>
    <cellStyle name="Comma 2 4 4 3 6" xfId="19435"/>
    <cellStyle name="Comma 2 4 4 3 7" xfId="19831"/>
    <cellStyle name="Comma 2 4 4 4" xfId="12650"/>
    <cellStyle name="Comma 2 4 4 4 2" xfId="18313"/>
    <cellStyle name="Comma 2 4 4 4 3" xfId="18709"/>
    <cellStyle name="Comma 2 4 4 4 4" xfId="19105"/>
    <cellStyle name="Comma 2 4 4 4 5" xfId="19501"/>
    <cellStyle name="Comma 2 4 4 4 6" xfId="19897"/>
    <cellStyle name="Comma 2 4 4 5" xfId="18115"/>
    <cellStyle name="Comma 2 4 4 6" xfId="18511"/>
    <cellStyle name="Comma 2 4 4 7" xfId="18907"/>
    <cellStyle name="Comma 2 4 4 8" xfId="19303"/>
    <cellStyle name="Comma 2 4 4 9" xfId="19699"/>
    <cellStyle name="Comma 2 4 5" xfId="5114"/>
    <cellStyle name="Comma 2 4 5 2" xfId="14144"/>
    <cellStyle name="Comma 2 4 5 2 2" xfId="18335"/>
    <cellStyle name="Comma 2 4 5 2 3" xfId="18731"/>
    <cellStyle name="Comma 2 4 5 2 4" xfId="19127"/>
    <cellStyle name="Comma 2 4 5 2 5" xfId="19523"/>
    <cellStyle name="Comma 2 4 5 2 6" xfId="19919"/>
    <cellStyle name="Comma 2 4 5 3" xfId="18137"/>
    <cellStyle name="Comma 2 4 5 4" xfId="18533"/>
    <cellStyle name="Comma 2 4 5 5" xfId="18929"/>
    <cellStyle name="Comma 2 4 5 6" xfId="19325"/>
    <cellStyle name="Comma 2 4 5 7" xfId="19721"/>
    <cellStyle name="Comma 2 4 6" xfId="8975"/>
    <cellStyle name="Comma 2 4 6 2" xfId="18005"/>
    <cellStyle name="Comma 2 4 6 2 2" xfId="18401"/>
    <cellStyle name="Comma 2 4 6 2 3" xfId="18797"/>
    <cellStyle name="Comma 2 4 6 2 4" xfId="19193"/>
    <cellStyle name="Comma 2 4 6 2 5" xfId="19589"/>
    <cellStyle name="Comma 2 4 6 2 6" xfId="19985"/>
    <cellStyle name="Comma 2 4 6 3" xfId="18203"/>
    <cellStyle name="Comma 2 4 6 4" xfId="18599"/>
    <cellStyle name="Comma 2 4 6 5" xfId="18995"/>
    <cellStyle name="Comma 2 4 6 6" xfId="19391"/>
    <cellStyle name="Comma 2 4 6 7" xfId="19787"/>
    <cellStyle name="Comma 2 4 7" xfId="9662"/>
    <cellStyle name="Comma 2 4 7 2" xfId="18269"/>
    <cellStyle name="Comma 2 4 7 3" xfId="18665"/>
    <cellStyle name="Comma 2 4 7 4" xfId="19061"/>
    <cellStyle name="Comma 2 4 7 5" xfId="19457"/>
    <cellStyle name="Comma 2 4 7 6" xfId="19853"/>
    <cellStyle name="Comma 2 4 8" xfId="18071"/>
    <cellStyle name="Comma 2 4 9" xfId="18467"/>
    <cellStyle name="Comma 2 5" xfId="819"/>
    <cellStyle name="Comma 2 5 10" xfId="18866"/>
    <cellStyle name="Comma 2 5 11" xfId="19262"/>
    <cellStyle name="Comma 2 5 12" xfId="19658"/>
    <cellStyle name="Comma 2 5 2" xfId="1497"/>
    <cellStyle name="Comma 2 5 2 10" xfId="19273"/>
    <cellStyle name="Comma 2 5 2 11" xfId="19669"/>
    <cellStyle name="Comma 2 5 2 2" xfId="2991"/>
    <cellStyle name="Comma 2 5 2 2 2" xfId="7473"/>
    <cellStyle name="Comma 2 5 2 2 2 2" xfId="16503"/>
    <cellStyle name="Comma 2 5 2 2 2 2 2" xfId="18371"/>
    <cellStyle name="Comma 2 5 2 2 2 2 3" xfId="18767"/>
    <cellStyle name="Comma 2 5 2 2 2 2 4" xfId="19163"/>
    <cellStyle name="Comma 2 5 2 2 2 2 5" xfId="19559"/>
    <cellStyle name="Comma 2 5 2 2 2 2 6" xfId="19955"/>
    <cellStyle name="Comma 2 5 2 2 2 3" xfId="18173"/>
    <cellStyle name="Comma 2 5 2 2 2 4" xfId="18569"/>
    <cellStyle name="Comma 2 5 2 2 2 5" xfId="18965"/>
    <cellStyle name="Comma 2 5 2 2 2 6" xfId="19361"/>
    <cellStyle name="Comma 2 5 2 2 2 7" xfId="19757"/>
    <cellStyle name="Comma 2 5 2 2 3" xfId="9011"/>
    <cellStyle name="Comma 2 5 2 2 3 2" xfId="18041"/>
    <cellStyle name="Comma 2 5 2 2 3 2 2" xfId="18437"/>
    <cellStyle name="Comma 2 5 2 2 3 2 3" xfId="18833"/>
    <cellStyle name="Comma 2 5 2 2 3 2 4" xfId="19229"/>
    <cellStyle name="Comma 2 5 2 2 3 2 5" xfId="19625"/>
    <cellStyle name="Comma 2 5 2 2 3 2 6" xfId="20021"/>
    <cellStyle name="Comma 2 5 2 2 3 3" xfId="18239"/>
    <cellStyle name="Comma 2 5 2 2 3 4" xfId="18635"/>
    <cellStyle name="Comma 2 5 2 2 3 5" xfId="19031"/>
    <cellStyle name="Comma 2 5 2 2 3 6" xfId="19427"/>
    <cellStyle name="Comma 2 5 2 2 3 7" xfId="19823"/>
    <cellStyle name="Comma 2 5 2 2 4" xfId="12021"/>
    <cellStyle name="Comma 2 5 2 2 4 2" xfId="18305"/>
    <cellStyle name="Comma 2 5 2 2 4 3" xfId="18701"/>
    <cellStyle name="Comma 2 5 2 2 4 4" xfId="19097"/>
    <cellStyle name="Comma 2 5 2 2 4 5" xfId="19493"/>
    <cellStyle name="Comma 2 5 2 2 4 6" xfId="19889"/>
    <cellStyle name="Comma 2 5 2 2 5" xfId="18107"/>
    <cellStyle name="Comma 2 5 2 2 6" xfId="18503"/>
    <cellStyle name="Comma 2 5 2 2 7" xfId="18899"/>
    <cellStyle name="Comma 2 5 2 2 8" xfId="19295"/>
    <cellStyle name="Comma 2 5 2 2 9" xfId="19691"/>
    <cellStyle name="Comma 2 5 2 3" xfId="4485"/>
    <cellStyle name="Comma 2 5 2 3 2" xfId="8967"/>
    <cellStyle name="Comma 2 5 2 3 2 2" xfId="17997"/>
    <cellStyle name="Comma 2 5 2 3 2 2 2" xfId="18393"/>
    <cellStyle name="Comma 2 5 2 3 2 2 3" xfId="18789"/>
    <cellStyle name="Comma 2 5 2 3 2 2 4" xfId="19185"/>
    <cellStyle name="Comma 2 5 2 3 2 2 5" xfId="19581"/>
    <cellStyle name="Comma 2 5 2 3 2 2 6" xfId="19977"/>
    <cellStyle name="Comma 2 5 2 3 2 3" xfId="18195"/>
    <cellStyle name="Comma 2 5 2 3 2 4" xfId="18591"/>
    <cellStyle name="Comma 2 5 2 3 2 5" xfId="18987"/>
    <cellStyle name="Comma 2 5 2 3 2 6" xfId="19383"/>
    <cellStyle name="Comma 2 5 2 3 2 7" xfId="19779"/>
    <cellStyle name="Comma 2 5 2 3 3" xfId="9033"/>
    <cellStyle name="Comma 2 5 2 3 3 2" xfId="18063"/>
    <cellStyle name="Comma 2 5 2 3 3 2 2" xfId="18459"/>
    <cellStyle name="Comma 2 5 2 3 3 2 3" xfId="18855"/>
    <cellStyle name="Comma 2 5 2 3 3 2 4" xfId="19251"/>
    <cellStyle name="Comma 2 5 2 3 3 2 5" xfId="19647"/>
    <cellStyle name="Comma 2 5 2 3 3 2 6" xfId="20043"/>
    <cellStyle name="Comma 2 5 2 3 3 3" xfId="18261"/>
    <cellStyle name="Comma 2 5 2 3 3 4" xfId="18657"/>
    <cellStyle name="Comma 2 5 2 3 3 5" xfId="19053"/>
    <cellStyle name="Comma 2 5 2 3 3 6" xfId="19449"/>
    <cellStyle name="Comma 2 5 2 3 3 7" xfId="19845"/>
    <cellStyle name="Comma 2 5 2 3 4" xfId="13515"/>
    <cellStyle name="Comma 2 5 2 3 4 2" xfId="18327"/>
    <cellStyle name="Comma 2 5 2 3 4 3" xfId="18723"/>
    <cellStyle name="Comma 2 5 2 3 4 4" xfId="19119"/>
    <cellStyle name="Comma 2 5 2 3 4 5" xfId="19515"/>
    <cellStyle name="Comma 2 5 2 3 4 6" xfId="19911"/>
    <cellStyle name="Comma 2 5 2 3 5" xfId="18129"/>
    <cellStyle name="Comma 2 5 2 3 6" xfId="18525"/>
    <cellStyle name="Comma 2 5 2 3 7" xfId="18921"/>
    <cellStyle name="Comma 2 5 2 3 8" xfId="19317"/>
    <cellStyle name="Comma 2 5 2 3 9" xfId="19713"/>
    <cellStyle name="Comma 2 5 2 4" xfId="5979"/>
    <cellStyle name="Comma 2 5 2 4 2" xfId="15009"/>
    <cellStyle name="Comma 2 5 2 4 2 2" xfId="18349"/>
    <cellStyle name="Comma 2 5 2 4 2 3" xfId="18745"/>
    <cellStyle name="Comma 2 5 2 4 2 4" xfId="19141"/>
    <cellStyle name="Comma 2 5 2 4 2 5" xfId="19537"/>
    <cellStyle name="Comma 2 5 2 4 2 6" xfId="19933"/>
    <cellStyle name="Comma 2 5 2 4 3" xfId="18151"/>
    <cellStyle name="Comma 2 5 2 4 4" xfId="18547"/>
    <cellStyle name="Comma 2 5 2 4 5" xfId="18943"/>
    <cellStyle name="Comma 2 5 2 4 6" xfId="19339"/>
    <cellStyle name="Comma 2 5 2 4 7" xfId="19735"/>
    <cellStyle name="Comma 2 5 2 5" xfId="8989"/>
    <cellStyle name="Comma 2 5 2 5 2" xfId="18019"/>
    <cellStyle name="Comma 2 5 2 5 2 2" xfId="18415"/>
    <cellStyle name="Comma 2 5 2 5 2 3" xfId="18811"/>
    <cellStyle name="Comma 2 5 2 5 2 4" xfId="19207"/>
    <cellStyle name="Comma 2 5 2 5 2 5" xfId="19603"/>
    <cellStyle name="Comma 2 5 2 5 2 6" xfId="19999"/>
    <cellStyle name="Comma 2 5 2 5 3" xfId="18217"/>
    <cellStyle name="Comma 2 5 2 5 4" xfId="18613"/>
    <cellStyle name="Comma 2 5 2 5 5" xfId="19009"/>
    <cellStyle name="Comma 2 5 2 5 6" xfId="19405"/>
    <cellStyle name="Comma 2 5 2 5 7" xfId="19801"/>
    <cellStyle name="Comma 2 5 2 6" xfId="10527"/>
    <cellStyle name="Comma 2 5 2 6 2" xfId="18283"/>
    <cellStyle name="Comma 2 5 2 6 3" xfId="18679"/>
    <cellStyle name="Comma 2 5 2 6 4" xfId="19075"/>
    <cellStyle name="Comma 2 5 2 6 5" xfId="19471"/>
    <cellStyle name="Comma 2 5 2 6 6" xfId="19867"/>
    <cellStyle name="Comma 2 5 2 7" xfId="18085"/>
    <cellStyle name="Comma 2 5 2 8" xfId="18481"/>
    <cellStyle name="Comma 2 5 2 9" xfId="18877"/>
    <cellStyle name="Comma 2 5 3" xfId="2313"/>
    <cellStyle name="Comma 2 5 3 2" xfId="6795"/>
    <cellStyle name="Comma 2 5 3 2 2" xfId="15825"/>
    <cellStyle name="Comma 2 5 3 2 2 2" xfId="18360"/>
    <cellStyle name="Comma 2 5 3 2 2 3" xfId="18756"/>
    <cellStyle name="Comma 2 5 3 2 2 4" xfId="19152"/>
    <cellStyle name="Comma 2 5 3 2 2 5" xfId="19548"/>
    <cellStyle name="Comma 2 5 3 2 2 6" xfId="19944"/>
    <cellStyle name="Comma 2 5 3 2 3" xfId="18162"/>
    <cellStyle name="Comma 2 5 3 2 4" xfId="18558"/>
    <cellStyle name="Comma 2 5 3 2 5" xfId="18954"/>
    <cellStyle name="Comma 2 5 3 2 6" xfId="19350"/>
    <cellStyle name="Comma 2 5 3 2 7" xfId="19746"/>
    <cellStyle name="Comma 2 5 3 3" xfId="9000"/>
    <cellStyle name="Comma 2 5 3 3 2" xfId="18030"/>
    <cellStyle name="Comma 2 5 3 3 2 2" xfId="18426"/>
    <cellStyle name="Comma 2 5 3 3 2 3" xfId="18822"/>
    <cellStyle name="Comma 2 5 3 3 2 4" xfId="19218"/>
    <cellStyle name="Comma 2 5 3 3 2 5" xfId="19614"/>
    <cellStyle name="Comma 2 5 3 3 2 6" xfId="20010"/>
    <cellStyle name="Comma 2 5 3 3 3" xfId="18228"/>
    <cellStyle name="Comma 2 5 3 3 4" xfId="18624"/>
    <cellStyle name="Comma 2 5 3 3 5" xfId="19020"/>
    <cellStyle name="Comma 2 5 3 3 6" xfId="19416"/>
    <cellStyle name="Comma 2 5 3 3 7" xfId="19812"/>
    <cellStyle name="Comma 2 5 3 4" xfId="11343"/>
    <cellStyle name="Comma 2 5 3 4 2" xfId="18294"/>
    <cellStyle name="Comma 2 5 3 4 3" xfId="18690"/>
    <cellStyle name="Comma 2 5 3 4 4" xfId="19086"/>
    <cellStyle name="Comma 2 5 3 4 5" xfId="19482"/>
    <cellStyle name="Comma 2 5 3 4 6" xfId="19878"/>
    <cellStyle name="Comma 2 5 3 5" xfId="18096"/>
    <cellStyle name="Comma 2 5 3 6" xfId="18492"/>
    <cellStyle name="Comma 2 5 3 7" xfId="18888"/>
    <cellStyle name="Comma 2 5 3 8" xfId="19284"/>
    <cellStyle name="Comma 2 5 3 9" xfId="19680"/>
    <cellStyle name="Comma 2 5 4" xfId="3807"/>
    <cellStyle name="Comma 2 5 4 2" xfId="8289"/>
    <cellStyle name="Comma 2 5 4 2 2" xfId="17319"/>
    <cellStyle name="Comma 2 5 4 2 2 2" xfId="18382"/>
    <cellStyle name="Comma 2 5 4 2 2 3" xfId="18778"/>
    <cellStyle name="Comma 2 5 4 2 2 4" xfId="19174"/>
    <cellStyle name="Comma 2 5 4 2 2 5" xfId="19570"/>
    <cellStyle name="Comma 2 5 4 2 2 6" xfId="19966"/>
    <cellStyle name="Comma 2 5 4 2 3" xfId="18184"/>
    <cellStyle name="Comma 2 5 4 2 4" xfId="18580"/>
    <cellStyle name="Comma 2 5 4 2 5" xfId="18976"/>
    <cellStyle name="Comma 2 5 4 2 6" xfId="19372"/>
    <cellStyle name="Comma 2 5 4 2 7" xfId="19768"/>
    <cellStyle name="Comma 2 5 4 3" xfId="9022"/>
    <cellStyle name="Comma 2 5 4 3 2" xfId="18052"/>
    <cellStyle name="Comma 2 5 4 3 2 2" xfId="18448"/>
    <cellStyle name="Comma 2 5 4 3 2 3" xfId="18844"/>
    <cellStyle name="Comma 2 5 4 3 2 4" xfId="19240"/>
    <cellStyle name="Comma 2 5 4 3 2 5" xfId="19636"/>
    <cellStyle name="Comma 2 5 4 3 2 6" xfId="20032"/>
    <cellStyle name="Comma 2 5 4 3 3" xfId="18250"/>
    <cellStyle name="Comma 2 5 4 3 4" xfId="18646"/>
    <cellStyle name="Comma 2 5 4 3 5" xfId="19042"/>
    <cellStyle name="Comma 2 5 4 3 6" xfId="19438"/>
    <cellStyle name="Comma 2 5 4 3 7" xfId="19834"/>
    <cellStyle name="Comma 2 5 4 4" xfId="12837"/>
    <cellStyle name="Comma 2 5 4 4 2" xfId="18316"/>
    <cellStyle name="Comma 2 5 4 4 3" xfId="18712"/>
    <cellStyle name="Comma 2 5 4 4 4" xfId="19108"/>
    <cellStyle name="Comma 2 5 4 4 5" xfId="19504"/>
    <cellStyle name="Comma 2 5 4 4 6" xfId="19900"/>
    <cellStyle name="Comma 2 5 4 5" xfId="18118"/>
    <cellStyle name="Comma 2 5 4 6" xfId="18514"/>
    <cellStyle name="Comma 2 5 4 7" xfId="18910"/>
    <cellStyle name="Comma 2 5 4 8" xfId="19306"/>
    <cellStyle name="Comma 2 5 4 9" xfId="19702"/>
    <cellStyle name="Comma 2 5 5" xfId="5301"/>
    <cellStyle name="Comma 2 5 5 2" xfId="14331"/>
    <cellStyle name="Comma 2 5 5 2 2" xfId="18338"/>
    <cellStyle name="Comma 2 5 5 2 3" xfId="18734"/>
    <cellStyle name="Comma 2 5 5 2 4" xfId="19130"/>
    <cellStyle name="Comma 2 5 5 2 5" xfId="19526"/>
    <cellStyle name="Comma 2 5 5 2 6" xfId="19922"/>
    <cellStyle name="Comma 2 5 5 3" xfId="18140"/>
    <cellStyle name="Comma 2 5 5 4" xfId="18536"/>
    <cellStyle name="Comma 2 5 5 5" xfId="18932"/>
    <cellStyle name="Comma 2 5 5 6" xfId="19328"/>
    <cellStyle name="Comma 2 5 5 7" xfId="19724"/>
    <cellStyle name="Comma 2 5 6" xfId="8978"/>
    <cellStyle name="Comma 2 5 6 2" xfId="18008"/>
    <cellStyle name="Comma 2 5 6 2 2" xfId="18404"/>
    <cellStyle name="Comma 2 5 6 2 3" xfId="18800"/>
    <cellStyle name="Comma 2 5 6 2 4" xfId="19196"/>
    <cellStyle name="Comma 2 5 6 2 5" xfId="19592"/>
    <cellStyle name="Comma 2 5 6 2 6" xfId="19988"/>
    <cellStyle name="Comma 2 5 6 3" xfId="18206"/>
    <cellStyle name="Comma 2 5 6 4" xfId="18602"/>
    <cellStyle name="Comma 2 5 6 5" xfId="18998"/>
    <cellStyle name="Comma 2 5 6 6" xfId="19394"/>
    <cellStyle name="Comma 2 5 6 7" xfId="19790"/>
    <cellStyle name="Comma 2 5 7" xfId="9849"/>
    <cellStyle name="Comma 2 5 7 2" xfId="18272"/>
    <cellStyle name="Comma 2 5 7 3" xfId="18668"/>
    <cellStyle name="Comma 2 5 7 4" xfId="19064"/>
    <cellStyle name="Comma 2 5 7 5" xfId="19460"/>
    <cellStyle name="Comma 2 5 7 6" xfId="19856"/>
    <cellStyle name="Comma 2 5 8" xfId="18074"/>
    <cellStyle name="Comma 2 5 9" xfId="18470"/>
    <cellStyle name="Comma 2 6" xfId="1120"/>
    <cellStyle name="Comma 2 6 10" xfId="19264"/>
    <cellStyle name="Comma 2 6 11" xfId="19660"/>
    <cellStyle name="Comma 2 6 2" xfId="2614"/>
    <cellStyle name="Comma 2 6 2 2" xfId="7096"/>
    <cellStyle name="Comma 2 6 2 2 2" xfId="16126"/>
    <cellStyle name="Comma 2 6 2 2 2 2" xfId="18362"/>
    <cellStyle name="Comma 2 6 2 2 2 3" xfId="18758"/>
    <cellStyle name="Comma 2 6 2 2 2 4" xfId="19154"/>
    <cellStyle name="Comma 2 6 2 2 2 5" xfId="19550"/>
    <cellStyle name="Comma 2 6 2 2 2 6" xfId="19946"/>
    <cellStyle name="Comma 2 6 2 2 3" xfId="18164"/>
    <cellStyle name="Comma 2 6 2 2 4" xfId="18560"/>
    <cellStyle name="Comma 2 6 2 2 5" xfId="18956"/>
    <cellStyle name="Comma 2 6 2 2 6" xfId="19352"/>
    <cellStyle name="Comma 2 6 2 2 7" xfId="19748"/>
    <cellStyle name="Comma 2 6 2 3" xfId="9002"/>
    <cellStyle name="Comma 2 6 2 3 2" xfId="18032"/>
    <cellStyle name="Comma 2 6 2 3 2 2" xfId="18428"/>
    <cellStyle name="Comma 2 6 2 3 2 3" xfId="18824"/>
    <cellStyle name="Comma 2 6 2 3 2 4" xfId="19220"/>
    <cellStyle name="Comma 2 6 2 3 2 5" xfId="19616"/>
    <cellStyle name="Comma 2 6 2 3 2 6" xfId="20012"/>
    <cellStyle name="Comma 2 6 2 3 3" xfId="18230"/>
    <cellStyle name="Comma 2 6 2 3 4" xfId="18626"/>
    <cellStyle name="Comma 2 6 2 3 5" xfId="19022"/>
    <cellStyle name="Comma 2 6 2 3 6" xfId="19418"/>
    <cellStyle name="Comma 2 6 2 3 7" xfId="19814"/>
    <cellStyle name="Comma 2 6 2 4" xfId="11644"/>
    <cellStyle name="Comma 2 6 2 4 2" xfId="18296"/>
    <cellStyle name="Comma 2 6 2 4 3" xfId="18692"/>
    <cellStyle name="Comma 2 6 2 4 4" xfId="19088"/>
    <cellStyle name="Comma 2 6 2 4 5" xfId="19484"/>
    <cellStyle name="Comma 2 6 2 4 6" xfId="19880"/>
    <cellStyle name="Comma 2 6 2 5" xfId="18098"/>
    <cellStyle name="Comma 2 6 2 6" xfId="18494"/>
    <cellStyle name="Comma 2 6 2 7" xfId="18890"/>
    <cellStyle name="Comma 2 6 2 8" xfId="19286"/>
    <cellStyle name="Comma 2 6 2 9" xfId="19682"/>
    <cellStyle name="Comma 2 6 3" xfId="4108"/>
    <cellStyle name="Comma 2 6 3 2" xfId="8590"/>
    <cellStyle name="Comma 2 6 3 2 2" xfId="17620"/>
    <cellStyle name="Comma 2 6 3 2 2 2" xfId="18384"/>
    <cellStyle name="Comma 2 6 3 2 2 3" xfId="18780"/>
    <cellStyle name="Comma 2 6 3 2 2 4" xfId="19176"/>
    <cellStyle name="Comma 2 6 3 2 2 5" xfId="19572"/>
    <cellStyle name="Comma 2 6 3 2 2 6" xfId="19968"/>
    <cellStyle name="Comma 2 6 3 2 3" xfId="18186"/>
    <cellStyle name="Comma 2 6 3 2 4" xfId="18582"/>
    <cellStyle name="Comma 2 6 3 2 5" xfId="18978"/>
    <cellStyle name="Comma 2 6 3 2 6" xfId="19374"/>
    <cellStyle name="Comma 2 6 3 2 7" xfId="19770"/>
    <cellStyle name="Comma 2 6 3 3" xfId="9024"/>
    <cellStyle name="Comma 2 6 3 3 2" xfId="18054"/>
    <cellStyle name="Comma 2 6 3 3 2 2" xfId="18450"/>
    <cellStyle name="Comma 2 6 3 3 2 3" xfId="18846"/>
    <cellStyle name="Comma 2 6 3 3 2 4" xfId="19242"/>
    <cellStyle name="Comma 2 6 3 3 2 5" xfId="19638"/>
    <cellStyle name="Comma 2 6 3 3 2 6" xfId="20034"/>
    <cellStyle name="Comma 2 6 3 3 3" xfId="18252"/>
    <cellStyle name="Comma 2 6 3 3 4" xfId="18648"/>
    <cellStyle name="Comma 2 6 3 3 5" xfId="19044"/>
    <cellStyle name="Comma 2 6 3 3 6" xfId="19440"/>
    <cellStyle name="Comma 2 6 3 3 7" xfId="19836"/>
    <cellStyle name="Comma 2 6 3 4" xfId="13138"/>
    <cellStyle name="Comma 2 6 3 4 2" xfId="18318"/>
    <cellStyle name="Comma 2 6 3 4 3" xfId="18714"/>
    <cellStyle name="Comma 2 6 3 4 4" xfId="19110"/>
    <cellStyle name="Comma 2 6 3 4 5" xfId="19506"/>
    <cellStyle name="Comma 2 6 3 4 6" xfId="19902"/>
    <cellStyle name="Comma 2 6 3 5" xfId="18120"/>
    <cellStyle name="Comma 2 6 3 6" xfId="18516"/>
    <cellStyle name="Comma 2 6 3 7" xfId="18912"/>
    <cellStyle name="Comma 2 6 3 8" xfId="19308"/>
    <cellStyle name="Comma 2 6 3 9" xfId="19704"/>
    <cellStyle name="Comma 2 6 4" xfId="5602"/>
    <cellStyle name="Comma 2 6 4 2" xfId="14632"/>
    <cellStyle name="Comma 2 6 4 2 2" xfId="18340"/>
    <cellStyle name="Comma 2 6 4 2 3" xfId="18736"/>
    <cellStyle name="Comma 2 6 4 2 4" xfId="19132"/>
    <cellStyle name="Comma 2 6 4 2 5" xfId="19528"/>
    <cellStyle name="Comma 2 6 4 2 6" xfId="19924"/>
    <cellStyle name="Comma 2 6 4 3" xfId="18142"/>
    <cellStyle name="Comma 2 6 4 4" xfId="18538"/>
    <cellStyle name="Comma 2 6 4 5" xfId="18934"/>
    <cellStyle name="Comma 2 6 4 6" xfId="19330"/>
    <cellStyle name="Comma 2 6 4 7" xfId="19726"/>
    <cellStyle name="Comma 2 6 5" xfId="8980"/>
    <cellStyle name="Comma 2 6 5 2" xfId="18010"/>
    <cellStyle name="Comma 2 6 5 2 2" xfId="18406"/>
    <cellStyle name="Comma 2 6 5 2 3" xfId="18802"/>
    <cellStyle name="Comma 2 6 5 2 4" xfId="19198"/>
    <cellStyle name="Comma 2 6 5 2 5" xfId="19594"/>
    <cellStyle name="Comma 2 6 5 2 6" xfId="19990"/>
    <cellStyle name="Comma 2 6 5 3" xfId="18208"/>
    <cellStyle name="Comma 2 6 5 4" xfId="18604"/>
    <cellStyle name="Comma 2 6 5 5" xfId="19000"/>
    <cellStyle name="Comma 2 6 5 6" xfId="19396"/>
    <cellStyle name="Comma 2 6 5 7" xfId="19792"/>
    <cellStyle name="Comma 2 6 6" xfId="10150"/>
    <cellStyle name="Comma 2 6 6 2" xfId="18274"/>
    <cellStyle name="Comma 2 6 6 3" xfId="18670"/>
    <cellStyle name="Comma 2 6 6 4" xfId="19066"/>
    <cellStyle name="Comma 2 6 6 5" xfId="19462"/>
    <cellStyle name="Comma 2 6 6 6" xfId="19858"/>
    <cellStyle name="Comma 2 6 7" xfId="18076"/>
    <cellStyle name="Comma 2 6 8" xfId="18472"/>
    <cellStyle name="Comma 2 6 9" xfId="18868"/>
    <cellStyle name="Comma 2 7" xfId="1568"/>
    <cellStyle name="Comma 2 7 2" xfId="6050"/>
    <cellStyle name="Comma 2 7 2 2" xfId="15080"/>
    <cellStyle name="Comma 2 7 2 2 2" xfId="18351"/>
    <cellStyle name="Comma 2 7 2 2 3" xfId="18747"/>
    <cellStyle name="Comma 2 7 2 2 4" xfId="19143"/>
    <cellStyle name="Comma 2 7 2 2 5" xfId="19539"/>
    <cellStyle name="Comma 2 7 2 2 6" xfId="19935"/>
    <cellStyle name="Comma 2 7 2 3" xfId="18153"/>
    <cellStyle name="Comma 2 7 2 4" xfId="18549"/>
    <cellStyle name="Comma 2 7 2 5" xfId="18945"/>
    <cellStyle name="Comma 2 7 2 6" xfId="19341"/>
    <cellStyle name="Comma 2 7 2 7" xfId="19737"/>
    <cellStyle name="Comma 2 7 3" xfId="8991"/>
    <cellStyle name="Comma 2 7 3 2" xfId="18021"/>
    <cellStyle name="Comma 2 7 3 2 2" xfId="18417"/>
    <cellStyle name="Comma 2 7 3 2 3" xfId="18813"/>
    <cellStyle name="Comma 2 7 3 2 4" xfId="19209"/>
    <cellStyle name="Comma 2 7 3 2 5" xfId="19605"/>
    <cellStyle name="Comma 2 7 3 2 6" xfId="20001"/>
    <cellStyle name="Comma 2 7 3 3" xfId="18219"/>
    <cellStyle name="Comma 2 7 3 4" xfId="18615"/>
    <cellStyle name="Comma 2 7 3 5" xfId="19011"/>
    <cellStyle name="Comma 2 7 3 6" xfId="19407"/>
    <cellStyle name="Comma 2 7 3 7" xfId="19803"/>
    <cellStyle name="Comma 2 7 4" xfId="10598"/>
    <cellStyle name="Comma 2 7 4 2" xfId="18285"/>
    <cellStyle name="Comma 2 7 4 3" xfId="18681"/>
    <cellStyle name="Comma 2 7 4 4" xfId="19077"/>
    <cellStyle name="Comma 2 7 4 5" xfId="19473"/>
    <cellStyle name="Comma 2 7 4 6" xfId="19869"/>
    <cellStyle name="Comma 2 7 5" xfId="18087"/>
    <cellStyle name="Comma 2 7 6" xfId="18483"/>
    <cellStyle name="Comma 2 7 7" xfId="18879"/>
    <cellStyle name="Comma 2 7 8" xfId="19275"/>
    <cellStyle name="Comma 2 7 9" xfId="19671"/>
    <cellStyle name="Comma 2 8" xfId="3062"/>
    <cellStyle name="Comma 2 8 2" xfId="7544"/>
    <cellStyle name="Comma 2 8 2 2" xfId="16574"/>
    <cellStyle name="Comma 2 8 2 2 2" xfId="18373"/>
    <cellStyle name="Comma 2 8 2 2 3" xfId="18769"/>
    <cellStyle name="Comma 2 8 2 2 4" xfId="19165"/>
    <cellStyle name="Comma 2 8 2 2 5" xfId="19561"/>
    <cellStyle name="Comma 2 8 2 2 6" xfId="19957"/>
    <cellStyle name="Comma 2 8 2 3" xfId="18175"/>
    <cellStyle name="Comma 2 8 2 4" xfId="18571"/>
    <cellStyle name="Comma 2 8 2 5" xfId="18967"/>
    <cellStyle name="Comma 2 8 2 6" xfId="19363"/>
    <cellStyle name="Comma 2 8 2 7" xfId="19759"/>
    <cellStyle name="Comma 2 8 3" xfId="9013"/>
    <cellStyle name="Comma 2 8 3 2" xfId="18043"/>
    <cellStyle name="Comma 2 8 3 2 2" xfId="18439"/>
    <cellStyle name="Comma 2 8 3 2 3" xfId="18835"/>
    <cellStyle name="Comma 2 8 3 2 4" xfId="19231"/>
    <cellStyle name="Comma 2 8 3 2 5" xfId="19627"/>
    <cellStyle name="Comma 2 8 3 2 6" xfId="20023"/>
    <cellStyle name="Comma 2 8 3 3" xfId="18241"/>
    <cellStyle name="Comma 2 8 3 4" xfId="18637"/>
    <cellStyle name="Comma 2 8 3 5" xfId="19033"/>
    <cellStyle name="Comma 2 8 3 6" xfId="19429"/>
    <cellStyle name="Comma 2 8 3 7" xfId="19825"/>
    <cellStyle name="Comma 2 8 4" xfId="12092"/>
    <cellStyle name="Comma 2 8 4 2" xfId="18307"/>
    <cellStyle name="Comma 2 8 4 3" xfId="18703"/>
    <cellStyle name="Comma 2 8 4 4" xfId="19099"/>
    <cellStyle name="Comma 2 8 4 5" xfId="19495"/>
    <cellStyle name="Comma 2 8 4 6" xfId="19891"/>
    <cellStyle name="Comma 2 8 5" xfId="18109"/>
    <cellStyle name="Comma 2 8 6" xfId="18505"/>
    <cellStyle name="Comma 2 8 7" xfId="18901"/>
    <cellStyle name="Comma 2 8 8" xfId="19297"/>
    <cellStyle name="Comma 2 8 9" xfId="19693"/>
    <cellStyle name="Comma 2 9" xfId="4556"/>
    <cellStyle name="Comma 2 9 2" xfId="13586"/>
    <cellStyle name="Comma 2 9 2 2" xfId="18329"/>
    <cellStyle name="Comma 2 9 2 3" xfId="18725"/>
    <cellStyle name="Comma 2 9 2 4" xfId="19121"/>
    <cellStyle name="Comma 2 9 2 5" xfId="19517"/>
    <cellStyle name="Comma 2 9 2 6" xfId="19913"/>
    <cellStyle name="Comma 2 9 3" xfId="18131"/>
    <cellStyle name="Comma 2 9 4" xfId="18527"/>
    <cellStyle name="Comma 2 9 5" xfId="18923"/>
    <cellStyle name="Comma 2 9 6" xfId="19319"/>
    <cellStyle name="Comma 2 9 7" xfId="19715"/>
    <cellStyle name="Comma 3" xfId="98"/>
    <cellStyle name="Comma 3 10" xfId="8970"/>
    <cellStyle name="Comma 3 10 2" xfId="18000"/>
    <cellStyle name="Comma 3 10 2 2" xfId="18396"/>
    <cellStyle name="Comma 3 10 2 3" xfId="18792"/>
    <cellStyle name="Comma 3 10 2 4" xfId="19188"/>
    <cellStyle name="Comma 3 10 2 5" xfId="19584"/>
    <cellStyle name="Comma 3 10 2 6" xfId="19980"/>
    <cellStyle name="Comma 3 10 3" xfId="18198"/>
    <cellStyle name="Comma 3 10 4" xfId="18594"/>
    <cellStyle name="Comma 3 10 5" xfId="18990"/>
    <cellStyle name="Comma 3 10 6" xfId="19386"/>
    <cellStyle name="Comma 3 10 7" xfId="19782"/>
    <cellStyle name="Comma 3 11" xfId="9128"/>
    <cellStyle name="Comma 3 11 2" xfId="18264"/>
    <cellStyle name="Comma 3 11 3" xfId="18660"/>
    <cellStyle name="Comma 3 11 4" xfId="19056"/>
    <cellStyle name="Comma 3 11 5" xfId="19452"/>
    <cellStyle name="Comma 3 11 6" xfId="19848"/>
    <cellStyle name="Comma 3 12" xfId="18066"/>
    <cellStyle name="Comma 3 13" xfId="18462"/>
    <cellStyle name="Comma 3 14" xfId="18858"/>
    <cellStyle name="Comma 3 15" xfId="19254"/>
    <cellStyle name="Comma 3 16" xfId="19650"/>
    <cellStyle name="Comma 3 2" xfId="284"/>
    <cellStyle name="Comma 3 2 10" xfId="18860"/>
    <cellStyle name="Comma 3 2 11" xfId="19256"/>
    <cellStyle name="Comma 3 2 12" xfId="19652"/>
    <cellStyle name="Comma 3 2 2" xfId="1123"/>
    <cellStyle name="Comma 3 2 2 10" xfId="19267"/>
    <cellStyle name="Comma 3 2 2 11" xfId="19663"/>
    <cellStyle name="Comma 3 2 2 2" xfId="2617"/>
    <cellStyle name="Comma 3 2 2 2 2" xfId="7099"/>
    <cellStyle name="Comma 3 2 2 2 2 2" xfId="16129"/>
    <cellStyle name="Comma 3 2 2 2 2 2 2" xfId="18365"/>
    <cellStyle name="Comma 3 2 2 2 2 2 3" xfId="18761"/>
    <cellStyle name="Comma 3 2 2 2 2 2 4" xfId="19157"/>
    <cellStyle name="Comma 3 2 2 2 2 2 5" xfId="19553"/>
    <cellStyle name="Comma 3 2 2 2 2 2 6" xfId="19949"/>
    <cellStyle name="Comma 3 2 2 2 2 3" xfId="18167"/>
    <cellStyle name="Comma 3 2 2 2 2 4" xfId="18563"/>
    <cellStyle name="Comma 3 2 2 2 2 5" xfId="18959"/>
    <cellStyle name="Comma 3 2 2 2 2 6" xfId="19355"/>
    <cellStyle name="Comma 3 2 2 2 2 7" xfId="19751"/>
    <cellStyle name="Comma 3 2 2 2 3" xfId="9005"/>
    <cellStyle name="Comma 3 2 2 2 3 2" xfId="18035"/>
    <cellStyle name="Comma 3 2 2 2 3 2 2" xfId="18431"/>
    <cellStyle name="Comma 3 2 2 2 3 2 3" xfId="18827"/>
    <cellStyle name="Comma 3 2 2 2 3 2 4" xfId="19223"/>
    <cellStyle name="Comma 3 2 2 2 3 2 5" xfId="19619"/>
    <cellStyle name="Comma 3 2 2 2 3 2 6" xfId="20015"/>
    <cellStyle name="Comma 3 2 2 2 3 3" xfId="18233"/>
    <cellStyle name="Comma 3 2 2 2 3 4" xfId="18629"/>
    <cellStyle name="Comma 3 2 2 2 3 5" xfId="19025"/>
    <cellStyle name="Comma 3 2 2 2 3 6" xfId="19421"/>
    <cellStyle name="Comma 3 2 2 2 3 7" xfId="19817"/>
    <cellStyle name="Comma 3 2 2 2 4" xfId="11647"/>
    <cellStyle name="Comma 3 2 2 2 4 2" xfId="18299"/>
    <cellStyle name="Comma 3 2 2 2 4 3" xfId="18695"/>
    <cellStyle name="Comma 3 2 2 2 4 4" xfId="19091"/>
    <cellStyle name="Comma 3 2 2 2 4 5" xfId="19487"/>
    <cellStyle name="Comma 3 2 2 2 4 6" xfId="19883"/>
    <cellStyle name="Comma 3 2 2 2 5" xfId="18101"/>
    <cellStyle name="Comma 3 2 2 2 6" xfId="18497"/>
    <cellStyle name="Comma 3 2 2 2 7" xfId="18893"/>
    <cellStyle name="Comma 3 2 2 2 8" xfId="19289"/>
    <cellStyle name="Comma 3 2 2 2 9" xfId="19685"/>
    <cellStyle name="Comma 3 2 2 3" xfId="4111"/>
    <cellStyle name="Comma 3 2 2 3 2" xfId="8593"/>
    <cellStyle name="Comma 3 2 2 3 2 2" xfId="17623"/>
    <cellStyle name="Comma 3 2 2 3 2 2 2" xfId="18387"/>
    <cellStyle name="Comma 3 2 2 3 2 2 3" xfId="18783"/>
    <cellStyle name="Comma 3 2 2 3 2 2 4" xfId="19179"/>
    <cellStyle name="Comma 3 2 2 3 2 2 5" xfId="19575"/>
    <cellStyle name="Comma 3 2 2 3 2 2 6" xfId="19971"/>
    <cellStyle name="Comma 3 2 2 3 2 3" xfId="18189"/>
    <cellStyle name="Comma 3 2 2 3 2 4" xfId="18585"/>
    <cellStyle name="Comma 3 2 2 3 2 5" xfId="18981"/>
    <cellStyle name="Comma 3 2 2 3 2 6" xfId="19377"/>
    <cellStyle name="Comma 3 2 2 3 2 7" xfId="19773"/>
    <cellStyle name="Comma 3 2 2 3 3" xfId="9027"/>
    <cellStyle name="Comma 3 2 2 3 3 2" xfId="18057"/>
    <cellStyle name="Comma 3 2 2 3 3 2 2" xfId="18453"/>
    <cellStyle name="Comma 3 2 2 3 3 2 3" xfId="18849"/>
    <cellStyle name="Comma 3 2 2 3 3 2 4" xfId="19245"/>
    <cellStyle name="Comma 3 2 2 3 3 2 5" xfId="19641"/>
    <cellStyle name="Comma 3 2 2 3 3 2 6" xfId="20037"/>
    <cellStyle name="Comma 3 2 2 3 3 3" xfId="18255"/>
    <cellStyle name="Comma 3 2 2 3 3 4" xfId="18651"/>
    <cellStyle name="Comma 3 2 2 3 3 5" xfId="19047"/>
    <cellStyle name="Comma 3 2 2 3 3 6" xfId="19443"/>
    <cellStyle name="Comma 3 2 2 3 3 7" xfId="19839"/>
    <cellStyle name="Comma 3 2 2 3 4" xfId="13141"/>
    <cellStyle name="Comma 3 2 2 3 4 2" xfId="18321"/>
    <cellStyle name="Comma 3 2 2 3 4 3" xfId="18717"/>
    <cellStyle name="Comma 3 2 2 3 4 4" xfId="19113"/>
    <cellStyle name="Comma 3 2 2 3 4 5" xfId="19509"/>
    <cellStyle name="Comma 3 2 2 3 4 6" xfId="19905"/>
    <cellStyle name="Comma 3 2 2 3 5" xfId="18123"/>
    <cellStyle name="Comma 3 2 2 3 6" xfId="18519"/>
    <cellStyle name="Comma 3 2 2 3 7" xfId="18915"/>
    <cellStyle name="Comma 3 2 2 3 8" xfId="19311"/>
    <cellStyle name="Comma 3 2 2 3 9" xfId="19707"/>
    <cellStyle name="Comma 3 2 2 4" xfId="5605"/>
    <cellStyle name="Comma 3 2 2 4 2" xfId="14635"/>
    <cellStyle name="Comma 3 2 2 4 2 2" xfId="18343"/>
    <cellStyle name="Comma 3 2 2 4 2 3" xfId="18739"/>
    <cellStyle name="Comma 3 2 2 4 2 4" xfId="19135"/>
    <cellStyle name="Comma 3 2 2 4 2 5" xfId="19531"/>
    <cellStyle name="Comma 3 2 2 4 2 6" xfId="19927"/>
    <cellStyle name="Comma 3 2 2 4 3" xfId="18145"/>
    <cellStyle name="Comma 3 2 2 4 4" xfId="18541"/>
    <cellStyle name="Comma 3 2 2 4 5" xfId="18937"/>
    <cellStyle name="Comma 3 2 2 4 6" xfId="19333"/>
    <cellStyle name="Comma 3 2 2 4 7" xfId="19729"/>
    <cellStyle name="Comma 3 2 2 5" xfId="8983"/>
    <cellStyle name="Comma 3 2 2 5 2" xfId="18013"/>
    <cellStyle name="Comma 3 2 2 5 2 2" xfId="18409"/>
    <cellStyle name="Comma 3 2 2 5 2 3" xfId="18805"/>
    <cellStyle name="Comma 3 2 2 5 2 4" xfId="19201"/>
    <cellStyle name="Comma 3 2 2 5 2 5" xfId="19597"/>
    <cellStyle name="Comma 3 2 2 5 2 6" xfId="19993"/>
    <cellStyle name="Comma 3 2 2 5 3" xfId="18211"/>
    <cellStyle name="Comma 3 2 2 5 4" xfId="18607"/>
    <cellStyle name="Comma 3 2 2 5 5" xfId="19003"/>
    <cellStyle name="Comma 3 2 2 5 6" xfId="19399"/>
    <cellStyle name="Comma 3 2 2 5 7" xfId="19795"/>
    <cellStyle name="Comma 3 2 2 6" xfId="10153"/>
    <cellStyle name="Comma 3 2 2 6 2" xfId="18277"/>
    <cellStyle name="Comma 3 2 2 6 3" xfId="18673"/>
    <cellStyle name="Comma 3 2 2 6 4" xfId="19069"/>
    <cellStyle name="Comma 3 2 2 6 5" xfId="19465"/>
    <cellStyle name="Comma 3 2 2 6 6" xfId="19861"/>
    <cellStyle name="Comma 3 2 2 7" xfId="18079"/>
    <cellStyle name="Comma 3 2 2 8" xfId="18475"/>
    <cellStyle name="Comma 3 2 2 9" xfId="18871"/>
    <cellStyle name="Comma 3 2 3" xfId="1778"/>
    <cellStyle name="Comma 3 2 3 2" xfId="6260"/>
    <cellStyle name="Comma 3 2 3 2 2" xfId="15290"/>
    <cellStyle name="Comma 3 2 3 2 2 2" xfId="18354"/>
    <cellStyle name="Comma 3 2 3 2 2 3" xfId="18750"/>
    <cellStyle name="Comma 3 2 3 2 2 4" xfId="19146"/>
    <cellStyle name="Comma 3 2 3 2 2 5" xfId="19542"/>
    <cellStyle name="Comma 3 2 3 2 2 6" xfId="19938"/>
    <cellStyle name="Comma 3 2 3 2 3" xfId="18156"/>
    <cellStyle name="Comma 3 2 3 2 4" xfId="18552"/>
    <cellStyle name="Comma 3 2 3 2 5" xfId="18948"/>
    <cellStyle name="Comma 3 2 3 2 6" xfId="19344"/>
    <cellStyle name="Comma 3 2 3 2 7" xfId="19740"/>
    <cellStyle name="Comma 3 2 3 3" xfId="8994"/>
    <cellStyle name="Comma 3 2 3 3 2" xfId="18024"/>
    <cellStyle name="Comma 3 2 3 3 2 2" xfId="18420"/>
    <cellStyle name="Comma 3 2 3 3 2 3" xfId="18816"/>
    <cellStyle name="Comma 3 2 3 3 2 4" xfId="19212"/>
    <cellStyle name="Comma 3 2 3 3 2 5" xfId="19608"/>
    <cellStyle name="Comma 3 2 3 3 2 6" xfId="20004"/>
    <cellStyle name="Comma 3 2 3 3 3" xfId="18222"/>
    <cellStyle name="Comma 3 2 3 3 4" xfId="18618"/>
    <cellStyle name="Comma 3 2 3 3 5" xfId="19014"/>
    <cellStyle name="Comma 3 2 3 3 6" xfId="19410"/>
    <cellStyle name="Comma 3 2 3 3 7" xfId="19806"/>
    <cellStyle name="Comma 3 2 3 4" xfId="10808"/>
    <cellStyle name="Comma 3 2 3 4 2" xfId="18288"/>
    <cellStyle name="Comma 3 2 3 4 3" xfId="18684"/>
    <cellStyle name="Comma 3 2 3 4 4" xfId="19080"/>
    <cellStyle name="Comma 3 2 3 4 5" xfId="19476"/>
    <cellStyle name="Comma 3 2 3 4 6" xfId="19872"/>
    <cellStyle name="Comma 3 2 3 5" xfId="18090"/>
    <cellStyle name="Comma 3 2 3 6" xfId="18486"/>
    <cellStyle name="Comma 3 2 3 7" xfId="18882"/>
    <cellStyle name="Comma 3 2 3 8" xfId="19278"/>
    <cellStyle name="Comma 3 2 3 9" xfId="19674"/>
    <cellStyle name="Comma 3 2 4" xfId="3272"/>
    <cellStyle name="Comma 3 2 4 2" xfId="7754"/>
    <cellStyle name="Comma 3 2 4 2 2" xfId="16784"/>
    <cellStyle name="Comma 3 2 4 2 2 2" xfId="18376"/>
    <cellStyle name="Comma 3 2 4 2 2 3" xfId="18772"/>
    <cellStyle name="Comma 3 2 4 2 2 4" xfId="19168"/>
    <cellStyle name="Comma 3 2 4 2 2 5" xfId="19564"/>
    <cellStyle name="Comma 3 2 4 2 2 6" xfId="19960"/>
    <cellStyle name="Comma 3 2 4 2 3" xfId="18178"/>
    <cellStyle name="Comma 3 2 4 2 4" xfId="18574"/>
    <cellStyle name="Comma 3 2 4 2 5" xfId="18970"/>
    <cellStyle name="Comma 3 2 4 2 6" xfId="19366"/>
    <cellStyle name="Comma 3 2 4 2 7" xfId="19762"/>
    <cellStyle name="Comma 3 2 4 3" xfId="9016"/>
    <cellStyle name="Comma 3 2 4 3 2" xfId="18046"/>
    <cellStyle name="Comma 3 2 4 3 2 2" xfId="18442"/>
    <cellStyle name="Comma 3 2 4 3 2 3" xfId="18838"/>
    <cellStyle name="Comma 3 2 4 3 2 4" xfId="19234"/>
    <cellStyle name="Comma 3 2 4 3 2 5" xfId="19630"/>
    <cellStyle name="Comma 3 2 4 3 2 6" xfId="20026"/>
    <cellStyle name="Comma 3 2 4 3 3" xfId="18244"/>
    <cellStyle name="Comma 3 2 4 3 4" xfId="18640"/>
    <cellStyle name="Comma 3 2 4 3 5" xfId="19036"/>
    <cellStyle name="Comma 3 2 4 3 6" xfId="19432"/>
    <cellStyle name="Comma 3 2 4 3 7" xfId="19828"/>
    <cellStyle name="Comma 3 2 4 4" xfId="12302"/>
    <cellStyle name="Comma 3 2 4 4 2" xfId="18310"/>
    <cellStyle name="Comma 3 2 4 4 3" xfId="18706"/>
    <cellStyle name="Comma 3 2 4 4 4" xfId="19102"/>
    <cellStyle name="Comma 3 2 4 4 5" xfId="19498"/>
    <cellStyle name="Comma 3 2 4 4 6" xfId="19894"/>
    <cellStyle name="Comma 3 2 4 5" xfId="18112"/>
    <cellStyle name="Comma 3 2 4 6" xfId="18508"/>
    <cellStyle name="Comma 3 2 4 7" xfId="18904"/>
    <cellStyle name="Comma 3 2 4 8" xfId="19300"/>
    <cellStyle name="Comma 3 2 4 9" xfId="19696"/>
    <cellStyle name="Comma 3 2 5" xfId="4766"/>
    <cellStyle name="Comma 3 2 5 2" xfId="13796"/>
    <cellStyle name="Comma 3 2 5 2 2" xfId="18332"/>
    <cellStyle name="Comma 3 2 5 2 3" xfId="18728"/>
    <cellStyle name="Comma 3 2 5 2 4" xfId="19124"/>
    <cellStyle name="Comma 3 2 5 2 5" xfId="19520"/>
    <cellStyle name="Comma 3 2 5 2 6" xfId="19916"/>
    <cellStyle name="Comma 3 2 5 3" xfId="18134"/>
    <cellStyle name="Comma 3 2 5 4" xfId="18530"/>
    <cellStyle name="Comma 3 2 5 5" xfId="18926"/>
    <cellStyle name="Comma 3 2 5 6" xfId="19322"/>
    <cellStyle name="Comma 3 2 5 7" xfId="19718"/>
    <cellStyle name="Comma 3 2 6" xfId="8972"/>
    <cellStyle name="Comma 3 2 6 2" xfId="18002"/>
    <cellStyle name="Comma 3 2 6 2 2" xfId="18398"/>
    <cellStyle name="Comma 3 2 6 2 3" xfId="18794"/>
    <cellStyle name="Comma 3 2 6 2 4" xfId="19190"/>
    <cellStyle name="Comma 3 2 6 2 5" xfId="19586"/>
    <cellStyle name="Comma 3 2 6 2 6" xfId="19982"/>
    <cellStyle name="Comma 3 2 6 3" xfId="18200"/>
    <cellStyle name="Comma 3 2 6 4" xfId="18596"/>
    <cellStyle name="Comma 3 2 6 5" xfId="18992"/>
    <cellStyle name="Comma 3 2 6 6" xfId="19388"/>
    <cellStyle name="Comma 3 2 6 7" xfId="19784"/>
    <cellStyle name="Comma 3 2 7" xfId="9314"/>
    <cellStyle name="Comma 3 2 7 2" xfId="18266"/>
    <cellStyle name="Comma 3 2 7 3" xfId="18662"/>
    <cellStyle name="Comma 3 2 7 4" xfId="19058"/>
    <cellStyle name="Comma 3 2 7 5" xfId="19454"/>
    <cellStyle name="Comma 3 2 7 6" xfId="19850"/>
    <cellStyle name="Comma 3 2 8" xfId="18068"/>
    <cellStyle name="Comma 3 2 9" xfId="18464"/>
    <cellStyle name="Comma 3 3" xfId="470"/>
    <cellStyle name="Comma 3 3 10" xfId="18862"/>
    <cellStyle name="Comma 3 3 11" xfId="19258"/>
    <cellStyle name="Comma 3 3 12" xfId="19654"/>
    <cellStyle name="Comma 3 3 2" xfId="1217"/>
    <cellStyle name="Comma 3 3 2 10" xfId="19269"/>
    <cellStyle name="Comma 3 3 2 11" xfId="19665"/>
    <cellStyle name="Comma 3 3 2 2" xfId="2711"/>
    <cellStyle name="Comma 3 3 2 2 2" xfId="7193"/>
    <cellStyle name="Comma 3 3 2 2 2 2" xfId="16223"/>
    <cellStyle name="Comma 3 3 2 2 2 2 2" xfId="18367"/>
    <cellStyle name="Comma 3 3 2 2 2 2 3" xfId="18763"/>
    <cellStyle name="Comma 3 3 2 2 2 2 4" xfId="19159"/>
    <cellStyle name="Comma 3 3 2 2 2 2 5" xfId="19555"/>
    <cellStyle name="Comma 3 3 2 2 2 2 6" xfId="19951"/>
    <cellStyle name="Comma 3 3 2 2 2 3" xfId="18169"/>
    <cellStyle name="Comma 3 3 2 2 2 4" xfId="18565"/>
    <cellStyle name="Comma 3 3 2 2 2 5" xfId="18961"/>
    <cellStyle name="Comma 3 3 2 2 2 6" xfId="19357"/>
    <cellStyle name="Comma 3 3 2 2 2 7" xfId="19753"/>
    <cellStyle name="Comma 3 3 2 2 3" xfId="9007"/>
    <cellStyle name="Comma 3 3 2 2 3 2" xfId="18037"/>
    <cellStyle name="Comma 3 3 2 2 3 2 2" xfId="18433"/>
    <cellStyle name="Comma 3 3 2 2 3 2 3" xfId="18829"/>
    <cellStyle name="Comma 3 3 2 2 3 2 4" xfId="19225"/>
    <cellStyle name="Comma 3 3 2 2 3 2 5" xfId="19621"/>
    <cellStyle name="Comma 3 3 2 2 3 2 6" xfId="20017"/>
    <cellStyle name="Comma 3 3 2 2 3 3" xfId="18235"/>
    <cellStyle name="Comma 3 3 2 2 3 4" xfId="18631"/>
    <cellStyle name="Comma 3 3 2 2 3 5" xfId="19027"/>
    <cellStyle name="Comma 3 3 2 2 3 6" xfId="19423"/>
    <cellStyle name="Comma 3 3 2 2 3 7" xfId="19819"/>
    <cellStyle name="Comma 3 3 2 2 4" xfId="11741"/>
    <cellStyle name="Comma 3 3 2 2 4 2" xfId="18301"/>
    <cellStyle name="Comma 3 3 2 2 4 3" xfId="18697"/>
    <cellStyle name="Comma 3 3 2 2 4 4" xfId="19093"/>
    <cellStyle name="Comma 3 3 2 2 4 5" xfId="19489"/>
    <cellStyle name="Comma 3 3 2 2 4 6" xfId="19885"/>
    <cellStyle name="Comma 3 3 2 2 5" xfId="18103"/>
    <cellStyle name="Comma 3 3 2 2 6" xfId="18499"/>
    <cellStyle name="Comma 3 3 2 2 7" xfId="18895"/>
    <cellStyle name="Comma 3 3 2 2 8" xfId="19291"/>
    <cellStyle name="Comma 3 3 2 2 9" xfId="19687"/>
    <cellStyle name="Comma 3 3 2 3" xfId="4205"/>
    <cellStyle name="Comma 3 3 2 3 2" xfId="8687"/>
    <cellStyle name="Comma 3 3 2 3 2 2" xfId="17717"/>
    <cellStyle name="Comma 3 3 2 3 2 2 2" xfId="18389"/>
    <cellStyle name="Comma 3 3 2 3 2 2 3" xfId="18785"/>
    <cellStyle name="Comma 3 3 2 3 2 2 4" xfId="19181"/>
    <cellStyle name="Comma 3 3 2 3 2 2 5" xfId="19577"/>
    <cellStyle name="Comma 3 3 2 3 2 2 6" xfId="19973"/>
    <cellStyle name="Comma 3 3 2 3 2 3" xfId="18191"/>
    <cellStyle name="Comma 3 3 2 3 2 4" xfId="18587"/>
    <cellStyle name="Comma 3 3 2 3 2 5" xfId="18983"/>
    <cellStyle name="Comma 3 3 2 3 2 6" xfId="19379"/>
    <cellStyle name="Comma 3 3 2 3 2 7" xfId="19775"/>
    <cellStyle name="Comma 3 3 2 3 3" xfId="9029"/>
    <cellStyle name="Comma 3 3 2 3 3 2" xfId="18059"/>
    <cellStyle name="Comma 3 3 2 3 3 2 2" xfId="18455"/>
    <cellStyle name="Comma 3 3 2 3 3 2 3" xfId="18851"/>
    <cellStyle name="Comma 3 3 2 3 3 2 4" xfId="19247"/>
    <cellStyle name="Comma 3 3 2 3 3 2 5" xfId="19643"/>
    <cellStyle name="Comma 3 3 2 3 3 2 6" xfId="20039"/>
    <cellStyle name="Comma 3 3 2 3 3 3" xfId="18257"/>
    <cellStyle name="Comma 3 3 2 3 3 4" xfId="18653"/>
    <cellStyle name="Comma 3 3 2 3 3 5" xfId="19049"/>
    <cellStyle name="Comma 3 3 2 3 3 6" xfId="19445"/>
    <cellStyle name="Comma 3 3 2 3 3 7" xfId="19841"/>
    <cellStyle name="Comma 3 3 2 3 4" xfId="13235"/>
    <cellStyle name="Comma 3 3 2 3 4 2" xfId="18323"/>
    <cellStyle name="Comma 3 3 2 3 4 3" xfId="18719"/>
    <cellStyle name="Comma 3 3 2 3 4 4" xfId="19115"/>
    <cellStyle name="Comma 3 3 2 3 4 5" xfId="19511"/>
    <cellStyle name="Comma 3 3 2 3 4 6" xfId="19907"/>
    <cellStyle name="Comma 3 3 2 3 5" xfId="18125"/>
    <cellStyle name="Comma 3 3 2 3 6" xfId="18521"/>
    <cellStyle name="Comma 3 3 2 3 7" xfId="18917"/>
    <cellStyle name="Comma 3 3 2 3 8" xfId="19313"/>
    <cellStyle name="Comma 3 3 2 3 9" xfId="19709"/>
    <cellStyle name="Comma 3 3 2 4" xfId="5699"/>
    <cellStyle name="Comma 3 3 2 4 2" xfId="14729"/>
    <cellStyle name="Comma 3 3 2 4 2 2" xfId="18345"/>
    <cellStyle name="Comma 3 3 2 4 2 3" xfId="18741"/>
    <cellStyle name="Comma 3 3 2 4 2 4" xfId="19137"/>
    <cellStyle name="Comma 3 3 2 4 2 5" xfId="19533"/>
    <cellStyle name="Comma 3 3 2 4 2 6" xfId="19929"/>
    <cellStyle name="Comma 3 3 2 4 3" xfId="18147"/>
    <cellStyle name="Comma 3 3 2 4 4" xfId="18543"/>
    <cellStyle name="Comma 3 3 2 4 5" xfId="18939"/>
    <cellStyle name="Comma 3 3 2 4 6" xfId="19335"/>
    <cellStyle name="Comma 3 3 2 4 7" xfId="19731"/>
    <cellStyle name="Comma 3 3 2 5" xfId="8985"/>
    <cellStyle name="Comma 3 3 2 5 2" xfId="18015"/>
    <cellStyle name="Comma 3 3 2 5 2 2" xfId="18411"/>
    <cellStyle name="Comma 3 3 2 5 2 3" xfId="18807"/>
    <cellStyle name="Comma 3 3 2 5 2 4" xfId="19203"/>
    <cellStyle name="Comma 3 3 2 5 2 5" xfId="19599"/>
    <cellStyle name="Comma 3 3 2 5 2 6" xfId="19995"/>
    <cellStyle name="Comma 3 3 2 5 3" xfId="18213"/>
    <cellStyle name="Comma 3 3 2 5 4" xfId="18609"/>
    <cellStyle name="Comma 3 3 2 5 5" xfId="19005"/>
    <cellStyle name="Comma 3 3 2 5 6" xfId="19401"/>
    <cellStyle name="Comma 3 3 2 5 7" xfId="19797"/>
    <cellStyle name="Comma 3 3 2 6" xfId="10247"/>
    <cellStyle name="Comma 3 3 2 6 2" xfId="18279"/>
    <cellStyle name="Comma 3 3 2 6 3" xfId="18675"/>
    <cellStyle name="Comma 3 3 2 6 4" xfId="19071"/>
    <cellStyle name="Comma 3 3 2 6 5" xfId="19467"/>
    <cellStyle name="Comma 3 3 2 6 6" xfId="19863"/>
    <cellStyle name="Comma 3 3 2 7" xfId="18081"/>
    <cellStyle name="Comma 3 3 2 8" xfId="18477"/>
    <cellStyle name="Comma 3 3 2 9" xfId="18873"/>
    <cellStyle name="Comma 3 3 3" xfId="1964"/>
    <cellStyle name="Comma 3 3 3 2" xfId="6446"/>
    <cellStyle name="Comma 3 3 3 2 2" xfId="15476"/>
    <cellStyle name="Comma 3 3 3 2 2 2" xfId="18356"/>
    <cellStyle name="Comma 3 3 3 2 2 3" xfId="18752"/>
    <cellStyle name="Comma 3 3 3 2 2 4" xfId="19148"/>
    <cellStyle name="Comma 3 3 3 2 2 5" xfId="19544"/>
    <cellStyle name="Comma 3 3 3 2 2 6" xfId="19940"/>
    <cellStyle name="Comma 3 3 3 2 3" xfId="18158"/>
    <cellStyle name="Comma 3 3 3 2 4" xfId="18554"/>
    <cellStyle name="Comma 3 3 3 2 5" xfId="18950"/>
    <cellStyle name="Comma 3 3 3 2 6" xfId="19346"/>
    <cellStyle name="Comma 3 3 3 2 7" xfId="19742"/>
    <cellStyle name="Comma 3 3 3 3" xfId="8996"/>
    <cellStyle name="Comma 3 3 3 3 2" xfId="18026"/>
    <cellStyle name="Comma 3 3 3 3 2 2" xfId="18422"/>
    <cellStyle name="Comma 3 3 3 3 2 3" xfId="18818"/>
    <cellStyle name="Comma 3 3 3 3 2 4" xfId="19214"/>
    <cellStyle name="Comma 3 3 3 3 2 5" xfId="19610"/>
    <cellStyle name="Comma 3 3 3 3 2 6" xfId="20006"/>
    <cellStyle name="Comma 3 3 3 3 3" xfId="18224"/>
    <cellStyle name="Comma 3 3 3 3 4" xfId="18620"/>
    <cellStyle name="Comma 3 3 3 3 5" xfId="19016"/>
    <cellStyle name="Comma 3 3 3 3 6" xfId="19412"/>
    <cellStyle name="Comma 3 3 3 3 7" xfId="19808"/>
    <cellStyle name="Comma 3 3 3 4" xfId="10994"/>
    <cellStyle name="Comma 3 3 3 4 2" xfId="18290"/>
    <cellStyle name="Comma 3 3 3 4 3" xfId="18686"/>
    <cellStyle name="Comma 3 3 3 4 4" xfId="19082"/>
    <cellStyle name="Comma 3 3 3 4 5" xfId="19478"/>
    <cellStyle name="Comma 3 3 3 4 6" xfId="19874"/>
    <cellStyle name="Comma 3 3 3 5" xfId="18092"/>
    <cellStyle name="Comma 3 3 3 6" xfId="18488"/>
    <cellStyle name="Comma 3 3 3 7" xfId="18884"/>
    <cellStyle name="Comma 3 3 3 8" xfId="19280"/>
    <cellStyle name="Comma 3 3 3 9" xfId="19676"/>
    <cellStyle name="Comma 3 3 4" xfId="3458"/>
    <cellStyle name="Comma 3 3 4 2" xfId="7940"/>
    <cellStyle name="Comma 3 3 4 2 2" xfId="16970"/>
    <cellStyle name="Comma 3 3 4 2 2 2" xfId="18378"/>
    <cellStyle name="Comma 3 3 4 2 2 3" xfId="18774"/>
    <cellStyle name="Comma 3 3 4 2 2 4" xfId="19170"/>
    <cellStyle name="Comma 3 3 4 2 2 5" xfId="19566"/>
    <cellStyle name="Comma 3 3 4 2 2 6" xfId="19962"/>
    <cellStyle name="Comma 3 3 4 2 3" xfId="18180"/>
    <cellStyle name="Comma 3 3 4 2 4" xfId="18576"/>
    <cellStyle name="Comma 3 3 4 2 5" xfId="18972"/>
    <cellStyle name="Comma 3 3 4 2 6" xfId="19368"/>
    <cellStyle name="Comma 3 3 4 2 7" xfId="19764"/>
    <cellStyle name="Comma 3 3 4 3" xfId="9018"/>
    <cellStyle name="Comma 3 3 4 3 2" xfId="18048"/>
    <cellStyle name="Comma 3 3 4 3 2 2" xfId="18444"/>
    <cellStyle name="Comma 3 3 4 3 2 3" xfId="18840"/>
    <cellStyle name="Comma 3 3 4 3 2 4" xfId="19236"/>
    <cellStyle name="Comma 3 3 4 3 2 5" xfId="19632"/>
    <cellStyle name="Comma 3 3 4 3 2 6" xfId="20028"/>
    <cellStyle name="Comma 3 3 4 3 3" xfId="18246"/>
    <cellStyle name="Comma 3 3 4 3 4" xfId="18642"/>
    <cellStyle name="Comma 3 3 4 3 5" xfId="19038"/>
    <cellStyle name="Comma 3 3 4 3 6" xfId="19434"/>
    <cellStyle name="Comma 3 3 4 3 7" xfId="19830"/>
    <cellStyle name="Comma 3 3 4 4" xfId="12488"/>
    <cellStyle name="Comma 3 3 4 4 2" xfId="18312"/>
    <cellStyle name="Comma 3 3 4 4 3" xfId="18708"/>
    <cellStyle name="Comma 3 3 4 4 4" xfId="19104"/>
    <cellStyle name="Comma 3 3 4 4 5" xfId="19500"/>
    <cellStyle name="Comma 3 3 4 4 6" xfId="19896"/>
    <cellStyle name="Comma 3 3 4 5" xfId="18114"/>
    <cellStyle name="Comma 3 3 4 6" xfId="18510"/>
    <cellStyle name="Comma 3 3 4 7" xfId="18906"/>
    <cellStyle name="Comma 3 3 4 8" xfId="19302"/>
    <cellStyle name="Comma 3 3 4 9" xfId="19698"/>
    <cellStyle name="Comma 3 3 5" xfId="4952"/>
    <cellStyle name="Comma 3 3 5 2" xfId="13982"/>
    <cellStyle name="Comma 3 3 5 2 2" xfId="18334"/>
    <cellStyle name="Comma 3 3 5 2 3" xfId="18730"/>
    <cellStyle name="Comma 3 3 5 2 4" xfId="19126"/>
    <cellStyle name="Comma 3 3 5 2 5" xfId="19522"/>
    <cellStyle name="Comma 3 3 5 2 6" xfId="19918"/>
    <cellStyle name="Comma 3 3 5 3" xfId="18136"/>
    <cellStyle name="Comma 3 3 5 4" xfId="18532"/>
    <cellStyle name="Comma 3 3 5 5" xfId="18928"/>
    <cellStyle name="Comma 3 3 5 6" xfId="19324"/>
    <cellStyle name="Comma 3 3 5 7" xfId="19720"/>
    <cellStyle name="Comma 3 3 6" xfId="8974"/>
    <cellStyle name="Comma 3 3 6 2" xfId="18004"/>
    <cellStyle name="Comma 3 3 6 2 2" xfId="18400"/>
    <cellStyle name="Comma 3 3 6 2 3" xfId="18796"/>
    <cellStyle name="Comma 3 3 6 2 4" xfId="19192"/>
    <cellStyle name="Comma 3 3 6 2 5" xfId="19588"/>
    <cellStyle name="Comma 3 3 6 2 6" xfId="19984"/>
    <cellStyle name="Comma 3 3 6 3" xfId="18202"/>
    <cellStyle name="Comma 3 3 6 4" xfId="18598"/>
    <cellStyle name="Comma 3 3 6 5" xfId="18994"/>
    <cellStyle name="Comma 3 3 6 6" xfId="19390"/>
    <cellStyle name="Comma 3 3 6 7" xfId="19786"/>
    <cellStyle name="Comma 3 3 7" xfId="9500"/>
    <cellStyle name="Comma 3 3 7 2" xfId="18268"/>
    <cellStyle name="Comma 3 3 7 3" xfId="18664"/>
    <cellStyle name="Comma 3 3 7 4" xfId="19060"/>
    <cellStyle name="Comma 3 3 7 5" xfId="19456"/>
    <cellStyle name="Comma 3 3 7 6" xfId="19852"/>
    <cellStyle name="Comma 3 3 8" xfId="18070"/>
    <cellStyle name="Comma 3 3 9" xfId="18466"/>
    <cellStyle name="Comma 3 4" xfId="656"/>
    <cellStyle name="Comma 3 4 10" xfId="18864"/>
    <cellStyle name="Comma 3 4 11" xfId="19260"/>
    <cellStyle name="Comma 3 4 12" xfId="19656"/>
    <cellStyle name="Comma 3 4 2" xfId="1403"/>
    <cellStyle name="Comma 3 4 2 10" xfId="19271"/>
    <cellStyle name="Comma 3 4 2 11" xfId="19667"/>
    <cellStyle name="Comma 3 4 2 2" xfId="2897"/>
    <cellStyle name="Comma 3 4 2 2 2" xfId="7379"/>
    <cellStyle name="Comma 3 4 2 2 2 2" xfId="16409"/>
    <cellStyle name="Comma 3 4 2 2 2 2 2" xfId="18369"/>
    <cellStyle name="Comma 3 4 2 2 2 2 3" xfId="18765"/>
    <cellStyle name="Comma 3 4 2 2 2 2 4" xfId="19161"/>
    <cellStyle name="Comma 3 4 2 2 2 2 5" xfId="19557"/>
    <cellStyle name="Comma 3 4 2 2 2 2 6" xfId="19953"/>
    <cellStyle name="Comma 3 4 2 2 2 3" xfId="18171"/>
    <cellStyle name="Comma 3 4 2 2 2 4" xfId="18567"/>
    <cellStyle name="Comma 3 4 2 2 2 5" xfId="18963"/>
    <cellStyle name="Comma 3 4 2 2 2 6" xfId="19359"/>
    <cellStyle name="Comma 3 4 2 2 2 7" xfId="19755"/>
    <cellStyle name="Comma 3 4 2 2 3" xfId="9009"/>
    <cellStyle name="Comma 3 4 2 2 3 2" xfId="18039"/>
    <cellStyle name="Comma 3 4 2 2 3 2 2" xfId="18435"/>
    <cellStyle name="Comma 3 4 2 2 3 2 3" xfId="18831"/>
    <cellStyle name="Comma 3 4 2 2 3 2 4" xfId="19227"/>
    <cellStyle name="Comma 3 4 2 2 3 2 5" xfId="19623"/>
    <cellStyle name="Comma 3 4 2 2 3 2 6" xfId="20019"/>
    <cellStyle name="Comma 3 4 2 2 3 3" xfId="18237"/>
    <cellStyle name="Comma 3 4 2 2 3 4" xfId="18633"/>
    <cellStyle name="Comma 3 4 2 2 3 5" xfId="19029"/>
    <cellStyle name="Comma 3 4 2 2 3 6" xfId="19425"/>
    <cellStyle name="Comma 3 4 2 2 3 7" xfId="19821"/>
    <cellStyle name="Comma 3 4 2 2 4" xfId="11927"/>
    <cellStyle name="Comma 3 4 2 2 4 2" xfId="18303"/>
    <cellStyle name="Comma 3 4 2 2 4 3" xfId="18699"/>
    <cellStyle name="Comma 3 4 2 2 4 4" xfId="19095"/>
    <cellStyle name="Comma 3 4 2 2 4 5" xfId="19491"/>
    <cellStyle name="Comma 3 4 2 2 4 6" xfId="19887"/>
    <cellStyle name="Comma 3 4 2 2 5" xfId="18105"/>
    <cellStyle name="Comma 3 4 2 2 6" xfId="18501"/>
    <cellStyle name="Comma 3 4 2 2 7" xfId="18897"/>
    <cellStyle name="Comma 3 4 2 2 8" xfId="19293"/>
    <cellStyle name="Comma 3 4 2 2 9" xfId="19689"/>
    <cellStyle name="Comma 3 4 2 3" xfId="4391"/>
    <cellStyle name="Comma 3 4 2 3 2" xfId="8873"/>
    <cellStyle name="Comma 3 4 2 3 2 2" xfId="17903"/>
    <cellStyle name="Comma 3 4 2 3 2 2 2" xfId="18391"/>
    <cellStyle name="Comma 3 4 2 3 2 2 3" xfId="18787"/>
    <cellStyle name="Comma 3 4 2 3 2 2 4" xfId="19183"/>
    <cellStyle name="Comma 3 4 2 3 2 2 5" xfId="19579"/>
    <cellStyle name="Comma 3 4 2 3 2 2 6" xfId="19975"/>
    <cellStyle name="Comma 3 4 2 3 2 3" xfId="18193"/>
    <cellStyle name="Comma 3 4 2 3 2 4" xfId="18589"/>
    <cellStyle name="Comma 3 4 2 3 2 5" xfId="18985"/>
    <cellStyle name="Comma 3 4 2 3 2 6" xfId="19381"/>
    <cellStyle name="Comma 3 4 2 3 2 7" xfId="19777"/>
    <cellStyle name="Comma 3 4 2 3 3" xfId="9031"/>
    <cellStyle name="Comma 3 4 2 3 3 2" xfId="18061"/>
    <cellStyle name="Comma 3 4 2 3 3 2 2" xfId="18457"/>
    <cellStyle name="Comma 3 4 2 3 3 2 3" xfId="18853"/>
    <cellStyle name="Comma 3 4 2 3 3 2 4" xfId="19249"/>
    <cellStyle name="Comma 3 4 2 3 3 2 5" xfId="19645"/>
    <cellStyle name="Comma 3 4 2 3 3 2 6" xfId="20041"/>
    <cellStyle name="Comma 3 4 2 3 3 3" xfId="18259"/>
    <cellStyle name="Comma 3 4 2 3 3 4" xfId="18655"/>
    <cellStyle name="Comma 3 4 2 3 3 5" xfId="19051"/>
    <cellStyle name="Comma 3 4 2 3 3 6" xfId="19447"/>
    <cellStyle name="Comma 3 4 2 3 3 7" xfId="19843"/>
    <cellStyle name="Comma 3 4 2 3 4" xfId="13421"/>
    <cellStyle name="Comma 3 4 2 3 4 2" xfId="18325"/>
    <cellStyle name="Comma 3 4 2 3 4 3" xfId="18721"/>
    <cellStyle name="Comma 3 4 2 3 4 4" xfId="19117"/>
    <cellStyle name="Comma 3 4 2 3 4 5" xfId="19513"/>
    <cellStyle name="Comma 3 4 2 3 4 6" xfId="19909"/>
    <cellStyle name="Comma 3 4 2 3 5" xfId="18127"/>
    <cellStyle name="Comma 3 4 2 3 6" xfId="18523"/>
    <cellStyle name="Comma 3 4 2 3 7" xfId="18919"/>
    <cellStyle name="Comma 3 4 2 3 8" xfId="19315"/>
    <cellStyle name="Comma 3 4 2 3 9" xfId="19711"/>
    <cellStyle name="Comma 3 4 2 4" xfId="5885"/>
    <cellStyle name="Comma 3 4 2 4 2" xfId="14915"/>
    <cellStyle name="Comma 3 4 2 4 2 2" xfId="18347"/>
    <cellStyle name="Comma 3 4 2 4 2 3" xfId="18743"/>
    <cellStyle name="Comma 3 4 2 4 2 4" xfId="19139"/>
    <cellStyle name="Comma 3 4 2 4 2 5" xfId="19535"/>
    <cellStyle name="Comma 3 4 2 4 2 6" xfId="19931"/>
    <cellStyle name="Comma 3 4 2 4 3" xfId="18149"/>
    <cellStyle name="Comma 3 4 2 4 4" xfId="18545"/>
    <cellStyle name="Comma 3 4 2 4 5" xfId="18941"/>
    <cellStyle name="Comma 3 4 2 4 6" xfId="19337"/>
    <cellStyle name="Comma 3 4 2 4 7" xfId="19733"/>
    <cellStyle name="Comma 3 4 2 5" xfId="8987"/>
    <cellStyle name="Comma 3 4 2 5 2" xfId="18017"/>
    <cellStyle name="Comma 3 4 2 5 2 2" xfId="18413"/>
    <cellStyle name="Comma 3 4 2 5 2 3" xfId="18809"/>
    <cellStyle name="Comma 3 4 2 5 2 4" xfId="19205"/>
    <cellStyle name="Comma 3 4 2 5 2 5" xfId="19601"/>
    <cellStyle name="Comma 3 4 2 5 2 6" xfId="19997"/>
    <cellStyle name="Comma 3 4 2 5 3" xfId="18215"/>
    <cellStyle name="Comma 3 4 2 5 4" xfId="18611"/>
    <cellStyle name="Comma 3 4 2 5 5" xfId="19007"/>
    <cellStyle name="Comma 3 4 2 5 6" xfId="19403"/>
    <cellStyle name="Comma 3 4 2 5 7" xfId="19799"/>
    <cellStyle name="Comma 3 4 2 6" xfId="10433"/>
    <cellStyle name="Comma 3 4 2 6 2" xfId="18281"/>
    <cellStyle name="Comma 3 4 2 6 3" xfId="18677"/>
    <cellStyle name="Comma 3 4 2 6 4" xfId="19073"/>
    <cellStyle name="Comma 3 4 2 6 5" xfId="19469"/>
    <cellStyle name="Comma 3 4 2 6 6" xfId="19865"/>
    <cellStyle name="Comma 3 4 2 7" xfId="18083"/>
    <cellStyle name="Comma 3 4 2 8" xfId="18479"/>
    <cellStyle name="Comma 3 4 2 9" xfId="18875"/>
    <cellStyle name="Comma 3 4 3" xfId="2150"/>
    <cellStyle name="Comma 3 4 3 2" xfId="6632"/>
    <cellStyle name="Comma 3 4 3 2 2" xfId="15662"/>
    <cellStyle name="Comma 3 4 3 2 2 2" xfId="18358"/>
    <cellStyle name="Comma 3 4 3 2 2 3" xfId="18754"/>
    <cellStyle name="Comma 3 4 3 2 2 4" xfId="19150"/>
    <cellStyle name="Comma 3 4 3 2 2 5" xfId="19546"/>
    <cellStyle name="Comma 3 4 3 2 2 6" xfId="19942"/>
    <cellStyle name="Comma 3 4 3 2 3" xfId="18160"/>
    <cellStyle name="Comma 3 4 3 2 4" xfId="18556"/>
    <cellStyle name="Comma 3 4 3 2 5" xfId="18952"/>
    <cellStyle name="Comma 3 4 3 2 6" xfId="19348"/>
    <cellStyle name="Comma 3 4 3 2 7" xfId="19744"/>
    <cellStyle name="Comma 3 4 3 3" xfId="8998"/>
    <cellStyle name="Comma 3 4 3 3 2" xfId="18028"/>
    <cellStyle name="Comma 3 4 3 3 2 2" xfId="18424"/>
    <cellStyle name="Comma 3 4 3 3 2 3" xfId="18820"/>
    <cellStyle name="Comma 3 4 3 3 2 4" xfId="19216"/>
    <cellStyle name="Comma 3 4 3 3 2 5" xfId="19612"/>
    <cellStyle name="Comma 3 4 3 3 2 6" xfId="20008"/>
    <cellStyle name="Comma 3 4 3 3 3" xfId="18226"/>
    <cellStyle name="Comma 3 4 3 3 4" xfId="18622"/>
    <cellStyle name="Comma 3 4 3 3 5" xfId="19018"/>
    <cellStyle name="Comma 3 4 3 3 6" xfId="19414"/>
    <cellStyle name="Comma 3 4 3 3 7" xfId="19810"/>
    <cellStyle name="Comma 3 4 3 4" xfId="11180"/>
    <cellStyle name="Comma 3 4 3 4 2" xfId="18292"/>
    <cellStyle name="Comma 3 4 3 4 3" xfId="18688"/>
    <cellStyle name="Comma 3 4 3 4 4" xfId="19084"/>
    <cellStyle name="Comma 3 4 3 4 5" xfId="19480"/>
    <cellStyle name="Comma 3 4 3 4 6" xfId="19876"/>
    <cellStyle name="Comma 3 4 3 5" xfId="18094"/>
    <cellStyle name="Comma 3 4 3 6" xfId="18490"/>
    <cellStyle name="Comma 3 4 3 7" xfId="18886"/>
    <cellStyle name="Comma 3 4 3 8" xfId="19282"/>
    <cellStyle name="Comma 3 4 3 9" xfId="19678"/>
    <cellStyle name="Comma 3 4 4" xfId="3644"/>
    <cellStyle name="Comma 3 4 4 2" xfId="8126"/>
    <cellStyle name="Comma 3 4 4 2 2" xfId="17156"/>
    <cellStyle name="Comma 3 4 4 2 2 2" xfId="18380"/>
    <cellStyle name="Comma 3 4 4 2 2 3" xfId="18776"/>
    <cellStyle name="Comma 3 4 4 2 2 4" xfId="19172"/>
    <cellStyle name="Comma 3 4 4 2 2 5" xfId="19568"/>
    <cellStyle name="Comma 3 4 4 2 2 6" xfId="19964"/>
    <cellStyle name="Comma 3 4 4 2 3" xfId="18182"/>
    <cellStyle name="Comma 3 4 4 2 4" xfId="18578"/>
    <cellStyle name="Comma 3 4 4 2 5" xfId="18974"/>
    <cellStyle name="Comma 3 4 4 2 6" xfId="19370"/>
    <cellStyle name="Comma 3 4 4 2 7" xfId="19766"/>
    <cellStyle name="Comma 3 4 4 3" xfId="9020"/>
    <cellStyle name="Comma 3 4 4 3 2" xfId="18050"/>
    <cellStyle name="Comma 3 4 4 3 2 2" xfId="18446"/>
    <cellStyle name="Comma 3 4 4 3 2 3" xfId="18842"/>
    <cellStyle name="Comma 3 4 4 3 2 4" xfId="19238"/>
    <cellStyle name="Comma 3 4 4 3 2 5" xfId="19634"/>
    <cellStyle name="Comma 3 4 4 3 2 6" xfId="20030"/>
    <cellStyle name="Comma 3 4 4 3 3" xfId="18248"/>
    <cellStyle name="Comma 3 4 4 3 4" xfId="18644"/>
    <cellStyle name="Comma 3 4 4 3 5" xfId="19040"/>
    <cellStyle name="Comma 3 4 4 3 6" xfId="19436"/>
    <cellStyle name="Comma 3 4 4 3 7" xfId="19832"/>
    <cellStyle name="Comma 3 4 4 4" xfId="12674"/>
    <cellStyle name="Comma 3 4 4 4 2" xfId="18314"/>
    <cellStyle name="Comma 3 4 4 4 3" xfId="18710"/>
    <cellStyle name="Comma 3 4 4 4 4" xfId="19106"/>
    <cellStyle name="Comma 3 4 4 4 5" xfId="19502"/>
    <cellStyle name="Comma 3 4 4 4 6" xfId="19898"/>
    <cellStyle name="Comma 3 4 4 5" xfId="18116"/>
    <cellStyle name="Comma 3 4 4 6" xfId="18512"/>
    <cellStyle name="Comma 3 4 4 7" xfId="18908"/>
    <cellStyle name="Comma 3 4 4 8" xfId="19304"/>
    <cellStyle name="Comma 3 4 4 9" xfId="19700"/>
    <cellStyle name="Comma 3 4 5" xfId="5138"/>
    <cellStyle name="Comma 3 4 5 2" xfId="14168"/>
    <cellStyle name="Comma 3 4 5 2 2" xfId="18336"/>
    <cellStyle name="Comma 3 4 5 2 3" xfId="18732"/>
    <cellStyle name="Comma 3 4 5 2 4" xfId="19128"/>
    <cellStyle name="Comma 3 4 5 2 5" xfId="19524"/>
    <cellStyle name="Comma 3 4 5 2 6" xfId="19920"/>
    <cellStyle name="Comma 3 4 5 3" xfId="18138"/>
    <cellStyle name="Comma 3 4 5 4" xfId="18534"/>
    <cellStyle name="Comma 3 4 5 5" xfId="18930"/>
    <cellStyle name="Comma 3 4 5 6" xfId="19326"/>
    <cellStyle name="Comma 3 4 5 7" xfId="19722"/>
    <cellStyle name="Comma 3 4 6" xfId="8976"/>
    <cellStyle name="Comma 3 4 6 2" xfId="18006"/>
    <cellStyle name="Comma 3 4 6 2 2" xfId="18402"/>
    <cellStyle name="Comma 3 4 6 2 3" xfId="18798"/>
    <cellStyle name="Comma 3 4 6 2 4" xfId="19194"/>
    <cellStyle name="Comma 3 4 6 2 5" xfId="19590"/>
    <cellStyle name="Comma 3 4 6 2 6" xfId="19986"/>
    <cellStyle name="Comma 3 4 6 3" xfId="18204"/>
    <cellStyle name="Comma 3 4 6 4" xfId="18600"/>
    <cellStyle name="Comma 3 4 6 5" xfId="18996"/>
    <cellStyle name="Comma 3 4 6 6" xfId="19392"/>
    <cellStyle name="Comma 3 4 6 7" xfId="19788"/>
    <cellStyle name="Comma 3 4 7" xfId="9686"/>
    <cellStyle name="Comma 3 4 7 2" xfId="18270"/>
    <cellStyle name="Comma 3 4 7 3" xfId="18666"/>
    <cellStyle name="Comma 3 4 7 4" xfId="19062"/>
    <cellStyle name="Comma 3 4 7 5" xfId="19458"/>
    <cellStyle name="Comma 3 4 7 6" xfId="19854"/>
    <cellStyle name="Comma 3 4 8" xfId="18072"/>
    <cellStyle name="Comma 3 4 9" xfId="18468"/>
    <cellStyle name="Comma 3 5" xfId="843"/>
    <cellStyle name="Comma 3 5 10" xfId="18867"/>
    <cellStyle name="Comma 3 5 11" xfId="19263"/>
    <cellStyle name="Comma 3 5 12" xfId="19659"/>
    <cellStyle name="Comma 3 5 2" xfId="1498"/>
    <cellStyle name="Comma 3 5 2 10" xfId="19274"/>
    <cellStyle name="Comma 3 5 2 11" xfId="19670"/>
    <cellStyle name="Comma 3 5 2 2" xfId="2992"/>
    <cellStyle name="Comma 3 5 2 2 2" xfId="7474"/>
    <cellStyle name="Comma 3 5 2 2 2 2" xfId="16504"/>
    <cellStyle name="Comma 3 5 2 2 2 2 2" xfId="18372"/>
    <cellStyle name="Comma 3 5 2 2 2 2 3" xfId="18768"/>
    <cellStyle name="Comma 3 5 2 2 2 2 4" xfId="19164"/>
    <cellStyle name="Comma 3 5 2 2 2 2 5" xfId="19560"/>
    <cellStyle name="Comma 3 5 2 2 2 2 6" xfId="19956"/>
    <cellStyle name="Comma 3 5 2 2 2 3" xfId="18174"/>
    <cellStyle name="Comma 3 5 2 2 2 4" xfId="18570"/>
    <cellStyle name="Comma 3 5 2 2 2 5" xfId="18966"/>
    <cellStyle name="Comma 3 5 2 2 2 6" xfId="19362"/>
    <cellStyle name="Comma 3 5 2 2 2 7" xfId="19758"/>
    <cellStyle name="Comma 3 5 2 2 3" xfId="9012"/>
    <cellStyle name="Comma 3 5 2 2 3 2" xfId="18042"/>
    <cellStyle name="Comma 3 5 2 2 3 2 2" xfId="18438"/>
    <cellStyle name="Comma 3 5 2 2 3 2 3" xfId="18834"/>
    <cellStyle name="Comma 3 5 2 2 3 2 4" xfId="19230"/>
    <cellStyle name="Comma 3 5 2 2 3 2 5" xfId="19626"/>
    <cellStyle name="Comma 3 5 2 2 3 2 6" xfId="20022"/>
    <cellStyle name="Comma 3 5 2 2 3 3" xfId="18240"/>
    <cellStyle name="Comma 3 5 2 2 3 4" xfId="18636"/>
    <cellStyle name="Comma 3 5 2 2 3 5" xfId="19032"/>
    <cellStyle name="Comma 3 5 2 2 3 6" xfId="19428"/>
    <cellStyle name="Comma 3 5 2 2 3 7" xfId="19824"/>
    <cellStyle name="Comma 3 5 2 2 4" xfId="12022"/>
    <cellStyle name="Comma 3 5 2 2 4 2" xfId="18306"/>
    <cellStyle name="Comma 3 5 2 2 4 3" xfId="18702"/>
    <cellStyle name="Comma 3 5 2 2 4 4" xfId="19098"/>
    <cellStyle name="Comma 3 5 2 2 4 5" xfId="19494"/>
    <cellStyle name="Comma 3 5 2 2 4 6" xfId="19890"/>
    <cellStyle name="Comma 3 5 2 2 5" xfId="18108"/>
    <cellStyle name="Comma 3 5 2 2 6" xfId="18504"/>
    <cellStyle name="Comma 3 5 2 2 7" xfId="18900"/>
    <cellStyle name="Comma 3 5 2 2 8" xfId="19296"/>
    <cellStyle name="Comma 3 5 2 2 9" xfId="19692"/>
    <cellStyle name="Comma 3 5 2 3" xfId="4486"/>
    <cellStyle name="Comma 3 5 2 3 2" xfId="8968"/>
    <cellStyle name="Comma 3 5 2 3 2 2" xfId="17998"/>
    <cellStyle name="Comma 3 5 2 3 2 2 2" xfId="18394"/>
    <cellStyle name="Comma 3 5 2 3 2 2 3" xfId="18790"/>
    <cellStyle name="Comma 3 5 2 3 2 2 4" xfId="19186"/>
    <cellStyle name="Comma 3 5 2 3 2 2 5" xfId="19582"/>
    <cellStyle name="Comma 3 5 2 3 2 2 6" xfId="19978"/>
    <cellStyle name="Comma 3 5 2 3 2 3" xfId="18196"/>
    <cellStyle name="Comma 3 5 2 3 2 4" xfId="18592"/>
    <cellStyle name="Comma 3 5 2 3 2 5" xfId="18988"/>
    <cellStyle name="Comma 3 5 2 3 2 6" xfId="19384"/>
    <cellStyle name="Comma 3 5 2 3 2 7" xfId="19780"/>
    <cellStyle name="Comma 3 5 2 3 3" xfId="9034"/>
    <cellStyle name="Comma 3 5 2 3 3 2" xfId="18064"/>
    <cellStyle name="Comma 3 5 2 3 3 2 2" xfId="18460"/>
    <cellStyle name="Comma 3 5 2 3 3 2 3" xfId="18856"/>
    <cellStyle name="Comma 3 5 2 3 3 2 4" xfId="19252"/>
    <cellStyle name="Comma 3 5 2 3 3 2 5" xfId="19648"/>
    <cellStyle name="Comma 3 5 2 3 3 2 6" xfId="20044"/>
    <cellStyle name="Comma 3 5 2 3 3 3" xfId="18262"/>
    <cellStyle name="Comma 3 5 2 3 3 4" xfId="18658"/>
    <cellStyle name="Comma 3 5 2 3 3 5" xfId="19054"/>
    <cellStyle name="Comma 3 5 2 3 3 6" xfId="19450"/>
    <cellStyle name="Comma 3 5 2 3 3 7" xfId="19846"/>
    <cellStyle name="Comma 3 5 2 3 4" xfId="13516"/>
    <cellStyle name="Comma 3 5 2 3 4 2" xfId="18328"/>
    <cellStyle name="Comma 3 5 2 3 4 3" xfId="18724"/>
    <cellStyle name="Comma 3 5 2 3 4 4" xfId="19120"/>
    <cellStyle name="Comma 3 5 2 3 4 5" xfId="19516"/>
    <cellStyle name="Comma 3 5 2 3 4 6" xfId="19912"/>
    <cellStyle name="Comma 3 5 2 3 5" xfId="18130"/>
    <cellStyle name="Comma 3 5 2 3 6" xfId="18526"/>
    <cellStyle name="Comma 3 5 2 3 7" xfId="18922"/>
    <cellStyle name="Comma 3 5 2 3 8" xfId="19318"/>
    <cellStyle name="Comma 3 5 2 3 9" xfId="19714"/>
    <cellStyle name="Comma 3 5 2 4" xfId="5980"/>
    <cellStyle name="Comma 3 5 2 4 2" xfId="15010"/>
    <cellStyle name="Comma 3 5 2 4 2 2" xfId="18350"/>
    <cellStyle name="Comma 3 5 2 4 2 3" xfId="18746"/>
    <cellStyle name="Comma 3 5 2 4 2 4" xfId="19142"/>
    <cellStyle name="Comma 3 5 2 4 2 5" xfId="19538"/>
    <cellStyle name="Comma 3 5 2 4 2 6" xfId="19934"/>
    <cellStyle name="Comma 3 5 2 4 3" xfId="18152"/>
    <cellStyle name="Comma 3 5 2 4 4" xfId="18548"/>
    <cellStyle name="Comma 3 5 2 4 5" xfId="18944"/>
    <cellStyle name="Comma 3 5 2 4 6" xfId="19340"/>
    <cellStyle name="Comma 3 5 2 4 7" xfId="19736"/>
    <cellStyle name="Comma 3 5 2 5" xfId="8990"/>
    <cellStyle name="Comma 3 5 2 5 2" xfId="18020"/>
    <cellStyle name="Comma 3 5 2 5 2 2" xfId="18416"/>
    <cellStyle name="Comma 3 5 2 5 2 3" xfId="18812"/>
    <cellStyle name="Comma 3 5 2 5 2 4" xfId="19208"/>
    <cellStyle name="Comma 3 5 2 5 2 5" xfId="19604"/>
    <cellStyle name="Comma 3 5 2 5 2 6" xfId="20000"/>
    <cellStyle name="Comma 3 5 2 5 3" xfId="18218"/>
    <cellStyle name="Comma 3 5 2 5 4" xfId="18614"/>
    <cellStyle name="Comma 3 5 2 5 5" xfId="19010"/>
    <cellStyle name="Comma 3 5 2 5 6" xfId="19406"/>
    <cellStyle name="Comma 3 5 2 5 7" xfId="19802"/>
    <cellStyle name="Comma 3 5 2 6" xfId="10528"/>
    <cellStyle name="Comma 3 5 2 6 2" xfId="18284"/>
    <cellStyle name="Comma 3 5 2 6 3" xfId="18680"/>
    <cellStyle name="Comma 3 5 2 6 4" xfId="19076"/>
    <cellStyle name="Comma 3 5 2 6 5" xfId="19472"/>
    <cellStyle name="Comma 3 5 2 6 6" xfId="19868"/>
    <cellStyle name="Comma 3 5 2 7" xfId="18086"/>
    <cellStyle name="Comma 3 5 2 8" xfId="18482"/>
    <cellStyle name="Comma 3 5 2 9" xfId="18878"/>
    <cellStyle name="Comma 3 5 3" xfId="2337"/>
    <cellStyle name="Comma 3 5 3 2" xfId="6819"/>
    <cellStyle name="Comma 3 5 3 2 2" xfId="15849"/>
    <cellStyle name="Comma 3 5 3 2 2 2" xfId="18361"/>
    <cellStyle name="Comma 3 5 3 2 2 3" xfId="18757"/>
    <cellStyle name="Comma 3 5 3 2 2 4" xfId="19153"/>
    <cellStyle name="Comma 3 5 3 2 2 5" xfId="19549"/>
    <cellStyle name="Comma 3 5 3 2 2 6" xfId="19945"/>
    <cellStyle name="Comma 3 5 3 2 3" xfId="18163"/>
    <cellStyle name="Comma 3 5 3 2 4" xfId="18559"/>
    <cellStyle name="Comma 3 5 3 2 5" xfId="18955"/>
    <cellStyle name="Comma 3 5 3 2 6" xfId="19351"/>
    <cellStyle name="Comma 3 5 3 2 7" xfId="19747"/>
    <cellStyle name="Comma 3 5 3 3" xfId="9001"/>
    <cellStyle name="Comma 3 5 3 3 2" xfId="18031"/>
    <cellStyle name="Comma 3 5 3 3 2 2" xfId="18427"/>
    <cellStyle name="Comma 3 5 3 3 2 3" xfId="18823"/>
    <cellStyle name="Comma 3 5 3 3 2 4" xfId="19219"/>
    <cellStyle name="Comma 3 5 3 3 2 5" xfId="19615"/>
    <cellStyle name="Comma 3 5 3 3 2 6" xfId="20011"/>
    <cellStyle name="Comma 3 5 3 3 3" xfId="18229"/>
    <cellStyle name="Comma 3 5 3 3 4" xfId="18625"/>
    <cellStyle name="Comma 3 5 3 3 5" xfId="19021"/>
    <cellStyle name="Comma 3 5 3 3 6" xfId="19417"/>
    <cellStyle name="Comma 3 5 3 3 7" xfId="19813"/>
    <cellStyle name="Comma 3 5 3 4" xfId="11367"/>
    <cellStyle name="Comma 3 5 3 4 2" xfId="18295"/>
    <cellStyle name="Comma 3 5 3 4 3" xfId="18691"/>
    <cellStyle name="Comma 3 5 3 4 4" xfId="19087"/>
    <cellStyle name="Comma 3 5 3 4 5" xfId="19483"/>
    <cellStyle name="Comma 3 5 3 4 6" xfId="19879"/>
    <cellStyle name="Comma 3 5 3 5" xfId="18097"/>
    <cellStyle name="Comma 3 5 3 6" xfId="18493"/>
    <cellStyle name="Comma 3 5 3 7" xfId="18889"/>
    <cellStyle name="Comma 3 5 3 8" xfId="19285"/>
    <cellStyle name="Comma 3 5 3 9" xfId="19681"/>
    <cellStyle name="Comma 3 5 4" xfId="3831"/>
    <cellStyle name="Comma 3 5 4 2" xfId="8313"/>
    <cellStyle name="Comma 3 5 4 2 2" xfId="17343"/>
    <cellStyle name="Comma 3 5 4 2 2 2" xfId="18383"/>
    <cellStyle name="Comma 3 5 4 2 2 3" xfId="18779"/>
    <cellStyle name="Comma 3 5 4 2 2 4" xfId="19175"/>
    <cellStyle name="Comma 3 5 4 2 2 5" xfId="19571"/>
    <cellStyle name="Comma 3 5 4 2 2 6" xfId="19967"/>
    <cellStyle name="Comma 3 5 4 2 3" xfId="18185"/>
    <cellStyle name="Comma 3 5 4 2 4" xfId="18581"/>
    <cellStyle name="Comma 3 5 4 2 5" xfId="18977"/>
    <cellStyle name="Comma 3 5 4 2 6" xfId="19373"/>
    <cellStyle name="Comma 3 5 4 2 7" xfId="19769"/>
    <cellStyle name="Comma 3 5 4 3" xfId="9023"/>
    <cellStyle name="Comma 3 5 4 3 2" xfId="18053"/>
    <cellStyle name="Comma 3 5 4 3 2 2" xfId="18449"/>
    <cellStyle name="Comma 3 5 4 3 2 3" xfId="18845"/>
    <cellStyle name="Comma 3 5 4 3 2 4" xfId="19241"/>
    <cellStyle name="Comma 3 5 4 3 2 5" xfId="19637"/>
    <cellStyle name="Comma 3 5 4 3 2 6" xfId="20033"/>
    <cellStyle name="Comma 3 5 4 3 3" xfId="18251"/>
    <cellStyle name="Comma 3 5 4 3 4" xfId="18647"/>
    <cellStyle name="Comma 3 5 4 3 5" xfId="19043"/>
    <cellStyle name="Comma 3 5 4 3 6" xfId="19439"/>
    <cellStyle name="Comma 3 5 4 3 7" xfId="19835"/>
    <cellStyle name="Comma 3 5 4 4" xfId="12861"/>
    <cellStyle name="Comma 3 5 4 4 2" xfId="18317"/>
    <cellStyle name="Comma 3 5 4 4 3" xfId="18713"/>
    <cellStyle name="Comma 3 5 4 4 4" xfId="19109"/>
    <cellStyle name="Comma 3 5 4 4 5" xfId="19505"/>
    <cellStyle name="Comma 3 5 4 4 6" xfId="19901"/>
    <cellStyle name="Comma 3 5 4 5" xfId="18119"/>
    <cellStyle name="Comma 3 5 4 6" xfId="18515"/>
    <cellStyle name="Comma 3 5 4 7" xfId="18911"/>
    <cellStyle name="Comma 3 5 4 8" xfId="19307"/>
    <cellStyle name="Comma 3 5 4 9" xfId="19703"/>
    <cellStyle name="Comma 3 5 5" xfId="5325"/>
    <cellStyle name="Comma 3 5 5 2" xfId="14355"/>
    <cellStyle name="Comma 3 5 5 2 2" xfId="18339"/>
    <cellStyle name="Comma 3 5 5 2 3" xfId="18735"/>
    <cellStyle name="Comma 3 5 5 2 4" xfId="19131"/>
    <cellStyle name="Comma 3 5 5 2 5" xfId="19527"/>
    <cellStyle name="Comma 3 5 5 2 6" xfId="19923"/>
    <cellStyle name="Comma 3 5 5 3" xfId="18141"/>
    <cellStyle name="Comma 3 5 5 4" xfId="18537"/>
    <cellStyle name="Comma 3 5 5 5" xfId="18933"/>
    <cellStyle name="Comma 3 5 5 6" xfId="19329"/>
    <cellStyle name="Comma 3 5 5 7" xfId="19725"/>
    <cellStyle name="Comma 3 5 6" xfId="8979"/>
    <cellStyle name="Comma 3 5 6 2" xfId="18009"/>
    <cellStyle name="Comma 3 5 6 2 2" xfId="18405"/>
    <cellStyle name="Comma 3 5 6 2 3" xfId="18801"/>
    <cellStyle name="Comma 3 5 6 2 4" xfId="19197"/>
    <cellStyle name="Comma 3 5 6 2 5" xfId="19593"/>
    <cellStyle name="Comma 3 5 6 2 6" xfId="19989"/>
    <cellStyle name="Comma 3 5 6 3" xfId="18207"/>
    <cellStyle name="Comma 3 5 6 4" xfId="18603"/>
    <cellStyle name="Comma 3 5 6 5" xfId="18999"/>
    <cellStyle name="Comma 3 5 6 6" xfId="19395"/>
    <cellStyle name="Comma 3 5 6 7" xfId="19791"/>
    <cellStyle name="Comma 3 5 7" xfId="9873"/>
    <cellStyle name="Comma 3 5 7 2" xfId="18273"/>
    <cellStyle name="Comma 3 5 7 3" xfId="18669"/>
    <cellStyle name="Comma 3 5 7 4" xfId="19065"/>
    <cellStyle name="Comma 3 5 7 5" xfId="19461"/>
    <cellStyle name="Comma 3 5 7 6" xfId="19857"/>
    <cellStyle name="Comma 3 5 8" xfId="18075"/>
    <cellStyle name="Comma 3 5 9" xfId="18471"/>
    <cellStyle name="Comma 3 6" xfId="1121"/>
    <cellStyle name="Comma 3 6 10" xfId="19265"/>
    <cellStyle name="Comma 3 6 11" xfId="19661"/>
    <cellStyle name="Comma 3 6 2" xfId="2615"/>
    <cellStyle name="Comma 3 6 2 2" xfId="7097"/>
    <cellStyle name="Comma 3 6 2 2 2" xfId="16127"/>
    <cellStyle name="Comma 3 6 2 2 2 2" xfId="18363"/>
    <cellStyle name="Comma 3 6 2 2 2 3" xfId="18759"/>
    <cellStyle name="Comma 3 6 2 2 2 4" xfId="19155"/>
    <cellStyle name="Comma 3 6 2 2 2 5" xfId="19551"/>
    <cellStyle name="Comma 3 6 2 2 2 6" xfId="19947"/>
    <cellStyle name="Comma 3 6 2 2 3" xfId="18165"/>
    <cellStyle name="Comma 3 6 2 2 4" xfId="18561"/>
    <cellStyle name="Comma 3 6 2 2 5" xfId="18957"/>
    <cellStyle name="Comma 3 6 2 2 6" xfId="19353"/>
    <cellStyle name="Comma 3 6 2 2 7" xfId="19749"/>
    <cellStyle name="Comma 3 6 2 3" xfId="9003"/>
    <cellStyle name="Comma 3 6 2 3 2" xfId="18033"/>
    <cellStyle name="Comma 3 6 2 3 2 2" xfId="18429"/>
    <cellStyle name="Comma 3 6 2 3 2 3" xfId="18825"/>
    <cellStyle name="Comma 3 6 2 3 2 4" xfId="19221"/>
    <cellStyle name="Comma 3 6 2 3 2 5" xfId="19617"/>
    <cellStyle name="Comma 3 6 2 3 2 6" xfId="20013"/>
    <cellStyle name="Comma 3 6 2 3 3" xfId="18231"/>
    <cellStyle name="Comma 3 6 2 3 4" xfId="18627"/>
    <cellStyle name="Comma 3 6 2 3 5" xfId="19023"/>
    <cellStyle name="Comma 3 6 2 3 6" xfId="19419"/>
    <cellStyle name="Comma 3 6 2 3 7" xfId="19815"/>
    <cellStyle name="Comma 3 6 2 4" xfId="11645"/>
    <cellStyle name="Comma 3 6 2 4 2" xfId="18297"/>
    <cellStyle name="Comma 3 6 2 4 3" xfId="18693"/>
    <cellStyle name="Comma 3 6 2 4 4" xfId="19089"/>
    <cellStyle name="Comma 3 6 2 4 5" xfId="19485"/>
    <cellStyle name="Comma 3 6 2 4 6" xfId="19881"/>
    <cellStyle name="Comma 3 6 2 5" xfId="18099"/>
    <cellStyle name="Comma 3 6 2 6" xfId="18495"/>
    <cellStyle name="Comma 3 6 2 7" xfId="18891"/>
    <cellStyle name="Comma 3 6 2 8" xfId="19287"/>
    <cellStyle name="Comma 3 6 2 9" xfId="19683"/>
    <cellStyle name="Comma 3 6 3" xfId="4109"/>
    <cellStyle name="Comma 3 6 3 2" xfId="8591"/>
    <cellStyle name="Comma 3 6 3 2 2" xfId="17621"/>
    <cellStyle name="Comma 3 6 3 2 2 2" xfId="18385"/>
    <cellStyle name="Comma 3 6 3 2 2 3" xfId="18781"/>
    <cellStyle name="Comma 3 6 3 2 2 4" xfId="19177"/>
    <cellStyle name="Comma 3 6 3 2 2 5" xfId="19573"/>
    <cellStyle name="Comma 3 6 3 2 2 6" xfId="19969"/>
    <cellStyle name="Comma 3 6 3 2 3" xfId="18187"/>
    <cellStyle name="Comma 3 6 3 2 4" xfId="18583"/>
    <cellStyle name="Comma 3 6 3 2 5" xfId="18979"/>
    <cellStyle name="Comma 3 6 3 2 6" xfId="19375"/>
    <cellStyle name="Comma 3 6 3 2 7" xfId="19771"/>
    <cellStyle name="Comma 3 6 3 3" xfId="9025"/>
    <cellStyle name="Comma 3 6 3 3 2" xfId="18055"/>
    <cellStyle name="Comma 3 6 3 3 2 2" xfId="18451"/>
    <cellStyle name="Comma 3 6 3 3 2 3" xfId="18847"/>
    <cellStyle name="Comma 3 6 3 3 2 4" xfId="19243"/>
    <cellStyle name="Comma 3 6 3 3 2 5" xfId="19639"/>
    <cellStyle name="Comma 3 6 3 3 2 6" xfId="20035"/>
    <cellStyle name="Comma 3 6 3 3 3" xfId="18253"/>
    <cellStyle name="Comma 3 6 3 3 4" xfId="18649"/>
    <cellStyle name="Comma 3 6 3 3 5" xfId="19045"/>
    <cellStyle name="Comma 3 6 3 3 6" xfId="19441"/>
    <cellStyle name="Comma 3 6 3 3 7" xfId="19837"/>
    <cellStyle name="Comma 3 6 3 4" xfId="13139"/>
    <cellStyle name="Comma 3 6 3 4 2" xfId="18319"/>
    <cellStyle name="Comma 3 6 3 4 3" xfId="18715"/>
    <cellStyle name="Comma 3 6 3 4 4" xfId="19111"/>
    <cellStyle name="Comma 3 6 3 4 5" xfId="19507"/>
    <cellStyle name="Comma 3 6 3 4 6" xfId="19903"/>
    <cellStyle name="Comma 3 6 3 5" xfId="18121"/>
    <cellStyle name="Comma 3 6 3 6" xfId="18517"/>
    <cellStyle name="Comma 3 6 3 7" xfId="18913"/>
    <cellStyle name="Comma 3 6 3 8" xfId="19309"/>
    <cellStyle name="Comma 3 6 3 9" xfId="19705"/>
    <cellStyle name="Comma 3 6 4" xfId="5603"/>
    <cellStyle name="Comma 3 6 4 2" xfId="14633"/>
    <cellStyle name="Comma 3 6 4 2 2" xfId="18341"/>
    <cellStyle name="Comma 3 6 4 2 3" xfId="18737"/>
    <cellStyle name="Comma 3 6 4 2 4" xfId="19133"/>
    <cellStyle name="Comma 3 6 4 2 5" xfId="19529"/>
    <cellStyle name="Comma 3 6 4 2 6" xfId="19925"/>
    <cellStyle name="Comma 3 6 4 3" xfId="18143"/>
    <cellStyle name="Comma 3 6 4 4" xfId="18539"/>
    <cellStyle name="Comma 3 6 4 5" xfId="18935"/>
    <cellStyle name="Comma 3 6 4 6" xfId="19331"/>
    <cellStyle name="Comma 3 6 4 7" xfId="19727"/>
    <cellStyle name="Comma 3 6 5" xfId="8981"/>
    <cellStyle name="Comma 3 6 5 2" xfId="18011"/>
    <cellStyle name="Comma 3 6 5 2 2" xfId="18407"/>
    <cellStyle name="Comma 3 6 5 2 3" xfId="18803"/>
    <cellStyle name="Comma 3 6 5 2 4" xfId="19199"/>
    <cellStyle name="Comma 3 6 5 2 5" xfId="19595"/>
    <cellStyle name="Comma 3 6 5 2 6" xfId="19991"/>
    <cellStyle name="Comma 3 6 5 3" xfId="18209"/>
    <cellStyle name="Comma 3 6 5 4" xfId="18605"/>
    <cellStyle name="Comma 3 6 5 5" xfId="19001"/>
    <cellStyle name="Comma 3 6 5 6" xfId="19397"/>
    <cellStyle name="Comma 3 6 5 7" xfId="19793"/>
    <cellStyle name="Comma 3 6 6" xfId="10151"/>
    <cellStyle name="Comma 3 6 6 2" xfId="18275"/>
    <cellStyle name="Comma 3 6 6 3" xfId="18671"/>
    <cellStyle name="Comma 3 6 6 4" xfId="19067"/>
    <cellStyle name="Comma 3 6 6 5" xfId="19463"/>
    <cellStyle name="Comma 3 6 6 6" xfId="19859"/>
    <cellStyle name="Comma 3 6 7" xfId="18077"/>
    <cellStyle name="Comma 3 6 8" xfId="18473"/>
    <cellStyle name="Comma 3 6 9" xfId="18869"/>
    <cellStyle name="Comma 3 7" xfId="1592"/>
    <cellStyle name="Comma 3 7 2" xfId="6074"/>
    <cellStyle name="Comma 3 7 2 2" xfId="15104"/>
    <cellStyle name="Comma 3 7 2 2 2" xfId="18352"/>
    <cellStyle name="Comma 3 7 2 2 3" xfId="18748"/>
    <cellStyle name="Comma 3 7 2 2 4" xfId="19144"/>
    <cellStyle name="Comma 3 7 2 2 5" xfId="19540"/>
    <cellStyle name="Comma 3 7 2 2 6" xfId="19936"/>
    <cellStyle name="Comma 3 7 2 3" xfId="18154"/>
    <cellStyle name="Comma 3 7 2 4" xfId="18550"/>
    <cellStyle name="Comma 3 7 2 5" xfId="18946"/>
    <cellStyle name="Comma 3 7 2 6" xfId="19342"/>
    <cellStyle name="Comma 3 7 2 7" xfId="19738"/>
    <cellStyle name="Comma 3 7 3" xfId="8992"/>
    <cellStyle name="Comma 3 7 3 2" xfId="18022"/>
    <cellStyle name="Comma 3 7 3 2 2" xfId="18418"/>
    <cellStyle name="Comma 3 7 3 2 3" xfId="18814"/>
    <cellStyle name="Comma 3 7 3 2 4" xfId="19210"/>
    <cellStyle name="Comma 3 7 3 2 5" xfId="19606"/>
    <cellStyle name="Comma 3 7 3 2 6" xfId="20002"/>
    <cellStyle name="Comma 3 7 3 3" xfId="18220"/>
    <cellStyle name="Comma 3 7 3 4" xfId="18616"/>
    <cellStyle name="Comma 3 7 3 5" xfId="19012"/>
    <cellStyle name="Comma 3 7 3 6" xfId="19408"/>
    <cellStyle name="Comma 3 7 3 7" xfId="19804"/>
    <cellStyle name="Comma 3 7 4" xfId="10622"/>
    <cellStyle name="Comma 3 7 4 2" xfId="18286"/>
    <cellStyle name="Comma 3 7 4 3" xfId="18682"/>
    <cellStyle name="Comma 3 7 4 4" xfId="19078"/>
    <cellStyle name="Comma 3 7 4 5" xfId="19474"/>
    <cellStyle name="Comma 3 7 4 6" xfId="19870"/>
    <cellStyle name="Comma 3 7 5" xfId="18088"/>
    <cellStyle name="Comma 3 7 6" xfId="18484"/>
    <cellStyle name="Comma 3 7 7" xfId="18880"/>
    <cellStyle name="Comma 3 7 8" xfId="19276"/>
    <cellStyle name="Comma 3 7 9" xfId="19672"/>
    <cellStyle name="Comma 3 8" xfId="3086"/>
    <cellStyle name="Comma 3 8 2" xfId="7568"/>
    <cellStyle name="Comma 3 8 2 2" xfId="16598"/>
    <cellStyle name="Comma 3 8 2 2 2" xfId="18374"/>
    <cellStyle name="Comma 3 8 2 2 3" xfId="18770"/>
    <cellStyle name="Comma 3 8 2 2 4" xfId="19166"/>
    <cellStyle name="Comma 3 8 2 2 5" xfId="19562"/>
    <cellStyle name="Comma 3 8 2 2 6" xfId="19958"/>
    <cellStyle name="Comma 3 8 2 3" xfId="18176"/>
    <cellStyle name="Comma 3 8 2 4" xfId="18572"/>
    <cellStyle name="Comma 3 8 2 5" xfId="18968"/>
    <cellStyle name="Comma 3 8 2 6" xfId="19364"/>
    <cellStyle name="Comma 3 8 2 7" xfId="19760"/>
    <cellStyle name="Comma 3 8 3" xfId="9014"/>
    <cellStyle name="Comma 3 8 3 2" xfId="18044"/>
    <cellStyle name="Comma 3 8 3 2 2" xfId="18440"/>
    <cellStyle name="Comma 3 8 3 2 3" xfId="18836"/>
    <cellStyle name="Comma 3 8 3 2 4" xfId="19232"/>
    <cellStyle name="Comma 3 8 3 2 5" xfId="19628"/>
    <cellStyle name="Comma 3 8 3 2 6" xfId="20024"/>
    <cellStyle name="Comma 3 8 3 3" xfId="18242"/>
    <cellStyle name="Comma 3 8 3 4" xfId="18638"/>
    <cellStyle name="Comma 3 8 3 5" xfId="19034"/>
    <cellStyle name="Comma 3 8 3 6" xfId="19430"/>
    <cellStyle name="Comma 3 8 3 7" xfId="19826"/>
    <cellStyle name="Comma 3 8 4" xfId="12116"/>
    <cellStyle name="Comma 3 8 4 2" xfId="18308"/>
    <cellStyle name="Comma 3 8 4 3" xfId="18704"/>
    <cellStyle name="Comma 3 8 4 4" xfId="19100"/>
    <cellStyle name="Comma 3 8 4 5" xfId="19496"/>
    <cellStyle name="Comma 3 8 4 6" xfId="19892"/>
    <cellStyle name="Comma 3 8 5" xfId="18110"/>
    <cellStyle name="Comma 3 8 6" xfId="18506"/>
    <cellStyle name="Comma 3 8 7" xfId="18902"/>
    <cellStyle name="Comma 3 8 8" xfId="19298"/>
    <cellStyle name="Comma 3 8 9" xfId="19694"/>
    <cellStyle name="Comma 3 9" xfId="4580"/>
    <cellStyle name="Comma 3 9 2" xfId="13610"/>
    <cellStyle name="Comma 3 9 2 2" xfId="18330"/>
    <cellStyle name="Comma 3 9 2 3" xfId="18726"/>
    <cellStyle name="Comma 3 9 2 4" xfId="19122"/>
    <cellStyle name="Comma 3 9 2 5" xfId="19518"/>
    <cellStyle name="Comma 3 9 2 6" xfId="19914"/>
    <cellStyle name="Comma 3 9 3" xfId="18132"/>
    <cellStyle name="Comma 3 9 4" xfId="18528"/>
    <cellStyle name="Comma 3 9 5" xfId="18924"/>
    <cellStyle name="Comma 3 9 6" xfId="19320"/>
    <cellStyle name="Comma 3 9 7" xfId="19716"/>
    <cellStyle name="Comma 4" xfId="749"/>
    <cellStyle name="Comma 4 10" xfId="18865"/>
    <cellStyle name="Comma 4 11" xfId="19261"/>
    <cellStyle name="Comma 4 12" xfId="19657"/>
    <cellStyle name="Comma 4 2" xfId="1496"/>
    <cellStyle name="Comma 4 2 10" xfId="19272"/>
    <cellStyle name="Comma 4 2 11" xfId="19668"/>
    <cellStyle name="Comma 4 2 2" xfId="2990"/>
    <cellStyle name="Comma 4 2 2 2" xfId="7472"/>
    <cellStyle name="Comma 4 2 2 2 2" xfId="16502"/>
    <cellStyle name="Comma 4 2 2 2 2 2" xfId="18370"/>
    <cellStyle name="Comma 4 2 2 2 2 3" xfId="18766"/>
    <cellStyle name="Comma 4 2 2 2 2 4" xfId="19162"/>
    <cellStyle name="Comma 4 2 2 2 2 5" xfId="19558"/>
    <cellStyle name="Comma 4 2 2 2 2 6" xfId="19954"/>
    <cellStyle name="Comma 4 2 2 2 3" xfId="18172"/>
    <cellStyle name="Comma 4 2 2 2 4" xfId="18568"/>
    <cellStyle name="Comma 4 2 2 2 5" xfId="18964"/>
    <cellStyle name="Comma 4 2 2 2 6" xfId="19360"/>
    <cellStyle name="Comma 4 2 2 2 7" xfId="19756"/>
    <cellStyle name="Comma 4 2 2 3" xfId="9010"/>
    <cellStyle name="Comma 4 2 2 3 2" xfId="18040"/>
    <cellStyle name="Comma 4 2 2 3 2 2" xfId="18436"/>
    <cellStyle name="Comma 4 2 2 3 2 3" xfId="18832"/>
    <cellStyle name="Comma 4 2 2 3 2 4" xfId="19228"/>
    <cellStyle name="Comma 4 2 2 3 2 5" xfId="19624"/>
    <cellStyle name="Comma 4 2 2 3 2 6" xfId="20020"/>
    <cellStyle name="Comma 4 2 2 3 3" xfId="18238"/>
    <cellStyle name="Comma 4 2 2 3 4" xfId="18634"/>
    <cellStyle name="Comma 4 2 2 3 5" xfId="19030"/>
    <cellStyle name="Comma 4 2 2 3 6" xfId="19426"/>
    <cellStyle name="Comma 4 2 2 3 7" xfId="19822"/>
    <cellStyle name="Comma 4 2 2 4" xfId="12020"/>
    <cellStyle name="Comma 4 2 2 4 2" xfId="18304"/>
    <cellStyle name="Comma 4 2 2 4 3" xfId="18700"/>
    <cellStyle name="Comma 4 2 2 4 4" xfId="19096"/>
    <cellStyle name="Comma 4 2 2 4 5" xfId="19492"/>
    <cellStyle name="Comma 4 2 2 4 6" xfId="19888"/>
    <cellStyle name="Comma 4 2 2 5" xfId="18106"/>
    <cellStyle name="Comma 4 2 2 6" xfId="18502"/>
    <cellStyle name="Comma 4 2 2 7" xfId="18898"/>
    <cellStyle name="Comma 4 2 2 8" xfId="19294"/>
    <cellStyle name="Comma 4 2 2 9" xfId="19690"/>
    <cellStyle name="Comma 4 2 3" xfId="4484"/>
    <cellStyle name="Comma 4 2 3 2" xfId="8966"/>
    <cellStyle name="Comma 4 2 3 2 2" xfId="17996"/>
    <cellStyle name="Comma 4 2 3 2 2 2" xfId="18392"/>
    <cellStyle name="Comma 4 2 3 2 2 3" xfId="18788"/>
    <cellStyle name="Comma 4 2 3 2 2 4" xfId="19184"/>
    <cellStyle name="Comma 4 2 3 2 2 5" xfId="19580"/>
    <cellStyle name="Comma 4 2 3 2 2 6" xfId="19976"/>
    <cellStyle name="Comma 4 2 3 2 3" xfId="18194"/>
    <cellStyle name="Comma 4 2 3 2 4" xfId="18590"/>
    <cellStyle name="Comma 4 2 3 2 5" xfId="18986"/>
    <cellStyle name="Comma 4 2 3 2 6" xfId="19382"/>
    <cellStyle name="Comma 4 2 3 2 7" xfId="19778"/>
    <cellStyle name="Comma 4 2 3 3" xfId="9032"/>
    <cellStyle name="Comma 4 2 3 3 2" xfId="18062"/>
    <cellStyle name="Comma 4 2 3 3 2 2" xfId="18458"/>
    <cellStyle name="Comma 4 2 3 3 2 3" xfId="18854"/>
    <cellStyle name="Comma 4 2 3 3 2 4" xfId="19250"/>
    <cellStyle name="Comma 4 2 3 3 2 5" xfId="19646"/>
    <cellStyle name="Comma 4 2 3 3 2 6" xfId="20042"/>
    <cellStyle name="Comma 4 2 3 3 3" xfId="18260"/>
    <cellStyle name="Comma 4 2 3 3 4" xfId="18656"/>
    <cellStyle name="Comma 4 2 3 3 5" xfId="19052"/>
    <cellStyle name="Comma 4 2 3 3 6" xfId="19448"/>
    <cellStyle name="Comma 4 2 3 3 7" xfId="19844"/>
    <cellStyle name="Comma 4 2 3 4" xfId="13514"/>
    <cellStyle name="Comma 4 2 3 4 2" xfId="18326"/>
    <cellStyle name="Comma 4 2 3 4 3" xfId="18722"/>
    <cellStyle name="Comma 4 2 3 4 4" xfId="19118"/>
    <cellStyle name="Comma 4 2 3 4 5" xfId="19514"/>
    <cellStyle name="Comma 4 2 3 4 6" xfId="19910"/>
    <cellStyle name="Comma 4 2 3 5" xfId="18128"/>
    <cellStyle name="Comma 4 2 3 6" xfId="18524"/>
    <cellStyle name="Comma 4 2 3 7" xfId="18920"/>
    <cellStyle name="Comma 4 2 3 8" xfId="19316"/>
    <cellStyle name="Comma 4 2 3 9" xfId="19712"/>
    <cellStyle name="Comma 4 2 4" xfId="5978"/>
    <cellStyle name="Comma 4 2 4 2" xfId="15008"/>
    <cellStyle name="Comma 4 2 4 2 2" xfId="18348"/>
    <cellStyle name="Comma 4 2 4 2 3" xfId="18744"/>
    <cellStyle name="Comma 4 2 4 2 4" xfId="19140"/>
    <cellStyle name="Comma 4 2 4 2 5" xfId="19536"/>
    <cellStyle name="Comma 4 2 4 2 6" xfId="19932"/>
    <cellStyle name="Comma 4 2 4 3" xfId="18150"/>
    <cellStyle name="Comma 4 2 4 4" xfId="18546"/>
    <cellStyle name="Comma 4 2 4 5" xfId="18942"/>
    <cellStyle name="Comma 4 2 4 6" xfId="19338"/>
    <cellStyle name="Comma 4 2 4 7" xfId="19734"/>
    <cellStyle name="Comma 4 2 5" xfId="8988"/>
    <cellStyle name="Comma 4 2 5 2" xfId="18018"/>
    <cellStyle name="Comma 4 2 5 2 2" xfId="18414"/>
    <cellStyle name="Comma 4 2 5 2 3" xfId="18810"/>
    <cellStyle name="Comma 4 2 5 2 4" xfId="19206"/>
    <cellStyle name="Comma 4 2 5 2 5" xfId="19602"/>
    <cellStyle name="Comma 4 2 5 2 6" xfId="19998"/>
    <cellStyle name="Comma 4 2 5 3" xfId="18216"/>
    <cellStyle name="Comma 4 2 5 4" xfId="18612"/>
    <cellStyle name="Comma 4 2 5 5" xfId="19008"/>
    <cellStyle name="Comma 4 2 5 6" xfId="19404"/>
    <cellStyle name="Comma 4 2 5 7" xfId="19800"/>
    <cellStyle name="Comma 4 2 6" xfId="10526"/>
    <cellStyle name="Comma 4 2 6 2" xfId="18282"/>
    <cellStyle name="Comma 4 2 6 3" xfId="18678"/>
    <cellStyle name="Comma 4 2 6 4" xfId="19074"/>
    <cellStyle name="Comma 4 2 6 5" xfId="19470"/>
    <cellStyle name="Comma 4 2 6 6" xfId="19866"/>
    <cellStyle name="Comma 4 2 7" xfId="18084"/>
    <cellStyle name="Comma 4 2 8" xfId="18480"/>
    <cellStyle name="Comma 4 2 9" xfId="18876"/>
    <cellStyle name="Comma 4 3" xfId="2243"/>
    <cellStyle name="Comma 4 3 2" xfId="6725"/>
    <cellStyle name="Comma 4 3 2 2" xfId="15755"/>
    <cellStyle name="Comma 4 3 2 2 2" xfId="18359"/>
    <cellStyle name="Comma 4 3 2 2 3" xfId="18755"/>
    <cellStyle name="Comma 4 3 2 2 4" xfId="19151"/>
    <cellStyle name="Comma 4 3 2 2 5" xfId="19547"/>
    <cellStyle name="Comma 4 3 2 2 6" xfId="19943"/>
    <cellStyle name="Comma 4 3 2 3" xfId="18161"/>
    <cellStyle name="Comma 4 3 2 4" xfId="18557"/>
    <cellStyle name="Comma 4 3 2 5" xfId="18953"/>
    <cellStyle name="Comma 4 3 2 6" xfId="19349"/>
    <cellStyle name="Comma 4 3 2 7" xfId="19745"/>
    <cellStyle name="Comma 4 3 3" xfId="8999"/>
    <cellStyle name="Comma 4 3 3 2" xfId="18029"/>
    <cellStyle name="Comma 4 3 3 2 2" xfId="18425"/>
    <cellStyle name="Comma 4 3 3 2 3" xfId="18821"/>
    <cellStyle name="Comma 4 3 3 2 4" xfId="19217"/>
    <cellStyle name="Comma 4 3 3 2 5" xfId="19613"/>
    <cellStyle name="Comma 4 3 3 2 6" xfId="20009"/>
    <cellStyle name="Comma 4 3 3 3" xfId="18227"/>
    <cellStyle name="Comma 4 3 3 4" xfId="18623"/>
    <cellStyle name="Comma 4 3 3 5" xfId="19019"/>
    <cellStyle name="Comma 4 3 3 6" xfId="19415"/>
    <cellStyle name="Comma 4 3 3 7" xfId="19811"/>
    <cellStyle name="Comma 4 3 4" xfId="11273"/>
    <cellStyle name="Comma 4 3 4 2" xfId="18293"/>
    <cellStyle name="Comma 4 3 4 3" xfId="18689"/>
    <cellStyle name="Comma 4 3 4 4" xfId="19085"/>
    <cellStyle name="Comma 4 3 4 5" xfId="19481"/>
    <cellStyle name="Comma 4 3 4 6" xfId="19877"/>
    <cellStyle name="Comma 4 3 5" xfId="18095"/>
    <cellStyle name="Comma 4 3 6" xfId="18491"/>
    <cellStyle name="Comma 4 3 7" xfId="18887"/>
    <cellStyle name="Comma 4 3 8" xfId="19283"/>
    <cellStyle name="Comma 4 3 9" xfId="19679"/>
    <cellStyle name="Comma 4 4" xfId="3737"/>
    <cellStyle name="Comma 4 4 2" xfId="8219"/>
    <cellStyle name="Comma 4 4 2 2" xfId="17249"/>
    <cellStyle name="Comma 4 4 2 2 2" xfId="18381"/>
    <cellStyle name="Comma 4 4 2 2 3" xfId="18777"/>
    <cellStyle name="Comma 4 4 2 2 4" xfId="19173"/>
    <cellStyle name="Comma 4 4 2 2 5" xfId="19569"/>
    <cellStyle name="Comma 4 4 2 2 6" xfId="19965"/>
    <cellStyle name="Comma 4 4 2 3" xfId="18183"/>
    <cellStyle name="Comma 4 4 2 4" xfId="18579"/>
    <cellStyle name="Comma 4 4 2 5" xfId="18975"/>
    <cellStyle name="Comma 4 4 2 6" xfId="19371"/>
    <cellStyle name="Comma 4 4 2 7" xfId="19767"/>
    <cellStyle name="Comma 4 4 3" xfId="9021"/>
    <cellStyle name="Comma 4 4 3 2" xfId="18051"/>
    <cellStyle name="Comma 4 4 3 2 2" xfId="18447"/>
    <cellStyle name="Comma 4 4 3 2 3" xfId="18843"/>
    <cellStyle name="Comma 4 4 3 2 4" xfId="19239"/>
    <cellStyle name="Comma 4 4 3 2 5" xfId="19635"/>
    <cellStyle name="Comma 4 4 3 2 6" xfId="20031"/>
    <cellStyle name="Comma 4 4 3 3" xfId="18249"/>
    <cellStyle name="Comma 4 4 3 4" xfId="18645"/>
    <cellStyle name="Comma 4 4 3 5" xfId="19041"/>
    <cellStyle name="Comma 4 4 3 6" xfId="19437"/>
    <cellStyle name="Comma 4 4 3 7" xfId="19833"/>
    <cellStyle name="Comma 4 4 4" xfId="12767"/>
    <cellStyle name="Comma 4 4 4 2" xfId="18315"/>
    <cellStyle name="Comma 4 4 4 3" xfId="18711"/>
    <cellStyle name="Comma 4 4 4 4" xfId="19107"/>
    <cellStyle name="Comma 4 4 4 5" xfId="19503"/>
    <cellStyle name="Comma 4 4 4 6" xfId="19899"/>
    <cellStyle name="Comma 4 4 5" xfId="18117"/>
    <cellStyle name="Comma 4 4 6" xfId="18513"/>
    <cellStyle name="Comma 4 4 7" xfId="18909"/>
    <cellStyle name="Comma 4 4 8" xfId="19305"/>
    <cellStyle name="Comma 4 4 9" xfId="19701"/>
    <cellStyle name="Comma 4 5" xfId="5231"/>
    <cellStyle name="Comma 4 5 2" xfId="14261"/>
    <cellStyle name="Comma 4 5 2 2" xfId="18337"/>
    <cellStyle name="Comma 4 5 2 3" xfId="18733"/>
    <cellStyle name="Comma 4 5 2 4" xfId="19129"/>
    <cellStyle name="Comma 4 5 2 5" xfId="19525"/>
    <cellStyle name="Comma 4 5 2 6" xfId="19921"/>
    <cellStyle name="Comma 4 5 3" xfId="18139"/>
    <cellStyle name="Comma 4 5 4" xfId="18535"/>
    <cellStyle name="Comma 4 5 5" xfId="18931"/>
    <cellStyle name="Comma 4 5 6" xfId="19327"/>
    <cellStyle name="Comma 4 5 7" xfId="19723"/>
    <cellStyle name="Comma 4 6" xfId="8977"/>
    <cellStyle name="Comma 4 6 2" xfId="18007"/>
    <cellStyle name="Comma 4 6 2 2" xfId="18403"/>
    <cellStyle name="Comma 4 6 2 3" xfId="18799"/>
    <cellStyle name="Comma 4 6 2 4" xfId="19195"/>
    <cellStyle name="Comma 4 6 2 5" xfId="19591"/>
    <cellStyle name="Comma 4 6 2 6" xfId="19987"/>
    <cellStyle name="Comma 4 6 3" xfId="18205"/>
    <cellStyle name="Comma 4 6 4" xfId="18601"/>
    <cellStyle name="Comma 4 6 5" xfId="18997"/>
    <cellStyle name="Comma 4 6 6" xfId="19393"/>
    <cellStyle name="Comma 4 6 7" xfId="19789"/>
    <cellStyle name="Comma 4 7" xfId="9779"/>
    <cellStyle name="Comma 4 7 2" xfId="18271"/>
    <cellStyle name="Comma 4 7 3" xfId="18667"/>
    <cellStyle name="Comma 4 7 4" xfId="19063"/>
    <cellStyle name="Comma 4 7 5" xfId="19459"/>
    <cellStyle name="Comma 4 7 6" xfId="19855"/>
    <cellStyle name="Comma 4 8" xfId="18073"/>
    <cellStyle name="Comma 4 9" xfId="1846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L67"/>
  <sheetViews>
    <sheetView tabSelected="1" zoomScale="85" zoomScaleNormal="85" workbookViewId="0">
      <pane xSplit="1" ySplit="7" topLeftCell="B17" activePane="bottomRight" state="frozen"/>
      <selection pane="topRight" activeCell="C1" sqref="C1"/>
      <selection pane="bottomLeft" activeCell="A7" sqref="A7"/>
      <selection pane="bottomRight" activeCell="Y23" sqref="Y23"/>
    </sheetView>
  </sheetViews>
  <sheetFormatPr defaultColWidth="9" defaultRowHeight="12.75" outlineLevelCol="1" x14ac:dyDescent="0.2"/>
  <cols>
    <col min="1" max="1" width="9.25" style="7" customWidth="1"/>
    <col min="2" max="2" width="46.375" style="7" customWidth="1"/>
    <col min="3" max="3" width="6.125" style="7" customWidth="1"/>
    <col min="4" max="4" width="8.875" style="7" customWidth="1"/>
    <col min="5" max="5" width="15.125" style="7" customWidth="1"/>
    <col min="6" max="6" width="17" style="7" customWidth="1" collapsed="1"/>
    <col min="7" max="7" width="10.125" style="7" hidden="1" customWidth="1" outlineLevel="1"/>
    <col min="8" max="8" width="10.875" style="7" hidden="1" customWidth="1" outlineLevel="1"/>
    <col min="9" max="9" width="9.25" style="7" hidden="1" customWidth="1" outlineLevel="1"/>
    <col min="10" max="10" width="12.625" style="7" hidden="1" customWidth="1" outlineLevel="1"/>
    <col min="11" max="11" width="14.25" style="7" hidden="1" customWidth="1" outlineLevel="1"/>
    <col min="12" max="13" width="11.875" style="7" hidden="1" customWidth="1" outlineLevel="1"/>
    <col min="14" max="14" width="10.125" style="7" hidden="1" customWidth="1" outlineLevel="1"/>
    <col min="15" max="15" width="10.25" style="7" hidden="1" customWidth="1" outlineLevel="1"/>
    <col min="16" max="16" width="12.75" style="7" hidden="1" customWidth="1" outlineLevel="1"/>
    <col min="17" max="17" width="13" style="9" hidden="1" customWidth="1" outlineLevel="1"/>
    <col min="18" max="20" width="14" style="11" hidden="1" customWidth="1" outlineLevel="1"/>
    <col min="21" max="21" width="14.875" style="11" customWidth="1"/>
    <col min="22" max="22" width="16.625" style="11" customWidth="1"/>
    <col min="23" max="23" width="15.125" style="11" customWidth="1"/>
    <col min="24" max="24" width="19" style="11" customWidth="1"/>
    <col min="25" max="25" width="92" style="11" customWidth="1"/>
    <col min="26" max="26" width="36.625" style="7" customWidth="1"/>
    <col min="27" max="27" width="25.5" style="7" customWidth="1"/>
    <col min="28" max="16384" width="9" style="7"/>
  </cols>
  <sheetData>
    <row r="1" spans="1:28" s="16" customFormat="1" ht="15.75" customHeight="1" x14ac:dyDescent="0.25">
      <c r="F1" s="50"/>
      <c r="G1" s="50"/>
      <c r="H1" s="50"/>
      <c r="I1" s="50"/>
      <c r="J1" s="50"/>
      <c r="K1" s="50"/>
      <c r="L1" s="50"/>
      <c r="M1" s="50"/>
      <c r="N1" s="50"/>
      <c r="O1" s="50"/>
      <c r="P1" s="50"/>
      <c r="Q1" s="50"/>
      <c r="R1" s="50"/>
      <c r="S1" s="50"/>
      <c r="T1" s="50"/>
      <c r="U1" s="50"/>
      <c r="V1" s="50"/>
      <c r="W1" s="50"/>
      <c r="X1" s="50"/>
      <c r="Y1" s="51" t="s">
        <v>132</v>
      </c>
    </row>
    <row r="2" spans="1:28" s="16" customFormat="1" ht="16.5" customHeight="1" x14ac:dyDescent="0.25">
      <c r="A2" s="88" t="s">
        <v>138</v>
      </c>
      <c r="B2" s="88"/>
      <c r="C2" s="88"/>
      <c r="D2" s="88"/>
      <c r="E2" s="88"/>
      <c r="F2" s="88"/>
      <c r="G2" s="88"/>
      <c r="H2" s="88"/>
      <c r="I2" s="88"/>
      <c r="J2" s="88"/>
      <c r="K2" s="88"/>
      <c r="L2" s="88"/>
      <c r="M2" s="88"/>
      <c r="N2" s="88"/>
      <c r="O2" s="88"/>
      <c r="P2" s="88"/>
      <c r="Q2" s="88"/>
      <c r="R2" s="88"/>
      <c r="S2" s="88"/>
      <c r="T2" s="88"/>
      <c r="U2" s="88"/>
      <c r="V2" s="88"/>
      <c r="W2" s="88"/>
      <c r="X2" s="88"/>
      <c r="Y2" s="88"/>
    </row>
    <row r="3" spans="1:28" ht="9" customHeight="1" thickBot="1" x14ac:dyDescent="0.25">
      <c r="A3" s="32"/>
      <c r="B3" s="102"/>
      <c r="C3" s="102"/>
      <c r="D3" s="102"/>
      <c r="E3" s="102"/>
      <c r="F3" s="102"/>
      <c r="G3" s="102"/>
      <c r="H3" s="102"/>
      <c r="I3" s="102"/>
      <c r="J3" s="102"/>
      <c r="K3" s="102"/>
      <c r="L3" s="102"/>
      <c r="M3" s="102"/>
      <c r="N3" s="102"/>
      <c r="O3" s="102"/>
      <c r="P3" s="102"/>
      <c r="Q3" s="102"/>
      <c r="R3" s="102"/>
      <c r="S3" s="102"/>
      <c r="T3" s="102"/>
      <c r="U3" s="102"/>
      <c r="V3" s="102"/>
      <c r="W3" s="102"/>
      <c r="X3" s="72"/>
      <c r="Y3" s="34"/>
    </row>
    <row r="4" spans="1:28" s="6" customFormat="1" ht="24.75" customHeight="1" x14ac:dyDescent="0.2">
      <c r="A4" s="103" t="s">
        <v>50</v>
      </c>
      <c r="B4" s="95" t="s">
        <v>28</v>
      </c>
      <c r="C4" s="95" t="s">
        <v>48</v>
      </c>
      <c r="D4" s="95" t="s">
        <v>59</v>
      </c>
      <c r="E4" s="89" t="s">
        <v>55</v>
      </c>
      <c r="F4" s="89" t="s">
        <v>49</v>
      </c>
      <c r="G4" s="89" t="s">
        <v>32</v>
      </c>
      <c r="H4" s="89" t="s">
        <v>33</v>
      </c>
      <c r="I4" s="89" t="s">
        <v>34</v>
      </c>
      <c r="J4" s="89" t="s">
        <v>35</v>
      </c>
      <c r="K4" s="89" t="s">
        <v>36</v>
      </c>
      <c r="L4" s="89" t="s">
        <v>37</v>
      </c>
      <c r="M4" s="89" t="s">
        <v>38</v>
      </c>
      <c r="N4" s="89" t="s">
        <v>39</v>
      </c>
      <c r="O4" s="89" t="s">
        <v>40</v>
      </c>
      <c r="P4" s="89" t="s">
        <v>41</v>
      </c>
      <c r="Q4" s="89" t="s">
        <v>42</v>
      </c>
      <c r="R4" s="98" t="s">
        <v>47</v>
      </c>
      <c r="S4" s="98"/>
      <c r="T4" s="95" t="s">
        <v>52</v>
      </c>
      <c r="U4" s="100" t="s">
        <v>31</v>
      </c>
      <c r="V4" s="101"/>
      <c r="W4" s="101"/>
      <c r="X4" s="101"/>
      <c r="Y4" s="92" t="s">
        <v>128</v>
      </c>
    </row>
    <row r="5" spans="1:28" s="6" customFormat="1" ht="18" customHeight="1" x14ac:dyDescent="0.2">
      <c r="A5" s="104"/>
      <c r="B5" s="96"/>
      <c r="C5" s="96"/>
      <c r="D5" s="96"/>
      <c r="E5" s="90"/>
      <c r="F5" s="90"/>
      <c r="G5" s="90"/>
      <c r="H5" s="90"/>
      <c r="I5" s="90"/>
      <c r="J5" s="90"/>
      <c r="K5" s="90"/>
      <c r="L5" s="90"/>
      <c r="M5" s="90"/>
      <c r="N5" s="90"/>
      <c r="O5" s="90"/>
      <c r="P5" s="90"/>
      <c r="Q5" s="90"/>
      <c r="R5" s="69"/>
      <c r="S5" s="69"/>
      <c r="T5" s="96"/>
      <c r="U5" s="99" t="s">
        <v>74</v>
      </c>
      <c r="V5" s="99"/>
      <c r="W5" s="99" t="s">
        <v>75</v>
      </c>
      <c r="X5" s="99"/>
      <c r="Y5" s="93"/>
    </row>
    <row r="6" spans="1:28" s="6" customFormat="1" ht="38.25" customHeight="1" thickBot="1" x14ac:dyDescent="0.25">
      <c r="A6" s="105"/>
      <c r="B6" s="97"/>
      <c r="C6" s="97"/>
      <c r="D6" s="97"/>
      <c r="E6" s="91"/>
      <c r="F6" s="91"/>
      <c r="G6" s="91"/>
      <c r="H6" s="91"/>
      <c r="I6" s="91"/>
      <c r="J6" s="91"/>
      <c r="K6" s="91"/>
      <c r="L6" s="91"/>
      <c r="M6" s="91"/>
      <c r="N6" s="91"/>
      <c r="O6" s="91"/>
      <c r="P6" s="91"/>
      <c r="Q6" s="91"/>
      <c r="R6" s="37" t="s">
        <v>43</v>
      </c>
      <c r="S6" s="37" t="s">
        <v>30</v>
      </c>
      <c r="T6" s="97"/>
      <c r="U6" s="37" t="s">
        <v>77</v>
      </c>
      <c r="V6" s="37" t="s">
        <v>76</v>
      </c>
      <c r="W6" s="37" t="s">
        <v>77</v>
      </c>
      <c r="X6" s="49" t="s">
        <v>76</v>
      </c>
      <c r="Y6" s="94"/>
    </row>
    <row r="7" spans="1:28" s="6" customFormat="1" ht="13.5" customHeight="1" x14ac:dyDescent="0.2">
      <c r="A7" s="35">
        <v>1</v>
      </c>
      <c r="B7" s="35">
        <v>2</v>
      </c>
      <c r="C7" s="35">
        <v>3</v>
      </c>
      <c r="D7" s="35">
        <v>4</v>
      </c>
      <c r="E7" s="35">
        <v>5</v>
      </c>
      <c r="F7" s="35">
        <v>6</v>
      </c>
      <c r="G7" s="35"/>
      <c r="H7" s="35"/>
      <c r="I7" s="35"/>
      <c r="J7" s="35"/>
      <c r="K7" s="35"/>
      <c r="L7" s="35"/>
      <c r="M7" s="35"/>
      <c r="N7" s="35"/>
      <c r="O7" s="35"/>
      <c r="P7" s="35"/>
      <c r="Q7" s="35"/>
      <c r="R7" s="35"/>
      <c r="S7" s="35"/>
      <c r="T7" s="35"/>
      <c r="U7" s="35">
        <v>7</v>
      </c>
      <c r="V7" s="35">
        <v>8</v>
      </c>
      <c r="W7" s="35">
        <v>9</v>
      </c>
      <c r="X7" s="35">
        <v>10</v>
      </c>
      <c r="Y7" s="35">
        <v>12</v>
      </c>
    </row>
    <row r="8" spans="1:28" s="6" customFormat="1" x14ac:dyDescent="0.2">
      <c r="A8" s="38" t="s">
        <v>58</v>
      </c>
      <c r="B8" s="106"/>
      <c r="C8" s="107"/>
      <c r="D8" s="108"/>
      <c r="E8" s="48">
        <f>E9+E21+E18+E16+E24+E13</f>
        <v>433353541</v>
      </c>
      <c r="F8" s="48">
        <f>F9+F21+F18+F16+F24+F13</f>
        <v>366850508</v>
      </c>
      <c r="G8" s="36"/>
      <c r="H8" s="36"/>
      <c r="I8" s="36"/>
      <c r="J8" s="36"/>
      <c r="K8" s="36"/>
      <c r="L8" s="36"/>
      <c r="M8" s="36"/>
      <c r="N8" s="36"/>
      <c r="O8" s="36"/>
      <c r="P8" s="36"/>
      <c r="Q8" s="36"/>
      <c r="R8" s="36"/>
      <c r="S8" s="36"/>
      <c r="T8" s="36"/>
      <c r="U8" s="106"/>
      <c r="V8" s="107"/>
      <c r="W8" s="107"/>
      <c r="X8" s="107"/>
      <c r="Y8" s="108"/>
      <c r="Z8" s="60"/>
    </row>
    <row r="9" spans="1:28" s="13" customFormat="1" x14ac:dyDescent="0.2">
      <c r="A9" s="47"/>
      <c r="B9" s="113" t="s">
        <v>62</v>
      </c>
      <c r="C9" s="114"/>
      <c r="D9" s="115"/>
      <c r="E9" s="39">
        <f>SUM(E10:E12)</f>
        <v>211709881</v>
      </c>
      <c r="F9" s="39">
        <f>SUM(F10:F12)</f>
        <v>179953397</v>
      </c>
      <c r="G9" s="40"/>
      <c r="H9" s="40"/>
      <c r="I9" s="40"/>
      <c r="J9" s="41"/>
      <c r="K9" s="42"/>
      <c r="L9" s="40"/>
      <c r="M9" s="41"/>
      <c r="N9" s="40"/>
      <c r="O9" s="41"/>
      <c r="P9" s="40"/>
      <c r="Q9" s="41"/>
      <c r="R9" s="43"/>
      <c r="S9" s="43"/>
      <c r="T9" s="43"/>
      <c r="U9" s="110"/>
      <c r="V9" s="111"/>
      <c r="W9" s="111"/>
      <c r="X9" s="111"/>
      <c r="Y9" s="112"/>
    </row>
    <row r="10" spans="1:28" s="13" customFormat="1" ht="48.75" customHeight="1" x14ac:dyDescent="0.2">
      <c r="A10" s="53" t="s">
        <v>97</v>
      </c>
      <c r="B10" s="54" t="s">
        <v>98</v>
      </c>
      <c r="C10" s="55" t="s">
        <v>3</v>
      </c>
      <c r="D10" s="55" t="s">
        <v>1</v>
      </c>
      <c r="E10" s="59">
        <v>178983828</v>
      </c>
      <c r="F10" s="59">
        <f>SUM(G10:I10)</f>
        <v>152136253</v>
      </c>
      <c r="G10" s="59">
        <v>0</v>
      </c>
      <c r="H10" s="59">
        <v>152136253</v>
      </c>
      <c r="I10" s="59">
        <v>0</v>
      </c>
      <c r="J10" s="18">
        <v>0.85</v>
      </c>
      <c r="K10" s="59">
        <v>26847575</v>
      </c>
      <c r="L10" s="59">
        <v>16199965</v>
      </c>
      <c r="M10" s="18">
        <v>0.09</v>
      </c>
      <c r="N10" s="59">
        <v>0</v>
      </c>
      <c r="O10" s="18">
        <v>0</v>
      </c>
      <c r="P10" s="59">
        <v>10647610</v>
      </c>
      <c r="Q10" s="18">
        <v>0.06</v>
      </c>
      <c r="R10" s="23" t="s">
        <v>45</v>
      </c>
      <c r="S10" s="14" t="s">
        <v>29</v>
      </c>
      <c r="T10" s="21"/>
      <c r="U10" s="23" t="s">
        <v>108</v>
      </c>
      <c r="V10" s="14" t="s">
        <v>29</v>
      </c>
      <c r="W10" s="21" t="s">
        <v>107</v>
      </c>
      <c r="X10" s="14" t="s">
        <v>29</v>
      </c>
      <c r="Y10" s="116" t="s">
        <v>127</v>
      </c>
    </row>
    <row r="11" spans="1:28" s="13" customFormat="1" ht="31.5" customHeight="1" x14ac:dyDescent="0.2">
      <c r="A11" s="53" t="s">
        <v>63</v>
      </c>
      <c r="B11" s="54" t="s">
        <v>64</v>
      </c>
      <c r="C11" s="55" t="s">
        <v>3</v>
      </c>
      <c r="D11" s="55" t="s">
        <v>2</v>
      </c>
      <c r="E11" s="59">
        <v>22765950</v>
      </c>
      <c r="F11" s="59">
        <f>SUM(G11:I11)</f>
        <v>19351057</v>
      </c>
      <c r="G11" s="59">
        <v>0</v>
      </c>
      <c r="H11" s="59">
        <v>0</v>
      </c>
      <c r="I11" s="59">
        <v>19351057</v>
      </c>
      <c r="J11" s="18">
        <f>F11/E11</f>
        <v>0.84999997803737604</v>
      </c>
      <c r="K11" s="59">
        <f>L11+N11+P11</f>
        <v>3414893</v>
      </c>
      <c r="L11" s="59">
        <v>3414893</v>
      </c>
      <c r="M11" s="18">
        <f>L11/E11</f>
        <v>0.15000002196262402</v>
      </c>
      <c r="N11" s="59">
        <v>0</v>
      </c>
      <c r="O11" s="18">
        <f>N11/E11</f>
        <v>0</v>
      </c>
      <c r="P11" s="59">
        <v>0</v>
      </c>
      <c r="Q11" s="18">
        <f>P11/E11</f>
        <v>0</v>
      </c>
      <c r="R11" s="23" t="s">
        <v>45</v>
      </c>
      <c r="S11" s="31" t="s">
        <v>92</v>
      </c>
      <c r="T11" s="21"/>
      <c r="U11" s="23" t="s">
        <v>45</v>
      </c>
      <c r="V11" s="63" t="s">
        <v>83</v>
      </c>
      <c r="W11" s="21" t="s">
        <v>78</v>
      </c>
      <c r="X11" s="14" t="s">
        <v>29</v>
      </c>
      <c r="Y11" s="117"/>
    </row>
    <row r="12" spans="1:28" s="16" customFormat="1" ht="41.25" customHeight="1" x14ac:dyDescent="0.2">
      <c r="A12" s="53" t="s">
        <v>65</v>
      </c>
      <c r="B12" s="54" t="s">
        <v>66</v>
      </c>
      <c r="C12" s="55" t="s">
        <v>3</v>
      </c>
      <c r="D12" s="55" t="s">
        <v>2</v>
      </c>
      <c r="E12" s="17">
        <v>9960103</v>
      </c>
      <c r="F12" s="17">
        <f>SUM(G12:I12)</f>
        <v>8466087</v>
      </c>
      <c r="G12" s="17">
        <v>0</v>
      </c>
      <c r="H12" s="17">
        <v>0</v>
      </c>
      <c r="I12" s="17">
        <v>8466087</v>
      </c>
      <c r="J12" s="18">
        <f>F12/E12</f>
        <v>0.84999994477968754</v>
      </c>
      <c r="K12" s="59">
        <f>L12+N12+P12</f>
        <v>1494016</v>
      </c>
      <c r="L12" s="17">
        <v>1494016</v>
      </c>
      <c r="M12" s="18">
        <f>L12/E12</f>
        <v>0.15000005522031248</v>
      </c>
      <c r="N12" s="17">
        <v>0</v>
      </c>
      <c r="O12" s="18">
        <f>N12/E12</f>
        <v>0</v>
      </c>
      <c r="P12" s="17">
        <v>0</v>
      </c>
      <c r="Q12" s="18">
        <f>P12/E12</f>
        <v>0</v>
      </c>
      <c r="R12" s="23" t="s">
        <v>45</v>
      </c>
      <c r="S12" s="31" t="s">
        <v>120</v>
      </c>
      <c r="T12" s="23"/>
      <c r="U12" s="23" t="s">
        <v>88</v>
      </c>
      <c r="V12" s="14" t="s">
        <v>29</v>
      </c>
      <c r="W12" s="21" t="s">
        <v>84</v>
      </c>
      <c r="X12" s="14" t="s">
        <v>29</v>
      </c>
      <c r="Y12" s="118"/>
      <c r="AA12" s="52"/>
      <c r="AB12" s="6"/>
    </row>
    <row r="13" spans="1:28" s="6" customFormat="1" ht="12.75" customHeight="1" x14ac:dyDescent="0.2">
      <c r="A13" s="47"/>
      <c r="B13" s="113" t="s">
        <v>110</v>
      </c>
      <c r="C13" s="114"/>
      <c r="D13" s="115"/>
      <c r="E13" s="39">
        <f>E15+E14</f>
        <v>104934699</v>
      </c>
      <c r="F13" s="39">
        <f>F15+F14</f>
        <v>87694494</v>
      </c>
      <c r="G13" s="40"/>
      <c r="H13" s="40"/>
      <c r="I13" s="40"/>
      <c r="J13" s="41"/>
      <c r="K13" s="42"/>
      <c r="L13" s="40"/>
      <c r="M13" s="41"/>
      <c r="N13" s="40"/>
      <c r="O13" s="41"/>
      <c r="P13" s="40"/>
      <c r="Q13" s="41"/>
      <c r="R13" s="43"/>
      <c r="S13" s="43"/>
      <c r="T13" s="43"/>
      <c r="U13" s="110"/>
      <c r="V13" s="111"/>
      <c r="W13" s="111"/>
      <c r="X13" s="111"/>
      <c r="Y13" s="112"/>
    </row>
    <row r="14" spans="1:28" s="6" customFormat="1" ht="42.75" customHeight="1" x14ac:dyDescent="0.2">
      <c r="A14" s="77" t="s">
        <v>116</v>
      </c>
      <c r="B14" s="80" t="s">
        <v>117</v>
      </c>
      <c r="C14" s="20" t="s">
        <v>3</v>
      </c>
      <c r="D14" s="20" t="s">
        <v>0</v>
      </c>
      <c r="E14" s="17">
        <f>F14+K14</f>
        <v>62581758</v>
      </c>
      <c r="F14" s="17">
        <f>G14+H14+I14</f>
        <v>53194494</v>
      </c>
      <c r="G14" s="19">
        <v>53194494</v>
      </c>
      <c r="H14" s="19">
        <v>0</v>
      </c>
      <c r="I14" s="19">
        <v>0</v>
      </c>
      <c r="J14" s="18">
        <f>F14/E14</f>
        <v>0.84999999520627079</v>
      </c>
      <c r="K14" s="17">
        <f>L14+N14+P14</f>
        <v>9387264</v>
      </c>
      <c r="L14" s="19">
        <v>0</v>
      </c>
      <c r="M14" s="18">
        <f>L14/E14</f>
        <v>0</v>
      </c>
      <c r="N14" s="19">
        <v>0</v>
      </c>
      <c r="O14" s="18">
        <f>N14/E14</f>
        <v>0</v>
      </c>
      <c r="P14" s="19">
        <v>9387264</v>
      </c>
      <c r="Q14" s="18">
        <f>P14/E14</f>
        <v>0.15000000479372919</v>
      </c>
      <c r="R14" s="23" t="s">
        <v>45</v>
      </c>
      <c r="S14" s="31" t="s">
        <v>118</v>
      </c>
      <c r="T14" s="73"/>
      <c r="U14" s="23" t="s">
        <v>119</v>
      </c>
      <c r="V14" s="31" t="s">
        <v>120</v>
      </c>
      <c r="W14" s="23" t="s">
        <v>125</v>
      </c>
      <c r="X14" s="14" t="s">
        <v>29</v>
      </c>
      <c r="Y14" s="81" t="s">
        <v>129</v>
      </c>
      <c r="Z14" s="82"/>
    </row>
    <row r="15" spans="1:28" s="25" customFormat="1" ht="102.75" customHeight="1" x14ac:dyDescent="0.2">
      <c r="A15" s="77" t="s">
        <v>111</v>
      </c>
      <c r="B15" s="24" t="s">
        <v>112</v>
      </c>
      <c r="C15" s="22" t="s">
        <v>3</v>
      </c>
      <c r="D15" s="22" t="s">
        <v>1</v>
      </c>
      <c r="E15" s="17">
        <f>F15+K15</f>
        <v>42352941</v>
      </c>
      <c r="F15" s="17">
        <f>G15+H15+I15</f>
        <v>34500000</v>
      </c>
      <c r="G15" s="17">
        <v>0</v>
      </c>
      <c r="H15" s="78">
        <v>34500000</v>
      </c>
      <c r="I15" s="17">
        <v>0</v>
      </c>
      <c r="J15" s="18">
        <f>F15/E15</f>
        <v>0.81458333672743055</v>
      </c>
      <c r="K15" s="17">
        <f>L15+N15+P15</f>
        <v>7852941</v>
      </c>
      <c r="L15" s="78">
        <v>6088235</v>
      </c>
      <c r="M15" s="18">
        <f>L15/E15</f>
        <v>0.14374999365451385</v>
      </c>
      <c r="N15" s="17">
        <v>0</v>
      </c>
      <c r="O15" s="18">
        <f>N15/E15</f>
        <v>0</v>
      </c>
      <c r="P15" s="78">
        <v>1764706</v>
      </c>
      <c r="Q15" s="18">
        <f>P15/E15</f>
        <v>4.1666669618055568E-2</v>
      </c>
      <c r="R15" s="23" t="s">
        <v>46</v>
      </c>
      <c r="S15" s="31" t="s">
        <v>113</v>
      </c>
      <c r="T15" s="79" t="s">
        <v>114</v>
      </c>
      <c r="U15" s="23" t="s">
        <v>45</v>
      </c>
      <c r="V15" s="31" t="s">
        <v>115</v>
      </c>
      <c r="W15" s="23" t="s">
        <v>121</v>
      </c>
      <c r="X15" s="14" t="s">
        <v>109</v>
      </c>
      <c r="Y15" s="81" t="s">
        <v>134</v>
      </c>
      <c r="Z15" s="82"/>
      <c r="AA15" s="6"/>
    </row>
    <row r="16" spans="1:28" s="13" customFormat="1" x14ac:dyDescent="0.2">
      <c r="A16" s="43"/>
      <c r="B16" s="113" t="s">
        <v>99</v>
      </c>
      <c r="C16" s="114"/>
      <c r="D16" s="115"/>
      <c r="E16" s="39">
        <f>E17</f>
        <v>44441977</v>
      </c>
      <c r="F16" s="39">
        <f>F17</f>
        <v>37775681</v>
      </c>
      <c r="G16" s="44"/>
      <c r="H16" s="44"/>
      <c r="I16" s="44"/>
      <c r="J16" s="45"/>
      <c r="K16" s="42"/>
      <c r="L16" s="44"/>
      <c r="M16" s="41"/>
      <c r="N16" s="44"/>
      <c r="O16" s="41"/>
      <c r="P16" s="44"/>
      <c r="Q16" s="41"/>
      <c r="R16" s="43"/>
      <c r="S16" s="43"/>
      <c r="T16" s="46"/>
      <c r="U16" s="43"/>
      <c r="V16" s="43"/>
      <c r="W16" s="43"/>
      <c r="X16" s="43"/>
      <c r="Y16" s="43"/>
      <c r="Z16" s="83"/>
    </row>
    <row r="17" spans="1:38" s="25" customFormat="1" ht="63.75" customHeight="1" x14ac:dyDescent="0.45">
      <c r="A17" s="22" t="s">
        <v>100</v>
      </c>
      <c r="B17" s="24" t="s">
        <v>101</v>
      </c>
      <c r="C17" s="20" t="s">
        <v>3</v>
      </c>
      <c r="D17" s="56" t="s">
        <v>1</v>
      </c>
      <c r="E17" s="17">
        <v>44441977</v>
      </c>
      <c r="F17" s="17">
        <f>SUM(G17:I17)</f>
        <v>37775681</v>
      </c>
      <c r="G17" s="17">
        <v>0</v>
      </c>
      <c r="H17" s="19">
        <v>37775681</v>
      </c>
      <c r="I17" s="19">
        <v>0</v>
      </c>
      <c r="J17" s="19">
        <v>0.85</v>
      </c>
      <c r="K17" s="74">
        <v>6666296</v>
      </c>
      <c r="L17" s="17">
        <v>4188081</v>
      </c>
      <c r="M17" s="19">
        <v>0.09</v>
      </c>
      <c r="N17" s="74">
        <v>2478215</v>
      </c>
      <c r="O17" s="19">
        <v>0.06</v>
      </c>
      <c r="P17" s="18">
        <v>0</v>
      </c>
      <c r="Q17" s="19">
        <v>0</v>
      </c>
      <c r="R17" s="18" t="s">
        <v>102</v>
      </c>
      <c r="S17" s="63" t="s">
        <v>103</v>
      </c>
      <c r="T17" s="23"/>
      <c r="U17" s="73" t="s">
        <v>91</v>
      </c>
      <c r="V17" s="63" t="s">
        <v>104</v>
      </c>
      <c r="W17" s="23" t="s">
        <v>105</v>
      </c>
      <c r="X17" s="14" t="s">
        <v>109</v>
      </c>
      <c r="Y17" s="81" t="s">
        <v>130</v>
      </c>
      <c r="Z17" s="84"/>
      <c r="AA17" s="16"/>
      <c r="AB17" s="28"/>
      <c r="AC17" s="16"/>
    </row>
    <row r="18" spans="1:38" s="6" customFormat="1" ht="12.75" customHeight="1" x14ac:dyDescent="0.2">
      <c r="A18" s="47"/>
      <c r="B18" s="113" t="s">
        <v>57</v>
      </c>
      <c r="C18" s="114"/>
      <c r="D18" s="115"/>
      <c r="E18" s="39">
        <f>SUM(E19:E20)</f>
        <v>32552786</v>
      </c>
      <c r="F18" s="39">
        <f>SUM(F19:F20)</f>
        <v>27669868</v>
      </c>
      <c r="G18" s="40"/>
      <c r="H18" s="40"/>
      <c r="I18" s="40"/>
      <c r="J18" s="41"/>
      <c r="K18" s="42"/>
      <c r="L18" s="40"/>
      <c r="M18" s="41"/>
      <c r="N18" s="40"/>
      <c r="O18" s="41"/>
      <c r="P18" s="40"/>
      <c r="Q18" s="41"/>
      <c r="R18" s="43"/>
      <c r="S18" s="43"/>
      <c r="T18" s="43"/>
      <c r="U18" s="119"/>
      <c r="V18" s="119"/>
      <c r="W18" s="119"/>
      <c r="X18" s="119"/>
      <c r="Y18" s="119"/>
      <c r="Z18" s="82"/>
    </row>
    <row r="19" spans="1:38" s="6" customFormat="1" ht="42.75" customHeight="1" x14ac:dyDescent="0.2">
      <c r="A19" s="61" t="s">
        <v>67</v>
      </c>
      <c r="B19" s="62" t="s">
        <v>68</v>
      </c>
      <c r="C19" s="57" t="s">
        <v>3</v>
      </c>
      <c r="D19" s="57" t="s">
        <v>1</v>
      </c>
      <c r="E19" s="59">
        <f t="shared" ref="E19" si="0">F19+K19</f>
        <v>32552786</v>
      </c>
      <c r="F19" s="59">
        <f>G19+H19+I19</f>
        <v>27669868</v>
      </c>
      <c r="G19" s="59">
        <v>0</v>
      </c>
      <c r="H19" s="59">
        <v>27669868</v>
      </c>
      <c r="I19" s="59">
        <v>0</v>
      </c>
      <c r="J19" s="18">
        <f t="shared" ref="J19" si="1">F19/E19</f>
        <v>0.84999999692806627</v>
      </c>
      <c r="K19" s="17">
        <f t="shared" ref="K19" si="2">L19+N19+P19</f>
        <v>4882918</v>
      </c>
      <c r="L19" s="59">
        <v>4882918</v>
      </c>
      <c r="M19" s="18">
        <f t="shared" ref="M19" si="3">L19/E19</f>
        <v>0.1500000030719337</v>
      </c>
      <c r="N19" s="59">
        <v>0</v>
      </c>
      <c r="O19" s="18">
        <f t="shared" ref="O19" si="4">N19/E19</f>
        <v>0</v>
      </c>
      <c r="P19" s="59">
        <v>0</v>
      </c>
      <c r="Q19" s="18">
        <f t="shared" ref="Q19" si="5">P19/E19</f>
        <v>0</v>
      </c>
      <c r="R19" s="23" t="s">
        <v>44</v>
      </c>
      <c r="S19" s="63" t="s">
        <v>69</v>
      </c>
      <c r="T19" s="23"/>
      <c r="U19" s="23" t="s">
        <v>85</v>
      </c>
      <c r="V19" s="14" t="s">
        <v>29</v>
      </c>
      <c r="W19" s="23" t="s">
        <v>136</v>
      </c>
      <c r="X19" s="14" t="s">
        <v>29</v>
      </c>
      <c r="Y19" s="86" t="s">
        <v>126</v>
      </c>
      <c r="Z19" s="82"/>
    </row>
    <row r="20" spans="1:38" s="6" customFormat="1" ht="81.75" customHeight="1" x14ac:dyDescent="0.2">
      <c r="A20" s="64" t="s">
        <v>70</v>
      </c>
      <c r="B20" s="65" t="s">
        <v>71</v>
      </c>
      <c r="C20" s="66" t="s">
        <v>3</v>
      </c>
      <c r="D20" s="66" t="s">
        <v>1</v>
      </c>
      <c r="E20" s="71" t="s">
        <v>82</v>
      </c>
      <c r="F20" s="71" t="s">
        <v>82</v>
      </c>
      <c r="G20" s="67">
        <v>0</v>
      </c>
      <c r="H20" s="67" t="s">
        <v>72</v>
      </c>
      <c r="I20" s="67">
        <v>0</v>
      </c>
      <c r="J20" s="68">
        <v>0.85</v>
      </c>
      <c r="K20" s="67" t="s">
        <v>72</v>
      </c>
      <c r="L20" s="67" t="s">
        <v>72</v>
      </c>
      <c r="M20" s="68">
        <v>0.15</v>
      </c>
      <c r="N20" s="67">
        <v>0</v>
      </c>
      <c r="O20" s="68">
        <v>0</v>
      </c>
      <c r="P20" s="67">
        <v>0</v>
      </c>
      <c r="Q20" s="68">
        <v>0</v>
      </c>
      <c r="R20" s="23" t="s">
        <v>45</v>
      </c>
      <c r="S20" s="14" t="s">
        <v>29</v>
      </c>
      <c r="T20" s="23"/>
      <c r="U20" s="23" t="s">
        <v>86</v>
      </c>
      <c r="V20" s="14" t="s">
        <v>29</v>
      </c>
      <c r="W20" s="23" t="s">
        <v>136</v>
      </c>
      <c r="X20" s="14" t="s">
        <v>29</v>
      </c>
      <c r="Y20" s="87" t="s">
        <v>124</v>
      </c>
      <c r="Z20" s="82"/>
    </row>
    <row r="21" spans="1:38" s="13" customFormat="1" x14ac:dyDescent="0.2">
      <c r="A21" s="43"/>
      <c r="B21" s="109" t="s">
        <v>56</v>
      </c>
      <c r="C21" s="109"/>
      <c r="D21" s="109"/>
      <c r="E21" s="39">
        <f>SUM(E22:E23)</f>
        <v>23070715</v>
      </c>
      <c r="F21" s="39">
        <f>SUM(F22:F23)</f>
        <v>19610108</v>
      </c>
      <c r="G21" s="44"/>
      <c r="H21" s="44"/>
      <c r="I21" s="44"/>
      <c r="J21" s="45"/>
      <c r="K21" s="42"/>
      <c r="L21" s="44"/>
      <c r="M21" s="41"/>
      <c r="N21" s="44"/>
      <c r="O21" s="41"/>
      <c r="P21" s="44"/>
      <c r="Q21" s="41"/>
      <c r="R21" s="43"/>
      <c r="S21" s="43"/>
      <c r="T21" s="46"/>
      <c r="U21" s="119"/>
      <c r="V21" s="119"/>
      <c r="W21" s="119"/>
      <c r="X21" s="119"/>
      <c r="Y21" s="119"/>
      <c r="Z21" s="83"/>
    </row>
    <row r="22" spans="1:38" s="25" customFormat="1" ht="72.75" customHeight="1" x14ac:dyDescent="0.45">
      <c r="A22" s="22" t="s">
        <v>89</v>
      </c>
      <c r="B22" s="24" t="s">
        <v>90</v>
      </c>
      <c r="C22" s="20" t="s">
        <v>3</v>
      </c>
      <c r="D22" s="20" t="s">
        <v>0</v>
      </c>
      <c r="E22" s="17">
        <v>14725609</v>
      </c>
      <c r="F22" s="17">
        <f>SUM(G22:I22)</f>
        <v>12516768</v>
      </c>
      <c r="G22" s="17">
        <v>12516768</v>
      </c>
      <c r="H22" s="19">
        <v>0</v>
      </c>
      <c r="I22" s="19">
        <v>0</v>
      </c>
      <c r="J22" s="19">
        <v>0.85</v>
      </c>
      <c r="K22" s="74">
        <v>2208841</v>
      </c>
      <c r="L22" s="17">
        <v>0</v>
      </c>
      <c r="M22" s="19">
        <v>0</v>
      </c>
      <c r="N22" s="74">
        <v>2208841</v>
      </c>
      <c r="O22" s="19">
        <v>0.15</v>
      </c>
      <c r="P22" s="18">
        <v>0</v>
      </c>
      <c r="Q22" s="19">
        <v>0</v>
      </c>
      <c r="R22" s="18" t="s">
        <v>91</v>
      </c>
      <c r="S22" s="31" t="s">
        <v>92</v>
      </c>
      <c r="T22" s="23"/>
      <c r="U22" s="73" t="s">
        <v>93</v>
      </c>
      <c r="V22" s="63" t="s">
        <v>94</v>
      </c>
      <c r="W22" s="23" t="s">
        <v>106</v>
      </c>
      <c r="X22" s="14" t="s">
        <v>29</v>
      </c>
      <c r="Y22" s="85" t="s">
        <v>131</v>
      </c>
      <c r="Z22" s="16"/>
      <c r="AA22" s="16"/>
      <c r="AB22" s="28"/>
      <c r="AC22" s="16"/>
    </row>
    <row r="23" spans="1:38" s="25" customFormat="1" ht="45.75" customHeight="1" x14ac:dyDescent="0.2">
      <c r="A23" s="57" t="s">
        <v>60</v>
      </c>
      <c r="B23" s="58" t="s">
        <v>61</v>
      </c>
      <c r="C23" s="55" t="s">
        <v>3</v>
      </c>
      <c r="D23" s="56" t="s">
        <v>0</v>
      </c>
      <c r="E23" s="17">
        <v>8345106</v>
      </c>
      <c r="F23" s="17">
        <f>SUM(G23:H23)</f>
        <v>7093340</v>
      </c>
      <c r="G23" s="19">
        <v>7093340</v>
      </c>
      <c r="H23" s="19">
        <v>0</v>
      </c>
      <c r="I23" s="18">
        <v>0</v>
      </c>
      <c r="J23" s="17">
        <v>0.85</v>
      </c>
      <c r="K23" s="19">
        <v>1251766</v>
      </c>
      <c r="L23" s="18">
        <v>0</v>
      </c>
      <c r="M23" s="19">
        <v>0</v>
      </c>
      <c r="N23" s="74">
        <v>1251766</v>
      </c>
      <c r="O23" s="19">
        <v>0.15</v>
      </c>
      <c r="P23" s="18">
        <v>0</v>
      </c>
      <c r="Q23" s="76">
        <v>0</v>
      </c>
      <c r="R23" s="23" t="s">
        <v>46</v>
      </c>
      <c r="S23" s="14" t="s">
        <v>29</v>
      </c>
      <c r="T23" s="21"/>
      <c r="U23" s="23" t="s">
        <v>139</v>
      </c>
      <c r="V23" s="14" t="s">
        <v>29</v>
      </c>
      <c r="W23" s="23" t="s">
        <v>140</v>
      </c>
      <c r="X23" s="14" t="s">
        <v>29</v>
      </c>
      <c r="Y23" s="70" t="s">
        <v>87</v>
      </c>
    </row>
    <row r="24" spans="1:38" s="13" customFormat="1" x14ac:dyDescent="0.2">
      <c r="A24" s="43"/>
      <c r="B24" s="109" t="s">
        <v>122</v>
      </c>
      <c r="C24" s="109"/>
      <c r="D24" s="109"/>
      <c r="E24" s="39">
        <f>E25</f>
        <v>16643483</v>
      </c>
      <c r="F24" s="39">
        <f>F25</f>
        <v>14146960</v>
      </c>
      <c r="G24" s="44"/>
      <c r="H24" s="44"/>
      <c r="I24" s="44"/>
      <c r="J24" s="45"/>
      <c r="K24" s="42"/>
      <c r="L24" s="44"/>
      <c r="M24" s="41"/>
      <c r="N24" s="44"/>
      <c r="O24" s="41"/>
      <c r="P24" s="44"/>
      <c r="Q24" s="41"/>
      <c r="R24" s="43"/>
      <c r="S24" s="43"/>
      <c r="T24" s="46"/>
      <c r="U24" s="110"/>
      <c r="V24" s="111"/>
      <c r="W24" s="111"/>
      <c r="X24" s="111"/>
      <c r="Y24" s="112"/>
    </row>
    <row r="25" spans="1:38" s="25" customFormat="1" ht="68.25" customHeight="1" x14ac:dyDescent="0.45">
      <c r="A25" s="22" t="s">
        <v>95</v>
      </c>
      <c r="B25" s="24" t="s">
        <v>96</v>
      </c>
      <c r="C25" s="20" t="s">
        <v>3</v>
      </c>
      <c r="D25" s="20" t="s">
        <v>0</v>
      </c>
      <c r="E25" s="17">
        <v>16643483</v>
      </c>
      <c r="F25" s="17">
        <f>SUM(G25:I25)</f>
        <v>14146960</v>
      </c>
      <c r="G25" s="17">
        <v>14146960</v>
      </c>
      <c r="H25" s="19">
        <v>0</v>
      </c>
      <c r="I25" s="19">
        <v>0</v>
      </c>
      <c r="J25" s="19">
        <v>0.85</v>
      </c>
      <c r="K25" s="74">
        <v>2496523</v>
      </c>
      <c r="L25" s="17">
        <v>2496523</v>
      </c>
      <c r="M25" s="19">
        <v>0.15</v>
      </c>
      <c r="N25" s="74">
        <v>0</v>
      </c>
      <c r="O25" s="19">
        <v>0</v>
      </c>
      <c r="P25" s="18">
        <v>0</v>
      </c>
      <c r="Q25" s="19">
        <v>0</v>
      </c>
      <c r="R25" s="18" t="s">
        <v>91</v>
      </c>
      <c r="S25" s="31" t="s">
        <v>123</v>
      </c>
      <c r="T25" s="23"/>
      <c r="U25" s="75" t="s">
        <v>79</v>
      </c>
      <c r="V25" s="63" t="s">
        <v>137</v>
      </c>
      <c r="W25" s="23" t="s">
        <v>105</v>
      </c>
      <c r="X25" s="14" t="s">
        <v>29</v>
      </c>
      <c r="Y25" s="81" t="s">
        <v>135</v>
      </c>
      <c r="Z25" s="16"/>
      <c r="AA25" s="16"/>
      <c r="AB25" s="28"/>
      <c r="AC25" s="16"/>
    </row>
    <row r="26" spans="1:38" ht="8.25" customHeight="1" x14ac:dyDescent="0.2"/>
    <row r="27" spans="1:38" ht="17.25" customHeight="1" x14ac:dyDescent="0.2">
      <c r="A27" s="26" t="s">
        <v>51</v>
      </c>
      <c r="B27" s="26"/>
      <c r="Q27" s="7"/>
    </row>
    <row r="28" spans="1:38" s="16" customFormat="1" ht="17.25" customHeight="1" x14ac:dyDescent="0.2">
      <c r="A28" s="26" t="s">
        <v>73</v>
      </c>
      <c r="R28" s="11"/>
      <c r="S28" s="11"/>
      <c r="T28" s="11"/>
      <c r="U28" s="11"/>
      <c r="V28" s="11"/>
      <c r="W28" s="11"/>
      <c r="X28" s="11"/>
      <c r="Y28" s="11"/>
    </row>
    <row r="29" spans="1:38" ht="21" customHeight="1" x14ac:dyDescent="0.45">
      <c r="G29" s="16"/>
      <c r="H29" s="16"/>
      <c r="I29" s="16"/>
      <c r="J29" s="16"/>
      <c r="K29" s="16"/>
      <c r="L29" s="16"/>
      <c r="M29" s="16"/>
      <c r="N29" s="16"/>
      <c r="O29" s="16"/>
      <c r="P29" s="16"/>
      <c r="U29" s="29" t="s">
        <v>80</v>
      </c>
      <c r="V29" s="30"/>
      <c r="W29" s="30"/>
      <c r="X29" s="30"/>
      <c r="Y29" s="29" t="s">
        <v>81</v>
      </c>
      <c r="AB29" s="28"/>
      <c r="AC29" s="28"/>
      <c r="AD29" s="28"/>
      <c r="AE29" s="28"/>
      <c r="AF29" s="28"/>
      <c r="AG29" s="28"/>
      <c r="AH29" s="28"/>
      <c r="AI29" s="28"/>
      <c r="AJ29" s="28"/>
      <c r="AK29" s="28"/>
      <c r="AL29" s="2"/>
    </row>
    <row r="30" spans="1:38" ht="15" customHeight="1" x14ac:dyDescent="0.2">
      <c r="A30" s="27" t="s">
        <v>133</v>
      </c>
    </row>
    <row r="31" spans="1:38" ht="12.75" customHeight="1" x14ac:dyDescent="0.2">
      <c r="A31" s="27" t="s">
        <v>53</v>
      </c>
      <c r="F31" s="15"/>
      <c r="Q31" s="7"/>
      <c r="R31" s="33"/>
    </row>
    <row r="32" spans="1:38" ht="12.75" customHeight="1" x14ac:dyDescent="0.2">
      <c r="A32" s="27" t="s">
        <v>54</v>
      </c>
      <c r="Q32" s="7"/>
    </row>
    <row r="33" spans="3:17" x14ac:dyDescent="0.2">
      <c r="Q33" s="7"/>
    </row>
    <row r="34" spans="3:17" collapsed="1" x14ac:dyDescent="0.2">
      <c r="Q34" s="7"/>
    </row>
    <row r="35" spans="3:17" hidden="1" x14ac:dyDescent="0.2">
      <c r="C35" s="10"/>
      <c r="Q35" s="7"/>
    </row>
    <row r="36" spans="3:17" hidden="1" x14ac:dyDescent="0.2">
      <c r="C36" s="10"/>
      <c r="Q36" s="12"/>
    </row>
    <row r="37" spans="3:17" hidden="1" x14ac:dyDescent="0.2">
      <c r="C37" s="10"/>
      <c r="Q37" s="12"/>
    </row>
    <row r="38" spans="3:17" hidden="1" x14ac:dyDescent="0.2">
      <c r="C38" s="10"/>
      <c r="Q38" s="12"/>
    </row>
    <row r="39" spans="3:17" hidden="1" x14ac:dyDescent="0.2">
      <c r="C39" s="10"/>
      <c r="Q39" s="12"/>
    </row>
    <row r="40" spans="3:17" hidden="1" x14ac:dyDescent="0.2">
      <c r="C40" s="10"/>
    </row>
    <row r="41" spans="3:17" hidden="1" x14ac:dyDescent="0.2">
      <c r="C41" s="10"/>
    </row>
    <row r="42" spans="3:17" hidden="1" x14ac:dyDescent="0.2">
      <c r="C42" s="10"/>
    </row>
    <row r="43" spans="3:17" hidden="1" x14ac:dyDescent="0.2">
      <c r="C43" s="10"/>
    </row>
    <row r="44" spans="3:17" hidden="1" x14ac:dyDescent="0.2">
      <c r="C44" s="10"/>
    </row>
    <row r="45" spans="3:17" hidden="1" x14ac:dyDescent="0.2">
      <c r="C45" s="10"/>
    </row>
    <row r="46" spans="3:17" hidden="1" x14ac:dyDescent="0.2">
      <c r="C46" s="10"/>
    </row>
    <row r="47" spans="3:17" hidden="1" x14ac:dyDescent="0.2">
      <c r="C47" s="10"/>
    </row>
    <row r="48" spans="3:17" hidden="1" x14ac:dyDescent="0.2">
      <c r="C48" s="10"/>
    </row>
    <row r="49" spans="3:3" hidden="1" x14ac:dyDescent="0.2">
      <c r="C49" s="10"/>
    </row>
    <row r="50" spans="3:3" hidden="1" x14ac:dyDescent="0.2">
      <c r="C50" s="10"/>
    </row>
    <row r="51" spans="3:3" hidden="1" x14ac:dyDescent="0.2">
      <c r="C51" s="10"/>
    </row>
    <row r="52" spans="3:3" hidden="1" x14ac:dyDescent="0.2">
      <c r="C52" s="10"/>
    </row>
    <row r="53" spans="3:3" hidden="1" x14ac:dyDescent="0.2">
      <c r="C53" s="10"/>
    </row>
    <row r="54" spans="3:3" hidden="1" x14ac:dyDescent="0.2">
      <c r="C54" s="10"/>
    </row>
    <row r="55" spans="3:3" hidden="1" x14ac:dyDescent="0.2">
      <c r="C55" s="10"/>
    </row>
    <row r="56" spans="3:3" hidden="1" x14ac:dyDescent="0.2">
      <c r="C56" s="10"/>
    </row>
    <row r="57" spans="3:3" hidden="1" x14ac:dyDescent="0.2">
      <c r="C57" s="10"/>
    </row>
    <row r="58" spans="3:3" hidden="1" x14ac:dyDescent="0.2">
      <c r="C58" s="10"/>
    </row>
    <row r="59" spans="3:3" hidden="1" x14ac:dyDescent="0.2">
      <c r="C59" s="10"/>
    </row>
    <row r="60" spans="3:3" hidden="1" x14ac:dyDescent="0.2">
      <c r="C60" s="10"/>
    </row>
    <row r="61" spans="3:3" hidden="1" x14ac:dyDescent="0.2">
      <c r="C61" s="10"/>
    </row>
    <row r="62" spans="3:3" hidden="1" x14ac:dyDescent="0.2">
      <c r="C62" s="10"/>
    </row>
    <row r="63" spans="3:3" hidden="1" x14ac:dyDescent="0.2">
      <c r="C63" s="10"/>
    </row>
    <row r="64" spans="3:3" hidden="1" x14ac:dyDescent="0.2">
      <c r="C64" s="8"/>
    </row>
    <row r="65" hidden="1" x14ac:dyDescent="0.2"/>
    <row r="66" hidden="1" x14ac:dyDescent="0.2"/>
    <row r="67" hidden="1" x14ac:dyDescent="0.2"/>
  </sheetData>
  <autoFilter ref="A7:Y25"/>
  <dataConsolidate/>
  <mergeCells count="39">
    <mergeCell ref="B24:D24"/>
    <mergeCell ref="U24:Y24"/>
    <mergeCell ref="B9:D9"/>
    <mergeCell ref="U9:Y9"/>
    <mergeCell ref="Y10:Y12"/>
    <mergeCell ref="B13:D13"/>
    <mergeCell ref="U13:Y13"/>
    <mergeCell ref="U21:Y21"/>
    <mergeCell ref="U18:Y18"/>
    <mergeCell ref="B21:D21"/>
    <mergeCell ref="B18:D18"/>
    <mergeCell ref="B16:D16"/>
    <mergeCell ref="G4:G6"/>
    <mergeCell ref="H4:H6"/>
    <mergeCell ref="I4:I6"/>
    <mergeCell ref="A4:A6"/>
    <mergeCell ref="U8:Y8"/>
    <mergeCell ref="B8:D8"/>
    <mergeCell ref="C4:C6"/>
    <mergeCell ref="B4:B6"/>
    <mergeCell ref="E4:E6"/>
    <mergeCell ref="D4:D6"/>
    <mergeCell ref="F4:F6"/>
    <mergeCell ref="A2:Y2"/>
    <mergeCell ref="Q4:Q6"/>
    <mergeCell ref="N4:N6"/>
    <mergeCell ref="L4:L6"/>
    <mergeCell ref="O4:O6"/>
    <mergeCell ref="P4:P6"/>
    <mergeCell ref="Y4:Y6"/>
    <mergeCell ref="T4:T6"/>
    <mergeCell ref="R4:S4"/>
    <mergeCell ref="W5:X5"/>
    <mergeCell ref="U5:V5"/>
    <mergeCell ref="U4:X4"/>
    <mergeCell ref="B3:W3"/>
    <mergeCell ref="J4:J6"/>
    <mergeCell ref="K4:K6"/>
    <mergeCell ref="M4:M6"/>
  </mergeCells>
  <pageMargins left="0.25" right="0.25" top="0.75" bottom="0.75" header="0.3" footer="0.3"/>
  <pageSetup paperSize="9" scale="51" fitToHeight="0" orientation="landscape" r:id="rId1"/>
  <headerFooter>
    <oddFooter>&amp;L&amp;F&amp;C&amp;P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0</v>
      </c>
      <c r="C2" s="2">
        <v>1349414695</v>
      </c>
      <c r="D2" s="2">
        <v>167454594</v>
      </c>
      <c r="E2" s="2">
        <v>175995293</v>
      </c>
      <c r="F2" s="2">
        <v>185012112</v>
      </c>
      <c r="G2" s="2">
        <v>193047173</v>
      </c>
      <c r="H2" s="2">
        <v>200965711</v>
      </c>
      <c r="I2" s="2">
        <v>209486800</v>
      </c>
      <c r="J2" s="2">
        <v>217453012</v>
      </c>
    </row>
    <row r="3" spans="1:16" s="2" customFormat="1" x14ac:dyDescent="0.25">
      <c r="B3" s="2" t="s">
        <v>17</v>
      </c>
      <c r="C3" s="2">
        <v>3039807880</v>
      </c>
      <c r="D3" s="2">
        <v>378783956</v>
      </c>
      <c r="E3" s="2">
        <v>396914108</v>
      </c>
      <c r="F3" s="2">
        <v>416196653</v>
      </c>
      <c r="G3" s="2">
        <v>433973068</v>
      </c>
      <c r="H3" s="2">
        <v>452283532</v>
      </c>
      <c r="I3" s="2">
        <v>471132651</v>
      </c>
      <c r="J3" s="2">
        <v>490523912</v>
      </c>
    </row>
    <row r="4" spans="1:16" s="2" customFormat="1" x14ac:dyDescent="0.25">
      <c r="B4" s="2" t="s">
        <v>7</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5</v>
      </c>
      <c r="B8" t="s">
        <v>6</v>
      </c>
      <c r="C8" t="s">
        <v>10</v>
      </c>
      <c r="D8" t="s">
        <v>20</v>
      </c>
      <c r="E8" t="s">
        <v>21</v>
      </c>
      <c r="F8" t="s">
        <v>22</v>
      </c>
      <c r="G8" t="s">
        <v>23</v>
      </c>
      <c r="H8" t="s">
        <v>24</v>
      </c>
      <c r="I8" t="s">
        <v>25</v>
      </c>
      <c r="J8" t="s">
        <v>26</v>
      </c>
      <c r="K8" t="s">
        <v>27</v>
      </c>
    </row>
    <row r="9" spans="1:16" x14ac:dyDescent="0.25">
      <c r="A9" t="s">
        <v>11</v>
      </c>
      <c r="B9" s="3" t="s">
        <v>1</v>
      </c>
      <c r="C9" s="3" t="s">
        <v>8</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18</v>
      </c>
      <c r="C10" t="s">
        <v>8</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19</v>
      </c>
      <c r="C11" t="s">
        <v>8</v>
      </c>
      <c r="D11" s="1">
        <v>17952896</v>
      </c>
      <c r="E11" s="1">
        <v>18812195</v>
      </c>
      <c r="F11" s="1">
        <v>19726113</v>
      </c>
      <c r="G11" s="1">
        <v>20568646</v>
      </c>
      <c r="H11" s="1">
        <v>21436492</v>
      </c>
      <c r="I11" s="1">
        <v>22329867</v>
      </c>
      <c r="J11" s="1">
        <v>23248938</v>
      </c>
      <c r="K11" s="4">
        <f t="shared" si="3"/>
        <v>144075147</v>
      </c>
      <c r="M11" s="2"/>
    </row>
    <row r="12" spans="1:16" x14ac:dyDescent="0.25">
      <c r="A12" t="s">
        <v>12</v>
      </c>
      <c r="B12" s="3" t="s">
        <v>2</v>
      </c>
      <c r="C12" s="3" t="s">
        <v>8</v>
      </c>
      <c r="D12" s="4">
        <v>79569026</v>
      </c>
      <c r="E12" s="4">
        <v>83377525</v>
      </c>
      <c r="F12" s="4">
        <v>87428101</v>
      </c>
      <c r="G12" s="4">
        <v>91162294</v>
      </c>
      <c r="H12" s="4">
        <v>95008670</v>
      </c>
      <c r="I12" s="4">
        <v>98968199</v>
      </c>
      <c r="J12" s="4">
        <v>103041613</v>
      </c>
      <c r="K12" s="4">
        <f t="shared" si="3"/>
        <v>638555428</v>
      </c>
    </row>
    <row r="13" spans="1:16" x14ac:dyDescent="0.25">
      <c r="B13" t="s">
        <v>18</v>
      </c>
      <c r="C13" t="s">
        <v>8</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19</v>
      </c>
      <c r="C14" t="s">
        <v>8</v>
      </c>
      <c r="D14" s="1">
        <v>3796255</v>
      </c>
      <c r="E14" s="1">
        <v>4239900</v>
      </c>
      <c r="F14" s="1">
        <v>5245685</v>
      </c>
      <c r="G14" s="1">
        <v>5469738</v>
      </c>
      <c r="H14" s="1">
        <v>5700520</v>
      </c>
      <c r="I14" s="1">
        <v>5938092</v>
      </c>
      <c r="J14" s="1">
        <v>6182497</v>
      </c>
      <c r="K14" s="4">
        <f t="shared" si="3"/>
        <v>36572687</v>
      </c>
    </row>
    <row r="15" spans="1:16" x14ac:dyDescent="0.25">
      <c r="A15" t="s">
        <v>13</v>
      </c>
      <c r="B15" s="3" t="s">
        <v>9</v>
      </c>
      <c r="C15" s="3" t="s">
        <v>16</v>
      </c>
      <c r="D15" s="4">
        <v>16298112.000000002</v>
      </c>
      <c r="E15" s="4">
        <v>12712526.999999998</v>
      </c>
      <c r="F15" s="4">
        <v>0</v>
      </c>
      <c r="G15" s="4">
        <v>0</v>
      </c>
      <c r="H15" s="4">
        <v>0</v>
      </c>
      <c r="I15" s="4">
        <v>0</v>
      </c>
      <c r="J15" s="4">
        <v>0</v>
      </c>
      <c r="K15" s="4">
        <f t="shared" si="3"/>
        <v>29010639</v>
      </c>
    </row>
    <row r="16" spans="1:16" x14ac:dyDescent="0.25">
      <c r="B16" t="s">
        <v>18</v>
      </c>
      <c r="C16" t="s">
        <v>16</v>
      </c>
      <c r="D16" s="1">
        <v>16298112.000000002</v>
      </c>
      <c r="E16" s="1">
        <v>12712526.999999998</v>
      </c>
      <c r="F16" s="1">
        <v>0</v>
      </c>
      <c r="G16" s="1">
        <v>0</v>
      </c>
      <c r="H16" s="1">
        <v>0</v>
      </c>
      <c r="I16" s="1">
        <v>0</v>
      </c>
      <c r="J16" s="1">
        <v>0</v>
      </c>
      <c r="K16" s="4">
        <f t="shared" si="3"/>
        <v>29010639</v>
      </c>
    </row>
    <row r="17" spans="1:11" x14ac:dyDescent="0.25">
      <c r="B17" t="s">
        <v>19</v>
      </c>
      <c r="C17" t="s">
        <v>16</v>
      </c>
      <c r="D17" s="1" t="s">
        <v>16</v>
      </c>
      <c r="E17" s="1" t="s">
        <v>16</v>
      </c>
      <c r="F17" s="1" t="s">
        <v>16</v>
      </c>
      <c r="G17" s="1" t="s">
        <v>16</v>
      </c>
      <c r="H17" s="1" t="s">
        <v>16</v>
      </c>
      <c r="I17" s="1" t="s">
        <v>16</v>
      </c>
      <c r="J17" s="1" t="s">
        <v>16</v>
      </c>
      <c r="K17" s="4"/>
    </row>
    <row r="18" spans="1:11" x14ac:dyDescent="0.25">
      <c r="A18" t="s">
        <v>14</v>
      </c>
      <c r="B18" s="3" t="s">
        <v>0</v>
      </c>
      <c r="C18" s="3" t="s">
        <v>16</v>
      </c>
      <c r="D18" s="4">
        <v>167454594</v>
      </c>
      <c r="E18" s="4">
        <v>175995293</v>
      </c>
      <c r="F18" s="4">
        <v>185012112</v>
      </c>
      <c r="G18" s="4">
        <v>193047173</v>
      </c>
      <c r="H18" s="4">
        <v>200965711</v>
      </c>
      <c r="I18" s="4">
        <v>209486800</v>
      </c>
      <c r="J18" s="4">
        <v>217453012</v>
      </c>
      <c r="K18" s="4">
        <f t="shared" si="3"/>
        <v>1349414695</v>
      </c>
    </row>
    <row r="19" spans="1:11" x14ac:dyDescent="0.25">
      <c r="B19" t="s">
        <v>18</v>
      </c>
      <c r="C19" t="s">
        <v>16</v>
      </c>
      <c r="D19" s="1">
        <v>157407318</v>
      </c>
      <c r="E19" s="1">
        <v>165435575</v>
      </c>
      <c r="F19" s="1">
        <v>173911385</v>
      </c>
      <c r="G19" s="1">
        <v>181464343</v>
      </c>
      <c r="H19" s="1">
        <v>188907768</v>
      </c>
      <c r="I19" s="1">
        <v>196917592</v>
      </c>
      <c r="J19" s="1">
        <v>204405831</v>
      </c>
      <c r="K19" s="4">
        <f t="shared" si="3"/>
        <v>1268449812</v>
      </c>
    </row>
    <row r="20" spans="1:11" x14ac:dyDescent="0.25">
      <c r="B20" t="s">
        <v>19</v>
      </c>
      <c r="C20" t="s">
        <v>16</v>
      </c>
      <c r="D20" s="1">
        <v>10047276</v>
      </c>
      <c r="E20" s="1">
        <v>10559718</v>
      </c>
      <c r="F20" s="1">
        <v>11100727</v>
      </c>
      <c r="G20" s="1">
        <v>11582830</v>
      </c>
      <c r="H20" s="1">
        <v>12057943</v>
      </c>
      <c r="I20" s="1">
        <v>12569208</v>
      </c>
      <c r="J20" s="1">
        <v>13047181</v>
      </c>
      <c r="K20" s="4">
        <f t="shared" si="3"/>
        <v>80964883</v>
      </c>
    </row>
    <row r="21" spans="1:11" x14ac:dyDescent="0.25">
      <c r="A21" t="s">
        <v>15</v>
      </c>
      <c r="B21" t="s">
        <v>4</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2.xml><?xml version="1.0" encoding="utf-8"?>
<ds:datastoreItem xmlns:ds="http://schemas.openxmlformats.org/officeDocument/2006/customXml" ds:itemID="{91D60C38-2F4C-4B3E-A0A9-D4A307D943C1}">
  <ds:schemaRefs>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DPP</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Salvis</cp:lastModifiedBy>
  <cp:lastPrinted>2016-10-12T10:11:03Z</cp:lastPrinted>
  <dcterms:created xsi:type="dcterms:W3CDTF">2013-05-20T05:28:43Z</dcterms:created>
  <dcterms:modified xsi:type="dcterms:W3CDTF">2016-10-21T12:57:02Z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