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5.gads\Ikmēneša informatīvie ziņojumi\9_janvāris\mājslapai\"/>
    </mc:Choice>
  </mc:AlternateContent>
  <bookViews>
    <workbookView xWindow="0" yWindow="0" windowWidth="20580" windowHeight="11640" tabRatio="734"/>
  </bookViews>
  <sheets>
    <sheet name="DPP" sheetId="23" r:id="rId1"/>
    <sheet name="ministriju dalījumā" sheetId="24" r:id="rId2"/>
    <sheet name="pa gadiem aktuālais" sheetId="22" state="hidden" r:id="rId3"/>
  </sheets>
  <definedNames>
    <definedName name="_xlnm._FilterDatabase" localSheetId="0" hidden="1">DPP!$B$5:$AP$150</definedName>
    <definedName name="_xlnm.Print_Area" localSheetId="0">DPP!$A$1:$AI$151</definedName>
    <definedName name="_xlnm.Print_Titles" localSheetId="0">DPP!$4:$5</definedName>
  </definedNames>
  <calcPr calcId="152511"/>
</workbook>
</file>

<file path=xl/calcChain.xml><?xml version="1.0" encoding="utf-8"?>
<calcChain xmlns="http://schemas.openxmlformats.org/spreadsheetml/2006/main">
  <c r="M28" i="23" l="1"/>
  <c r="H138" i="23" l="1"/>
  <c r="I137" i="23" l="1"/>
  <c r="I139" i="23" s="1"/>
  <c r="J137" i="23"/>
  <c r="J139" i="23" s="1"/>
  <c r="K137" i="23"/>
  <c r="N137" i="23"/>
  <c r="P137" i="23"/>
  <c r="R137" i="23"/>
  <c r="K139" i="23" l="1"/>
  <c r="H75" i="23"/>
  <c r="M27" i="23" l="1"/>
  <c r="G27" i="23" s="1"/>
  <c r="O27" i="23" l="1"/>
  <c r="L27" i="23"/>
  <c r="Q27" i="23"/>
  <c r="S27" i="23"/>
  <c r="M98" i="23"/>
  <c r="H98" i="23"/>
  <c r="G98" i="23" l="1"/>
  <c r="H82" i="23"/>
  <c r="M136" i="23" l="1"/>
  <c r="H136" i="23"/>
  <c r="M135" i="23"/>
  <c r="H135" i="23"/>
  <c r="M134" i="23"/>
  <c r="H134" i="23"/>
  <c r="M133" i="23"/>
  <c r="H133" i="23"/>
  <c r="M132" i="23"/>
  <c r="H132" i="23"/>
  <c r="M131" i="23"/>
  <c r="H131" i="23"/>
  <c r="M130" i="23"/>
  <c r="H130" i="23"/>
  <c r="M129" i="23"/>
  <c r="H129" i="23"/>
  <c r="M128" i="23"/>
  <c r="H128" i="23"/>
  <c r="M127" i="23"/>
  <c r="H127" i="23"/>
  <c r="M126" i="23"/>
  <c r="H126" i="23"/>
  <c r="M125" i="23"/>
  <c r="H125" i="23"/>
  <c r="M124" i="23"/>
  <c r="H124" i="23"/>
  <c r="M123" i="23"/>
  <c r="H123" i="23"/>
  <c r="M122" i="23"/>
  <c r="H122" i="23"/>
  <c r="M121" i="23"/>
  <c r="H121" i="23"/>
  <c r="M120" i="23"/>
  <c r="H120" i="23"/>
  <c r="M119" i="23"/>
  <c r="H119" i="23"/>
  <c r="M118" i="23"/>
  <c r="H118" i="23"/>
  <c r="M117" i="23"/>
  <c r="H117" i="23"/>
  <c r="M116" i="23"/>
  <c r="H116" i="23"/>
  <c r="M115" i="23"/>
  <c r="H115" i="23"/>
  <c r="M114" i="23"/>
  <c r="H114" i="23"/>
  <c r="M113" i="23"/>
  <c r="H113" i="23"/>
  <c r="M112" i="23"/>
  <c r="H112" i="23"/>
  <c r="M111" i="23"/>
  <c r="H111" i="23"/>
  <c r="M110" i="23"/>
  <c r="H110" i="23"/>
  <c r="M109" i="23"/>
  <c r="H109" i="23"/>
  <c r="M108" i="23"/>
  <c r="H108" i="23"/>
  <c r="M107" i="23"/>
  <c r="H107" i="23"/>
  <c r="M106" i="23"/>
  <c r="H106" i="23"/>
  <c r="M105" i="23"/>
  <c r="H105" i="23"/>
  <c r="M104" i="23"/>
  <c r="H104" i="23"/>
  <c r="M103" i="23"/>
  <c r="H103" i="23"/>
  <c r="M102" i="23"/>
  <c r="H102" i="23"/>
  <c r="G101" i="23"/>
  <c r="S101" i="23" s="1"/>
  <c r="G100" i="23"/>
  <c r="S100" i="23" s="1"/>
  <c r="M99" i="23"/>
  <c r="H99" i="23"/>
  <c r="M97" i="23"/>
  <c r="H97" i="23"/>
  <c r="M96" i="23"/>
  <c r="H96" i="23"/>
  <c r="M95" i="23"/>
  <c r="H95" i="23"/>
  <c r="M94" i="23"/>
  <c r="H94" i="23"/>
  <c r="S93" i="23"/>
  <c r="Q93" i="23"/>
  <c r="O93" i="23"/>
  <c r="M93" i="23"/>
  <c r="H93" i="23"/>
  <c r="L93" i="23" s="1"/>
  <c r="S92" i="23"/>
  <c r="Q92" i="23"/>
  <c r="O92" i="23"/>
  <c r="M92" i="23"/>
  <c r="H92" i="23"/>
  <c r="L92" i="23" s="1"/>
  <c r="S91" i="23"/>
  <c r="Q91" i="23"/>
  <c r="O91" i="23"/>
  <c r="M91" i="23"/>
  <c r="H91" i="23"/>
  <c r="L91" i="23" s="1"/>
  <c r="M90" i="23"/>
  <c r="H90" i="23"/>
  <c r="M89" i="23"/>
  <c r="H89" i="23"/>
  <c r="M88" i="23"/>
  <c r="H88" i="23"/>
  <c r="M87" i="23"/>
  <c r="H87" i="23"/>
  <c r="M86" i="23"/>
  <c r="H86" i="23"/>
  <c r="M85" i="23"/>
  <c r="H85" i="23"/>
  <c r="M84" i="23"/>
  <c r="H84" i="23"/>
  <c r="M83" i="23"/>
  <c r="H83" i="23"/>
  <c r="M81" i="23"/>
  <c r="H81" i="23"/>
  <c r="M80" i="23"/>
  <c r="H80" i="23"/>
  <c r="M79" i="23"/>
  <c r="H79" i="23"/>
  <c r="M78" i="23"/>
  <c r="H78" i="23"/>
  <c r="M77" i="23"/>
  <c r="H77" i="23"/>
  <c r="M76" i="23"/>
  <c r="H76" i="23"/>
  <c r="M75" i="23"/>
  <c r="M74" i="23"/>
  <c r="H74" i="23"/>
  <c r="M73" i="23"/>
  <c r="H73" i="23"/>
  <c r="M72" i="23"/>
  <c r="H72" i="23"/>
  <c r="M71" i="23"/>
  <c r="H71" i="23"/>
  <c r="M70" i="23"/>
  <c r="H70" i="23"/>
  <c r="M69" i="23"/>
  <c r="H69" i="23"/>
  <c r="M68" i="23"/>
  <c r="H68" i="23"/>
  <c r="M67" i="23"/>
  <c r="H67" i="23"/>
  <c r="M66" i="23"/>
  <c r="H66" i="23"/>
  <c r="M65" i="23"/>
  <c r="H65" i="23"/>
  <c r="M64" i="23"/>
  <c r="H64" i="23"/>
  <c r="M63" i="23"/>
  <c r="H63" i="23"/>
  <c r="M62" i="23"/>
  <c r="H62" i="23"/>
  <c r="M61" i="23"/>
  <c r="H61" i="23"/>
  <c r="M60" i="23"/>
  <c r="H60" i="23"/>
  <c r="M59" i="23"/>
  <c r="H59" i="23"/>
  <c r="M58" i="23"/>
  <c r="H58" i="23"/>
  <c r="M57" i="23"/>
  <c r="H57" i="23"/>
  <c r="M56" i="23"/>
  <c r="H56" i="23"/>
  <c r="M55" i="23"/>
  <c r="H55" i="23"/>
  <c r="M54" i="23"/>
  <c r="H54" i="23"/>
  <c r="M53" i="23"/>
  <c r="H53" i="23"/>
  <c r="M52" i="23"/>
  <c r="H52" i="23"/>
  <c r="M51" i="23"/>
  <c r="H51" i="23"/>
  <c r="M50" i="23"/>
  <c r="H50" i="23"/>
  <c r="M49" i="23"/>
  <c r="H49" i="23"/>
  <c r="M48" i="23"/>
  <c r="H48" i="23"/>
  <c r="M47" i="23"/>
  <c r="H47" i="23"/>
  <c r="M46" i="23"/>
  <c r="H46" i="23"/>
  <c r="M45" i="23"/>
  <c r="H45" i="23"/>
  <c r="M44" i="23"/>
  <c r="H44" i="23"/>
  <c r="M43" i="23"/>
  <c r="H43" i="23"/>
  <c r="M42" i="23"/>
  <c r="H42" i="23"/>
  <c r="M41" i="23"/>
  <c r="H41" i="23"/>
  <c r="M40" i="23"/>
  <c r="H40" i="23"/>
  <c r="M39" i="23"/>
  <c r="H39" i="23"/>
  <c r="M38" i="23"/>
  <c r="H38" i="23"/>
  <c r="M37" i="23"/>
  <c r="H37" i="23"/>
  <c r="M36" i="23"/>
  <c r="H36" i="23"/>
  <c r="M35" i="23"/>
  <c r="H35" i="23"/>
  <c r="M34" i="23"/>
  <c r="H34" i="23"/>
  <c r="M33" i="23"/>
  <c r="H33" i="23"/>
  <c r="M32" i="23"/>
  <c r="H32" i="23"/>
  <c r="M31" i="23"/>
  <c r="M30" i="23"/>
  <c r="M29" i="23"/>
  <c r="H29" i="23"/>
  <c r="H28" i="23"/>
  <c r="M26" i="23"/>
  <c r="H26" i="23"/>
  <c r="M25" i="23"/>
  <c r="H25" i="23"/>
  <c r="M24" i="23"/>
  <c r="H24" i="23"/>
  <c r="M23" i="23"/>
  <c r="H23" i="23"/>
  <c r="M22" i="23"/>
  <c r="H22" i="23"/>
  <c r="M21" i="23"/>
  <c r="H21" i="23"/>
  <c r="M20" i="23"/>
  <c r="H20" i="23"/>
  <c r="M19" i="23"/>
  <c r="H19" i="23"/>
  <c r="M18" i="23"/>
  <c r="H18" i="23"/>
  <c r="M17" i="23"/>
  <c r="H17" i="23"/>
  <c r="M16" i="23"/>
  <c r="H16" i="23"/>
  <c r="M15" i="23"/>
  <c r="H15" i="23"/>
  <c r="M14" i="23"/>
  <c r="H14" i="23"/>
  <c r="M13" i="23"/>
  <c r="H13" i="23"/>
  <c r="M12" i="23"/>
  <c r="H12" i="23"/>
  <c r="M11" i="23"/>
  <c r="H11" i="23"/>
  <c r="M10" i="23"/>
  <c r="H10" i="23"/>
  <c r="M9" i="23"/>
  <c r="H9" i="23"/>
  <c r="M8" i="23"/>
  <c r="H8" i="23"/>
  <c r="M7" i="23"/>
  <c r="H7" i="23"/>
  <c r="H137" i="23" l="1"/>
  <c r="G122" i="23"/>
  <c r="O122" i="23" s="1"/>
  <c r="G134" i="23"/>
  <c r="O134" i="23" s="1"/>
  <c r="G19" i="23"/>
  <c r="S19" i="23" s="1"/>
  <c r="G39" i="23"/>
  <c r="O39" i="23" s="1"/>
  <c r="G85" i="23"/>
  <c r="O85" i="23" s="1"/>
  <c r="G10" i="23"/>
  <c r="S10" i="23" s="1"/>
  <c r="G18" i="23"/>
  <c r="O18" i="23" s="1"/>
  <c r="G20" i="23"/>
  <c r="O20" i="23" s="1"/>
  <c r="G76" i="23"/>
  <c r="Q76" i="23" s="1"/>
  <c r="G89" i="23"/>
  <c r="O89" i="23" s="1"/>
  <c r="G136" i="23"/>
  <c r="L136" i="23" s="1"/>
  <c r="G78" i="23"/>
  <c r="Q78" i="23" s="1"/>
  <c r="G23" i="23"/>
  <c r="O23" i="23" s="1"/>
  <c r="G80" i="23"/>
  <c r="Q80" i="23" s="1"/>
  <c r="G94" i="23"/>
  <c r="O94" i="23" s="1"/>
  <c r="G33" i="23"/>
  <c r="L33" i="23" s="1"/>
  <c r="G53" i="23"/>
  <c r="L53" i="23" s="1"/>
  <c r="G55" i="23"/>
  <c r="O55" i="23" s="1"/>
  <c r="G57" i="23"/>
  <c r="S57" i="23" s="1"/>
  <c r="G67" i="23"/>
  <c r="O67" i="23" s="1"/>
  <c r="G75" i="23"/>
  <c r="O75" i="23" s="1"/>
  <c r="G31" i="23"/>
  <c r="O31" i="23" s="1"/>
  <c r="G41" i="23"/>
  <c r="S41" i="23" s="1"/>
  <c r="G106" i="23"/>
  <c r="O106" i="23" s="1"/>
  <c r="G110" i="23"/>
  <c r="O110" i="23" s="1"/>
  <c r="G26" i="23"/>
  <c r="O26" i="23" s="1"/>
  <c r="G58" i="23"/>
  <c r="S58" i="23" s="1"/>
  <c r="G90" i="23"/>
  <c r="L90" i="23" s="1"/>
  <c r="G59" i="23"/>
  <c r="O59" i="23" s="1"/>
  <c r="G61" i="23"/>
  <c r="S61" i="23" s="1"/>
  <c r="G102" i="23"/>
  <c r="O102" i="23" s="1"/>
  <c r="G104" i="23"/>
  <c r="Q104" i="23" s="1"/>
  <c r="G118" i="23"/>
  <c r="O118" i="23" s="1"/>
  <c r="G120" i="23"/>
  <c r="S120" i="23" s="1"/>
  <c r="O98" i="23"/>
  <c r="L100" i="23"/>
  <c r="G126" i="23"/>
  <c r="O126" i="23" s="1"/>
  <c r="G8" i="23"/>
  <c r="G12" i="23"/>
  <c r="S12" i="23" s="1"/>
  <c r="G22" i="23"/>
  <c r="S22" i="23" s="1"/>
  <c r="G30" i="23"/>
  <c r="G37" i="23"/>
  <c r="L37" i="23" s="1"/>
  <c r="G43" i="23"/>
  <c r="O43" i="23" s="1"/>
  <c r="G49" i="23"/>
  <c r="S49" i="23" s="1"/>
  <c r="G51" i="23"/>
  <c r="L51" i="23" s="1"/>
  <c r="G54" i="23"/>
  <c r="Q54" i="23" s="1"/>
  <c r="G65" i="23"/>
  <c r="S65" i="23" s="1"/>
  <c r="G69" i="23"/>
  <c r="L69" i="23" s="1"/>
  <c r="G87" i="23"/>
  <c r="S87" i="23" s="1"/>
  <c r="G96" i="23"/>
  <c r="L96" i="23" s="1"/>
  <c r="G107" i="23"/>
  <c r="O107" i="23" s="1"/>
  <c r="G111" i="23"/>
  <c r="O111" i="23" s="1"/>
  <c r="G115" i="23"/>
  <c r="S115" i="23" s="1"/>
  <c r="G124" i="23"/>
  <c r="Q124" i="23" s="1"/>
  <c r="G132" i="23"/>
  <c r="Q132" i="23" s="1"/>
  <c r="G25" i="23"/>
  <c r="S25" i="23" s="1"/>
  <c r="G29" i="23"/>
  <c r="S29" i="23" s="1"/>
  <c r="G35" i="23"/>
  <c r="O35" i="23" s="1"/>
  <c r="G38" i="23"/>
  <c r="O38" i="23" s="1"/>
  <c r="G72" i="23"/>
  <c r="Q72" i="23" s="1"/>
  <c r="G74" i="23"/>
  <c r="O74" i="23" s="1"/>
  <c r="G83" i="23"/>
  <c r="O83" i="23" s="1"/>
  <c r="G95" i="23"/>
  <c r="S95" i="23" s="1"/>
  <c r="G97" i="23"/>
  <c r="S97" i="23" s="1"/>
  <c r="G99" i="23"/>
  <c r="O99" i="23" s="1"/>
  <c r="O100" i="23"/>
  <c r="G108" i="23"/>
  <c r="L108" i="23" s="1"/>
  <c r="G114" i="23"/>
  <c r="O114" i="23" s="1"/>
  <c r="G116" i="23"/>
  <c r="S116" i="23" s="1"/>
  <c r="G123" i="23"/>
  <c r="L123" i="23" s="1"/>
  <c r="G127" i="23"/>
  <c r="O127" i="23" s="1"/>
  <c r="G131" i="23"/>
  <c r="Q131" i="23" s="1"/>
  <c r="G7" i="23"/>
  <c r="S7" i="23" s="1"/>
  <c r="G16" i="23"/>
  <c r="O16" i="23" s="1"/>
  <c r="G17" i="23"/>
  <c r="S17" i="23" s="1"/>
  <c r="G45" i="23"/>
  <c r="S45" i="23" s="1"/>
  <c r="G47" i="23"/>
  <c r="L47" i="23" s="1"/>
  <c r="G63" i="23"/>
  <c r="Q63" i="23" s="1"/>
  <c r="G79" i="23"/>
  <c r="S79" i="23" s="1"/>
  <c r="G86" i="23"/>
  <c r="S86" i="23" s="1"/>
  <c r="L101" i="23"/>
  <c r="G103" i="23"/>
  <c r="O103" i="23" s="1"/>
  <c r="G105" i="23"/>
  <c r="S105" i="23" s="1"/>
  <c r="G112" i="23"/>
  <c r="S112" i="23" s="1"/>
  <c r="G119" i="23"/>
  <c r="Q119" i="23" s="1"/>
  <c r="G121" i="23"/>
  <c r="L121" i="23" s="1"/>
  <c r="G128" i="23"/>
  <c r="O128" i="23" s="1"/>
  <c r="G130" i="23"/>
  <c r="O130" i="23" s="1"/>
  <c r="G133" i="23"/>
  <c r="L133" i="23" s="1"/>
  <c r="G135" i="23"/>
  <c r="O135" i="23" s="1"/>
  <c r="G9" i="23"/>
  <c r="O9" i="23" s="1"/>
  <c r="G34" i="23"/>
  <c r="L34" i="23" s="1"/>
  <c r="G50" i="23"/>
  <c r="S50" i="23" s="1"/>
  <c r="G66" i="23"/>
  <c r="S66" i="23" s="1"/>
  <c r="G11" i="23"/>
  <c r="S11" i="23" s="1"/>
  <c r="G14" i="23"/>
  <c r="O14" i="23" s="1"/>
  <c r="G15" i="23"/>
  <c r="Q15" i="23" s="1"/>
  <c r="G21" i="23"/>
  <c r="Q21" i="23" s="1"/>
  <c r="G42" i="23"/>
  <c r="L42" i="23" s="1"/>
  <c r="G46" i="23"/>
  <c r="L46" i="23" s="1"/>
  <c r="G62" i="23"/>
  <c r="Q62" i="23" s="1"/>
  <c r="G70" i="23"/>
  <c r="L70" i="23" s="1"/>
  <c r="G71" i="23"/>
  <c r="L71" i="23" s="1"/>
  <c r="G129" i="23"/>
  <c r="S129" i="23" s="1"/>
  <c r="G68" i="23"/>
  <c r="G40" i="23"/>
  <c r="G56" i="23"/>
  <c r="G13" i="23"/>
  <c r="G32" i="23"/>
  <c r="L32" i="23" s="1"/>
  <c r="G48" i="23"/>
  <c r="L48" i="23" s="1"/>
  <c r="G64" i="23"/>
  <c r="L64" i="23" s="1"/>
  <c r="G36" i="23"/>
  <c r="G24" i="23"/>
  <c r="L24" i="23" s="1"/>
  <c r="G52" i="23"/>
  <c r="G28" i="23"/>
  <c r="L28" i="23" s="1"/>
  <c r="G44" i="23"/>
  <c r="L44" i="23" s="1"/>
  <c r="G60" i="23"/>
  <c r="G84" i="23"/>
  <c r="G88" i="23"/>
  <c r="L88" i="23" s="1"/>
  <c r="Q100" i="23"/>
  <c r="O101" i="23"/>
  <c r="G109" i="23"/>
  <c r="L109" i="23" s="1"/>
  <c r="G113" i="23"/>
  <c r="G117" i="23"/>
  <c r="L117" i="23" s="1"/>
  <c r="G125" i="23"/>
  <c r="L125" i="23" s="1"/>
  <c r="G73" i="23"/>
  <c r="G77" i="23"/>
  <c r="L77" i="23" s="1"/>
  <c r="G81" i="23"/>
  <c r="Q101" i="23"/>
  <c r="H139" i="23" l="1"/>
  <c r="Q8" i="23"/>
  <c r="O19" i="23"/>
  <c r="S122" i="23"/>
  <c r="L122" i="23"/>
  <c r="Q122" i="23"/>
  <c r="Q134" i="23"/>
  <c r="S134" i="23"/>
  <c r="L134" i="23"/>
  <c r="O136" i="23"/>
  <c r="O70" i="23"/>
  <c r="O61" i="23"/>
  <c r="Q87" i="23"/>
  <c r="S78" i="23"/>
  <c r="O12" i="23"/>
  <c r="S89" i="23"/>
  <c r="S80" i="23"/>
  <c r="Q85" i="23"/>
  <c r="S76" i="23"/>
  <c r="Q26" i="23"/>
  <c r="S123" i="23"/>
  <c r="S39" i="23"/>
  <c r="Q136" i="23"/>
  <c r="O21" i="23"/>
  <c r="O50" i="23"/>
  <c r="L106" i="23"/>
  <c r="Q115" i="23"/>
  <c r="L120" i="23"/>
  <c r="L83" i="23"/>
  <c r="O54" i="23"/>
  <c r="L87" i="23"/>
  <c r="S126" i="23"/>
  <c r="L89" i="23"/>
  <c r="Q111" i="23"/>
  <c r="L55" i="23"/>
  <c r="Q55" i="23"/>
  <c r="S83" i="23"/>
  <c r="O123" i="23"/>
  <c r="S51" i="23"/>
  <c r="O10" i="23"/>
  <c r="S85" i="23"/>
  <c r="Q10" i="23"/>
  <c r="Q123" i="23"/>
  <c r="L26" i="23"/>
  <c r="L76" i="23"/>
  <c r="O80" i="23"/>
  <c r="L85" i="23"/>
  <c r="Q89" i="23"/>
  <c r="Q120" i="23"/>
  <c r="Q105" i="23"/>
  <c r="S26" i="23"/>
  <c r="Q61" i="23"/>
  <c r="O17" i="23"/>
  <c r="L31" i="23"/>
  <c r="S136" i="23"/>
  <c r="Q103" i="23"/>
  <c r="L19" i="23"/>
  <c r="S67" i="23"/>
  <c r="Q19" i="23"/>
  <c r="S18" i="23"/>
  <c r="L98" i="23"/>
  <c r="Q94" i="23"/>
  <c r="O129" i="23"/>
  <c r="Q70" i="23"/>
  <c r="O120" i="23"/>
  <c r="L78" i="23"/>
  <c r="L61" i="23"/>
  <c r="L39" i="23"/>
  <c r="L18" i="23"/>
  <c r="Q39" i="23"/>
  <c r="Q83" i="23"/>
  <c r="S31" i="23"/>
  <c r="L10" i="23"/>
  <c r="Q18" i="23"/>
  <c r="L126" i="23"/>
  <c r="Q110" i="23"/>
  <c r="L23" i="23"/>
  <c r="O22" i="23"/>
  <c r="Q50" i="23"/>
  <c r="O53" i="23"/>
  <c r="O76" i="23"/>
  <c r="S118" i="23"/>
  <c r="Q133" i="23"/>
  <c r="S20" i="23"/>
  <c r="L67" i="23"/>
  <c r="Q116" i="23"/>
  <c r="L20" i="23"/>
  <c r="Q12" i="23"/>
  <c r="S108" i="23"/>
  <c r="S70" i="23"/>
  <c r="S104" i="23"/>
  <c r="Q42" i="23"/>
  <c r="O95" i="23"/>
  <c r="L74" i="23"/>
  <c r="S63" i="23"/>
  <c r="O34" i="23"/>
  <c r="Q17" i="23"/>
  <c r="S23" i="23"/>
  <c r="S54" i="23"/>
  <c r="Q20" i="23"/>
  <c r="L21" i="23"/>
  <c r="S110" i="23"/>
  <c r="Q118" i="23"/>
  <c r="L75" i="23"/>
  <c r="S128" i="23"/>
  <c r="Q75" i="23"/>
  <c r="O49" i="23"/>
  <c r="S21" i="23"/>
  <c r="L132" i="23"/>
  <c r="Q35" i="23"/>
  <c r="L59" i="23"/>
  <c r="L110" i="23"/>
  <c r="S106" i="23"/>
  <c r="L131" i="23"/>
  <c r="Q106" i="23"/>
  <c r="L124" i="23"/>
  <c r="S96" i="23"/>
  <c r="O78" i="23"/>
  <c r="Q69" i="23"/>
  <c r="S75" i="23"/>
  <c r="Q59" i="23"/>
  <c r="S132" i="23"/>
  <c r="Q33" i="23"/>
  <c r="S74" i="23"/>
  <c r="S33" i="23"/>
  <c r="S35" i="23"/>
  <c r="O87" i="23"/>
  <c r="O115" i="23"/>
  <c r="S90" i="23"/>
  <c r="O133" i="23"/>
  <c r="L105" i="23"/>
  <c r="Q57" i="23"/>
  <c r="Q43" i="23"/>
  <c r="O42" i="23"/>
  <c r="Q67" i="23"/>
  <c r="O33" i="23"/>
  <c r="L54" i="23"/>
  <c r="L43" i="23"/>
  <c r="O29" i="23"/>
  <c r="Q53" i="23"/>
  <c r="Q23" i="23"/>
  <c r="Q129" i="23"/>
  <c r="O57" i="23"/>
  <c r="S94" i="23"/>
  <c r="S71" i="23"/>
  <c r="Q128" i="23"/>
  <c r="Q46" i="23"/>
  <c r="O41" i="23"/>
  <c r="O97" i="23"/>
  <c r="S102" i="23"/>
  <c r="L94" i="23"/>
  <c r="Q126" i="23"/>
  <c r="L107" i="23"/>
  <c r="L95" i="23"/>
  <c r="O71" i="23"/>
  <c r="Q127" i="23"/>
  <c r="O69" i="23"/>
  <c r="L128" i="23"/>
  <c r="L112" i="23"/>
  <c r="O79" i="23"/>
  <c r="O65" i="23"/>
  <c r="S59" i="23"/>
  <c r="S53" i="23"/>
  <c r="Q58" i="23"/>
  <c r="L35" i="23"/>
  <c r="S55" i="23"/>
  <c r="S47" i="23"/>
  <c r="Q31" i="23"/>
  <c r="S9" i="23"/>
  <c r="L80" i="23"/>
  <c r="L58" i="23"/>
  <c r="L118" i="23"/>
  <c r="L57" i="23"/>
  <c r="L41" i="23"/>
  <c r="O112" i="23"/>
  <c r="Q41" i="23"/>
  <c r="O47" i="23"/>
  <c r="Q112" i="23"/>
  <c r="O37" i="23"/>
  <c r="L111" i="23"/>
  <c r="L99" i="23"/>
  <c r="O90" i="23"/>
  <c r="O104" i="23"/>
  <c r="S99" i="23"/>
  <c r="L116" i="23"/>
  <c r="L38" i="23"/>
  <c r="S38" i="23"/>
  <c r="S114" i="23"/>
  <c r="Q98" i="23"/>
  <c r="S131" i="23"/>
  <c r="Q90" i="23"/>
  <c r="S111" i="23"/>
  <c r="S98" i="23"/>
  <c r="Q114" i="23"/>
  <c r="O131" i="23"/>
  <c r="Q71" i="23"/>
  <c r="L104" i="23"/>
  <c r="Q99" i="23"/>
  <c r="Q135" i="23"/>
  <c r="S121" i="23"/>
  <c r="O105" i="23"/>
  <c r="O86" i="23"/>
  <c r="O46" i="23"/>
  <c r="O58" i="23"/>
  <c r="Q37" i="23"/>
  <c r="O132" i="23"/>
  <c r="Q107" i="23"/>
  <c r="O116" i="23"/>
  <c r="Q74" i="23"/>
  <c r="O51" i="23"/>
  <c r="L97" i="23"/>
  <c r="Q51" i="23"/>
  <c r="Q38" i="23"/>
  <c r="O8" i="23"/>
  <c r="L49" i="23"/>
  <c r="Q25" i="23"/>
  <c r="L25" i="23"/>
  <c r="Q102" i="23"/>
  <c r="L129" i="23"/>
  <c r="S69" i="23"/>
  <c r="S133" i="23"/>
  <c r="Q121" i="23"/>
  <c r="S37" i="23"/>
  <c r="O25" i="23"/>
  <c r="S8" i="23"/>
  <c r="S107" i="23"/>
  <c r="L8" i="23"/>
  <c r="Q97" i="23"/>
  <c r="L102" i="23"/>
  <c r="S130" i="23"/>
  <c r="S124" i="23"/>
  <c r="O108" i="23"/>
  <c r="O96" i="23"/>
  <c r="S119" i="23"/>
  <c r="S62" i="23"/>
  <c r="S43" i="23"/>
  <c r="Q95" i="23"/>
  <c r="Q22" i="23"/>
  <c r="L9" i="23"/>
  <c r="S14" i="23"/>
  <c r="Q9" i="23"/>
  <c r="L72" i="23"/>
  <c r="L17" i="23"/>
  <c r="L114" i="23"/>
  <c r="Q130" i="23"/>
  <c r="L115" i="23"/>
  <c r="L103" i="23"/>
  <c r="O124" i="23"/>
  <c r="Q108" i="23"/>
  <c r="Q96" i="23"/>
  <c r="S127" i="23"/>
  <c r="O121" i="23"/>
  <c r="O119" i="23"/>
  <c r="S103" i="23"/>
  <c r="Q79" i="23"/>
  <c r="Q49" i="23"/>
  <c r="L7" i="23"/>
  <c r="S42" i="23"/>
  <c r="O66" i="23"/>
  <c r="Q47" i="23"/>
  <c r="L22" i="23"/>
  <c r="L65" i="23"/>
  <c r="L15" i="23"/>
  <c r="O72" i="23"/>
  <c r="L127" i="23"/>
  <c r="S72" i="23"/>
  <c r="Q65" i="23"/>
  <c r="Q29" i="23"/>
  <c r="L29" i="23"/>
  <c r="Q86" i="23"/>
  <c r="O62" i="23"/>
  <c r="Q66" i="23"/>
  <c r="Q34" i="23"/>
  <c r="Q16" i="23"/>
  <c r="L16" i="23"/>
  <c r="O11" i="23"/>
  <c r="Q11" i="23"/>
  <c r="L11" i="23"/>
  <c r="O7" i="23"/>
  <c r="Q7" i="23"/>
  <c r="L62" i="23"/>
  <c r="L130" i="23"/>
  <c r="L86" i="23"/>
  <c r="L135" i="23"/>
  <c r="S135" i="23"/>
  <c r="S16" i="23"/>
  <c r="L14" i="23"/>
  <c r="L66" i="23"/>
  <c r="Q45" i="23"/>
  <c r="Q14" i="23"/>
  <c r="L63" i="23"/>
  <c r="L79" i="23"/>
  <c r="L119" i="23"/>
  <c r="O63" i="23"/>
  <c r="L50" i="23"/>
  <c r="S46" i="23"/>
  <c r="O45" i="23"/>
  <c r="S34" i="23"/>
  <c r="L45" i="23"/>
  <c r="S73" i="23"/>
  <c r="Q73" i="23"/>
  <c r="O73" i="23"/>
  <c r="L73" i="23"/>
  <c r="S13" i="23"/>
  <c r="O13" i="23"/>
  <c r="Q13" i="23"/>
  <c r="S81" i="23"/>
  <c r="Q81" i="23"/>
  <c r="O81" i="23"/>
  <c r="S84" i="23"/>
  <c r="Q84" i="23"/>
  <c r="O84" i="23"/>
  <c r="L84" i="23"/>
  <c r="S77" i="23"/>
  <c r="Q77" i="23"/>
  <c r="O77" i="23"/>
  <c r="S125" i="23"/>
  <c r="Q125" i="23"/>
  <c r="O125" i="23"/>
  <c r="S113" i="23"/>
  <c r="Q113" i="23"/>
  <c r="O113" i="23"/>
  <c r="S88" i="23"/>
  <c r="Q88" i="23"/>
  <c r="O88" i="23"/>
  <c r="L113" i="23"/>
  <c r="S44" i="23"/>
  <c r="O44" i="23"/>
  <c r="Q44" i="23"/>
  <c r="S28" i="23"/>
  <c r="O28" i="23"/>
  <c r="Q28" i="23"/>
  <c r="S24" i="23"/>
  <c r="O24" i="23"/>
  <c r="Q24" i="23"/>
  <c r="S48" i="23"/>
  <c r="O48" i="23"/>
  <c r="Q48" i="23"/>
  <c r="S32" i="23"/>
  <c r="O32" i="23"/>
  <c r="Q32" i="23"/>
  <c r="S68" i="23"/>
  <c r="O68" i="23"/>
  <c r="Q68" i="23"/>
  <c r="S52" i="23"/>
  <c r="O52" i="23"/>
  <c r="Q52" i="23"/>
  <c r="S36" i="23"/>
  <c r="O36" i="23"/>
  <c r="Q36" i="23"/>
  <c r="S56" i="23"/>
  <c r="O56" i="23"/>
  <c r="Q56" i="23"/>
  <c r="S40" i="23"/>
  <c r="O40" i="23"/>
  <c r="Q40" i="23"/>
  <c r="L68" i="23"/>
  <c r="L13" i="23"/>
  <c r="S117" i="23"/>
  <c r="Q117" i="23"/>
  <c r="O117" i="23"/>
  <c r="S60" i="23"/>
  <c r="O60" i="23"/>
  <c r="Q60" i="23"/>
  <c r="L60" i="23"/>
  <c r="S109" i="23"/>
  <c r="Q109" i="23"/>
  <c r="O109" i="23"/>
  <c r="L81" i="23"/>
  <c r="L52" i="23"/>
  <c r="L36" i="23"/>
  <c r="S64" i="23"/>
  <c r="O64" i="23"/>
  <c r="Q64" i="23"/>
  <c r="L56" i="23"/>
  <c r="L40"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 r="M82" i="23" l="1"/>
  <c r="G82" i="23" l="1"/>
  <c r="Q82" i="23" s="1"/>
  <c r="Q137" i="23" s="1"/>
  <c r="M137" i="23"/>
  <c r="L82" i="23" l="1"/>
  <c r="L137" i="23" s="1"/>
  <c r="S82" i="23"/>
  <c r="O82" i="23"/>
  <c r="O137" i="23" s="1"/>
  <c r="G137" i="23"/>
  <c r="G139" i="23" l="1"/>
</calcChain>
</file>

<file path=xl/sharedStrings.xml><?xml version="1.0" encoding="utf-8"?>
<sst xmlns="http://schemas.openxmlformats.org/spreadsheetml/2006/main" count="5426" uniqueCount="656">
  <si>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</si>
  <si>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</si>
  <si>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</si>
  <si>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</si>
  <si>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</si>
  <si>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</si>
  <si>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</si>
  <si>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</si>
  <si>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</si>
  <si>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</si>
  <si>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</si>
  <si>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</si>
  <si>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</si>
  <si>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</si>
  <si>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</si>
  <si>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</si>
  <si>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</si>
  <si>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</si>
  <si>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</si>
  <si>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</si>
  <si>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</si>
  <si>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</si>
  <si>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</si>
  <si>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</si>
  <si>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</si>
  <si>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</si>
  <si>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</si>
  <si>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</si>
  <si>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</si>
  <si>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</si>
  <si>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</si>
  <si>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</si>
  <si>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</si>
  <si>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</si>
  <si>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</si>
  <si>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</si>
  <si>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</si>
  <si>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</si>
  <si>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</si>
  <si>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</si>
  <si>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</si>
  <si>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</si>
  <si>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</si>
  <si>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</si>
  <si>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</si>
  <si>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</si>
  <si>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</si>
  <si>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</si>
  <si>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</si>
  <si>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</si>
  <si>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</si>
  <si>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</si>
  <si>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</si>
  <si>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</si>
  <si>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</si>
  <si>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</si>
  <si>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</si>
  <si>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</si>
  <si>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</si>
  <si>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</si>
  <si>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</si>
  <si>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</si>
  <si>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</si>
  <si>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</si>
  <si>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</si>
  <si>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</si>
  <si>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</si>
  <si>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</si>
  <si>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</si>
  <si>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</si>
  <si>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</si>
  <si>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</si>
  <si>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</si>
  <si>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</si>
  <si>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</si>
  <si>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</si>
  <si>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</si>
  <si>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</si>
  <si>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</si>
  <si>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</si>
  <si>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</si>
  <si>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</si>
  <si>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</si>
  <si>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</si>
  <si>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</si>
  <si>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</si>
  <si>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</si>
  <si>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</si>
  <si>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</si>
  <si>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</si>
  <si>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</si>
  <si>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</si>
  <si>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</si>
  <si>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</si>
  <si>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</si>
  <si>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</si>
  <si>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</si>
  <si>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</si>
  <si>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</si>
  <si>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</si>
  <si>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</si>
  <si>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</si>
  <si>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</si>
  <si>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</si>
  <si>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</si>
  <si>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</si>
  <si>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</si>
  <si>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</si>
  <si>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</si>
  <si>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</si>
  <si>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</si>
  <si>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</si>
  <si>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</si>
  <si>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</si>
  <si>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</si>
  <si>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</si>
  <si>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</si>
  <si>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</si>
  <si>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</si>
  <si>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</si>
  <si>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</si>
  <si>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</si>
  <si>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</si>
  <si>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</si>
  <si>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</si>
  <si>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</si>
  <si>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</si>
  <si>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</si>
  <si>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</si>
  <si>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</si>
  <si>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</si>
  <si>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</si>
  <si>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</si>
  <si>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</si>
  <si>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</si>
  <si>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</si>
  <si>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</si>
  <si>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</si>
  <si>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</si>
  <si>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</si>
  <si>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</si>
  <si>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</si>
  <si>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</si>
  <si>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</si>
  <si>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</si>
  <si>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</si>
  <si>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</si>
  <si>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</si>
  <si>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</si>
  <si>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</si>
  <si>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</si>
  <si>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</si>
  <si>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</si>
  <si>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</si>
  <si>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</si>
  <si>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</si>
  <si>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</si>
  <si>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</si>
  <si>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</si>
  <si>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</si>
  <si>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</si>
  <si>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IV cet 2016</t>
  </si>
  <si>
    <t>APIA</t>
  </si>
  <si>
    <t>II cet 2017</t>
  </si>
  <si>
    <t>III cet 2017</t>
  </si>
  <si>
    <t>II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</si>
  <si>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</si>
  <si>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</si>
  <si>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</si>
  <si>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</si>
  <si>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</si>
  <si>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</si>
  <si>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</si>
  <si>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</si>
  <si>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</si>
  <si>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</si>
  <si>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</si>
  <si>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</si>
  <si>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</si>
  <si>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</si>
  <si>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</si>
  <si>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</si>
  <si>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</si>
  <si>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</si>
  <si>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</si>
  <si>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</si>
  <si>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</si>
  <si>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</si>
  <si>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</si>
  <si>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</si>
  <si>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</si>
  <si>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</si>
  <si>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</si>
  <si>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</si>
  <si>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</si>
  <si>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</si>
  <si>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</si>
  <si>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</si>
  <si>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</si>
  <si>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</si>
  <si>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</si>
  <si>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</si>
  <si>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</si>
  <si>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</si>
  <si>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</si>
  <si>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</si>
  <si>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</si>
  <si>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</si>
  <si>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</si>
  <si>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</si>
  <si>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</si>
  <si>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</si>
  <si>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</si>
  <si>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</si>
  <si>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</si>
  <si>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</si>
  <si>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</si>
  <si>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</si>
  <si>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</si>
  <si>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</si>
  <si>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</si>
  <si>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</si>
  <si>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</si>
  <si>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</si>
  <si>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</si>
  <si>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</si>
  <si>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</si>
  <si>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</si>
  <si>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</si>
  <si>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</si>
  <si>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</si>
  <si>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</si>
  <si>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</si>
  <si>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</si>
  <si>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</si>
  <si>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</si>
  <si>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Metodika starpniekinstitūciju un atbalsta saņēmēju spēju sasniegt projekta mērķus stiprināšanai</t>
  </si>
  <si>
    <t>Kartējuma izstrāde</t>
  </si>
  <si>
    <t>Tiesu varas un tiesībaizsardzības iestāžu darbinieku cilvēkresursu kapacitātes stiprināšanas un kompetenču attīstīšanas plāns 2015.-2020.g.</t>
  </si>
  <si>
    <t>Viena  vai vairāku riska scenāriju apraksti, Plūdu riska pārvaldības plāns</t>
  </si>
  <si>
    <t xml:space="preserve"> Plūdu riska pārvaldības plāns</t>
  </si>
  <si>
    <t>SME market Gap assessment apstiprināšana</t>
  </si>
  <si>
    <t>2015 janvāris</t>
  </si>
  <si>
    <t>2015 februāris</t>
  </si>
  <si>
    <t>2015 maijs</t>
  </si>
  <si>
    <t>2015 jūlijs</t>
  </si>
  <si>
    <t>2015 novembris</t>
  </si>
  <si>
    <t>II cet  2016</t>
  </si>
  <si>
    <t>Pamatnostādnes un pasākumu plāns ar brīvības atņemšanu notiesāto resocializācijas pilnveidošanai soda izciešanas laikā un pēc atbrīvošanas laika periodam no 2014. līdz 2020.gadam (01.06.2015.)</t>
  </si>
  <si>
    <t>Uzlabot vispārējās izglītības iestāžu mācību vidi ārpus nacionālas nozīmes attīstības centriem</t>
  </si>
  <si>
    <t>Sākotnējam izvērtējumam jāietver analīze par efektīvāko un ekonomiski izdevīgāko transporta veidu.</t>
  </si>
  <si>
    <t>Balto teritoriju kartējums pirms ieguldījumu uzsākšanas</t>
  </si>
  <si>
    <t xml:space="preserve">Vienotās IKT arhitektūras izstrāde </t>
  </si>
  <si>
    <t xml:space="preserve">Uzlabot vispārējās vidējās izglītības iestāžu mācību vidi </t>
  </si>
  <si>
    <t>Objektiem, kuriem tiks sniegts atbalsts ir jābūt identificētiem attīstības programmās</t>
  </si>
  <si>
    <t>Jābūt izstrādātai teritorijas revitalizācijas stratēģijai</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</si>
  <si>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</si>
  <si>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</si>
  <si>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</si>
  <si>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</si>
  <si>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</si>
  <si>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</si>
  <si>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</si>
  <si>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</si>
  <si>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</si>
  <si>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</si>
  <si>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</si>
  <si>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</si>
  <si>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</si>
  <si>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</si>
  <si>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</si>
  <si>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</si>
  <si>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</si>
  <si>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DMS market Gap assessment apstiprināšana</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</si>
  <si>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</si>
  <si>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</si>
  <si>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</si>
  <si>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</si>
  <si>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</si>
  <si>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</si>
  <si>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</si>
  <si>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</si>
  <si>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</si>
  <si>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</si>
  <si>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</si>
  <si>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</si>
  <si>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</si>
  <si>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</si>
  <si>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</si>
  <si>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</si>
  <si>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</si>
  <si>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</si>
  <si>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</si>
  <si>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</si>
  <si>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</si>
  <si>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</si>
  <si>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</si>
  <si>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</si>
  <si>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</si>
  <si>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</si>
  <si>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</si>
  <si>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</si>
  <si>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Korupcijas novēršanas  un apkarošanas pamatnostādnes 2014.-2020.gadam, Valsts pārvaldes politikas attīstības pamatnostādnes 2014.–2020.gadam un informatīvais ziņojums par Valsts pārvaldes cilvēkresursu kapacitātes stiprināšanu</t>
  </si>
  <si>
    <t xml:space="preserve"> I cet 2016</t>
  </si>
  <si>
    <t xml:space="preserve"> II cet 2016</t>
  </si>
  <si>
    <t xml:space="preserve"> III cet 2016</t>
  </si>
  <si>
    <t>Atlases veids IPIA/ APIA</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</si>
  <si>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</si>
  <si>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</si>
  <si>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</si>
  <si>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</si>
  <si>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</si>
  <si>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</si>
  <si>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</si>
  <si>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</si>
  <si>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</si>
  <si>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</si>
  <si>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</si>
  <si>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</si>
  <si>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t>Sākotnējais paplašinātas novērtējums, t.sk. 2007.-2013.g. veikto ieguldījumu augstskolu infrastruktūrā novērtējums un indikatīvais izglītības infrastruktūras kartējums 
Izglītības infrastruktūras ieguldījumu kartējums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</si>
  <si>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</si>
  <si>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</si>
  <si>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</si>
  <si>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</si>
  <si>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</si>
  <si>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</si>
  <si>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</si>
  <si>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</si>
  <si>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</si>
  <si>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</si>
  <si>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</si>
  <si>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</si>
  <si>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</si>
  <si>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</si>
  <si>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</si>
  <si>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</si>
  <si>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</si>
  <si>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</si>
  <si>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</si>
  <si>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</si>
  <si>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</si>
  <si>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</si>
  <si>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</si>
  <si>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</si>
  <si>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</si>
  <si>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</si>
  <si>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</si>
  <si>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</si>
  <si>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</si>
  <si>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</si>
  <si>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</si>
  <si>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</si>
  <si>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</si>
  <si>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</si>
  <si>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</si>
  <si>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</si>
  <si>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</si>
  <si>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SAM/
Pasākuma numurs</t>
  </si>
  <si>
    <t>Atbildīgā iestāde</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</si>
  <si>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</si>
  <si>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</si>
  <si>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</si>
  <si>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</si>
  <si>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t>Nav pienācis</t>
  </si>
  <si>
    <t>Nav izpildīts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</si>
  <si>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</si>
  <si>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Apstiprināts ar UK 2015.gada 30.aprīļa protokolu Nr.P-2015/UK/1</t>
  </si>
  <si>
    <t>Ir iesniegts indikatīvais kartējums plānotajām uzlādes stacijām. Konkrētas uzlādes stacijas atrāsanās vietas varēs noteikt pēc izpētes veikšanas.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</si>
  <si>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</si>
  <si>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</si>
  <si>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</si>
  <si>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</si>
  <si>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</si>
  <si>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</si>
  <si>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</si>
  <si>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</si>
  <si>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</si>
  <si>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31.03.2015</t>
  </si>
  <si>
    <t>Ir izpildīts
21.05.2015</t>
  </si>
  <si>
    <t>Ir izpildīts
15.04.2015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</si>
  <si>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</si>
  <si>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</si>
  <si>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</si>
  <si>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</si>
  <si>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</si>
  <si>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</si>
  <si>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</si>
  <si>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</si>
  <si>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</si>
  <si>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</si>
  <si>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</si>
  <si>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</si>
  <si>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</si>
  <si>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</si>
  <si>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</si>
  <si>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</si>
  <si>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</si>
  <si>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</si>
  <si>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</si>
  <si>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</si>
  <si>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</si>
  <si>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</si>
  <si>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</si>
  <si>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</si>
  <si>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</si>
  <si>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</si>
  <si>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</si>
  <si>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</si>
  <si>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</si>
  <si>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</si>
  <si>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</si>
  <si>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</si>
  <si>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</si>
  <si>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29.12.2014</t>
  </si>
  <si>
    <t>Ir izpildīts
15.07.2015</t>
  </si>
  <si>
    <t>Ir izpildīts
27.10.2014</t>
  </si>
  <si>
    <t xml:space="preserve">Ir izpildīts
26.02.2015
</t>
  </si>
  <si>
    <t>Ir izpildīts
(Pētījums, aktualizēta kārta 15.12.2015)</t>
  </si>
  <si>
    <t xml:space="preserve">Nav izpildīts
</t>
  </si>
  <si>
    <t>n/a</t>
  </si>
  <si>
    <t>Priekšnosacījums nav izpildīts</t>
  </si>
  <si>
    <t>Iesniegts SFC 27.07.2015.</t>
  </si>
  <si>
    <t xml:space="preserve">Pamatnostādnes "Pamatnostādnes ieslodzīto resocializācijas pilnveidošanai ieslodzījuma laikā un pēc atbrīvošanas no 2015. gada līdz 2020. gadam" un Plāns "Plāns Pamatnostādņu ieslodzīto resocializācijas pilnveidošanai ieslodzījuma laikā un pēc atbrīvošanas no 2015. gada līdz 2020. gadam īstenošanai" ir saskaņošanas procesā </t>
  </si>
  <si>
    <t>IZM sagatavotais plāna projekts"Pieaugušo izglītības pārvaldības modeļa ieviešanas plāns 2015.-2020." ir saskaņošanas procesā</t>
  </si>
  <si>
    <t xml:space="preserve">Tiek izstrādāts kartējums 9.2.3.SAM ietvaros  </t>
  </si>
  <si>
    <r>
      <t>Sākotnējā novērtējuma iesniegšana KIDG/AK</t>
    </r>
    <r>
      <rPr>
        <i/>
        <sz val="10"/>
        <rFont val="Calibri"/>
        <family val="2"/>
        <charset val="186"/>
        <scheme val="minor"/>
      </rPr>
      <t xml:space="preserve">
(mēn., kad iesūta KIKD/AK)</t>
    </r>
  </si>
  <si>
    <t>2014 septembris</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</si>
  <si>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</si>
  <si>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</si>
  <si>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</si>
  <si>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</si>
  <si>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</si>
  <si>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PL noteikto ex-ante un citu priekšnosacījumu</t>
  </si>
  <si>
    <t>Definējums</t>
  </si>
  <si>
    <t>Izpildes progress</t>
  </si>
  <si>
    <t>Ir izpildīts
20.08.2015</t>
  </si>
  <si>
    <t>Ir izpildīts
21.08.2015</t>
  </si>
  <si>
    <t>Ir izpildīts
18.08.2015</t>
  </si>
  <si>
    <t>Ir izpildīts 
06.08.2015</t>
  </si>
  <si>
    <t>Ir izpildīts 
13.08.2015</t>
  </si>
  <si>
    <t>Ir izpildīts
27.08.2015</t>
  </si>
  <si>
    <t>Izpildīts
13.07.2015</t>
  </si>
  <si>
    <t>Izpildīts
02.07.2015</t>
  </si>
  <si>
    <t>Izpildīts
10.07.2015</t>
  </si>
  <si>
    <t>1)Metodika starpniekinstitūciju un atbalsta saņēmēju spēju sasniegt projekta mērķus stiprināšanai.
2)Izvērtējums, lai noskaidrotu piemērotāko finansējuma saņēmēju – bottleneck izpēte, ekonomiskais pamatojums.</t>
  </si>
  <si>
    <t>1)Metodika starpniekinstitūciju un atbalsta saņēmēju spēju sasniegt projekta mērķus stiprināšanai.
2)Teritoriālā analīze, ekonomiskā pienesuma prognoze, projektu prioritizācija.</t>
  </si>
  <si>
    <t>Ir izpildīts, SM apstiprināja metodiku 20.02.2015, EK 18.08.2015. vēstule par izpildi.</t>
  </si>
  <si>
    <t>Ir izpildīts
17.08.2015</t>
  </si>
  <si>
    <t>MK noteikumi</t>
  </si>
  <si>
    <t xml:space="preserve"> Apstiprināšanas/indikatīvais apstiprināšanas datums</t>
  </si>
  <si>
    <t>Ir izpildīts</t>
  </si>
  <si>
    <t>Ir izpildīts
01.09.2015</t>
  </si>
  <si>
    <t>Ir izpildīts
14.09.2015</t>
  </si>
  <si>
    <t>Noteiktais termiņš ir ievērtots</t>
  </si>
  <si>
    <t>Noteiktais termiņš nav ievērtots</t>
  </si>
  <si>
    <t>Noteiktais termiņš nav pienācis</t>
  </si>
  <si>
    <t>Ir izpildīts
24.09.2015</t>
  </si>
  <si>
    <t>Ir izpildīts
08.10.2015</t>
  </si>
  <si>
    <t xml:space="preserve">2015 novembris
</t>
  </si>
  <si>
    <t>2015decembris</t>
  </si>
  <si>
    <t>E.Šmidriņa</t>
  </si>
  <si>
    <t>670095839; Evita.Smidrina@fm.gov.lv</t>
  </si>
  <si>
    <t>EUR
Finansējums kopā</t>
  </si>
  <si>
    <t>EUR
KP finansējums kopā</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</si>
  <si>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</si>
  <si>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</si>
  <si>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</si>
  <si>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</si>
  <si>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</si>
  <si>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</si>
  <si>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</si>
  <si>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</si>
  <si>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</si>
  <si>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</si>
  <si>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</si>
  <si>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Plānotais izpildes termiņš</t>
  </si>
  <si>
    <t>01.07.2015</t>
  </si>
  <si>
    <t>31.07.2015.</t>
  </si>
  <si>
    <t>31.03.2015.</t>
  </si>
  <si>
    <t>27.02.2015</t>
  </si>
  <si>
    <t>03.02.2015</t>
  </si>
  <si>
    <t>03.03.2015.</t>
  </si>
  <si>
    <t>31.05.2015.</t>
  </si>
  <si>
    <t>30.03.2016.</t>
  </si>
  <si>
    <t>27.02.2015.</t>
  </si>
  <si>
    <t>30.06.2015.</t>
  </si>
  <si>
    <t>30.09.2015.</t>
  </si>
  <si>
    <t>31.12.2015.</t>
  </si>
  <si>
    <t>30.05.2015.</t>
  </si>
  <si>
    <t>22.12.2015</t>
  </si>
  <si>
    <t>1.07.2015</t>
  </si>
  <si>
    <t>01.01.2017.</t>
  </si>
  <si>
    <t>23.04.2015.</t>
  </si>
  <si>
    <t>20.02.2015.</t>
  </si>
  <si>
    <t>1)20.02.2015.
2)31.10.2015.</t>
  </si>
  <si>
    <t xml:space="preserve">1)20.02.2015.
2)31.10.2015.
</t>
  </si>
  <si>
    <t>31.12.2015.
31.12.2016.</t>
  </si>
  <si>
    <t>30.06.2015 
31.12.2016.</t>
  </si>
  <si>
    <t>30.06.2015.
31.12.2016.</t>
  </si>
  <si>
    <t>01.06.2015.</t>
  </si>
  <si>
    <t>01.09.2015</t>
  </si>
  <si>
    <t>Izpildīts
30.09.2015</t>
  </si>
  <si>
    <t>Ir izpildīts
30.09.2015</t>
  </si>
  <si>
    <t xml:space="preserve">II cet 2016
</t>
  </si>
  <si>
    <t xml:space="preserve">
2015 oktobris
</t>
  </si>
  <si>
    <t>I cet 2017
II cet 2017</t>
  </si>
  <si>
    <t xml:space="preserve">2015 augusts
</t>
  </si>
  <si>
    <t>Ir izpildīts
06.10.2015</t>
  </si>
  <si>
    <t>Ir izpildīts
17.09.2015</t>
  </si>
  <si>
    <t>Ir izpildīts
29.09.2015</t>
  </si>
  <si>
    <t>Ir izpildīts
05.06.2015</t>
  </si>
  <si>
    <t>Ir izpildīts
28.09.2015</t>
  </si>
  <si>
    <t>Ir izpildīts
27.06.2015</t>
  </si>
  <si>
    <t>Ir izpildīts
23.09.2015</t>
  </si>
  <si>
    <t>Nr.p.k.</t>
  </si>
  <si>
    <t>Nav izpildīts
(Sākotnējais paplašinātais novērtējums ir iesniegts KIDG 22.10.2015., notiek tā saskaņošana)
Nav pienācis</t>
  </si>
  <si>
    <t>Nav izpildīts
Sākotnējais paplašinātais novērtējums ir iesniegts KIDG 22.10.2015., notiek tā saskaņošana
Nav pienācis</t>
  </si>
  <si>
    <t>Nav izpildīts
(Notiek sākotnējā paplašinātā novērtējuma saskaņošana AK un KIDG ietvaros līdz 29.10.2015.)
Nav pienācis</t>
  </si>
  <si>
    <t>Nav izpildīts
(Notiek sākotnējā paplašinātā novērtējuma darba uzdevuma saskaņošana KIDG ietvaros)
Nav pienācis</t>
  </si>
  <si>
    <t>Nav izpildīts
(noteikt izstrāde)
Nav pienācis</t>
  </si>
  <si>
    <t>Izpildē
(VARAM sniegs informāciju par statusu KDG 05.11.2015)</t>
  </si>
  <si>
    <t>Ir izpildīts
29.10.2015</t>
  </si>
  <si>
    <t>Ir izpildīts
13.10.2015</t>
  </si>
  <si>
    <t>Ir izpildīts
27.10.2015</t>
  </si>
  <si>
    <t>Sākotnējā novērtējuma un kritēriju komplekta iesniegšanas termiņš pagarināts līdz 03.11.2015.</t>
  </si>
  <si>
    <t>Izpildīts
08.10.2015.</t>
  </si>
  <si>
    <t>Ir izpildīts
03.11.2015</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</si>
  <si>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</si>
  <si>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</si>
  <si>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</si>
  <si>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</si>
  <si>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</si>
  <si>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</si>
  <si>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</si>
  <si>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Ir izpildīts 
19.11.2015</t>
  </si>
  <si>
    <t>Rīgas pilsētas integrētas transporta sistēmas attīstība</t>
  </si>
  <si>
    <t>Ir izpildīts 19.11.2015</t>
  </si>
  <si>
    <t>Izpildīts
22.10.2015.</t>
  </si>
  <si>
    <t>Ir izpildīts
19.11.2015</t>
  </si>
  <si>
    <t>Nav  izpildīts</t>
  </si>
  <si>
    <t>Ir izpildīts
30.11.2015</t>
  </si>
  <si>
    <t>Ir izpildīts 08.12.2015.</t>
  </si>
  <si>
    <t>Ir izpildīts              01.12.2015.</t>
  </si>
  <si>
    <t xml:space="preserve">Starptautiskās konkurētspējas veicināšana </t>
  </si>
  <si>
    <t>** Pasākums 3.2.1.1. Ārējo tirgu apgūšana - ārējais mārketings pievienots pasākumam 3.2.1.2."Starptautiskās konkurētspējas veicināšana"</t>
  </si>
  <si>
    <t>Ārējo tirgu apgūšana - ārējais mārketings **</t>
  </si>
  <si>
    <t>Ir izpildīts
21.12.2015</t>
  </si>
  <si>
    <t>Ir izpildīts
17.12.2015</t>
  </si>
  <si>
    <r>
      <t xml:space="preserve">2015 septembris  </t>
    </r>
    <r>
      <rPr>
        <sz val="10"/>
        <color rgb="FFFF0000"/>
        <rFont val="Calibri"/>
        <family val="2"/>
        <charset val="186"/>
        <scheme val="minor"/>
      </rPr>
      <t/>
    </r>
  </si>
  <si>
    <t xml:space="preserve">2015 septembris  </t>
  </si>
  <si>
    <t xml:space="preserve">2015 novembris </t>
  </si>
  <si>
    <t xml:space="preserve">Sākotnēji plānotais 
</t>
  </si>
  <si>
    <t xml:space="preserve">Sākotnēji plānotais
</t>
  </si>
  <si>
    <t xml:space="preserve">Sākotnēji plānotais atlases uzsākšanas datums
</t>
  </si>
  <si>
    <t xml:space="preserve">Nav izpildīts </t>
  </si>
  <si>
    <t xml:space="preserve">2016 februāris </t>
  </si>
  <si>
    <t xml:space="preserve">Nav izpildīts    </t>
  </si>
  <si>
    <t xml:space="preserve">I cet 2016                       </t>
  </si>
  <si>
    <t>2016 februāris</t>
  </si>
  <si>
    <t>2016 aprīlis</t>
  </si>
  <si>
    <t>2016 marts</t>
  </si>
  <si>
    <t>2016 janvāris</t>
  </si>
  <si>
    <t xml:space="preserve">Nav izpildīts   </t>
  </si>
  <si>
    <t xml:space="preserve">2015 novembris              </t>
  </si>
  <si>
    <t xml:space="preserve">2015 novembris                   </t>
  </si>
  <si>
    <t xml:space="preserve">  2015 decembris</t>
  </si>
  <si>
    <t>1) Ir izpildīts, SM apstiprināja metodiku 20.02.2015, EK 18.08.2015. vēstule par izpildi.
2) Ir izpildīts</t>
  </si>
  <si>
    <t>Izpildīts
18.12.2015.</t>
  </si>
  <si>
    <t>Ir izpildīts
30.12.2015</t>
  </si>
  <si>
    <t>Ir izpildīts
05.01.2016</t>
  </si>
  <si>
    <t>Ir izpildīts
16.12.2015</t>
  </si>
  <si>
    <r>
      <t xml:space="preserve">2015 novembris   </t>
    </r>
    <r>
      <rPr>
        <b/>
        <sz val="10"/>
        <color rgb="FFFF0000"/>
        <rFont val="Calibri"/>
        <family val="2"/>
        <charset val="186"/>
        <scheme val="minor"/>
      </rPr>
      <t xml:space="preserve">    </t>
    </r>
    <r>
      <rPr>
        <sz val="10"/>
        <rFont val="Calibri"/>
        <family val="2"/>
        <charset val="186"/>
        <scheme val="minor"/>
      </rPr>
      <t xml:space="preserve">               </t>
    </r>
  </si>
  <si>
    <t>Izpildīts</t>
  </si>
  <si>
    <t>AI vadītāji</t>
  </si>
  <si>
    <t>Santa Šmīdlere</t>
  </si>
  <si>
    <t>Armands Eberhards</t>
  </si>
  <si>
    <t>Raimonds Aleksejenko</t>
  </si>
  <si>
    <t>Sandis Cakuls</t>
  </si>
  <si>
    <t xml:space="preserve">Ilze Aleksandroviča </t>
  </si>
  <si>
    <t>Sanita Rancāne - Delekolē</t>
  </si>
  <si>
    <t>Aivars Lapiņš</t>
  </si>
  <si>
    <t>2016 augusts</t>
  </si>
  <si>
    <t>Sarmīte Uzuliņa</t>
  </si>
  <si>
    <t>Inguss Kalniņš</t>
  </si>
  <si>
    <t>Haralds Beitelis</t>
  </si>
  <si>
    <t>Jevgenijs Blaževičs</t>
  </si>
  <si>
    <t>Ir izpildīts
5.01.2015.</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</si>
  <si>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</si>
  <si>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</si>
  <si>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</si>
  <si>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</si>
  <si>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</si>
  <si>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</si>
  <si>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</si>
  <si>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</si>
  <si>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</si>
  <si>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</si>
  <si>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</si>
  <si>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Ir izpildīts 
24.11.2015.</t>
  </si>
  <si>
    <t xml:space="preserve">Ir izpildīts
04.06.2015
</t>
  </si>
  <si>
    <t>Ir izpildīts 12.01.2016</t>
  </si>
  <si>
    <r>
      <t xml:space="preserve">Nav izpildīts    </t>
    </r>
    <r>
      <rPr>
        <sz val="10"/>
        <color rgb="FFFF0000"/>
        <rFont val="Calibri"/>
        <family val="2"/>
        <charset val="186"/>
        <scheme val="minor"/>
      </rPr>
      <t/>
    </r>
  </si>
  <si>
    <t>Ir izpildīts
14.07.2015.</t>
  </si>
  <si>
    <t>Izpildīts 5.01.2016. (kā MK lieta)</t>
  </si>
  <si>
    <t>Ir izpildīts 
03.11.2015.</t>
  </si>
  <si>
    <t xml:space="preserve">Ir izpildīts
10.02.2015. </t>
  </si>
  <si>
    <t>Ir izpildīts
29.12.2015.</t>
  </si>
  <si>
    <t>Ir izpildīts
19.05.2015.</t>
  </si>
  <si>
    <t>Ir izpildīts
23.12.2014. Nr.836</t>
  </si>
  <si>
    <t>Ir izpildīts
17.03.2015. Nr.129</t>
  </si>
  <si>
    <t>Ir izpildīts
 28.04.2015. Nr.207</t>
  </si>
  <si>
    <t>Ir izpildīts
18.08.2015
Nr.479</t>
  </si>
  <si>
    <t>Ir izpildīts
07.07.2015. Nr.385</t>
  </si>
  <si>
    <t>Ir izpildīts
23.12.2014. 
Nr.835</t>
  </si>
  <si>
    <t xml:space="preserve">Ir izpildīts
11.08.2015.
Nr.468 </t>
  </si>
  <si>
    <t>Ir izpildīts
11.08.2015.
Nr.467</t>
  </si>
  <si>
    <t>Ir izpildīts
20.10.2015.
Nr.601</t>
  </si>
  <si>
    <t>Ir izpildīts
14.04.2015. 
Nr.193</t>
  </si>
  <si>
    <t>Ir izpildīts
07.07.2015.
Nr.386</t>
  </si>
  <si>
    <t>Ir izpildīts
06.10.2015.
Nr.575</t>
  </si>
  <si>
    <t>Ir izpildīts
16.06.2015.
Nr.313</t>
  </si>
  <si>
    <t>Ir izpildīts
28.10.2014.
Nr.666</t>
  </si>
  <si>
    <t>Ir izpildīts
01.08.2014</t>
  </si>
  <si>
    <t>Ir izpildīts 20.10.2015.
Nr.600</t>
  </si>
  <si>
    <t>Ir izpildīts
25.08.2015.
Nr.485</t>
  </si>
  <si>
    <t>Iesniegts SFC 12.01.2015.</t>
  </si>
  <si>
    <t>Ir izpildīts
30.06.2015.
Nr.352</t>
  </si>
  <si>
    <t>Inormatīvais ziņojums "Viedās specializācijas stratēģijas monitoringa sistēma" ir izsludināts VSS š.g. 4.jūnijā un apstiprināts MK 12.09.2015. 
20.09.2015. iesniegts apstiprināšanai EK 
EK apstiprināts 17.12.2015.</t>
  </si>
  <si>
    <t>1) Ir izpildīts, SM apstiprināja metodiku 20.02.2015, EK 18.08.2015. vēstule par izpildi.
2) nav izpildīts</t>
  </si>
  <si>
    <t>Market Gap assessment apstiprināšana.
Ieguldījumu pienesums Latvijas AER mērķu sasniegšanā, līdzšinējo ieguldījumu analīze.</t>
  </si>
  <si>
    <t xml:space="preserve">Saskaņošanas procesā. 
05.11.2015. VSS izsludināts konceptuālais ziņojuma “Par politikas alternatīvu veidošanu priekšlaicīgas mācību pārtraukšanas problēmas risināšanai, lai nodrošinātu 8.3.4.specifiskā atbalsta mērķa “Samazināt priekšlaicīgu mācību pārtraukšanu, īstenojot preventīvus un intervences pasākumus” ieviešanu”” projekts, kas apkopo 3 padziļinātu pētījumu rezultātus.
</t>
  </si>
  <si>
    <t>Saskaņots.
22.12.2015. MK sēdē apstiprināts IZM sagatavotais plāna projekts "Karjeras izglītības īstenošanas plāns valsts un pašvaldību vispārējās un profesionālās izglītības iestādēs 2015.-2020. gadam".</t>
  </si>
  <si>
    <t>Ir izpildīts
14.01.2016</t>
  </si>
  <si>
    <t xml:space="preserve">Izsludināts 21.04.2015  Atsaukts no VSS 2015 novembris </t>
  </si>
  <si>
    <t>Ir izpildīts
12.01.2016.</t>
  </si>
  <si>
    <t>Pielikums
Informatīvajam ziņojumam par Eiropas Savienības struktūrfondu un Kohēzijas fonda investīciju progresu līdz 2015.gada 31.decembrim</t>
  </si>
  <si>
    <t>Eiropas Savienības struktūrfondu un Kohēzijas fonda 2014.-2020.gada plānošanas perioda specifisko atbalsta mērķu ieviešanas laika grafiks uz 20.01.2016.</t>
  </si>
  <si>
    <t>Ir izpildīts 19.01.2016</t>
  </si>
  <si>
    <r>
      <t>Skaidrojums par kolonnā “Plānotais atlases uzsākšanas datums” un “Līgumu/vienošanās slēgšana par projektu īstenošanu” neizpildām,</t>
    </r>
    <r>
      <rPr>
        <b/>
        <sz val="10"/>
        <rFont val="Calibri"/>
        <family val="2"/>
        <charset val="186"/>
        <scheme val="minor"/>
      </rPr>
      <t xml:space="preserve"> vēlākas MK noteikumu apstiprināšanas dēļ:</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</si>
  <si>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</si>
  <si>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t xml:space="preserve">Plānotais atlases uzsākšanas datums (sludinājums vai uzaicinājumu nosūtīšana) </t>
  </si>
  <si>
    <t xml:space="preserve">Sākotnēji plānotais izsludināšanas datums VSS </t>
  </si>
  <si>
    <r>
      <t xml:space="preserve">Izdevumu attiecināmība </t>
    </r>
    <r>
      <rPr>
        <i/>
        <sz val="10"/>
        <rFont val="Calibri"/>
        <family val="2"/>
        <charset val="186"/>
        <scheme val="minor"/>
      </rPr>
      <t xml:space="preserve">
</t>
    </r>
  </si>
  <si>
    <t xml:space="preserve">Līgumu/vienošanās slēgšana par projektu īstenošanu </t>
  </si>
  <si>
    <t>Nav izpildīts, jo MKN apstiprināti vēlāk nekā sākotnēji plānots (12.01.2016.). Attiecīgi atlase tiks izsludināta 2 mēnešu laikā no MKN apstiprināšanas.</t>
  </si>
  <si>
    <t>Nav izpildīts, jo MKN apstiprināti vēlāk nekā sākotnēji plānots (19.01.2016.). Attiecīgi atlase tiks izsludināta 2 mēnešu laikā no MKN apstiprināšanas.</t>
  </si>
  <si>
    <t>Nav izpildīts, jo MKN apstiprināti vēlāk nekā sākotnēji plānots (01.01.2016.). Attiecīgi atlase tiks izsludināta 2 mēnešu laikā no MKN apstiprināšanas.</t>
  </si>
  <si>
    <t>Atlase tiks izsludināta 2 mēnešu laikā pēc MK rīkojuma par IKT mērķarhitektūras projekta iesniedzējiem apstiprināšanas</t>
  </si>
  <si>
    <t>Nav izpildīts, jo MKN apstiprināti vēlāk nekā sākotnēji plānots (01.12.2015.). Attiecīgi atlase tiks izsludināta 2 mēnešu laikā no MKN apstiprināšanas.</t>
  </si>
  <si>
    <t>Nav izpildīts, jo nav apstiprināti MKN. Attiecīgi atlase varēs tikt izsludināta ne ātrāk kā sākotnēji plānots, viena mēneša laikā no MKN apstiprināšanas.</t>
  </si>
  <si>
    <t>Nav izpildīts, jo noteik darbs pie priekšnosacījumiem PI atlases izsludināšanai. 
Atlases izsludināšana plānota pēc projektu ideju priekšatlases</t>
  </si>
  <si>
    <t xml:space="preserve"> Nav izpildīts, jo MKN apstiprināti tikai 24.11.2015. (Latvijas Vēstnesī MKN publicēti 02.12.2016.). Atlases nolikums izsūtīts atkārtotai saskaņošanai, plānotais atlases uzsākšanas laiks 2016 februāris</t>
  </si>
  <si>
    <t>Ir izpildīts
22.01.2016</t>
  </si>
  <si>
    <t>26.01.2016.</t>
  </si>
  <si>
    <t>Finanšu ministra vietā ārlietu ministrs</t>
  </si>
  <si>
    <t>E.Rinkēvičs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</si>
</sst>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8"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sz val="12"/>
      <name val="Times New Roman"/>
      <family val="2"/>
      <charset val="186"/>
    </font>
    <font>
      <b/>
      <sz val="10"/>
      <color rgb="FFFF0000"/>
      <name val="Calibri"/>
      <family val="2"/>
      <charset val="186"/>
      <scheme val="minor"/>
    </font>
    <font>
      <sz val="11"/>
      <color rgb="FF000000"/>
      <name val="Arial"/>
      <family val="2"/>
      <charset val="186"/>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0" tint="-4.9989318521683403E-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diagonal/>
    </border>
  </borders>
  <cellStyleXfs count="1806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209">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49" fontId="22" fillId="4" borderId="1" xfId="73" applyNumberFormat="1" applyFont="1" applyFill="1" applyBorder="1" applyAlignment="1">
      <alignment horizontal="left" vertical="center" wrapText="1" indent="1"/>
    </xf>
    <xf numFmtId="0" fontId="23" fillId="0" borderId="0" xfId="0" applyFont="1" applyAlignment="1">
      <alignment horizontal="left" vertical="center" inden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49" fontId="22" fillId="4" borderId="1" xfId="73" applyNumberFormat="1" applyFont="1" applyFill="1" applyBorder="1" applyAlignment="1">
      <alignment horizontal="center" vertical="center" wrapText="1"/>
    </xf>
    <xf numFmtId="0" fontId="23" fillId="0" borderId="1" xfId="0" applyFont="1" applyBorder="1"/>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3" borderId="1" xfId="631"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xf>
    <xf numFmtId="0" fontId="25" fillId="4"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10" fontId="22" fillId="3" borderId="1" xfId="1" applyNumberFormat="1" applyFont="1" applyFill="1" applyBorder="1" applyAlignment="1">
      <alignment horizontal="center" vertical="center" wrapText="1"/>
    </xf>
    <xf numFmtId="49" fontId="22" fillId="3" borderId="1" xfId="1" applyNumberFormat="1" applyFont="1" applyFill="1" applyBorder="1" applyAlignment="1">
      <alignment horizontal="center" vertical="center" wrapText="1"/>
    </xf>
    <xf numFmtId="0" fontId="22" fillId="0" borderId="0" xfId="0" applyFont="1"/>
    <xf numFmtId="49" fontId="23" fillId="0" borderId="4" xfId="0" applyNumberFormat="1" applyFont="1" applyBorder="1"/>
    <xf numFmtId="0" fontId="25" fillId="0" borderId="1" xfId="0" applyFont="1" applyFill="1" applyBorder="1" applyAlignment="1">
      <alignment horizontal="center" vertical="center" wrapText="1"/>
    </xf>
    <xf numFmtId="0" fontId="22" fillId="3" borderId="1" xfId="0" applyFont="1" applyFill="1" applyBorder="1" applyAlignment="1" applyProtection="1">
      <alignment horizontal="center" vertical="center" wrapText="1"/>
      <protection locked="0"/>
    </xf>
    <xf numFmtId="49" fontId="22" fillId="4" borderId="1" xfId="0" applyNumberFormat="1" applyFont="1" applyFill="1" applyBorder="1" applyAlignment="1">
      <alignment horizontal="center" vertical="center"/>
    </xf>
    <xf numFmtId="49" fontId="22" fillId="4"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14" fontId="22" fillId="4" borderId="1" xfId="0" applyNumberFormat="1" applyFont="1" applyFill="1" applyBorder="1" applyAlignment="1">
      <alignment horizontal="center" vertical="center"/>
    </xf>
    <xf numFmtId="0" fontId="25" fillId="4" borderId="1" xfId="0" applyFont="1" applyFill="1" applyBorder="1" applyAlignment="1">
      <alignment horizontal="center" vertical="center"/>
    </xf>
    <xf numFmtId="0" fontId="23" fillId="3" borderId="0" xfId="0" applyFont="1" applyFill="1"/>
    <xf numFmtId="0" fontId="25"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14" fontId="22" fillId="3" borderId="1" xfId="0" applyNumberFormat="1" applyFont="1" applyFill="1" applyBorder="1" applyAlignment="1">
      <alignment horizontal="center" vertical="center"/>
    </xf>
    <xf numFmtId="10" fontId="22" fillId="3" borderId="1" xfId="0" applyNumberFormat="1" applyFont="1" applyFill="1" applyBorder="1" applyAlignment="1">
      <alignment horizontal="center" vertical="center"/>
    </xf>
    <xf numFmtId="10" fontId="22" fillId="3"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xf>
    <xf numFmtId="14" fontId="22" fillId="0" borderId="1" xfId="0" applyNumberFormat="1" applyFont="1" applyFill="1" applyBorder="1" applyAlignment="1">
      <alignment horizontal="center" vertical="center" wrapText="1"/>
    </xf>
    <xf numFmtId="49" fontId="22" fillId="0" borderId="1" xfId="5" applyNumberFormat="1" applyFont="1" applyFill="1" applyBorder="1" applyAlignment="1">
      <alignment horizontal="center" vertical="center"/>
    </xf>
    <xf numFmtId="0" fontId="22" fillId="0" borderId="1" xfId="0" applyFont="1" applyFill="1" applyBorder="1" applyAlignment="1">
      <alignment horizontal="left" vertical="center" wrapText="1" indent="1"/>
    </xf>
    <xf numFmtId="0" fontId="22" fillId="3" borderId="1" xfId="0" applyFont="1" applyFill="1" applyBorder="1" applyAlignment="1">
      <alignment horizontal="left" vertical="center" wrapText="1" indent="1"/>
    </xf>
    <xf numFmtId="49" fontId="22" fillId="4" borderId="1" xfId="5" applyNumberFormat="1" applyFont="1" applyFill="1" applyBorder="1" applyAlignment="1">
      <alignment horizontal="center" vertical="center"/>
    </xf>
    <xf numFmtId="0" fontId="22" fillId="4" borderId="1" xfId="0" applyFont="1" applyFill="1" applyBorder="1" applyAlignment="1">
      <alignment horizontal="left" vertical="center" wrapText="1" indent="1"/>
    </xf>
    <xf numFmtId="49" fontId="22" fillId="4" borderId="1" xfId="5" applyNumberFormat="1" applyFont="1" applyFill="1" applyBorder="1" applyAlignment="1">
      <alignment horizontal="left" vertical="center" wrapText="1" indent="1"/>
    </xf>
    <xf numFmtId="49" fontId="22" fillId="3" borderId="1" xfId="5" applyNumberFormat="1" applyFont="1" applyFill="1" applyBorder="1" applyAlignment="1">
      <alignment horizontal="left" vertical="center" wrapText="1" indent="1"/>
    </xf>
    <xf numFmtId="49" fontId="22" fillId="3" borderId="1" xfId="5" applyNumberFormat="1" applyFont="1" applyFill="1" applyBorder="1" applyAlignment="1">
      <alignment horizontal="center" vertical="center"/>
    </xf>
    <xf numFmtId="0" fontId="22" fillId="0" borderId="1" xfId="0" applyFont="1" applyBorder="1" applyAlignment="1">
      <alignment horizontal="left" vertical="center" wrapText="1" indent="1"/>
    </xf>
    <xf numFmtId="0" fontId="22" fillId="3" borderId="1" xfId="0" applyFont="1" applyFill="1" applyBorder="1" applyAlignment="1">
      <alignment horizontal="left" vertical="center" indent="1"/>
    </xf>
    <xf numFmtId="49" fontId="22" fillId="3" borderId="1" xfId="310" applyNumberFormat="1" applyFont="1" applyFill="1" applyBorder="1" applyAlignment="1">
      <alignment horizontal="center" vertical="center"/>
    </xf>
    <xf numFmtId="49" fontId="22" fillId="3" borderId="1" xfId="310" applyNumberFormat="1" applyFont="1" applyFill="1" applyBorder="1" applyAlignment="1">
      <alignment horizontal="left" vertical="center" wrapText="1" indent="1"/>
    </xf>
    <xf numFmtId="49" fontId="22" fillId="4" borderId="1" xfId="5" applyNumberFormat="1" applyFont="1" applyFill="1" applyBorder="1" applyAlignment="1">
      <alignment horizontal="center" vertical="center" wrapText="1"/>
    </xf>
    <xf numFmtId="49" fontId="22" fillId="6" borderId="1" xfId="73" applyNumberFormat="1" applyFont="1" applyFill="1" applyBorder="1" applyAlignment="1">
      <alignment horizontal="left" vertical="center" wrapText="1" indent="1"/>
    </xf>
    <xf numFmtId="0" fontId="23" fillId="0" borderId="0" xfId="0" applyFont="1" applyAlignment="1">
      <alignment horizontal="center" vertical="top" wrapText="1"/>
    </xf>
    <xf numFmtId="10" fontId="22" fillId="4" borderId="1" xfId="1" applyNumberFormat="1" applyFont="1" applyFill="1" applyBorder="1" applyAlignment="1">
      <alignment horizontal="center" vertical="top" wrapText="1"/>
    </xf>
    <xf numFmtId="0" fontId="23" fillId="0" borderId="0" xfId="0" applyFont="1" applyAlignment="1">
      <alignment horizontal="center" vertical="center" wrapText="1"/>
    </xf>
    <xf numFmtId="0" fontId="28" fillId="0" borderId="0" xfId="0" applyFont="1" applyFill="1" applyAlignment="1">
      <alignment wrapText="1"/>
    </xf>
    <xf numFmtId="0" fontId="30" fillId="0" borderId="0" xfId="0" applyFont="1"/>
    <xf numFmtId="0" fontId="29" fillId="0" borderId="0" xfId="0" applyFont="1" applyAlignment="1">
      <alignment horizontal="left"/>
    </xf>
    <xf numFmtId="164" fontId="0" fillId="0" borderId="0" xfId="0" applyNumberFormat="1"/>
    <xf numFmtId="0" fontId="31" fillId="0" borderId="0" xfId="0" applyFont="1"/>
    <xf numFmtId="0" fontId="29" fillId="0" borderId="0" xfId="0" applyFont="1"/>
    <xf numFmtId="0" fontId="33" fillId="0" borderId="0" xfId="0" applyFont="1" applyAlignment="1">
      <alignment wrapText="1"/>
    </xf>
    <xf numFmtId="9" fontId="30" fillId="0" borderId="0" xfId="1" applyFont="1" applyFill="1"/>
    <xf numFmtId="0" fontId="31" fillId="0" borderId="0" xfId="0" applyFont="1" applyFill="1"/>
    <xf numFmtId="0" fontId="34" fillId="0" borderId="0" xfId="0" applyFont="1" applyFill="1"/>
    <xf numFmtId="0" fontId="30" fillId="0" borderId="0" xfId="0" applyFont="1" applyFill="1"/>
    <xf numFmtId="0" fontId="35" fillId="0" borderId="0" xfId="0" applyFont="1"/>
    <xf numFmtId="0" fontId="29" fillId="0" borderId="0" xfId="0" applyFont="1" applyAlignment="1">
      <alignment horizontal="center" vertical="center"/>
    </xf>
    <xf numFmtId="0" fontId="36" fillId="0" borderId="0" xfId="0" applyFont="1" applyFill="1"/>
    <xf numFmtId="0" fontId="37" fillId="0" borderId="0" xfId="0" applyFont="1" applyFill="1" applyAlignment="1">
      <alignment horizontal="left"/>
    </xf>
    <xf numFmtId="0" fontId="38" fillId="0" borderId="0" xfId="0" applyFont="1" applyFill="1"/>
    <xf numFmtId="0" fontId="35" fillId="0" borderId="0" xfId="0" applyFont="1" applyAlignment="1">
      <alignment horizontal="center" vertical="center"/>
    </xf>
    <xf numFmtId="0" fontId="39" fillId="0" borderId="0" xfId="0" applyFont="1" applyFill="1"/>
    <xf numFmtId="0" fontId="40" fillId="0" borderId="0" xfId="0" applyFont="1" applyFill="1"/>
    <xf numFmtId="14" fontId="22" fillId="11" borderId="1" xfId="0" applyNumberFormat="1" applyFont="1" applyFill="1" applyBorder="1" applyAlignment="1">
      <alignment horizontal="center" vertical="center" wrapText="1"/>
    </xf>
    <xf numFmtId="14" fontId="22" fillId="12" borderId="1" xfId="0" applyNumberFormat="1" applyFont="1" applyFill="1" applyBorder="1" applyAlignment="1">
      <alignment horizontal="center" vertical="center" wrapText="1"/>
    </xf>
    <xf numFmtId="14" fontId="22" fillId="13" borderId="1" xfId="0" applyNumberFormat="1" applyFont="1" applyFill="1" applyBorder="1" applyAlignment="1">
      <alignment horizontal="center" vertical="center" wrapText="1"/>
    </xf>
    <xf numFmtId="14" fontId="22" fillId="12" borderId="1" xfId="0" applyNumberFormat="1" applyFont="1" applyFill="1" applyBorder="1" applyAlignment="1">
      <alignment horizontal="center" vertical="center"/>
    </xf>
    <xf numFmtId="14" fontId="42" fillId="14" borderId="1" xfId="0" applyNumberFormat="1" applyFont="1" applyFill="1" applyBorder="1" applyAlignment="1">
      <alignment horizontal="center" vertical="center" wrapText="1"/>
    </xf>
    <xf numFmtId="14" fontId="42" fillId="15"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49" fontId="23" fillId="0" borderId="0" xfId="0" applyNumberFormat="1" applyFont="1" applyBorder="1"/>
    <xf numFmtId="14" fontId="22" fillId="3" borderId="1" xfId="16384" applyNumberFormat="1" applyFont="1" applyFill="1" applyBorder="1" applyAlignment="1">
      <alignment horizontal="center" vertical="center" wrapText="1"/>
    </xf>
    <xf numFmtId="14" fontId="42" fillId="10" borderId="1"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14" fontId="22" fillId="11" borderId="1" xfId="16384"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wrapText="1"/>
    </xf>
    <xf numFmtId="3" fontId="22" fillId="3" borderId="1" xfId="0" applyNumberFormat="1"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9" fontId="22" fillId="4" borderId="1" xfId="1" applyFont="1" applyFill="1" applyBorder="1" applyAlignment="1">
      <alignment horizontal="center" vertical="center" wrapText="1"/>
    </xf>
    <xf numFmtId="9" fontId="22" fillId="3" borderId="1" xfId="1" applyFont="1" applyFill="1" applyBorder="1" applyAlignment="1">
      <alignment horizontal="center" vertical="center" wrapText="1"/>
    </xf>
    <xf numFmtId="3" fontId="22" fillId="4" borderId="1" xfId="0" applyNumberFormat="1" applyFont="1" applyFill="1" applyBorder="1" applyAlignment="1">
      <alignment horizontal="center" vertical="center"/>
    </xf>
    <xf numFmtId="3" fontId="22" fillId="3" borderId="1" xfId="0" applyNumberFormat="1" applyFont="1" applyFill="1" applyBorder="1" applyAlignment="1">
      <alignment horizontal="center" vertical="center"/>
    </xf>
    <xf numFmtId="3" fontId="44" fillId="0" borderId="1" xfId="16059" applyNumberFormat="1" applyFont="1" applyFill="1" applyBorder="1" applyAlignment="1">
      <alignment horizontal="center" vertical="center" wrapText="1"/>
    </xf>
    <xf numFmtId="3" fontId="42" fillId="10" borderId="1" xfId="0" applyNumberFormat="1" applyFont="1" applyFill="1" applyBorder="1" applyAlignment="1">
      <alignment horizontal="center" vertical="center"/>
    </xf>
    <xf numFmtId="3" fontId="42" fillId="6" borderId="1" xfId="0" applyNumberFormat="1" applyFont="1" applyFill="1" applyBorder="1" applyAlignment="1">
      <alignment horizontal="center" vertical="center"/>
    </xf>
    <xf numFmtId="3" fontId="44" fillId="3" borderId="1" xfId="16010" applyNumberFormat="1" applyFont="1" applyFill="1" applyBorder="1" applyAlignment="1">
      <alignment horizontal="center" vertical="center"/>
    </xf>
    <xf numFmtId="3" fontId="22" fillId="0" borderId="1" xfId="0" applyNumberFormat="1" applyFont="1" applyFill="1" applyBorder="1" applyAlignment="1">
      <alignment horizontal="center" vertical="center"/>
    </xf>
    <xf numFmtId="49" fontId="22" fillId="0" borderId="1" xfId="1" applyNumberFormat="1" applyFont="1" applyFill="1" applyBorder="1" applyAlignment="1">
      <alignment horizontal="center" vertical="center" wrapText="1"/>
    </xf>
    <xf numFmtId="49" fontId="22" fillId="4" borderId="1" xfId="1" applyNumberFormat="1" applyFont="1" applyFill="1" applyBorder="1" applyAlignment="1">
      <alignment horizontal="center" vertical="center" wrapText="1"/>
    </xf>
    <xf numFmtId="49" fontId="22" fillId="8" borderId="1" xfId="0" applyNumberFormat="1" applyFont="1" applyFill="1" applyBorder="1" applyAlignment="1">
      <alignment horizontal="center" vertical="center"/>
    </xf>
    <xf numFmtId="49" fontId="22" fillId="9" borderId="1" xfId="0" applyNumberFormat="1" applyFont="1" applyFill="1" applyBorder="1" applyAlignment="1">
      <alignment horizontal="center" vertical="center" wrapText="1"/>
    </xf>
    <xf numFmtId="14" fontId="22" fillId="3" borderId="1" xfId="1" applyNumberFormat="1" applyFont="1" applyFill="1" applyBorder="1" applyAlignment="1">
      <alignment horizontal="center" vertical="center" wrapText="1"/>
    </xf>
    <xf numFmtId="0" fontId="22" fillId="9" borderId="1" xfId="0" applyFont="1" applyFill="1" applyBorder="1" applyAlignment="1">
      <alignment horizontal="left" vertical="center" indent="1"/>
    </xf>
    <xf numFmtId="2" fontId="22" fillId="3" borderId="1" xfId="1" applyNumberFormat="1" applyFont="1" applyFill="1" applyBorder="1" applyAlignment="1">
      <alignment horizontal="center" vertical="center" wrapText="1"/>
    </xf>
    <xf numFmtId="2" fontId="22" fillId="4" borderId="1" xfId="1" applyNumberFormat="1" applyFont="1" applyFill="1" applyBorder="1" applyAlignment="1">
      <alignment horizontal="center" vertical="center" wrapText="1"/>
    </xf>
    <xf numFmtId="14" fontId="22" fillId="10" borderId="1" xfId="0" applyNumberFormat="1" applyFont="1" applyFill="1" applyBorder="1" applyAlignment="1">
      <alignment horizontal="center" vertical="center" wrapText="1"/>
    </xf>
    <xf numFmtId="14" fontId="22" fillId="9" borderId="1" xfId="0" applyNumberFormat="1" applyFont="1" applyFill="1" applyBorder="1" applyAlignment="1">
      <alignment horizontal="center" vertical="center" wrapText="1"/>
    </xf>
    <xf numFmtId="14" fontId="22" fillId="4" borderId="1" xfId="73" applyNumberFormat="1" applyFont="1" applyFill="1" applyBorder="1" applyAlignment="1">
      <alignment horizontal="center" vertical="center" wrapText="1"/>
    </xf>
    <xf numFmtId="14" fontId="22" fillId="13" borderId="1" xfId="0" applyNumberFormat="1" applyFont="1" applyFill="1" applyBorder="1" applyAlignment="1">
      <alignment horizontal="center" vertical="center"/>
    </xf>
    <xf numFmtId="0" fontId="25" fillId="7" borderId="1" xfId="0" applyFont="1" applyFill="1" applyBorder="1" applyAlignment="1">
      <alignment horizontal="center" vertical="center" wrapText="1"/>
    </xf>
    <xf numFmtId="3" fontId="23" fillId="0" borderId="0" xfId="0" applyNumberFormat="1" applyFont="1"/>
    <xf numFmtId="0" fontId="23" fillId="0" borderId="0" xfId="0" applyFont="1" applyAlignment="1">
      <alignment horizontal="left" wrapText="1"/>
    </xf>
    <xf numFmtId="0" fontId="22" fillId="0" borderId="0" xfId="0" applyFont="1" applyAlignment="1">
      <alignment horizontal="center" vertical="center" wrapText="1"/>
    </xf>
    <xf numFmtId="0" fontId="38" fillId="0" borderId="0" xfId="0" applyFont="1"/>
    <xf numFmtId="0" fontId="34" fillId="0" borderId="0" xfId="0" applyFont="1"/>
    <xf numFmtId="0" fontId="38" fillId="0" borderId="0" xfId="0" applyFont="1" applyAlignment="1">
      <alignment horizontal="center" vertical="center"/>
    </xf>
    <xf numFmtId="0" fontId="45" fillId="0" borderId="0" xfId="0" applyFont="1"/>
    <xf numFmtId="49" fontId="22" fillId="4" borderId="1" xfId="0" applyNumberFormat="1" applyFont="1" applyFill="1" applyBorder="1" applyAlignment="1">
      <alignment horizontal="center" vertical="top" wrapText="1"/>
    </xf>
    <xf numFmtId="0" fontId="23" fillId="0" borderId="0" xfId="0" applyFont="1" applyFill="1"/>
    <xf numFmtId="14" fontId="22" fillId="4" borderId="1" xfId="0" applyNumberFormat="1" applyFont="1" applyFill="1" applyBorder="1" applyAlignment="1">
      <alignment horizontal="center" vertical="center" wrapText="1"/>
    </xf>
    <xf numFmtId="0" fontId="23" fillId="0" borderId="0" xfId="0" applyFont="1" applyBorder="1"/>
    <xf numFmtId="0" fontId="28" fillId="0" borderId="0" xfId="0" applyFont="1" applyFill="1" applyBorder="1" applyAlignment="1">
      <alignment wrapText="1"/>
    </xf>
    <xf numFmtId="0" fontId="32" fillId="0" borderId="0" xfId="0" applyFont="1" applyBorder="1"/>
    <xf numFmtId="0" fontId="30" fillId="0" borderId="0" xfId="0" applyFont="1" applyFill="1" applyBorder="1"/>
    <xf numFmtId="0" fontId="29" fillId="0" borderId="0" xfId="0" applyFont="1" applyBorder="1" applyAlignment="1">
      <alignment horizontal="center" vertical="center"/>
    </xf>
    <xf numFmtId="0" fontId="47" fillId="0" borderId="1" xfId="0" applyFont="1" applyBorder="1"/>
    <xf numFmtId="0" fontId="47" fillId="0" borderId="2" xfId="0" applyFont="1" applyBorder="1"/>
    <xf numFmtId="0" fontId="23" fillId="3" borderId="1" xfId="0" applyFont="1" applyFill="1" applyBorder="1"/>
    <xf numFmtId="0" fontId="23" fillId="0" borderId="1" xfId="0" applyFont="1" applyFill="1" applyBorder="1" applyAlignment="1">
      <alignment horizontal="center" vertical="center"/>
    </xf>
    <xf numFmtId="49" fontId="22" fillId="0" borderId="1" xfId="5" applyNumberFormat="1" applyFont="1" applyFill="1" applyBorder="1" applyAlignment="1">
      <alignment horizontal="left" vertical="center" wrapText="1" indent="1"/>
    </xf>
    <xf numFmtId="0" fontId="22"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47" fillId="0" borderId="1" xfId="0" applyFont="1" applyFill="1" applyBorder="1"/>
    <xf numFmtId="0" fontId="23" fillId="0" borderId="1" xfId="0" applyFont="1" applyFill="1" applyBorder="1"/>
    <xf numFmtId="0" fontId="27" fillId="0" borderId="0" xfId="0" applyFont="1" applyFill="1" applyAlignment="1">
      <alignment horizontal="left" vertical="center" wrapText="1"/>
    </xf>
    <xf numFmtId="0" fontId="22" fillId="6" borderId="1" xfId="0" applyFont="1" applyFill="1" applyBorder="1" applyAlignment="1">
      <alignment horizontal="center" vertical="center" wrapText="1"/>
    </xf>
    <xf numFmtId="0" fontId="23" fillId="0" borderId="0" xfId="0" applyFont="1" applyAlignment="1">
      <alignment horizontal="center" vertical="center" wrapText="1"/>
    </xf>
    <xf numFmtId="0" fontId="27" fillId="0" borderId="0" xfId="0" applyFont="1" applyAlignment="1">
      <alignment horizontal="center" vertical="center" wrapText="1"/>
    </xf>
    <xf numFmtId="49" fontId="22" fillId="5" borderId="1" xfId="16059" applyNumberFormat="1" applyFont="1" applyFill="1" applyBorder="1" applyAlignment="1" applyProtection="1">
      <alignment horizontal="center" vertical="center" wrapText="1"/>
      <protection locked="0"/>
    </xf>
    <xf numFmtId="49" fontId="22" fillId="5" borderId="1" xfId="5" applyNumberFormat="1" applyFont="1" applyFill="1" applyBorder="1" applyAlignment="1" applyProtection="1">
      <alignment horizontal="center" vertical="center" wrapText="1"/>
      <protection locked="0"/>
    </xf>
    <xf numFmtId="14" fontId="22" fillId="6" borderId="1" xfId="0" applyNumberFormat="1" applyFont="1" applyFill="1" applyBorder="1" applyAlignment="1">
      <alignment horizontal="center" vertical="center" wrapText="1"/>
    </xf>
    <xf numFmtId="49" fontId="22" fillId="4" borderId="1" xfId="5" applyNumberFormat="1" applyFont="1" applyFill="1" applyBorder="1" applyAlignment="1">
      <alignment horizontal="center" vertical="top" wrapText="1"/>
    </xf>
    <xf numFmtId="10" fontId="22" fillId="3" borderId="1" xfId="1" applyNumberFormat="1" applyFont="1" applyFill="1" applyBorder="1" applyAlignment="1">
      <alignment horizontal="center" vertical="top" wrapText="1"/>
    </xf>
    <xf numFmtId="0" fontId="22" fillId="4" borderId="1" xfId="0" applyFont="1" applyFill="1" applyBorder="1" applyAlignment="1">
      <alignment horizontal="center" vertical="top"/>
    </xf>
    <xf numFmtId="0" fontId="22" fillId="4" borderId="1" xfId="0" applyFont="1" applyFill="1" applyBorder="1" applyAlignment="1">
      <alignment horizontal="center" vertical="top" wrapText="1"/>
    </xf>
    <xf numFmtId="49" fontId="22" fillId="3" borderId="1" xfId="1" applyNumberFormat="1" applyFont="1" applyFill="1" applyBorder="1" applyAlignment="1">
      <alignment horizontal="center" vertical="top" wrapText="1"/>
    </xf>
    <xf numFmtId="49" fontId="22" fillId="8" borderId="1" xfId="0" applyNumberFormat="1" applyFont="1" applyFill="1" applyBorder="1" applyAlignment="1">
      <alignment horizontal="center" vertical="top" wrapText="1"/>
    </xf>
    <xf numFmtId="49" fontId="22" fillId="9" borderId="1" xfId="0" applyNumberFormat="1" applyFont="1" applyFill="1" applyBorder="1" applyAlignment="1">
      <alignment horizontal="center" vertical="top" wrapText="1"/>
    </xf>
    <xf numFmtId="49" fontId="22" fillId="6" borderId="1" xfId="0" applyNumberFormat="1" applyFont="1" applyFill="1" applyBorder="1" applyAlignment="1">
      <alignment horizontal="center" vertical="top" wrapText="1"/>
    </xf>
    <xf numFmtId="14" fontId="22" fillId="4" borderId="1" xfId="0" applyNumberFormat="1" applyFont="1" applyFill="1" applyBorder="1" applyAlignment="1">
      <alignment horizontal="center" vertical="top"/>
    </xf>
    <xf numFmtId="49" fontId="22" fillId="3" borderId="1" xfId="0" applyNumberFormat="1" applyFont="1" applyFill="1" applyBorder="1" applyAlignment="1">
      <alignment horizontal="center" vertical="top"/>
    </xf>
    <xf numFmtId="0" fontId="22" fillId="9" borderId="1" xfId="0" applyFont="1" applyFill="1" applyBorder="1" applyAlignment="1">
      <alignment horizontal="center" vertical="top" wrapText="1"/>
    </xf>
    <xf numFmtId="10" fontId="22" fillId="4" borderId="1" xfId="0" applyNumberFormat="1" applyFont="1" applyFill="1" applyBorder="1" applyAlignment="1">
      <alignment horizontal="center" vertical="top"/>
    </xf>
    <xf numFmtId="10" fontId="22" fillId="4" borderId="1" xfId="0" applyNumberFormat="1" applyFont="1" applyFill="1" applyBorder="1" applyAlignment="1">
      <alignment horizontal="center" vertical="top" wrapText="1"/>
    </xf>
    <xf numFmtId="0" fontId="22" fillId="3" borderId="1" xfId="0" applyFont="1" applyFill="1" applyBorder="1" applyAlignment="1">
      <alignment horizontal="center" vertical="top" wrapText="1"/>
    </xf>
    <xf numFmtId="10" fontId="22" fillId="0" borderId="1" xfId="1" applyNumberFormat="1" applyFont="1" applyFill="1" applyBorder="1" applyAlignment="1">
      <alignment horizontal="center" vertical="top" wrapText="1"/>
    </xf>
    <xf numFmtId="10" fontId="22" fillId="3" borderId="1" xfId="0" applyNumberFormat="1" applyFont="1" applyFill="1" applyBorder="1" applyAlignment="1">
      <alignment horizontal="center" vertical="top"/>
    </xf>
    <xf numFmtId="10" fontId="22" fillId="3" borderId="1" xfId="0" applyNumberFormat="1" applyFont="1" applyFill="1" applyBorder="1" applyAlignment="1">
      <alignment horizontal="center" vertical="top" wrapText="1"/>
    </xf>
    <xf numFmtId="49" fontId="22" fillId="3" borderId="1" xfId="0" applyNumberFormat="1" applyFont="1" applyFill="1" applyBorder="1" applyAlignment="1">
      <alignment horizontal="center" vertical="top" wrapText="1"/>
    </xf>
    <xf numFmtId="49" fontId="22" fillId="4" borderId="1" xfId="0" applyNumberFormat="1" applyFont="1" applyFill="1" applyBorder="1" applyAlignment="1">
      <alignment horizontal="center" vertical="top"/>
    </xf>
    <xf numFmtId="14" fontId="22" fillId="11" borderId="1" xfId="0" applyNumberFormat="1" applyFont="1" applyFill="1" applyBorder="1" applyAlignment="1">
      <alignment horizontal="center" vertical="center" wrapText="1"/>
    </xf>
    <xf numFmtId="49" fontId="22" fillId="4" borderId="1" xfId="1601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27" fillId="0" borderId="0" xfId="0" applyFont="1" applyFill="1" applyAlignment="1">
      <alignment horizontal="left" vertical="center" wrapText="1"/>
    </xf>
    <xf numFmtId="49" fontId="22" fillId="5" borderId="1" xfId="5" applyNumberFormat="1" applyFont="1" applyFill="1" applyBorder="1" applyAlignment="1" applyProtection="1">
      <alignment horizontal="center" vertical="center" wrapText="1"/>
      <protection locked="0"/>
    </xf>
    <xf numFmtId="0" fontId="22" fillId="6" borderId="1" xfId="0" applyFont="1" applyFill="1" applyBorder="1" applyAlignment="1">
      <alignment horizontal="center" vertical="center" wrapText="1"/>
    </xf>
    <xf numFmtId="14" fontId="22" fillId="13"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23" fillId="0" borderId="0" xfId="0" applyFont="1" applyAlignment="1">
      <alignment horizontal="center" vertical="center" wrapText="1"/>
    </xf>
    <xf numFmtId="10" fontId="22" fillId="4" borderId="1" xfId="0" applyNumberFormat="1" applyFont="1" applyFill="1" applyBorder="1" applyAlignment="1">
      <alignment horizontal="center" vertical="top" wrapText="1"/>
    </xf>
    <xf numFmtId="49" fontId="22" fillId="0" borderId="1" xfId="1" applyNumberFormat="1" applyFont="1" applyFill="1" applyBorder="1" applyAlignment="1">
      <alignment horizontal="center" vertical="center" wrapText="1"/>
    </xf>
    <xf numFmtId="0" fontId="27" fillId="0" borderId="0" xfId="0" applyFont="1" applyAlignment="1">
      <alignment horizontal="center" vertical="center" wrapText="1"/>
    </xf>
    <xf numFmtId="0" fontId="22" fillId="4" borderId="1" xfId="0" applyFont="1" applyFill="1" applyBorder="1" applyAlignment="1">
      <alignment horizontal="center" vertical="top" wrapText="1"/>
    </xf>
    <xf numFmtId="14" fontId="22" fillId="11" borderId="1" xfId="0" applyNumberFormat="1" applyFont="1" applyFill="1" applyBorder="1" applyAlignment="1">
      <alignment horizontal="center" vertical="center" wrapText="1"/>
    </xf>
    <xf numFmtId="49" fontId="22" fillId="0" borderId="1" xfId="1" applyNumberFormat="1" applyFont="1" applyFill="1" applyBorder="1" applyAlignment="1">
      <alignment vertical="center" wrapText="1"/>
    </xf>
    <xf numFmtId="14" fontId="22" fillId="4" borderId="2" xfId="0" applyNumberFormat="1" applyFont="1" applyFill="1" applyBorder="1" applyAlignment="1">
      <alignment horizontal="center" vertical="center" wrapText="1"/>
    </xf>
    <xf numFmtId="14" fontId="22" fillId="4" borderId="3"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7" fillId="0" borderId="0" xfId="0" applyFont="1" applyFill="1" applyAlignment="1">
      <alignment horizontal="left" vertical="center" wrapText="1"/>
    </xf>
    <xf numFmtId="3" fontId="22" fillId="5" borderId="1" xfId="16059" applyNumberFormat="1" applyFont="1" applyFill="1" applyBorder="1" applyAlignment="1" applyProtection="1">
      <alignment horizontal="center" vertical="center" wrapText="1"/>
      <protection locked="0"/>
    </xf>
    <xf numFmtId="49" fontId="22" fillId="5" borderId="1" xfId="5" applyNumberFormat="1" applyFont="1" applyFill="1" applyBorder="1" applyAlignment="1" applyProtection="1">
      <alignment horizontal="center" vertical="center" wrapText="1"/>
      <protection locked="0"/>
    </xf>
    <xf numFmtId="0" fontId="22" fillId="6" borderId="1" xfId="0" applyFont="1" applyFill="1" applyBorder="1" applyAlignment="1">
      <alignment horizontal="center" vertical="center" wrapText="1"/>
    </xf>
    <xf numFmtId="14" fontId="22" fillId="13"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43" fillId="0" borderId="0" xfId="0" applyFont="1" applyAlignment="1">
      <alignment horizontal="left" wrapText="1"/>
    </xf>
    <xf numFmtId="0" fontId="23" fillId="0" borderId="0" xfId="0" applyFont="1" applyBorder="1" applyAlignment="1">
      <alignment horizontal="left" wrapText="1"/>
    </xf>
    <xf numFmtId="0" fontId="23" fillId="0" borderId="0" xfId="0" applyFont="1" applyAlignment="1">
      <alignment horizontal="center" vertical="center" wrapText="1"/>
    </xf>
    <xf numFmtId="10" fontId="22" fillId="4" borderId="1" xfId="0" applyNumberFormat="1" applyFont="1" applyFill="1" applyBorder="1" applyAlignment="1">
      <alignment horizontal="center" vertical="top" wrapText="1"/>
    </xf>
    <xf numFmtId="49" fontId="22" fillId="0" borderId="2" xfId="1" applyNumberFormat="1" applyFont="1" applyFill="1" applyBorder="1" applyAlignment="1">
      <alignment horizontal="center" vertical="center" wrapText="1"/>
    </xf>
    <xf numFmtId="49" fontId="22" fillId="0" borderId="5" xfId="1" applyNumberFormat="1" applyFont="1" applyFill="1" applyBorder="1" applyAlignment="1">
      <alignment horizontal="center" vertical="center" wrapText="1"/>
    </xf>
    <xf numFmtId="49" fontId="22" fillId="0" borderId="3" xfId="1" applyNumberFormat="1" applyFont="1" applyFill="1" applyBorder="1" applyAlignment="1">
      <alignment horizontal="center" vertical="center" wrapText="1"/>
    </xf>
    <xf numFmtId="0" fontId="27" fillId="0" borderId="0" xfId="0" applyFont="1" applyAlignment="1">
      <alignment horizontal="center" vertical="center" wrapText="1"/>
    </xf>
    <xf numFmtId="0" fontId="22" fillId="4" borderId="1" xfId="0" applyFont="1" applyFill="1" applyBorder="1" applyAlignment="1">
      <alignment horizontal="center" vertical="top" wrapText="1"/>
    </xf>
    <xf numFmtId="49" fontId="22" fillId="0" borderId="1" xfId="1" applyNumberFormat="1" applyFont="1" applyFill="1" applyBorder="1" applyAlignment="1">
      <alignment horizontal="center" vertical="top" wrapText="1"/>
    </xf>
    <xf numFmtId="14" fontId="22" fillId="11" borderId="1" xfId="0" applyNumberFormat="1"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P188"/>
  <sheetViews>
    <sheetView tabSelected="1" zoomScale="70" zoomScaleNormal="70" workbookViewId="0">
      <pane xSplit="2" ySplit="6" topLeftCell="C7" activePane="bottomRight" state="frozen"/>
      <selection pane="topRight" activeCell="C1" sqref="C1"/>
      <selection pane="bottomLeft" activeCell="A7" sqref="A7"/>
      <selection pane="bottomRight" activeCell="C14" sqref="C14"/>
    </sheetView>
  </sheetViews>
  <sheetFormatPr defaultColWidth="9" defaultRowHeight="15.75" outlineLevelRow="1" x14ac:dyDescent="0.25"/>
  <cols>
    <col min="1" max="1" width="4.625" style="9" customWidth="1"/>
    <col min="2" max="2" width="8" style="9" customWidth="1"/>
    <col min="3" max="3" width="55.625" style="9" customWidth="1"/>
    <col min="4" max="4" width="5.875" style="9" customWidth="1"/>
    <col min="5" max="6" width="8.25" style="9" customWidth="1"/>
    <col min="7" max="7" width="14.625" style="9" customWidth="1"/>
    <col min="8" max="8" width="15.125" style="9" customWidth="1"/>
    <col min="9" max="9" width="15.25" style="9" hidden="1" customWidth="1"/>
    <col min="10" max="10" width="14.875" style="9" hidden="1" customWidth="1"/>
    <col min="11" max="11" width="16.5" style="9" hidden="1" customWidth="1"/>
    <col min="12" max="12" width="8.25" style="9" hidden="1" customWidth="1"/>
    <col min="13" max="13" width="12.625" style="9" hidden="1" customWidth="1"/>
    <col min="14" max="14" width="10.75" style="9" hidden="1" customWidth="1"/>
    <col min="15" max="15" width="8.25" style="9" hidden="1" customWidth="1"/>
    <col min="16" max="16" width="12.5" style="9" hidden="1" customWidth="1"/>
    <col min="17" max="17" width="8.25" style="9" hidden="1" customWidth="1"/>
    <col min="18" max="18" width="11.25" style="9" hidden="1" customWidth="1"/>
    <col min="19" max="19" width="11.25" style="11" hidden="1" customWidth="1"/>
    <col min="20" max="20" width="11.25" style="11" customWidth="1"/>
    <col min="21" max="21" width="37" style="11" customWidth="1"/>
    <col min="22" max="22" width="29.125" style="11" customWidth="1"/>
    <col min="23" max="24" width="14.125" style="22" customWidth="1"/>
    <col min="25" max="26" width="14" style="22" customWidth="1"/>
    <col min="27" max="30" width="13.375" style="22" customWidth="1"/>
    <col min="31" max="31" width="15.5" style="22" customWidth="1"/>
    <col min="32" max="32" width="13.875" style="126" customWidth="1"/>
    <col min="33" max="33" width="14" style="22" customWidth="1"/>
    <col min="34" max="34" width="13.75" style="22" customWidth="1"/>
    <col min="35" max="35" width="26.5" style="22" customWidth="1"/>
    <col min="36" max="36" width="23.125" style="130" hidden="1" customWidth="1"/>
    <col min="37" max="16384" width="9" style="9"/>
  </cols>
  <sheetData>
    <row r="1" spans="1:39" ht="6.75" customHeight="1" x14ac:dyDescent="0.2">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46"/>
    </row>
    <row r="2" spans="1:39" ht="48" customHeight="1" x14ac:dyDescent="0.3">
      <c r="B2" s="60"/>
      <c r="C2" s="60"/>
      <c r="D2" s="60"/>
      <c r="E2" s="60"/>
      <c r="F2" s="92"/>
      <c r="G2" s="92"/>
      <c r="H2" s="92"/>
      <c r="I2" s="92"/>
      <c r="J2" s="92"/>
      <c r="K2" s="92"/>
      <c r="L2" s="92"/>
      <c r="M2" s="92"/>
      <c r="N2" s="92"/>
      <c r="O2" s="92"/>
      <c r="P2" s="92"/>
      <c r="Q2" s="92"/>
      <c r="R2" s="92"/>
      <c r="S2" s="60"/>
      <c r="T2" s="93"/>
      <c r="U2" s="60"/>
      <c r="V2" s="86"/>
      <c r="W2" s="122"/>
      <c r="X2" s="122"/>
      <c r="Y2" s="122"/>
      <c r="Z2" s="122"/>
      <c r="AA2" s="122"/>
      <c r="AB2" s="122"/>
      <c r="AC2" s="190" t="s">
        <v>635</v>
      </c>
      <c r="AD2" s="190"/>
      <c r="AE2" s="190"/>
      <c r="AF2" s="190"/>
      <c r="AG2" s="190"/>
      <c r="AH2" s="190"/>
      <c r="AI2" s="144"/>
      <c r="AJ2" s="131"/>
      <c r="AK2" s="61"/>
      <c r="AL2" s="61"/>
      <c r="AM2" s="61"/>
    </row>
    <row r="3" spans="1:39" ht="30" customHeight="1" x14ac:dyDescent="0.2">
      <c r="B3" s="203" t="s">
        <v>636</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147"/>
    </row>
    <row r="4" spans="1:39" s="6" customFormat="1" ht="50.25" customHeight="1" x14ac:dyDescent="0.2">
      <c r="A4" s="189" t="s">
        <v>514</v>
      </c>
      <c r="B4" s="189" t="s">
        <v>357</v>
      </c>
      <c r="C4" s="189" t="s">
        <v>325</v>
      </c>
      <c r="D4" s="189" t="s">
        <v>306</v>
      </c>
      <c r="E4" s="189" t="s">
        <v>358</v>
      </c>
      <c r="F4" s="119"/>
      <c r="G4" s="191" t="s">
        <v>462</v>
      </c>
      <c r="H4" s="191" t="s">
        <v>463</v>
      </c>
      <c r="I4" s="191" t="s">
        <v>464</v>
      </c>
      <c r="J4" s="191" t="s">
        <v>465</v>
      </c>
      <c r="K4" s="191" t="s">
        <v>466</v>
      </c>
      <c r="L4" s="191" t="s">
        <v>467</v>
      </c>
      <c r="M4" s="191" t="s">
        <v>468</v>
      </c>
      <c r="N4" s="191" t="s">
        <v>469</v>
      </c>
      <c r="O4" s="191" t="s">
        <v>470</v>
      </c>
      <c r="P4" s="191" t="s">
        <v>471</v>
      </c>
      <c r="Q4" s="191" t="s">
        <v>472</v>
      </c>
      <c r="R4" s="191" t="s">
        <v>473</v>
      </c>
      <c r="S4" s="191" t="s">
        <v>474</v>
      </c>
      <c r="T4" s="192" t="s">
        <v>432</v>
      </c>
      <c r="U4" s="192"/>
      <c r="V4" s="192"/>
      <c r="W4" s="193" t="s">
        <v>425</v>
      </c>
      <c r="X4" s="193"/>
      <c r="Y4" s="193" t="s">
        <v>639</v>
      </c>
      <c r="Z4" s="193"/>
      <c r="AA4" s="193" t="s">
        <v>448</v>
      </c>
      <c r="AB4" s="193"/>
      <c r="AC4" s="193"/>
      <c r="AD4" s="145"/>
      <c r="AE4" s="193" t="s">
        <v>640</v>
      </c>
      <c r="AF4" s="193"/>
      <c r="AG4" s="193" t="s">
        <v>642</v>
      </c>
      <c r="AH4" s="193" t="s">
        <v>643</v>
      </c>
      <c r="AI4" s="193" t="s">
        <v>638</v>
      </c>
      <c r="AJ4" s="193" t="s">
        <v>573</v>
      </c>
    </row>
    <row r="5" spans="1:39" s="6" customFormat="1" ht="78" customHeight="1" x14ac:dyDescent="0.2">
      <c r="A5" s="189" t="s">
        <v>514</v>
      </c>
      <c r="B5" s="189"/>
      <c r="C5" s="189"/>
      <c r="D5" s="189"/>
      <c r="E5" s="189"/>
      <c r="F5" s="119" t="s">
        <v>23</v>
      </c>
      <c r="G5" s="191"/>
      <c r="H5" s="191"/>
      <c r="I5" s="191"/>
      <c r="J5" s="191"/>
      <c r="K5" s="191"/>
      <c r="L5" s="191"/>
      <c r="M5" s="191"/>
      <c r="N5" s="191"/>
      <c r="O5" s="191"/>
      <c r="P5" s="191"/>
      <c r="Q5" s="191"/>
      <c r="R5" s="191"/>
      <c r="S5" s="191"/>
      <c r="T5" s="148" t="s">
        <v>475</v>
      </c>
      <c r="U5" s="149" t="s">
        <v>433</v>
      </c>
      <c r="V5" s="149" t="s">
        <v>434</v>
      </c>
      <c r="W5" s="145" t="s">
        <v>551</v>
      </c>
      <c r="X5" s="145" t="s">
        <v>430</v>
      </c>
      <c r="Y5" s="145" t="s">
        <v>552</v>
      </c>
      <c r="Z5" s="145" t="s">
        <v>430</v>
      </c>
      <c r="AA5" s="145" t="s">
        <v>641</v>
      </c>
      <c r="AB5" s="145" t="s">
        <v>431</v>
      </c>
      <c r="AC5" s="145" t="s">
        <v>449</v>
      </c>
      <c r="AD5" s="145" t="s">
        <v>531</v>
      </c>
      <c r="AE5" s="145" t="s">
        <v>553</v>
      </c>
      <c r="AF5" s="145" t="s">
        <v>430</v>
      </c>
      <c r="AG5" s="193"/>
      <c r="AH5" s="193"/>
      <c r="AI5" s="193"/>
      <c r="AJ5" s="193"/>
      <c r="AK5" s="188"/>
    </row>
    <row r="6" spans="1:39" s="6" customFormat="1" ht="20.25" customHeight="1" x14ac:dyDescent="0.2">
      <c r="A6" s="119">
        <v>1</v>
      </c>
      <c r="B6" s="119">
        <v>2</v>
      </c>
      <c r="C6" s="119">
        <v>3</v>
      </c>
      <c r="D6" s="119">
        <v>4</v>
      </c>
      <c r="E6" s="119">
        <v>5</v>
      </c>
      <c r="F6" s="119">
        <v>6</v>
      </c>
      <c r="G6" s="119">
        <v>7</v>
      </c>
      <c r="H6" s="119">
        <v>8</v>
      </c>
      <c r="I6" s="119">
        <v>9</v>
      </c>
      <c r="J6" s="119">
        <v>10</v>
      </c>
      <c r="K6" s="119">
        <v>11</v>
      </c>
      <c r="L6" s="119">
        <v>12</v>
      </c>
      <c r="M6" s="119">
        <v>13</v>
      </c>
      <c r="N6" s="119">
        <v>14</v>
      </c>
      <c r="O6" s="119">
        <v>15</v>
      </c>
      <c r="P6" s="119">
        <v>16</v>
      </c>
      <c r="Q6" s="119">
        <v>17</v>
      </c>
      <c r="R6" s="119">
        <v>18</v>
      </c>
      <c r="S6" s="119">
        <v>19</v>
      </c>
      <c r="T6" s="119">
        <v>9</v>
      </c>
      <c r="U6" s="119">
        <v>10</v>
      </c>
      <c r="V6" s="119">
        <v>11</v>
      </c>
      <c r="W6" s="119">
        <v>12</v>
      </c>
      <c r="X6" s="119">
        <v>13</v>
      </c>
      <c r="Y6" s="119">
        <v>14</v>
      </c>
      <c r="Z6" s="119">
        <v>15</v>
      </c>
      <c r="AA6" s="119">
        <v>16</v>
      </c>
      <c r="AB6" s="119">
        <v>17</v>
      </c>
      <c r="AC6" s="119">
        <v>18</v>
      </c>
      <c r="AD6" s="119">
        <v>19</v>
      </c>
      <c r="AE6" s="119">
        <v>20</v>
      </c>
      <c r="AF6" s="119">
        <v>21</v>
      </c>
      <c r="AG6" s="119">
        <v>22</v>
      </c>
      <c r="AH6" s="119">
        <v>23</v>
      </c>
      <c r="AI6" s="119">
        <v>24</v>
      </c>
      <c r="AJ6" s="119">
        <v>20</v>
      </c>
      <c r="AK6" s="188"/>
    </row>
    <row r="7" spans="1:39" ht="60" customHeight="1" x14ac:dyDescent="0.2">
      <c r="A7" s="10">
        <v>1</v>
      </c>
      <c r="B7" s="44" t="s">
        <v>168</v>
      </c>
      <c r="C7" s="45" t="s">
        <v>169</v>
      </c>
      <c r="D7" s="15" t="s">
        <v>162</v>
      </c>
      <c r="E7" s="24" t="s">
        <v>17</v>
      </c>
      <c r="F7" s="15" t="s">
        <v>4</v>
      </c>
      <c r="G7" s="94">
        <f>H7+M7</f>
        <v>76512873</v>
      </c>
      <c r="H7" s="94">
        <f>I7+J7+K7</f>
        <v>65035942</v>
      </c>
      <c r="I7" s="95">
        <v>0</v>
      </c>
      <c r="J7" s="95">
        <v>65035942</v>
      </c>
      <c r="K7" s="95">
        <v>0</v>
      </c>
      <c r="L7" s="96">
        <f t="shared" ref="L7:L73" si="0">H7/G7</f>
        <v>0.84999999934651516</v>
      </c>
      <c r="M7" s="95">
        <f>N7+P7+R7</f>
        <v>11476931</v>
      </c>
      <c r="N7" s="95">
        <v>1851931</v>
      </c>
      <c r="O7" s="96">
        <f t="shared" ref="O7:O73" si="1">N7/G7</f>
        <v>2.420417542025902E-2</v>
      </c>
      <c r="P7" s="95">
        <v>0</v>
      </c>
      <c r="Q7" s="96">
        <f t="shared" ref="Q7:Q73" si="2">P7/G7</f>
        <v>0</v>
      </c>
      <c r="R7" s="94">
        <v>9625000</v>
      </c>
      <c r="S7" s="96">
        <f t="shared" ref="S7:S73" si="3">R7/G7</f>
        <v>0.1257958252332258</v>
      </c>
      <c r="T7" s="107" t="s">
        <v>476</v>
      </c>
      <c r="U7" s="200" t="s">
        <v>321</v>
      </c>
      <c r="V7" s="200" t="s">
        <v>627</v>
      </c>
      <c r="W7" s="43" t="s">
        <v>355</v>
      </c>
      <c r="X7" s="80" t="s">
        <v>374</v>
      </c>
      <c r="Y7" s="43" t="s">
        <v>355</v>
      </c>
      <c r="Z7" s="80" t="s">
        <v>374</v>
      </c>
      <c r="AA7" s="43" t="s">
        <v>245</v>
      </c>
      <c r="AB7" s="80" t="s">
        <v>375</v>
      </c>
      <c r="AC7" s="14" t="s">
        <v>548</v>
      </c>
      <c r="AD7" s="80" t="s">
        <v>600</v>
      </c>
      <c r="AE7" s="43" t="s">
        <v>550</v>
      </c>
      <c r="AF7" s="82" t="s">
        <v>601</v>
      </c>
      <c r="AG7" s="43" t="s">
        <v>235</v>
      </c>
      <c r="AH7" s="43" t="s">
        <v>555</v>
      </c>
      <c r="AI7" s="43" t="s">
        <v>644</v>
      </c>
      <c r="AJ7" s="135" t="s">
        <v>574</v>
      </c>
      <c r="AK7" s="8"/>
    </row>
    <row r="8" spans="1:39" ht="63.75" customHeight="1" x14ac:dyDescent="0.2">
      <c r="A8" s="10">
        <v>2</v>
      </c>
      <c r="B8" s="44" t="s">
        <v>171</v>
      </c>
      <c r="C8" s="45" t="s">
        <v>267</v>
      </c>
      <c r="D8" s="15" t="s">
        <v>7</v>
      </c>
      <c r="E8" s="24" t="s">
        <v>17</v>
      </c>
      <c r="F8" s="15" t="s">
        <v>4</v>
      </c>
      <c r="G8" s="94">
        <f t="shared" ref="G8:G72" si="4">H8+M8</f>
        <v>64029231</v>
      </c>
      <c r="H8" s="94">
        <f t="shared" ref="H8:H72" si="5">I8+J8+K8</f>
        <v>54424846</v>
      </c>
      <c r="I8" s="95">
        <v>0</v>
      </c>
      <c r="J8" s="95">
        <v>54424846</v>
      </c>
      <c r="K8" s="95">
        <v>0</v>
      </c>
      <c r="L8" s="96">
        <f t="shared" si="0"/>
        <v>0.84999999453374664</v>
      </c>
      <c r="M8" s="95">
        <f t="shared" ref="M8:M72" si="6">N8+P8+R8</f>
        <v>9604385</v>
      </c>
      <c r="N8" s="95">
        <v>6404385</v>
      </c>
      <c r="O8" s="96">
        <f t="shared" si="1"/>
        <v>0.10002283175945062</v>
      </c>
      <c r="P8" s="95">
        <v>0</v>
      </c>
      <c r="Q8" s="96">
        <f t="shared" si="2"/>
        <v>0</v>
      </c>
      <c r="R8" s="94">
        <v>3200000</v>
      </c>
      <c r="S8" s="96">
        <f t="shared" si="3"/>
        <v>4.9977173706802755E-2</v>
      </c>
      <c r="T8" s="107" t="s">
        <v>476</v>
      </c>
      <c r="U8" s="201"/>
      <c r="V8" s="201"/>
      <c r="W8" s="43" t="s">
        <v>229</v>
      </c>
      <c r="X8" s="80" t="s">
        <v>388</v>
      </c>
      <c r="Y8" s="43" t="s">
        <v>229</v>
      </c>
      <c r="Z8" s="80" t="s">
        <v>388</v>
      </c>
      <c r="AA8" s="43" t="s">
        <v>245</v>
      </c>
      <c r="AB8" s="80" t="s">
        <v>396</v>
      </c>
      <c r="AC8" s="14" t="s">
        <v>549</v>
      </c>
      <c r="AD8" s="80" t="s">
        <v>637</v>
      </c>
      <c r="AE8" s="43" t="s">
        <v>563</v>
      </c>
      <c r="AF8" s="82" t="s">
        <v>556</v>
      </c>
      <c r="AG8" s="43" t="s">
        <v>235</v>
      </c>
      <c r="AH8" s="43" t="s">
        <v>555</v>
      </c>
      <c r="AI8" s="43" t="s">
        <v>645</v>
      </c>
      <c r="AJ8" s="135" t="s">
        <v>574</v>
      </c>
      <c r="AK8" s="8"/>
    </row>
    <row r="9" spans="1:39" ht="14.25" x14ac:dyDescent="0.2">
      <c r="A9" s="10">
        <v>3</v>
      </c>
      <c r="B9" s="44" t="s">
        <v>174</v>
      </c>
      <c r="C9" s="45" t="s">
        <v>175</v>
      </c>
      <c r="D9" s="15" t="s">
        <v>162</v>
      </c>
      <c r="E9" s="24" t="s">
        <v>17</v>
      </c>
      <c r="F9" s="15" t="s">
        <v>4</v>
      </c>
      <c r="G9" s="94">
        <f t="shared" si="4"/>
        <v>34000000</v>
      </c>
      <c r="H9" s="94">
        <f t="shared" si="5"/>
        <v>28900000</v>
      </c>
      <c r="I9" s="95">
        <v>0</v>
      </c>
      <c r="J9" s="95">
        <v>28900000</v>
      </c>
      <c r="K9" s="95">
        <v>0</v>
      </c>
      <c r="L9" s="96">
        <f t="shared" si="0"/>
        <v>0.85</v>
      </c>
      <c r="M9" s="95">
        <f t="shared" si="6"/>
        <v>5100000</v>
      </c>
      <c r="N9" s="95">
        <v>1972000</v>
      </c>
      <c r="O9" s="96">
        <f t="shared" si="1"/>
        <v>5.8000000000000003E-2</v>
      </c>
      <c r="P9" s="95">
        <v>0</v>
      </c>
      <c r="Q9" s="96">
        <f t="shared" si="2"/>
        <v>0</v>
      </c>
      <c r="R9" s="94">
        <v>3128000</v>
      </c>
      <c r="S9" s="96">
        <f t="shared" si="3"/>
        <v>9.1999999999999998E-2</v>
      </c>
      <c r="T9" s="107" t="s">
        <v>476</v>
      </c>
      <c r="U9" s="201"/>
      <c r="V9" s="201"/>
      <c r="W9" s="43" t="s">
        <v>232</v>
      </c>
      <c r="X9" s="82" t="s">
        <v>554</v>
      </c>
      <c r="Y9" s="43" t="s">
        <v>232</v>
      </c>
      <c r="Z9" s="82" t="s">
        <v>554</v>
      </c>
      <c r="AA9" s="43" t="s">
        <v>127</v>
      </c>
      <c r="AB9" s="81" t="s">
        <v>363</v>
      </c>
      <c r="AC9" s="14" t="s">
        <v>156</v>
      </c>
      <c r="AD9" s="81" t="s">
        <v>363</v>
      </c>
      <c r="AE9" s="43" t="s">
        <v>156</v>
      </c>
      <c r="AF9" s="81" t="s">
        <v>363</v>
      </c>
      <c r="AG9" s="43" t="s">
        <v>156</v>
      </c>
      <c r="AH9" s="43" t="s">
        <v>160</v>
      </c>
      <c r="AI9" s="43"/>
      <c r="AJ9" s="135" t="s">
        <v>574</v>
      </c>
      <c r="AK9" s="8"/>
    </row>
    <row r="10" spans="1:39" ht="46.5" customHeight="1" x14ac:dyDescent="0.2">
      <c r="A10" s="10">
        <v>4</v>
      </c>
      <c r="B10" s="44" t="s">
        <v>176</v>
      </c>
      <c r="C10" s="46" t="s">
        <v>264</v>
      </c>
      <c r="D10" s="36" t="s">
        <v>7</v>
      </c>
      <c r="E10" s="19" t="s">
        <v>17</v>
      </c>
      <c r="F10" s="36" t="s">
        <v>4</v>
      </c>
      <c r="G10" s="94">
        <f t="shared" si="4"/>
        <v>115252616</v>
      </c>
      <c r="H10" s="94">
        <f t="shared" si="5"/>
        <v>97964724</v>
      </c>
      <c r="I10" s="94">
        <v>0</v>
      </c>
      <c r="J10" s="94">
        <v>97964724</v>
      </c>
      <c r="K10" s="94">
        <v>0</v>
      </c>
      <c r="L10" s="96">
        <f t="shared" si="0"/>
        <v>0.85000000347063709</v>
      </c>
      <c r="M10" s="95">
        <f t="shared" si="6"/>
        <v>17287892</v>
      </c>
      <c r="N10" s="94">
        <v>17287892</v>
      </c>
      <c r="O10" s="96">
        <f t="shared" si="1"/>
        <v>0.14999999652936294</v>
      </c>
      <c r="P10" s="94">
        <v>0</v>
      </c>
      <c r="Q10" s="96">
        <f t="shared" si="2"/>
        <v>0</v>
      </c>
      <c r="R10" s="94">
        <v>0</v>
      </c>
      <c r="S10" s="96">
        <f t="shared" si="3"/>
        <v>0</v>
      </c>
      <c r="T10" s="21" t="s">
        <v>476</v>
      </c>
      <c r="U10" s="201"/>
      <c r="V10" s="201"/>
      <c r="W10" s="43" t="s">
        <v>232</v>
      </c>
      <c r="X10" s="82" t="s">
        <v>554</v>
      </c>
      <c r="Y10" s="43" t="s">
        <v>232</v>
      </c>
      <c r="Z10" s="82" t="s">
        <v>554</v>
      </c>
      <c r="AA10" s="43" t="s">
        <v>127</v>
      </c>
      <c r="AB10" s="81" t="s">
        <v>363</v>
      </c>
      <c r="AC10" s="14" t="s">
        <v>156</v>
      </c>
      <c r="AD10" s="81" t="s">
        <v>363</v>
      </c>
      <c r="AE10" s="43" t="s">
        <v>156</v>
      </c>
      <c r="AF10" s="81" t="s">
        <v>363</v>
      </c>
      <c r="AG10" s="14" t="s">
        <v>156</v>
      </c>
      <c r="AH10" s="14" t="s">
        <v>161</v>
      </c>
      <c r="AI10" s="14"/>
      <c r="AJ10" s="135" t="s">
        <v>574</v>
      </c>
    </row>
    <row r="11" spans="1:39" ht="35.25" customHeight="1" x14ac:dyDescent="0.2">
      <c r="A11" s="10">
        <v>5</v>
      </c>
      <c r="B11" s="44" t="s">
        <v>177</v>
      </c>
      <c r="C11" s="46" t="s">
        <v>266</v>
      </c>
      <c r="D11" s="36" t="s">
        <v>7</v>
      </c>
      <c r="E11" s="19" t="s">
        <v>17</v>
      </c>
      <c r="F11" s="36" t="s">
        <v>4</v>
      </c>
      <c r="G11" s="94">
        <f t="shared" si="4"/>
        <v>32552786</v>
      </c>
      <c r="H11" s="94">
        <f t="shared" si="5"/>
        <v>27669868</v>
      </c>
      <c r="I11" s="94">
        <v>0</v>
      </c>
      <c r="J11" s="94">
        <v>27669868</v>
      </c>
      <c r="K11" s="94">
        <v>0</v>
      </c>
      <c r="L11" s="96">
        <f t="shared" si="0"/>
        <v>0.84999999692806627</v>
      </c>
      <c r="M11" s="95">
        <f t="shared" si="6"/>
        <v>4882918</v>
      </c>
      <c r="N11" s="94">
        <v>4882918</v>
      </c>
      <c r="O11" s="96">
        <f t="shared" si="1"/>
        <v>0.1500000030719337</v>
      </c>
      <c r="P11" s="94">
        <v>0</v>
      </c>
      <c r="Q11" s="96">
        <f t="shared" si="2"/>
        <v>0</v>
      </c>
      <c r="R11" s="94">
        <v>0</v>
      </c>
      <c r="S11" s="96">
        <f t="shared" si="3"/>
        <v>0</v>
      </c>
      <c r="T11" s="21" t="s">
        <v>476</v>
      </c>
      <c r="U11" s="201"/>
      <c r="V11" s="201"/>
      <c r="W11" s="14" t="s">
        <v>232</v>
      </c>
      <c r="X11" s="82" t="s">
        <v>554</v>
      </c>
      <c r="Y11" s="14" t="s">
        <v>565</v>
      </c>
      <c r="Z11" s="82" t="s">
        <v>554</v>
      </c>
      <c r="AA11" s="14" t="s">
        <v>232</v>
      </c>
      <c r="AB11" s="82" t="s">
        <v>562</v>
      </c>
      <c r="AC11" s="14" t="s">
        <v>127</v>
      </c>
      <c r="AD11" s="81" t="s">
        <v>363</v>
      </c>
      <c r="AE11" s="43" t="s">
        <v>127</v>
      </c>
      <c r="AF11" s="81" t="s">
        <v>363</v>
      </c>
      <c r="AG11" s="14" t="s">
        <v>127</v>
      </c>
      <c r="AH11" s="14" t="s">
        <v>160</v>
      </c>
      <c r="AI11" s="14"/>
      <c r="AJ11" s="135" t="s">
        <v>574</v>
      </c>
    </row>
    <row r="12" spans="1:39" ht="63.75" customHeight="1" x14ac:dyDescent="0.2">
      <c r="A12" s="10">
        <v>6</v>
      </c>
      <c r="B12" s="47" t="s">
        <v>179</v>
      </c>
      <c r="C12" s="48" t="s">
        <v>183</v>
      </c>
      <c r="D12" s="30" t="s">
        <v>162</v>
      </c>
      <c r="E12" s="18" t="s">
        <v>11</v>
      </c>
      <c r="F12" s="30" t="s">
        <v>4</v>
      </c>
      <c r="G12" s="97">
        <f t="shared" si="4"/>
        <v>90958697</v>
      </c>
      <c r="H12" s="97">
        <f t="shared" si="5"/>
        <v>77314892</v>
      </c>
      <c r="I12" s="97">
        <v>0</v>
      </c>
      <c r="J12" s="97">
        <v>77314892</v>
      </c>
      <c r="K12" s="97">
        <v>0</v>
      </c>
      <c r="L12" s="98">
        <v>0.84999999505269963</v>
      </c>
      <c r="M12" s="97">
        <f t="shared" si="6"/>
        <v>13643805</v>
      </c>
      <c r="N12" s="97">
        <v>0</v>
      </c>
      <c r="O12" s="98">
        <f t="shared" si="1"/>
        <v>0</v>
      </c>
      <c r="P12" s="97">
        <v>0</v>
      </c>
      <c r="Q12" s="98">
        <f t="shared" si="2"/>
        <v>0</v>
      </c>
      <c r="R12" s="97">
        <v>13643805</v>
      </c>
      <c r="S12" s="98">
        <f t="shared" si="3"/>
        <v>0.15000000494730042</v>
      </c>
      <c r="T12" s="108" t="s">
        <v>476</v>
      </c>
      <c r="U12" s="201"/>
      <c r="V12" s="201"/>
      <c r="W12" s="129" t="s">
        <v>320</v>
      </c>
      <c r="X12" s="80" t="s">
        <v>369</v>
      </c>
      <c r="Y12" s="129" t="s">
        <v>230</v>
      </c>
      <c r="Z12" s="80" t="s">
        <v>369</v>
      </c>
      <c r="AA12" s="129" t="s">
        <v>230</v>
      </c>
      <c r="AB12" s="80" t="s">
        <v>593</v>
      </c>
      <c r="AC12" s="129" t="s">
        <v>564</v>
      </c>
      <c r="AD12" s="80" t="s">
        <v>569</v>
      </c>
      <c r="AE12" s="129" t="s">
        <v>571</v>
      </c>
      <c r="AF12" s="82" t="s">
        <v>556</v>
      </c>
      <c r="AG12" s="129" t="s">
        <v>557</v>
      </c>
      <c r="AH12" s="129" t="s">
        <v>127</v>
      </c>
      <c r="AI12" s="172" t="s">
        <v>646</v>
      </c>
      <c r="AJ12" s="135" t="s">
        <v>576</v>
      </c>
    </row>
    <row r="13" spans="1:39" ht="35.25" customHeight="1" x14ac:dyDescent="0.2">
      <c r="A13" s="10">
        <v>7</v>
      </c>
      <c r="B13" s="47" t="s">
        <v>180</v>
      </c>
      <c r="C13" s="48" t="s">
        <v>184</v>
      </c>
      <c r="D13" s="30" t="s">
        <v>162</v>
      </c>
      <c r="E13" s="18" t="s">
        <v>11</v>
      </c>
      <c r="F13" s="30" t="s">
        <v>4</v>
      </c>
      <c r="G13" s="97">
        <f t="shared" si="4"/>
        <v>28823529</v>
      </c>
      <c r="H13" s="97">
        <f t="shared" si="5"/>
        <v>24500000</v>
      </c>
      <c r="I13" s="97">
        <v>0</v>
      </c>
      <c r="J13" s="97">
        <v>24500000</v>
      </c>
      <c r="K13" s="97">
        <v>0</v>
      </c>
      <c r="L13" s="98">
        <f t="shared" si="0"/>
        <v>0.85000001214285736</v>
      </c>
      <c r="M13" s="97">
        <f t="shared" si="6"/>
        <v>4323529</v>
      </c>
      <c r="N13" s="97">
        <v>4323529</v>
      </c>
      <c r="O13" s="98">
        <f t="shared" si="1"/>
        <v>0.14999998785714269</v>
      </c>
      <c r="P13" s="97">
        <v>0</v>
      </c>
      <c r="Q13" s="98">
        <f t="shared" si="2"/>
        <v>0</v>
      </c>
      <c r="R13" s="97">
        <v>0</v>
      </c>
      <c r="S13" s="98">
        <f t="shared" si="3"/>
        <v>0</v>
      </c>
      <c r="T13" s="108" t="s">
        <v>476</v>
      </c>
      <c r="U13" s="201"/>
      <c r="V13" s="201"/>
      <c r="W13" s="129" t="s">
        <v>232</v>
      </c>
      <c r="X13" s="82" t="s">
        <v>554</v>
      </c>
      <c r="Y13" s="129" t="s">
        <v>232</v>
      </c>
      <c r="Z13" s="82" t="s">
        <v>554</v>
      </c>
      <c r="AA13" s="129" t="s">
        <v>127</v>
      </c>
      <c r="AB13" s="81" t="s">
        <v>363</v>
      </c>
      <c r="AC13" s="129" t="s">
        <v>156</v>
      </c>
      <c r="AD13" s="81" t="s">
        <v>363</v>
      </c>
      <c r="AE13" s="129" t="s">
        <v>156</v>
      </c>
      <c r="AF13" s="81" t="s">
        <v>363</v>
      </c>
      <c r="AG13" s="129" t="s">
        <v>160</v>
      </c>
      <c r="AH13" s="129" t="s">
        <v>160</v>
      </c>
      <c r="AI13" s="172"/>
      <c r="AJ13" s="135" t="s">
        <v>576</v>
      </c>
    </row>
    <row r="14" spans="1:39" ht="35.25" customHeight="1" x14ac:dyDescent="0.2">
      <c r="A14" s="10">
        <v>8</v>
      </c>
      <c r="B14" s="47" t="s">
        <v>181</v>
      </c>
      <c r="C14" s="48" t="s">
        <v>185</v>
      </c>
      <c r="D14" s="30" t="s">
        <v>162</v>
      </c>
      <c r="E14" s="18" t="s">
        <v>11</v>
      </c>
      <c r="F14" s="30" t="s">
        <v>4</v>
      </c>
      <c r="G14" s="97">
        <f t="shared" si="4"/>
        <v>8235294</v>
      </c>
      <c r="H14" s="97">
        <f t="shared" si="5"/>
        <v>7000000</v>
      </c>
      <c r="I14" s="97">
        <v>0</v>
      </c>
      <c r="J14" s="97">
        <v>7000000</v>
      </c>
      <c r="K14" s="97">
        <v>0</v>
      </c>
      <c r="L14" s="98">
        <f t="shared" si="0"/>
        <v>0.85000001214285736</v>
      </c>
      <c r="M14" s="97">
        <f t="shared" si="6"/>
        <v>1235294</v>
      </c>
      <c r="N14" s="97">
        <v>0</v>
      </c>
      <c r="O14" s="98">
        <f t="shared" si="1"/>
        <v>0</v>
      </c>
      <c r="P14" s="97">
        <v>0</v>
      </c>
      <c r="Q14" s="98">
        <f t="shared" si="2"/>
        <v>0</v>
      </c>
      <c r="R14" s="97">
        <v>1235294</v>
      </c>
      <c r="S14" s="98">
        <f t="shared" si="3"/>
        <v>0.14999998785714269</v>
      </c>
      <c r="T14" s="108" t="s">
        <v>476</v>
      </c>
      <c r="U14" s="201"/>
      <c r="V14" s="201"/>
      <c r="W14" s="129" t="s">
        <v>232</v>
      </c>
      <c r="X14" s="80" t="s">
        <v>570</v>
      </c>
      <c r="Y14" s="129" t="s">
        <v>232</v>
      </c>
      <c r="Z14" s="80" t="s">
        <v>570</v>
      </c>
      <c r="AA14" s="129" t="s">
        <v>127</v>
      </c>
      <c r="AB14" s="81" t="s">
        <v>363</v>
      </c>
      <c r="AC14" s="129" t="s">
        <v>156</v>
      </c>
      <c r="AD14" s="81" t="s">
        <v>363</v>
      </c>
      <c r="AE14" s="129" t="s">
        <v>156</v>
      </c>
      <c r="AF14" s="81" t="s">
        <v>363</v>
      </c>
      <c r="AG14" s="129" t="s">
        <v>160</v>
      </c>
      <c r="AH14" s="129" t="s">
        <v>160</v>
      </c>
      <c r="AI14" s="172"/>
      <c r="AJ14" s="135" t="s">
        <v>576</v>
      </c>
    </row>
    <row r="15" spans="1:39" ht="56.25" customHeight="1" x14ac:dyDescent="0.2">
      <c r="A15" s="10">
        <v>9</v>
      </c>
      <c r="B15" s="47" t="s">
        <v>182</v>
      </c>
      <c r="C15" s="48" t="s">
        <v>186</v>
      </c>
      <c r="D15" s="30" t="s">
        <v>162</v>
      </c>
      <c r="E15" s="18" t="s">
        <v>11</v>
      </c>
      <c r="F15" s="30" t="s">
        <v>4</v>
      </c>
      <c r="G15" s="97">
        <f t="shared" si="4"/>
        <v>58823530</v>
      </c>
      <c r="H15" s="97">
        <f t="shared" si="5"/>
        <v>50000000</v>
      </c>
      <c r="I15" s="97">
        <v>0</v>
      </c>
      <c r="J15" s="97">
        <v>50000000</v>
      </c>
      <c r="K15" s="97">
        <v>0</v>
      </c>
      <c r="L15" s="98">
        <f t="shared" si="0"/>
        <v>0.84999999150000005</v>
      </c>
      <c r="M15" s="97">
        <f t="shared" si="6"/>
        <v>8823530</v>
      </c>
      <c r="N15" s="97">
        <v>0</v>
      </c>
      <c r="O15" s="98">
        <v>0</v>
      </c>
      <c r="P15" s="97">
        <v>0</v>
      </c>
      <c r="Q15" s="98">
        <f t="shared" si="2"/>
        <v>0</v>
      </c>
      <c r="R15" s="97">
        <v>8823530</v>
      </c>
      <c r="S15" s="98">
        <v>0.15000000849999992</v>
      </c>
      <c r="T15" s="108" t="s">
        <v>476</v>
      </c>
      <c r="U15" s="201"/>
      <c r="V15" s="201"/>
      <c r="W15" s="129" t="s">
        <v>233</v>
      </c>
      <c r="X15" s="80" t="s">
        <v>372</v>
      </c>
      <c r="Y15" s="129" t="s">
        <v>233</v>
      </c>
      <c r="Z15" s="80" t="s">
        <v>376</v>
      </c>
      <c r="AA15" s="129" t="s">
        <v>233</v>
      </c>
      <c r="AB15" s="82" t="s">
        <v>633</v>
      </c>
      <c r="AC15" s="129" t="s">
        <v>558</v>
      </c>
      <c r="AD15" s="81" t="s">
        <v>363</v>
      </c>
      <c r="AE15" s="129" t="s">
        <v>559</v>
      </c>
      <c r="AF15" s="81" t="s">
        <v>363</v>
      </c>
      <c r="AG15" s="129" t="s">
        <v>127</v>
      </c>
      <c r="AH15" s="129" t="s">
        <v>127</v>
      </c>
      <c r="AI15" s="172"/>
      <c r="AJ15" s="135" t="s">
        <v>576</v>
      </c>
    </row>
    <row r="16" spans="1:39" ht="25.5" x14ac:dyDescent="0.2">
      <c r="A16" s="10">
        <v>10</v>
      </c>
      <c r="B16" s="36" t="s">
        <v>187</v>
      </c>
      <c r="C16" s="46" t="s">
        <v>265</v>
      </c>
      <c r="D16" s="15" t="s">
        <v>162</v>
      </c>
      <c r="E16" s="19" t="s">
        <v>11</v>
      </c>
      <c r="F16" s="36" t="s">
        <v>4</v>
      </c>
      <c r="G16" s="94">
        <f t="shared" si="4"/>
        <v>35186167</v>
      </c>
      <c r="H16" s="94">
        <f t="shared" si="5"/>
        <v>29908242</v>
      </c>
      <c r="I16" s="95">
        <v>0</v>
      </c>
      <c r="J16" s="94">
        <v>29908242</v>
      </c>
      <c r="K16" s="94">
        <v>0</v>
      </c>
      <c r="L16" s="99">
        <f t="shared" si="0"/>
        <v>0.85000000142101295</v>
      </c>
      <c r="M16" s="94">
        <f t="shared" si="6"/>
        <v>5277925</v>
      </c>
      <c r="N16" s="94">
        <v>5277925</v>
      </c>
      <c r="O16" s="96">
        <f t="shared" si="1"/>
        <v>0.14999999857898702</v>
      </c>
      <c r="P16" s="94">
        <v>0</v>
      </c>
      <c r="Q16" s="96">
        <f t="shared" si="2"/>
        <v>0</v>
      </c>
      <c r="R16" s="94">
        <v>0</v>
      </c>
      <c r="S16" s="96">
        <f t="shared" si="3"/>
        <v>0</v>
      </c>
      <c r="T16" s="21" t="s">
        <v>476</v>
      </c>
      <c r="U16" s="201"/>
      <c r="V16" s="201"/>
      <c r="W16" s="14" t="s">
        <v>233</v>
      </c>
      <c r="X16" s="80" t="s">
        <v>372</v>
      </c>
      <c r="Y16" s="14" t="s">
        <v>233</v>
      </c>
      <c r="Z16" s="80" t="s">
        <v>372</v>
      </c>
      <c r="AA16" s="14" t="s">
        <v>233</v>
      </c>
      <c r="AB16" s="80" t="s">
        <v>376</v>
      </c>
      <c r="AC16" s="43" t="s">
        <v>235</v>
      </c>
      <c r="AD16" s="80" t="s">
        <v>523</v>
      </c>
      <c r="AE16" s="43" t="s">
        <v>246</v>
      </c>
      <c r="AF16" s="170" t="s">
        <v>652</v>
      </c>
      <c r="AG16" s="14" t="s">
        <v>127</v>
      </c>
      <c r="AH16" s="14" t="s">
        <v>127</v>
      </c>
      <c r="AI16" s="14"/>
      <c r="AJ16" s="135" t="s">
        <v>576</v>
      </c>
    </row>
    <row r="17" spans="1:36" s="22" customFormat="1" ht="35.25" customHeight="1" x14ac:dyDescent="0.2">
      <c r="A17" s="10">
        <v>11</v>
      </c>
      <c r="B17" s="36" t="s">
        <v>188</v>
      </c>
      <c r="C17" s="46" t="s">
        <v>189</v>
      </c>
      <c r="D17" s="36" t="s">
        <v>7</v>
      </c>
      <c r="E17" s="24" t="s">
        <v>11</v>
      </c>
      <c r="F17" s="36" t="s">
        <v>4</v>
      </c>
      <c r="G17" s="94">
        <f t="shared" si="4"/>
        <v>5648462</v>
      </c>
      <c r="H17" s="94">
        <f t="shared" si="5"/>
        <v>4801192</v>
      </c>
      <c r="I17" s="94">
        <v>0</v>
      </c>
      <c r="J17" s="94">
        <v>4801192</v>
      </c>
      <c r="K17" s="94">
        <v>0</v>
      </c>
      <c r="L17" s="96">
        <f t="shared" si="0"/>
        <v>0.84999987607246008</v>
      </c>
      <c r="M17" s="95">
        <f t="shared" si="6"/>
        <v>847270</v>
      </c>
      <c r="N17" s="94">
        <v>847270</v>
      </c>
      <c r="O17" s="96">
        <f t="shared" si="1"/>
        <v>0.15000012392753992</v>
      </c>
      <c r="P17" s="94">
        <v>0</v>
      </c>
      <c r="Q17" s="96">
        <f t="shared" si="2"/>
        <v>0</v>
      </c>
      <c r="R17" s="94">
        <v>0</v>
      </c>
      <c r="S17" s="96">
        <f t="shared" si="3"/>
        <v>0</v>
      </c>
      <c r="T17" s="21" t="s">
        <v>476</v>
      </c>
      <c r="U17" s="202"/>
      <c r="V17" s="202"/>
      <c r="W17" s="14" t="s">
        <v>230</v>
      </c>
      <c r="X17" s="80" t="s">
        <v>526</v>
      </c>
      <c r="Y17" s="14" t="s">
        <v>230</v>
      </c>
      <c r="Z17" s="80" t="s">
        <v>526</v>
      </c>
      <c r="AA17" s="14" t="s">
        <v>231</v>
      </c>
      <c r="AB17" s="80" t="s">
        <v>632</v>
      </c>
      <c r="AC17" s="14" t="s">
        <v>232</v>
      </c>
      <c r="AD17" s="82" t="s">
        <v>364</v>
      </c>
      <c r="AE17" s="43" t="s">
        <v>127</v>
      </c>
      <c r="AF17" s="81" t="s">
        <v>363</v>
      </c>
      <c r="AG17" s="14" t="s">
        <v>156</v>
      </c>
      <c r="AH17" s="14" t="s">
        <v>156</v>
      </c>
      <c r="AI17" s="14"/>
      <c r="AJ17" s="135" t="s">
        <v>576</v>
      </c>
    </row>
    <row r="18" spans="1:36" ht="35.25" customHeight="1" x14ac:dyDescent="0.2">
      <c r="A18" s="10">
        <v>12</v>
      </c>
      <c r="B18" s="47" t="s">
        <v>38</v>
      </c>
      <c r="C18" s="49" t="s">
        <v>85</v>
      </c>
      <c r="D18" s="31" t="s">
        <v>7</v>
      </c>
      <c r="E18" s="33" t="s">
        <v>16</v>
      </c>
      <c r="F18" s="31" t="s">
        <v>4</v>
      </c>
      <c r="G18" s="97">
        <f t="shared" si="4"/>
        <v>51734253</v>
      </c>
      <c r="H18" s="97">
        <f t="shared" si="5"/>
        <v>43974115</v>
      </c>
      <c r="I18" s="100">
        <v>0</v>
      </c>
      <c r="J18" s="100">
        <v>43974115</v>
      </c>
      <c r="K18" s="100">
        <v>0</v>
      </c>
      <c r="L18" s="98">
        <f t="shared" si="0"/>
        <v>0.8499999990335223</v>
      </c>
      <c r="M18" s="97">
        <f t="shared" si="6"/>
        <v>7760138</v>
      </c>
      <c r="N18" s="100">
        <v>0</v>
      </c>
      <c r="O18" s="98">
        <f t="shared" si="1"/>
        <v>0</v>
      </c>
      <c r="P18" s="100">
        <v>0</v>
      </c>
      <c r="Q18" s="98">
        <f t="shared" si="2"/>
        <v>0</v>
      </c>
      <c r="R18" s="100">
        <v>7760138</v>
      </c>
      <c r="S18" s="98">
        <f t="shared" si="3"/>
        <v>0.15000000096647767</v>
      </c>
      <c r="T18" s="31" t="s">
        <v>477</v>
      </c>
      <c r="U18" s="151" t="s">
        <v>251</v>
      </c>
      <c r="V18" s="151" t="s">
        <v>417</v>
      </c>
      <c r="W18" s="129" t="s">
        <v>233</v>
      </c>
      <c r="X18" s="80" t="s">
        <v>372</v>
      </c>
      <c r="Y18" s="129" t="s">
        <v>233</v>
      </c>
      <c r="Z18" s="80" t="s">
        <v>372</v>
      </c>
      <c r="AA18" s="129" t="s">
        <v>230</v>
      </c>
      <c r="AB18" s="80" t="s">
        <v>590</v>
      </c>
      <c r="AC18" s="129" t="s">
        <v>235</v>
      </c>
      <c r="AD18" s="80" t="s">
        <v>594</v>
      </c>
      <c r="AE18" s="129" t="s">
        <v>558</v>
      </c>
      <c r="AF18" s="81" t="s">
        <v>363</v>
      </c>
      <c r="AG18" s="32" t="s">
        <v>560</v>
      </c>
      <c r="AH18" s="32" t="s">
        <v>160</v>
      </c>
      <c r="AI18" s="32"/>
      <c r="AJ18" s="135" t="s">
        <v>578</v>
      </c>
    </row>
    <row r="19" spans="1:36" s="34" customFormat="1" ht="52.5" customHeight="1" x14ac:dyDescent="0.2">
      <c r="A19" s="10">
        <v>13</v>
      </c>
      <c r="B19" s="25" t="s">
        <v>28</v>
      </c>
      <c r="C19" s="50" t="s">
        <v>126</v>
      </c>
      <c r="D19" s="36" t="s">
        <v>7</v>
      </c>
      <c r="E19" s="19" t="s">
        <v>12</v>
      </c>
      <c r="F19" s="36" t="s">
        <v>4</v>
      </c>
      <c r="G19" s="94">
        <f t="shared" si="4"/>
        <v>137540840</v>
      </c>
      <c r="H19" s="94">
        <f t="shared" si="5"/>
        <v>116909714</v>
      </c>
      <c r="I19" s="94">
        <v>0</v>
      </c>
      <c r="J19" s="94">
        <v>116909714</v>
      </c>
      <c r="K19" s="94">
        <v>0</v>
      </c>
      <c r="L19" s="96">
        <f t="shared" si="0"/>
        <v>0.85</v>
      </c>
      <c r="M19" s="95">
        <f t="shared" si="6"/>
        <v>20631126</v>
      </c>
      <c r="N19" s="94">
        <v>20631126</v>
      </c>
      <c r="O19" s="96">
        <f t="shared" si="1"/>
        <v>0.15</v>
      </c>
      <c r="P19" s="94">
        <v>0</v>
      </c>
      <c r="Q19" s="96">
        <f t="shared" si="2"/>
        <v>0</v>
      </c>
      <c r="R19" s="94">
        <v>0</v>
      </c>
      <c r="S19" s="96">
        <f t="shared" si="3"/>
        <v>0</v>
      </c>
      <c r="T19" s="20" t="s">
        <v>478</v>
      </c>
      <c r="U19" s="152" t="s">
        <v>252</v>
      </c>
      <c r="V19" s="152" t="s">
        <v>520</v>
      </c>
      <c r="W19" s="43" t="s">
        <v>233</v>
      </c>
      <c r="X19" s="80" t="s">
        <v>372</v>
      </c>
      <c r="Y19" s="43" t="s">
        <v>233</v>
      </c>
      <c r="Z19" s="80" t="s">
        <v>372</v>
      </c>
      <c r="AA19" s="43" t="s">
        <v>233</v>
      </c>
      <c r="AB19" s="80" t="s">
        <v>591</v>
      </c>
      <c r="AC19" s="14" t="s">
        <v>246</v>
      </c>
      <c r="AD19" s="80" t="s">
        <v>595</v>
      </c>
      <c r="AE19" s="43" t="s">
        <v>232</v>
      </c>
      <c r="AF19" s="82" t="s">
        <v>364</v>
      </c>
      <c r="AG19" s="14" t="s">
        <v>152</v>
      </c>
      <c r="AH19" s="14" t="s">
        <v>156</v>
      </c>
      <c r="AI19" s="43" t="s">
        <v>647</v>
      </c>
      <c r="AJ19" s="135" t="s">
        <v>577</v>
      </c>
    </row>
    <row r="20" spans="1:36" s="34" customFormat="1" ht="35.25" customHeight="1" x14ac:dyDescent="0.2">
      <c r="A20" s="10">
        <v>14</v>
      </c>
      <c r="B20" s="25" t="s">
        <v>29</v>
      </c>
      <c r="C20" s="50" t="s">
        <v>288</v>
      </c>
      <c r="D20" s="36" t="s">
        <v>7</v>
      </c>
      <c r="E20" s="19" t="s">
        <v>12</v>
      </c>
      <c r="F20" s="36" t="s">
        <v>4</v>
      </c>
      <c r="G20" s="94">
        <f t="shared" si="4"/>
        <v>14000000</v>
      </c>
      <c r="H20" s="94">
        <f t="shared" si="5"/>
        <v>11900000</v>
      </c>
      <c r="I20" s="94">
        <v>0</v>
      </c>
      <c r="J20" s="94">
        <v>11900000</v>
      </c>
      <c r="K20" s="94">
        <v>0</v>
      </c>
      <c r="L20" s="96">
        <f t="shared" si="0"/>
        <v>0.85</v>
      </c>
      <c r="M20" s="95">
        <f t="shared" si="6"/>
        <v>2100000</v>
      </c>
      <c r="N20" s="94">
        <v>2100000</v>
      </c>
      <c r="O20" s="96">
        <f t="shared" si="1"/>
        <v>0.15</v>
      </c>
      <c r="P20" s="94">
        <v>0</v>
      </c>
      <c r="Q20" s="96">
        <f t="shared" si="2"/>
        <v>0</v>
      </c>
      <c r="R20" s="94">
        <v>0</v>
      </c>
      <c r="S20" s="96">
        <f t="shared" si="3"/>
        <v>0</v>
      </c>
      <c r="T20" s="20" t="s">
        <v>478</v>
      </c>
      <c r="U20" s="152" t="s">
        <v>252</v>
      </c>
      <c r="V20" s="152" t="s">
        <v>418</v>
      </c>
      <c r="W20" s="43" t="s">
        <v>246</v>
      </c>
      <c r="X20" s="80" t="s">
        <v>533</v>
      </c>
      <c r="Y20" s="43" t="s">
        <v>246</v>
      </c>
      <c r="Z20" s="80" t="s">
        <v>533</v>
      </c>
      <c r="AA20" s="43" t="s">
        <v>232</v>
      </c>
      <c r="AB20" s="80" t="s">
        <v>592</v>
      </c>
      <c r="AC20" s="88" t="s">
        <v>127</v>
      </c>
      <c r="AD20" s="81" t="s">
        <v>363</v>
      </c>
      <c r="AE20" s="43" t="s">
        <v>127</v>
      </c>
      <c r="AF20" s="81" t="s">
        <v>363</v>
      </c>
      <c r="AG20" s="14" t="s">
        <v>152</v>
      </c>
      <c r="AH20" s="14" t="s">
        <v>160</v>
      </c>
      <c r="AI20" s="14"/>
      <c r="AJ20" s="135" t="s">
        <v>577</v>
      </c>
    </row>
    <row r="21" spans="1:36" ht="35.25" customHeight="1" x14ac:dyDescent="0.2">
      <c r="A21" s="10">
        <v>15</v>
      </c>
      <c r="B21" s="30" t="s">
        <v>190</v>
      </c>
      <c r="C21" s="48" t="s">
        <v>256</v>
      </c>
      <c r="D21" s="30" t="s">
        <v>7</v>
      </c>
      <c r="E21" s="18" t="s">
        <v>11</v>
      </c>
      <c r="F21" s="30" t="s">
        <v>4</v>
      </c>
      <c r="G21" s="97">
        <f t="shared" si="4"/>
        <v>17647059</v>
      </c>
      <c r="H21" s="97">
        <f t="shared" si="5"/>
        <v>15000000</v>
      </c>
      <c r="I21" s="97">
        <v>0</v>
      </c>
      <c r="J21" s="97">
        <v>15000000</v>
      </c>
      <c r="K21" s="97">
        <v>0</v>
      </c>
      <c r="L21" s="98">
        <f t="shared" si="0"/>
        <v>0.84999999150000005</v>
      </c>
      <c r="M21" s="97">
        <f t="shared" si="6"/>
        <v>2647059</v>
      </c>
      <c r="N21" s="97">
        <v>2647059</v>
      </c>
      <c r="O21" s="98">
        <f t="shared" si="1"/>
        <v>0.15000000849999992</v>
      </c>
      <c r="P21" s="97">
        <v>0</v>
      </c>
      <c r="Q21" s="98">
        <f t="shared" si="2"/>
        <v>0</v>
      </c>
      <c r="R21" s="97">
        <v>0</v>
      </c>
      <c r="S21" s="98">
        <f t="shared" si="3"/>
        <v>0</v>
      </c>
      <c r="T21" s="31" t="s">
        <v>479</v>
      </c>
      <c r="U21" s="204" t="s">
        <v>241</v>
      </c>
      <c r="V21" s="204" t="s">
        <v>366</v>
      </c>
      <c r="W21" s="129" t="s">
        <v>233</v>
      </c>
      <c r="X21" s="80" t="s">
        <v>377</v>
      </c>
      <c r="Y21" s="129" t="s">
        <v>361</v>
      </c>
      <c r="Z21" s="43" t="s">
        <v>65</v>
      </c>
      <c r="AA21" s="129" t="s">
        <v>231</v>
      </c>
      <c r="AB21" s="82" t="s">
        <v>364</v>
      </c>
      <c r="AC21" s="129" t="s">
        <v>560</v>
      </c>
      <c r="AD21" s="81" t="s">
        <v>363</v>
      </c>
      <c r="AE21" s="129" t="s">
        <v>559</v>
      </c>
      <c r="AF21" s="81" t="s">
        <v>363</v>
      </c>
      <c r="AG21" s="129" t="s">
        <v>156</v>
      </c>
      <c r="AH21" s="129" t="s">
        <v>156</v>
      </c>
      <c r="AI21" s="172"/>
      <c r="AJ21" s="135" t="s">
        <v>576</v>
      </c>
    </row>
    <row r="22" spans="1:36" ht="35.25" customHeight="1" x14ac:dyDescent="0.2">
      <c r="A22" s="10">
        <v>16</v>
      </c>
      <c r="B22" s="30" t="s">
        <v>191</v>
      </c>
      <c r="C22" s="48" t="s">
        <v>271</v>
      </c>
      <c r="D22" s="30" t="s">
        <v>7</v>
      </c>
      <c r="E22" s="18" t="s">
        <v>11</v>
      </c>
      <c r="F22" s="30" t="s">
        <v>4</v>
      </c>
      <c r="G22" s="97">
        <f t="shared" si="4"/>
        <v>12254724</v>
      </c>
      <c r="H22" s="97">
        <f t="shared" si="5"/>
        <v>10416515</v>
      </c>
      <c r="I22" s="97">
        <v>0</v>
      </c>
      <c r="J22" s="97">
        <v>10416515</v>
      </c>
      <c r="K22" s="97">
        <v>0</v>
      </c>
      <c r="L22" s="98">
        <f t="shared" si="0"/>
        <v>0.84999996735952599</v>
      </c>
      <c r="M22" s="97">
        <f t="shared" si="6"/>
        <v>1838209</v>
      </c>
      <c r="N22" s="97">
        <v>1838209</v>
      </c>
      <c r="O22" s="98">
        <f t="shared" si="1"/>
        <v>0.15000003264047398</v>
      </c>
      <c r="P22" s="97">
        <v>0</v>
      </c>
      <c r="Q22" s="98">
        <f t="shared" si="2"/>
        <v>0</v>
      </c>
      <c r="R22" s="97">
        <v>0</v>
      </c>
      <c r="S22" s="98">
        <f t="shared" si="3"/>
        <v>0</v>
      </c>
      <c r="T22" s="31" t="s">
        <v>479</v>
      </c>
      <c r="U22" s="204"/>
      <c r="V22" s="204"/>
      <c r="W22" s="129" t="s">
        <v>233</v>
      </c>
      <c r="X22" s="80" t="s">
        <v>377</v>
      </c>
      <c r="Y22" s="129" t="s">
        <v>361</v>
      </c>
      <c r="Z22" s="43" t="s">
        <v>65</v>
      </c>
      <c r="AA22" s="129" t="s">
        <v>234</v>
      </c>
      <c r="AB22" s="82" t="s">
        <v>364</v>
      </c>
      <c r="AC22" s="129" t="s">
        <v>560</v>
      </c>
      <c r="AD22" s="81" t="s">
        <v>363</v>
      </c>
      <c r="AE22" s="129" t="s">
        <v>559</v>
      </c>
      <c r="AF22" s="81" t="s">
        <v>363</v>
      </c>
      <c r="AG22" s="129" t="s">
        <v>156</v>
      </c>
      <c r="AH22" s="129" t="s">
        <v>156</v>
      </c>
      <c r="AI22" s="172"/>
      <c r="AJ22" s="135" t="s">
        <v>576</v>
      </c>
    </row>
    <row r="23" spans="1:36" ht="35.25" customHeight="1" x14ac:dyDescent="0.2">
      <c r="A23" s="10">
        <v>17</v>
      </c>
      <c r="B23" s="30" t="s">
        <v>192</v>
      </c>
      <c r="C23" s="48" t="s">
        <v>272</v>
      </c>
      <c r="D23" s="30" t="s">
        <v>7</v>
      </c>
      <c r="E23" s="18" t="s">
        <v>11</v>
      </c>
      <c r="F23" s="30" t="s">
        <v>4</v>
      </c>
      <c r="G23" s="97">
        <f t="shared" si="4"/>
        <v>17647059</v>
      </c>
      <c r="H23" s="97">
        <f t="shared" si="5"/>
        <v>15000000</v>
      </c>
      <c r="I23" s="97">
        <v>0</v>
      </c>
      <c r="J23" s="97">
        <v>15000000</v>
      </c>
      <c r="K23" s="97">
        <v>0</v>
      </c>
      <c r="L23" s="98">
        <f t="shared" si="0"/>
        <v>0.84999999150000005</v>
      </c>
      <c r="M23" s="97">
        <f t="shared" si="6"/>
        <v>2647059</v>
      </c>
      <c r="N23" s="97">
        <v>2647059</v>
      </c>
      <c r="O23" s="98">
        <f t="shared" si="1"/>
        <v>0.15000000849999992</v>
      </c>
      <c r="P23" s="97">
        <v>0</v>
      </c>
      <c r="Q23" s="98">
        <f t="shared" si="2"/>
        <v>0</v>
      </c>
      <c r="R23" s="97">
        <v>0</v>
      </c>
      <c r="S23" s="98">
        <f t="shared" si="3"/>
        <v>0</v>
      </c>
      <c r="T23" s="31" t="s">
        <v>479</v>
      </c>
      <c r="U23" s="204"/>
      <c r="V23" s="204"/>
      <c r="W23" s="129" t="s">
        <v>233</v>
      </c>
      <c r="X23" s="80" t="s">
        <v>377</v>
      </c>
      <c r="Y23" s="129" t="s">
        <v>361</v>
      </c>
      <c r="Z23" s="43" t="s">
        <v>65</v>
      </c>
      <c r="AA23" s="129" t="s">
        <v>235</v>
      </c>
      <c r="AB23" s="82" t="s">
        <v>364</v>
      </c>
      <c r="AC23" s="129" t="s">
        <v>560</v>
      </c>
      <c r="AD23" s="81" t="s">
        <v>363</v>
      </c>
      <c r="AE23" s="129" t="s">
        <v>127</v>
      </c>
      <c r="AF23" s="81" t="s">
        <v>363</v>
      </c>
      <c r="AG23" s="129" t="s">
        <v>161</v>
      </c>
      <c r="AH23" s="129" t="s">
        <v>161</v>
      </c>
      <c r="AI23" s="172"/>
      <c r="AJ23" s="135" t="s">
        <v>576</v>
      </c>
    </row>
    <row r="24" spans="1:36" ht="35.25" customHeight="1" x14ac:dyDescent="0.2">
      <c r="A24" s="10">
        <v>18</v>
      </c>
      <c r="B24" s="30" t="s">
        <v>257</v>
      </c>
      <c r="C24" s="48" t="s">
        <v>258</v>
      </c>
      <c r="D24" s="30" t="s">
        <v>7</v>
      </c>
      <c r="E24" s="18" t="s">
        <v>11</v>
      </c>
      <c r="F24" s="30" t="s">
        <v>4</v>
      </c>
      <c r="G24" s="97">
        <f t="shared" si="4"/>
        <v>24705882</v>
      </c>
      <c r="H24" s="97">
        <f t="shared" si="5"/>
        <v>21000000</v>
      </c>
      <c r="I24" s="97">
        <v>0</v>
      </c>
      <c r="J24" s="97">
        <v>21000000</v>
      </c>
      <c r="K24" s="97">
        <v>0</v>
      </c>
      <c r="L24" s="98">
        <f t="shared" si="0"/>
        <v>0.85000001214285736</v>
      </c>
      <c r="M24" s="97">
        <f t="shared" si="6"/>
        <v>3705882</v>
      </c>
      <c r="N24" s="97">
        <v>0</v>
      </c>
      <c r="O24" s="98">
        <f t="shared" si="1"/>
        <v>0</v>
      </c>
      <c r="P24" s="97">
        <v>0</v>
      </c>
      <c r="Q24" s="98">
        <f t="shared" si="2"/>
        <v>0</v>
      </c>
      <c r="R24" s="97">
        <v>3705882</v>
      </c>
      <c r="S24" s="98">
        <f t="shared" si="3"/>
        <v>0.14999998785714269</v>
      </c>
      <c r="T24" s="31" t="s">
        <v>479</v>
      </c>
      <c r="U24" s="204"/>
      <c r="V24" s="204"/>
      <c r="W24" s="129" t="s">
        <v>233</v>
      </c>
      <c r="X24" s="80" t="s">
        <v>377</v>
      </c>
      <c r="Y24" s="129" t="s">
        <v>361</v>
      </c>
      <c r="Z24" s="43" t="s">
        <v>65</v>
      </c>
      <c r="AA24" s="129" t="s">
        <v>234</v>
      </c>
      <c r="AB24" s="80" t="s">
        <v>589</v>
      </c>
      <c r="AC24" s="129" t="s">
        <v>560</v>
      </c>
      <c r="AD24" s="81" t="s">
        <v>363</v>
      </c>
      <c r="AE24" s="129" t="s">
        <v>559</v>
      </c>
      <c r="AF24" s="81" t="s">
        <v>363</v>
      </c>
      <c r="AG24" s="129" t="s">
        <v>156</v>
      </c>
      <c r="AH24" s="129" t="s">
        <v>156</v>
      </c>
      <c r="AI24" s="172"/>
      <c r="AJ24" s="135" t="s">
        <v>576</v>
      </c>
    </row>
    <row r="25" spans="1:36" ht="35.25" customHeight="1" x14ac:dyDescent="0.2">
      <c r="A25" s="10">
        <v>19</v>
      </c>
      <c r="B25" s="30" t="s">
        <v>259</v>
      </c>
      <c r="C25" s="48" t="s">
        <v>260</v>
      </c>
      <c r="D25" s="30" t="s">
        <v>162</v>
      </c>
      <c r="E25" s="18" t="s">
        <v>11</v>
      </c>
      <c r="F25" s="30" t="s">
        <v>4</v>
      </c>
      <c r="G25" s="97">
        <f t="shared" si="4"/>
        <v>29241343</v>
      </c>
      <c r="H25" s="97">
        <f t="shared" si="5"/>
        <v>24855142</v>
      </c>
      <c r="I25" s="97">
        <v>0</v>
      </c>
      <c r="J25" s="97">
        <v>24855142</v>
      </c>
      <c r="K25" s="97">
        <v>0</v>
      </c>
      <c r="L25" s="98">
        <f t="shared" si="0"/>
        <v>0.85000001538917003</v>
      </c>
      <c r="M25" s="97">
        <f t="shared" si="6"/>
        <v>4386201</v>
      </c>
      <c r="N25" s="97">
        <v>0</v>
      </c>
      <c r="O25" s="98">
        <f t="shared" si="1"/>
        <v>0</v>
      </c>
      <c r="P25" s="97">
        <v>0</v>
      </c>
      <c r="Q25" s="98">
        <f t="shared" si="2"/>
        <v>0</v>
      </c>
      <c r="R25" s="97">
        <v>4386201</v>
      </c>
      <c r="S25" s="98">
        <f t="shared" si="3"/>
        <v>0.14999998461082995</v>
      </c>
      <c r="T25" s="31" t="s">
        <v>132</v>
      </c>
      <c r="U25" s="153" t="s">
        <v>132</v>
      </c>
      <c r="V25" s="153" t="s">
        <v>132</v>
      </c>
      <c r="W25" s="129" t="s">
        <v>234</v>
      </c>
      <c r="X25" s="80" t="s">
        <v>456</v>
      </c>
      <c r="Y25" s="129" t="s">
        <v>231</v>
      </c>
      <c r="Z25" s="80" t="s">
        <v>456</v>
      </c>
      <c r="AA25" s="129" t="s">
        <v>231</v>
      </c>
      <c r="AB25" s="80" t="s">
        <v>457</v>
      </c>
      <c r="AC25" s="129" t="s">
        <v>232</v>
      </c>
      <c r="AD25" s="82" t="s">
        <v>364</v>
      </c>
      <c r="AE25" s="129" t="s">
        <v>127</v>
      </c>
      <c r="AF25" s="81" t="s">
        <v>363</v>
      </c>
      <c r="AG25" s="129" t="s">
        <v>156</v>
      </c>
      <c r="AH25" s="129" t="s">
        <v>156</v>
      </c>
      <c r="AI25" s="172"/>
      <c r="AJ25" s="135" t="s">
        <v>576</v>
      </c>
    </row>
    <row r="26" spans="1:36" ht="35.25" customHeight="1" x14ac:dyDescent="0.2">
      <c r="A26" s="10">
        <v>20</v>
      </c>
      <c r="B26" s="30" t="s">
        <v>261</v>
      </c>
      <c r="C26" s="48" t="s">
        <v>326</v>
      </c>
      <c r="D26" s="30" t="s">
        <v>7</v>
      </c>
      <c r="E26" s="18" t="s">
        <v>11</v>
      </c>
      <c r="F26" s="30" t="s">
        <v>4</v>
      </c>
      <c r="G26" s="97">
        <f t="shared" si="4"/>
        <v>25764706</v>
      </c>
      <c r="H26" s="97">
        <f t="shared" si="5"/>
        <v>21900000</v>
      </c>
      <c r="I26" s="97">
        <v>0</v>
      </c>
      <c r="J26" s="97">
        <v>21900000</v>
      </c>
      <c r="K26" s="97">
        <v>0</v>
      </c>
      <c r="L26" s="98">
        <f t="shared" si="0"/>
        <v>0.84999999611872146</v>
      </c>
      <c r="M26" s="97">
        <f t="shared" si="6"/>
        <v>3864706</v>
      </c>
      <c r="N26" s="97">
        <v>3864706</v>
      </c>
      <c r="O26" s="98">
        <f t="shared" si="1"/>
        <v>0.15000000388127852</v>
      </c>
      <c r="P26" s="97">
        <v>0</v>
      </c>
      <c r="Q26" s="98">
        <f t="shared" si="2"/>
        <v>0</v>
      </c>
      <c r="R26" s="97">
        <v>0</v>
      </c>
      <c r="S26" s="98">
        <f t="shared" si="3"/>
        <v>0</v>
      </c>
      <c r="T26" s="31" t="s">
        <v>132</v>
      </c>
      <c r="U26" s="153" t="s">
        <v>132</v>
      </c>
      <c r="V26" s="153" t="s">
        <v>132</v>
      </c>
      <c r="W26" s="129" t="s">
        <v>230</v>
      </c>
      <c r="X26" s="80" t="s">
        <v>456</v>
      </c>
      <c r="Y26" s="129" t="s">
        <v>234</v>
      </c>
      <c r="Z26" s="80" t="s">
        <v>456</v>
      </c>
      <c r="AA26" s="129" t="s">
        <v>234</v>
      </c>
      <c r="AB26" s="80" t="s">
        <v>536</v>
      </c>
      <c r="AC26" s="129" t="s">
        <v>232</v>
      </c>
      <c r="AD26" s="82" t="s">
        <v>364</v>
      </c>
      <c r="AE26" s="129" t="s">
        <v>127</v>
      </c>
      <c r="AF26" s="81" t="s">
        <v>363</v>
      </c>
      <c r="AG26" s="129" t="s">
        <v>127</v>
      </c>
      <c r="AH26" s="129" t="s">
        <v>127</v>
      </c>
      <c r="AI26" s="172"/>
      <c r="AJ26" s="135" t="s">
        <v>576</v>
      </c>
    </row>
    <row r="27" spans="1:36" ht="35.25" customHeight="1" x14ac:dyDescent="0.2">
      <c r="A27" s="10">
        <v>21</v>
      </c>
      <c r="B27" s="30" t="s">
        <v>261</v>
      </c>
      <c r="C27" s="48" t="s">
        <v>327</v>
      </c>
      <c r="D27" s="30" t="s">
        <v>7</v>
      </c>
      <c r="E27" s="18" t="s">
        <v>14</v>
      </c>
      <c r="F27" s="30" t="s">
        <v>4</v>
      </c>
      <c r="G27" s="97">
        <f t="shared" si="4"/>
        <v>7058824</v>
      </c>
      <c r="H27" s="97">
        <v>6000000</v>
      </c>
      <c r="I27" s="97">
        <v>0</v>
      </c>
      <c r="J27" s="97">
        <v>6000000</v>
      </c>
      <c r="K27" s="97">
        <v>0</v>
      </c>
      <c r="L27" s="98">
        <f t="shared" si="0"/>
        <v>0.84999994333333706</v>
      </c>
      <c r="M27" s="97">
        <f t="shared" si="6"/>
        <v>1058824</v>
      </c>
      <c r="N27" s="97">
        <v>1058824</v>
      </c>
      <c r="O27" s="98">
        <f t="shared" si="1"/>
        <v>0.15000005666666288</v>
      </c>
      <c r="P27" s="97">
        <v>0</v>
      </c>
      <c r="Q27" s="98">
        <f t="shared" si="2"/>
        <v>0</v>
      </c>
      <c r="R27" s="97">
        <v>0</v>
      </c>
      <c r="S27" s="98">
        <f t="shared" si="3"/>
        <v>0</v>
      </c>
      <c r="T27" s="31"/>
      <c r="U27" s="153"/>
      <c r="V27" s="153"/>
      <c r="W27" s="129" t="s">
        <v>230</v>
      </c>
      <c r="X27" s="80" t="s">
        <v>456</v>
      </c>
      <c r="Y27" s="129" t="s">
        <v>127</v>
      </c>
      <c r="Z27" s="80" t="s">
        <v>456</v>
      </c>
      <c r="AA27" s="14" t="s">
        <v>156</v>
      </c>
      <c r="AB27" s="80" t="s">
        <v>536</v>
      </c>
      <c r="AC27" s="129" t="s">
        <v>160</v>
      </c>
      <c r="AD27" s="81" t="s">
        <v>363</v>
      </c>
      <c r="AE27" s="129" t="s">
        <v>160</v>
      </c>
      <c r="AF27" s="81" t="s">
        <v>363</v>
      </c>
      <c r="AG27" s="129" t="s">
        <v>161</v>
      </c>
      <c r="AH27" s="129" t="s">
        <v>161</v>
      </c>
      <c r="AI27" s="172"/>
      <c r="AJ27" s="135" t="s">
        <v>579</v>
      </c>
    </row>
    <row r="28" spans="1:36" s="34" customFormat="1" ht="35.25" customHeight="1" x14ac:dyDescent="0.2">
      <c r="A28" s="10">
        <v>22</v>
      </c>
      <c r="B28" s="15" t="s">
        <v>204</v>
      </c>
      <c r="C28" s="45" t="s">
        <v>301</v>
      </c>
      <c r="D28" s="15" t="s">
        <v>7</v>
      </c>
      <c r="E28" s="24" t="s">
        <v>11</v>
      </c>
      <c r="F28" s="36" t="s">
        <v>4</v>
      </c>
      <c r="G28" s="94">
        <f t="shared" si="4"/>
        <v>52941177</v>
      </c>
      <c r="H28" s="94">
        <f t="shared" si="5"/>
        <v>45000000</v>
      </c>
      <c r="I28" s="94">
        <v>0</v>
      </c>
      <c r="J28" s="94">
        <v>45000000</v>
      </c>
      <c r="K28" s="94">
        <v>0</v>
      </c>
      <c r="L28" s="99">
        <f t="shared" si="0"/>
        <v>0.84999999150000005</v>
      </c>
      <c r="M28" s="94">
        <f>N28+P28+R28</f>
        <v>7941177</v>
      </c>
      <c r="N28" s="94">
        <v>0</v>
      </c>
      <c r="O28" s="99">
        <f t="shared" si="1"/>
        <v>0</v>
      </c>
      <c r="P28" s="94">
        <v>0</v>
      </c>
      <c r="Q28" s="99">
        <f t="shared" si="2"/>
        <v>0</v>
      </c>
      <c r="R28" s="94">
        <v>7941177</v>
      </c>
      <c r="S28" s="99">
        <f t="shared" si="3"/>
        <v>0.15000000849999992</v>
      </c>
      <c r="T28" s="21" t="s">
        <v>480</v>
      </c>
      <c r="U28" s="205" t="s">
        <v>241</v>
      </c>
      <c r="V28" s="205" t="s">
        <v>366</v>
      </c>
      <c r="W28" s="43" t="s">
        <v>233</v>
      </c>
      <c r="X28" s="80" t="s">
        <v>377</v>
      </c>
      <c r="Y28" s="43" t="s">
        <v>361</v>
      </c>
      <c r="Z28" s="43" t="s">
        <v>65</v>
      </c>
      <c r="AA28" s="43" t="s">
        <v>558</v>
      </c>
      <c r="AB28" s="80" t="s">
        <v>587</v>
      </c>
      <c r="AC28" s="14" t="s">
        <v>560</v>
      </c>
      <c r="AD28" s="81" t="s">
        <v>363</v>
      </c>
      <c r="AE28" s="43" t="s">
        <v>559</v>
      </c>
      <c r="AF28" s="81" t="s">
        <v>363</v>
      </c>
      <c r="AG28" s="14" t="s">
        <v>156</v>
      </c>
      <c r="AH28" s="14" t="s">
        <v>156</v>
      </c>
      <c r="AI28" s="14"/>
      <c r="AJ28" s="135" t="s">
        <v>576</v>
      </c>
    </row>
    <row r="29" spans="1:36" s="34" customFormat="1" ht="35.25" customHeight="1" x14ac:dyDescent="0.2">
      <c r="A29" s="10">
        <v>23</v>
      </c>
      <c r="B29" s="15" t="s">
        <v>262</v>
      </c>
      <c r="C29" s="45" t="s">
        <v>263</v>
      </c>
      <c r="D29" s="15" t="s">
        <v>7</v>
      </c>
      <c r="E29" s="24" t="s">
        <v>11</v>
      </c>
      <c r="F29" s="36" t="s">
        <v>4</v>
      </c>
      <c r="G29" s="94">
        <f t="shared" si="4"/>
        <v>23529412</v>
      </c>
      <c r="H29" s="94">
        <f t="shared" si="5"/>
        <v>20000000</v>
      </c>
      <c r="I29" s="94">
        <v>0</v>
      </c>
      <c r="J29" s="94">
        <v>20000000</v>
      </c>
      <c r="K29" s="94">
        <v>0</v>
      </c>
      <c r="L29" s="99">
        <f t="shared" si="0"/>
        <v>0.84999999150000005</v>
      </c>
      <c r="M29" s="94">
        <f t="shared" si="6"/>
        <v>3529412</v>
      </c>
      <c r="N29" s="94">
        <v>0</v>
      </c>
      <c r="O29" s="99">
        <f t="shared" si="1"/>
        <v>0</v>
      </c>
      <c r="P29" s="94">
        <v>0</v>
      </c>
      <c r="Q29" s="99">
        <f t="shared" si="2"/>
        <v>0</v>
      </c>
      <c r="R29" s="94">
        <v>3529412</v>
      </c>
      <c r="S29" s="99">
        <f t="shared" si="3"/>
        <v>0.15000000849999992</v>
      </c>
      <c r="T29" s="21" t="s">
        <v>480</v>
      </c>
      <c r="U29" s="205"/>
      <c r="V29" s="205"/>
      <c r="W29" s="43" t="s">
        <v>233</v>
      </c>
      <c r="X29" s="80" t="s">
        <v>377</v>
      </c>
      <c r="Y29" s="43" t="s">
        <v>361</v>
      </c>
      <c r="Z29" s="43" t="s">
        <v>65</v>
      </c>
      <c r="AA29" s="43" t="s">
        <v>230</v>
      </c>
      <c r="AB29" s="80" t="s">
        <v>588</v>
      </c>
      <c r="AC29" s="14" t="s">
        <v>560</v>
      </c>
      <c r="AD29" s="81" t="s">
        <v>363</v>
      </c>
      <c r="AE29" s="43" t="s">
        <v>559</v>
      </c>
      <c r="AF29" s="81" t="s">
        <v>363</v>
      </c>
      <c r="AG29" s="14" t="s">
        <v>156</v>
      </c>
      <c r="AH29" s="14" t="s">
        <v>156</v>
      </c>
      <c r="AI29" s="14"/>
      <c r="AJ29" s="135" t="s">
        <v>576</v>
      </c>
    </row>
    <row r="30" spans="1:36" s="22" customFormat="1" ht="35.25" customHeight="1" x14ac:dyDescent="0.2">
      <c r="A30" s="10">
        <v>24</v>
      </c>
      <c r="B30" s="30" t="s">
        <v>205</v>
      </c>
      <c r="C30" s="30" t="s">
        <v>545</v>
      </c>
      <c r="D30" s="30" t="s">
        <v>162</v>
      </c>
      <c r="E30" s="30" t="s">
        <v>11</v>
      </c>
      <c r="F30" s="30" t="s">
        <v>4</v>
      </c>
      <c r="G30" s="30">
        <f t="shared" si="4"/>
        <v>0</v>
      </c>
      <c r="H30" s="30">
        <v>0</v>
      </c>
      <c r="I30" s="30">
        <v>0</v>
      </c>
      <c r="J30" s="30">
        <v>0</v>
      </c>
      <c r="K30" s="30">
        <v>0</v>
      </c>
      <c r="L30" s="30">
        <v>0</v>
      </c>
      <c r="M30" s="30">
        <f t="shared" si="6"/>
        <v>0</v>
      </c>
      <c r="N30" s="30">
        <v>0</v>
      </c>
      <c r="O30" s="30">
        <v>0</v>
      </c>
      <c r="P30" s="30">
        <v>0</v>
      </c>
      <c r="Q30" s="30">
        <v>0</v>
      </c>
      <c r="R30" s="30">
        <v>0</v>
      </c>
      <c r="S30" s="30">
        <v>0</v>
      </c>
      <c r="T30" s="30" t="s">
        <v>132</v>
      </c>
      <c r="U30" s="154" t="s">
        <v>132</v>
      </c>
      <c r="V30" s="154" t="s">
        <v>132</v>
      </c>
      <c r="W30" s="30" t="s">
        <v>233</v>
      </c>
      <c r="X30" s="80" t="s">
        <v>368</v>
      </c>
      <c r="Y30" s="129" t="s">
        <v>233</v>
      </c>
      <c r="Z30" s="80" t="s">
        <v>368</v>
      </c>
      <c r="AA30" s="129" t="s">
        <v>233</v>
      </c>
      <c r="AB30" s="80" t="s">
        <v>378</v>
      </c>
      <c r="AC30" s="129" t="s">
        <v>235</v>
      </c>
      <c r="AD30" s="206" t="s">
        <v>542</v>
      </c>
      <c r="AE30" s="195" t="s">
        <v>246</v>
      </c>
      <c r="AF30" s="194" t="s">
        <v>364</v>
      </c>
      <c r="AG30" s="195" t="s">
        <v>127</v>
      </c>
      <c r="AH30" s="195" t="s">
        <v>127</v>
      </c>
      <c r="AI30" s="186" t="s">
        <v>648</v>
      </c>
      <c r="AJ30" s="135" t="s">
        <v>576</v>
      </c>
    </row>
    <row r="31" spans="1:36" s="22" customFormat="1" ht="35.25" customHeight="1" x14ac:dyDescent="0.2">
      <c r="A31" s="10">
        <v>25</v>
      </c>
      <c r="B31" s="30" t="s">
        <v>206</v>
      </c>
      <c r="C31" s="48" t="s">
        <v>543</v>
      </c>
      <c r="D31" s="30" t="s">
        <v>7</v>
      </c>
      <c r="E31" s="18" t="s">
        <v>11</v>
      </c>
      <c r="F31" s="30" t="s">
        <v>4</v>
      </c>
      <c r="G31" s="97">
        <f t="shared" si="4"/>
        <v>60944589</v>
      </c>
      <c r="H31" s="97">
        <v>51802900</v>
      </c>
      <c r="I31" s="97">
        <v>0</v>
      </c>
      <c r="J31" s="97">
        <v>51802900</v>
      </c>
      <c r="K31" s="97">
        <v>0</v>
      </c>
      <c r="L31" s="98">
        <f t="shared" si="0"/>
        <v>0.8499999893345741</v>
      </c>
      <c r="M31" s="97">
        <f t="shared" si="6"/>
        <v>9141689</v>
      </c>
      <c r="N31" s="97">
        <v>4024041</v>
      </c>
      <c r="O31" s="98">
        <f t="shared" si="1"/>
        <v>6.6027863441658452E-2</v>
      </c>
      <c r="P31" s="97">
        <v>0</v>
      </c>
      <c r="Q31" s="98">
        <f t="shared" si="2"/>
        <v>0</v>
      </c>
      <c r="R31" s="97">
        <v>5117648</v>
      </c>
      <c r="S31" s="98">
        <f t="shared" si="3"/>
        <v>8.3972147223767474E-2</v>
      </c>
      <c r="T31" s="31" t="s">
        <v>132</v>
      </c>
      <c r="U31" s="153" t="s">
        <v>132</v>
      </c>
      <c r="V31" s="153" t="s">
        <v>132</v>
      </c>
      <c r="W31" s="129" t="s">
        <v>244</v>
      </c>
      <c r="X31" s="80" t="s">
        <v>368</v>
      </c>
      <c r="Y31" s="129" t="s">
        <v>244</v>
      </c>
      <c r="Z31" s="80" t="s">
        <v>368</v>
      </c>
      <c r="AA31" s="129" t="s">
        <v>244</v>
      </c>
      <c r="AB31" s="80" t="s">
        <v>378</v>
      </c>
      <c r="AC31" s="129" t="s">
        <v>235</v>
      </c>
      <c r="AD31" s="206"/>
      <c r="AE31" s="195"/>
      <c r="AF31" s="194"/>
      <c r="AG31" s="195"/>
      <c r="AH31" s="195"/>
      <c r="AI31" s="187"/>
      <c r="AJ31" s="135" t="s">
        <v>576</v>
      </c>
    </row>
    <row r="32" spans="1:36" s="22" customFormat="1" ht="63.75" customHeight="1" x14ac:dyDescent="0.2">
      <c r="A32" s="10">
        <v>26</v>
      </c>
      <c r="B32" s="30" t="s">
        <v>278</v>
      </c>
      <c r="C32" s="48" t="s">
        <v>207</v>
      </c>
      <c r="D32" s="30" t="s">
        <v>7</v>
      </c>
      <c r="E32" s="18" t="s">
        <v>11</v>
      </c>
      <c r="F32" s="30" t="s">
        <v>4</v>
      </c>
      <c r="G32" s="97">
        <f t="shared" si="4"/>
        <v>7294119</v>
      </c>
      <c r="H32" s="97">
        <f t="shared" si="5"/>
        <v>6200001</v>
      </c>
      <c r="I32" s="97">
        <v>0</v>
      </c>
      <c r="J32" s="97">
        <v>6200001</v>
      </c>
      <c r="K32" s="97">
        <v>0</v>
      </c>
      <c r="L32" s="98">
        <f t="shared" si="0"/>
        <v>0.84999997943548766</v>
      </c>
      <c r="M32" s="97">
        <f t="shared" si="6"/>
        <v>1094118</v>
      </c>
      <c r="N32" s="97">
        <v>0</v>
      </c>
      <c r="O32" s="98">
        <f t="shared" si="1"/>
        <v>0</v>
      </c>
      <c r="P32" s="97">
        <v>0</v>
      </c>
      <c r="Q32" s="98">
        <f t="shared" si="2"/>
        <v>0</v>
      </c>
      <c r="R32" s="97">
        <v>1094118</v>
      </c>
      <c r="S32" s="98">
        <f t="shared" si="3"/>
        <v>0.15000002056451231</v>
      </c>
      <c r="T32" s="31" t="s">
        <v>132</v>
      </c>
      <c r="U32" s="153" t="s">
        <v>132</v>
      </c>
      <c r="V32" s="153" t="s">
        <v>132</v>
      </c>
      <c r="W32" s="129" t="s">
        <v>245</v>
      </c>
      <c r="X32" s="80" t="s">
        <v>435</v>
      </c>
      <c r="Y32" s="129" t="s">
        <v>245</v>
      </c>
      <c r="Z32" s="80" t="s">
        <v>435</v>
      </c>
      <c r="AA32" s="129" t="s">
        <v>245</v>
      </c>
      <c r="AB32" s="80" t="s">
        <v>521</v>
      </c>
      <c r="AC32" s="129" t="s">
        <v>246</v>
      </c>
      <c r="AD32" s="82" t="s">
        <v>364</v>
      </c>
      <c r="AE32" s="129" t="s">
        <v>232</v>
      </c>
      <c r="AF32" s="82" t="s">
        <v>364</v>
      </c>
      <c r="AG32" s="129" t="s">
        <v>127</v>
      </c>
      <c r="AH32" s="129" t="s">
        <v>127</v>
      </c>
      <c r="AI32" s="172" t="s">
        <v>649</v>
      </c>
      <c r="AJ32" s="135" t="s">
        <v>576</v>
      </c>
    </row>
    <row r="33" spans="1:36" s="34" customFormat="1" ht="76.5" customHeight="1" x14ac:dyDescent="0.2">
      <c r="A33" s="10">
        <v>27</v>
      </c>
      <c r="B33" s="51" t="s">
        <v>9</v>
      </c>
      <c r="C33" s="50" t="s">
        <v>111</v>
      </c>
      <c r="D33" s="36" t="s">
        <v>7</v>
      </c>
      <c r="E33" s="19" t="s">
        <v>12</v>
      </c>
      <c r="F33" s="36" t="s">
        <v>4</v>
      </c>
      <c r="G33" s="94">
        <f t="shared" si="4"/>
        <v>69431462</v>
      </c>
      <c r="H33" s="94">
        <f t="shared" si="5"/>
        <v>59016742</v>
      </c>
      <c r="I33" s="94">
        <v>0</v>
      </c>
      <c r="J33" s="94">
        <v>59016742</v>
      </c>
      <c r="K33" s="94">
        <v>0</v>
      </c>
      <c r="L33" s="96">
        <f t="shared" si="0"/>
        <v>0.84999998991811521</v>
      </c>
      <c r="M33" s="95">
        <f t="shared" si="6"/>
        <v>10414720</v>
      </c>
      <c r="N33" s="94">
        <v>2082943</v>
      </c>
      <c r="O33" s="96">
        <f t="shared" si="1"/>
        <v>2.9999987613684415E-2</v>
      </c>
      <c r="P33" s="94">
        <v>8331777</v>
      </c>
      <c r="Q33" s="96">
        <f t="shared" si="2"/>
        <v>0.12000002246820037</v>
      </c>
      <c r="R33" s="94">
        <v>0</v>
      </c>
      <c r="S33" s="96">
        <f t="shared" si="3"/>
        <v>0</v>
      </c>
      <c r="T33" s="21" t="s">
        <v>132</v>
      </c>
      <c r="U33" s="155" t="s">
        <v>132</v>
      </c>
      <c r="V33" s="155" t="s">
        <v>132</v>
      </c>
      <c r="W33" s="14" t="s">
        <v>233</v>
      </c>
      <c r="X33" s="80" t="s">
        <v>379</v>
      </c>
      <c r="Y33" s="14" t="s">
        <v>233</v>
      </c>
      <c r="Z33" s="80" t="s">
        <v>379</v>
      </c>
      <c r="AA33" s="14" t="s">
        <v>233</v>
      </c>
      <c r="AB33" s="80" t="s">
        <v>380</v>
      </c>
      <c r="AC33" s="14" t="s">
        <v>235</v>
      </c>
      <c r="AD33" s="80" t="s">
        <v>522</v>
      </c>
      <c r="AE33" s="14" t="s">
        <v>232</v>
      </c>
      <c r="AF33" s="82" t="s">
        <v>364</v>
      </c>
      <c r="AG33" s="14" t="s">
        <v>152</v>
      </c>
      <c r="AH33" s="14" t="s">
        <v>127</v>
      </c>
      <c r="AI33" s="14" t="s">
        <v>650</v>
      </c>
      <c r="AJ33" s="135" t="s">
        <v>577</v>
      </c>
    </row>
    <row r="34" spans="1:36" ht="71.25" customHeight="1" x14ac:dyDescent="0.2">
      <c r="A34" s="10">
        <v>28</v>
      </c>
      <c r="B34" s="47" t="s">
        <v>6</v>
      </c>
      <c r="C34" s="49" t="s">
        <v>86</v>
      </c>
      <c r="D34" s="31" t="s">
        <v>7</v>
      </c>
      <c r="E34" s="33" t="s">
        <v>2</v>
      </c>
      <c r="F34" s="31" t="s">
        <v>5</v>
      </c>
      <c r="G34" s="97">
        <f t="shared" si="4"/>
        <v>11759617</v>
      </c>
      <c r="H34" s="97">
        <f t="shared" si="5"/>
        <v>9995674</v>
      </c>
      <c r="I34" s="100">
        <v>0</v>
      </c>
      <c r="J34" s="100">
        <v>0</v>
      </c>
      <c r="K34" s="100">
        <v>9995674</v>
      </c>
      <c r="L34" s="98">
        <f t="shared" si="0"/>
        <v>0.84999996173344761</v>
      </c>
      <c r="M34" s="97">
        <f t="shared" si="6"/>
        <v>1763943</v>
      </c>
      <c r="N34" s="100">
        <v>1763943</v>
      </c>
      <c r="O34" s="98">
        <f t="shared" si="1"/>
        <v>0.15000003826655239</v>
      </c>
      <c r="P34" s="100">
        <v>0</v>
      </c>
      <c r="Q34" s="98">
        <f t="shared" si="2"/>
        <v>0</v>
      </c>
      <c r="R34" s="100">
        <v>0</v>
      </c>
      <c r="S34" s="98">
        <f t="shared" si="3"/>
        <v>0</v>
      </c>
      <c r="T34" s="109" t="s">
        <v>481</v>
      </c>
      <c r="U34" s="156" t="s">
        <v>238</v>
      </c>
      <c r="V34" s="156" t="s">
        <v>572</v>
      </c>
      <c r="W34" s="129" t="s">
        <v>246</v>
      </c>
      <c r="X34" s="80" t="s">
        <v>435</v>
      </c>
      <c r="Y34" s="129" t="s">
        <v>246</v>
      </c>
      <c r="Z34" s="80" t="s">
        <v>435</v>
      </c>
      <c r="AA34" s="129" t="s">
        <v>246</v>
      </c>
      <c r="AB34" s="80" t="s">
        <v>440</v>
      </c>
      <c r="AC34" s="129" t="s">
        <v>232</v>
      </c>
      <c r="AD34" s="80" t="s">
        <v>541</v>
      </c>
      <c r="AE34" s="129" t="s">
        <v>558</v>
      </c>
      <c r="AF34" s="81" t="s">
        <v>363</v>
      </c>
      <c r="AG34" s="129" t="s">
        <v>232</v>
      </c>
      <c r="AH34" s="129" t="s">
        <v>581</v>
      </c>
      <c r="AI34" s="172"/>
      <c r="AJ34" s="135" t="s">
        <v>583</v>
      </c>
    </row>
    <row r="35" spans="1:36" s="34" customFormat="1" ht="95.25" customHeight="1" x14ac:dyDescent="0.2">
      <c r="A35" s="10">
        <v>29</v>
      </c>
      <c r="B35" s="51" t="s">
        <v>8</v>
      </c>
      <c r="C35" s="50" t="s">
        <v>87</v>
      </c>
      <c r="D35" s="37" t="s">
        <v>7</v>
      </c>
      <c r="E35" s="35" t="s">
        <v>15</v>
      </c>
      <c r="F35" s="37" t="s">
        <v>5</v>
      </c>
      <c r="G35" s="94">
        <f t="shared" si="4"/>
        <v>9491392</v>
      </c>
      <c r="H35" s="94">
        <f t="shared" si="5"/>
        <v>8067683</v>
      </c>
      <c r="I35" s="101">
        <v>0</v>
      </c>
      <c r="J35" s="101">
        <v>0</v>
      </c>
      <c r="K35" s="102">
        <v>8067683</v>
      </c>
      <c r="L35" s="96">
        <f t="shared" si="0"/>
        <v>0.84999997892827517</v>
      </c>
      <c r="M35" s="95">
        <f t="shared" si="6"/>
        <v>1423709</v>
      </c>
      <c r="N35" s="101">
        <v>1423709</v>
      </c>
      <c r="O35" s="96">
        <f t="shared" si="1"/>
        <v>0.15000002107172478</v>
      </c>
      <c r="P35" s="101">
        <v>0</v>
      </c>
      <c r="Q35" s="96">
        <f t="shared" si="2"/>
        <v>0</v>
      </c>
      <c r="R35" s="101">
        <v>0</v>
      </c>
      <c r="S35" s="96">
        <f t="shared" si="3"/>
        <v>0</v>
      </c>
      <c r="T35" s="110" t="s">
        <v>482</v>
      </c>
      <c r="U35" s="157" t="s">
        <v>302</v>
      </c>
      <c r="V35" s="157" t="s">
        <v>572</v>
      </c>
      <c r="W35" s="14" t="s">
        <v>229</v>
      </c>
      <c r="X35" s="80" t="s">
        <v>416</v>
      </c>
      <c r="Y35" s="14" t="s">
        <v>229</v>
      </c>
      <c r="Z35" s="80" t="s">
        <v>408</v>
      </c>
      <c r="AA35" s="14" t="s">
        <v>233</v>
      </c>
      <c r="AB35" s="80" t="s">
        <v>390</v>
      </c>
      <c r="AC35" s="14" t="s">
        <v>245</v>
      </c>
      <c r="AD35" s="80" t="s">
        <v>602</v>
      </c>
      <c r="AE35" s="14" t="s">
        <v>235</v>
      </c>
      <c r="AF35" s="80" t="s">
        <v>509</v>
      </c>
      <c r="AG35" s="14" t="s">
        <v>232</v>
      </c>
      <c r="AH35" s="14" t="s">
        <v>232</v>
      </c>
      <c r="AI35" s="14"/>
      <c r="AJ35" s="135" t="s">
        <v>584</v>
      </c>
    </row>
    <row r="36" spans="1:36" ht="51" customHeight="1" x14ac:dyDescent="0.2">
      <c r="A36" s="10">
        <v>30</v>
      </c>
      <c r="B36" s="47" t="s">
        <v>40</v>
      </c>
      <c r="C36" s="49" t="s">
        <v>88</v>
      </c>
      <c r="D36" s="31" t="s">
        <v>7</v>
      </c>
      <c r="E36" s="33" t="s">
        <v>11</v>
      </c>
      <c r="F36" s="31" t="s">
        <v>3</v>
      </c>
      <c r="G36" s="97">
        <f t="shared" si="4"/>
        <v>38300036</v>
      </c>
      <c r="H36" s="97">
        <f t="shared" si="5"/>
        <v>32555030</v>
      </c>
      <c r="I36" s="100">
        <v>32555030</v>
      </c>
      <c r="J36" s="100">
        <v>0</v>
      </c>
      <c r="K36" s="100">
        <v>0</v>
      </c>
      <c r="L36" s="98">
        <f t="shared" si="0"/>
        <v>0.84999998433421842</v>
      </c>
      <c r="M36" s="97">
        <f t="shared" si="6"/>
        <v>5745006</v>
      </c>
      <c r="N36" s="100">
        <v>5745006</v>
      </c>
      <c r="O36" s="98">
        <f t="shared" si="1"/>
        <v>0.15000001566578161</v>
      </c>
      <c r="P36" s="100">
        <v>0</v>
      </c>
      <c r="Q36" s="98">
        <f t="shared" si="2"/>
        <v>0</v>
      </c>
      <c r="R36" s="100">
        <v>0</v>
      </c>
      <c r="S36" s="98">
        <f t="shared" si="3"/>
        <v>0</v>
      </c>
      <c r="T36" s="41" t="s">
        <v>483</v>
      </c>
      <c r="U36" s="158" t="s">
        <v>629</v>
      </c>
      <c r="V36" s="158" t="s">
        <v>450</v>
      </c>
      <c r="W36" s="129" t="s">
        <v>127</v>
      </c>
      <c r="X36" s="81" t="s">
        <v>363</v>
      </c>
      <c r="Y36" s="129" t="s">
        <v>127</v>
      </c>
      <c r="Z36" s="81" t="s">
        <v>363</v>
      </c>
      <c r="AA36" s="129" t="s">
        <v>156</v>
      </c>
      <c r="AB36" s="81" t="s">
        <v>363</v>
      </c>
      <c r="AC36" s="129" t="s">
        <v>160</v>
      </c>
      <c r="AD36" s="81" t="s">
        <v>363</v>
      </c>
      <c r="AE36" s="129" t="s">
        <v>160</v>
      </c>
      <c r="AF36" s="81" t="s">
        <v>363</v>
      </c>
      <c r="AG36" s="129" t="s">
        <v>155</v>
      </c>
      <c r="AH36" s="129" t="s">
        <v>155</v>
      </c>
      <c r="AI36" s="172"/>
      <c r="AJ36" s="135" t="s">
        <v>576</v>
      </c>
    </row>
    <row r="37" spans="1:36" s="34" customFormat="1" ht="33" customHeight="1" x14ac:dyDescent="0.2">
      <c r="A37" s="10">
        <v>31</v>
      </c>
      <c r="B37" s="36" t="s">
        <v>208</v>
      </c>
      <c r="C37" s="46" t="s">
        <v>209</v>
      </c>
      <c r="D37" s="37" t="s">
        <v>7</v>
      </c>
      <c r="E37" s="35" t="s">
        <v>11</v>
      </c>
      <c r="F37" s="37" t="s">
        <v>4</v>
      </c>
      <c r="G37" s="94">
        <f t="shared" si="4"/>
        <v>176470588</v>
      </c>
      <c r="H37" s="94">
        <f t="shared" si="5"/>
        <v>150000000</v>
      </c>
      <c r="I37" s="101">
        <v>0</v>
      </c>
      <c r="J37" s="101">
        <v>150000000</v>
      </c>
      <c r="K37" s="101">
        <v>0</v>
      </c>
      <c r="L37" s="96">
        <f t="shared" si="0"/>
        <v>0.85000000113333329</v>
      </c>
      <c r="M37" s="95">
        <f t="shared" si="6"/>
        <v>26470588</v>
      </c>
      <c r="N37" s="101">
        <v>26470588</v>
      </c>
      <c r="O37" s="96">
        <f t="shared" si="1"/>
        <v>0.14999999886666668</v>
      </c>
      <c r="P37" s="101">
        <v>0</v>
      </c>
      <c r="Q37" s="96">
        <f t="shared" si="2"/>
        <v>0</v>
      </c>
      <c r="R37" s="101">
        <v>0</v>
      </c>
      <c r="S37" s="96">
        <f t="shared" si="3"/>
        <v>0</v>
      </c>
      <c r="T37" s="17" t="s">
        <v>484</v>
      </c>
      <c r="U37" s="155" t="s">
        <v>273</v>
      </c>
      <c r="V37" s="155" t="s">
        <v>366</v>
      </c>
      <c r="W37" s="14" t="s">
        <v>243</v>
      </c>
      <c r="X37" s="80" t="s">
        <v>381</v>
      </c>
      <c r="Y37" s="14" t="s">
        <v>243</v>
      </c>
      <c r="Z37" s="80" t="s">
        <v>381</v>
      </c>
      <c r="AA37" s="14" t="s">
        <v>229</v>
      </c>
      <c r="AB37" s="80" t="s">
        <v>382</v>
      </c>
      <c r="AC37" s="14" t="s">
        <v>561</v>
      </c>
      <c r="AD37" s="81" t="s">
        <v>363</v>
      </c>
      <c r="AE37" s="14" t="s">
        <v>558</v>
      </c>
      <c r="AF37" s="81" t="s">
        <v>363</v>
      </c>
      <c r="AG37" s="14" t="s">
        <v>156</v>
      </c>
      <c r="AH37" s="14" t="s">
        <v>156</v>
      </c>
      <c r="AI37" s="14"/>
      <c r="AJ37" s="135" t="s">
        <v>576</v>
      </c>
    </row>
    <row r="38" spans="1:36" s="34" customFormat="1" ht="48.75" customHeight="1" x14ac:dyDescent="0.2">
      <c r="A38" s="10">
        <v>32</v>
      </c>
      <c r="B38" s="36" t="s">
        <v>210</v>
      </c>
      <c r="C38" s="46" t="s">
        <v>211</v>
      </c>
      <c r="D38" s="37" t="s">
        <v>7</v>
      </c>
      <c r="E38" s="35" t="s">
        <v>11</v>
      </c>
      <c r="F38" s="37" t="s">
        <v>4</v>
      </c>
      <c r="G38" s="94">
        <f t="shared" si="4"/>
        <v>115127027</v>
      </c>
      <c r="H38" s="94">
        <f t="shared" si="5"/>
        <v>97857972</v>
      </c>
      <c r="I38" s="101">
        <v>0</v>
      </c>
      <c r="J38" s="101">
        <v>97857972</v>
      </c>
      <c r="K38" s="101">
        <v>0</v>
      </c>
      <c r="L38" s="96">
        <f t="shared" si="0"/>
        <v>0.84999999174824514</v>
      </c>
      <c r="M38" s="95">
        <f t="shared" si="6"/>
        <v>17269055</v>
      </c>
      <c r="N38" s="101">
        <v>17269055</v>
      </c>
      <c r="O38" s="96">
        <f t="shared" si="1"/>
        <v>0.15000000825175483</v>
      </c>
      <c r="P38" s="101">
        <v>0</v>
      </c>
      <c r="Q38" s="96">
        <f t="shared" si="2"/>
        <v>0</v>
      </c>
      <c r="R38" s="101">
        <v>0</v>
      </c>
      <c r="S38" s="96">
        <f t="shared" si="3"/>
        <v>0</v>
      </c>
      <c r="T38" s="20" t="s">
        <v>485</v>
      </c>
      <c r="U38" s="152" t="s">
        <v>275</v>
      </c>
      <c r="V38" s="152" t="s">
        <v>420</v>
      </c>
      <c r="W38" s="14" t="s">
        <v>234</v>
      </c>
      <c r="X38" s="80" t="s">
        <v>526</v>
      </c>
      <c r="Y38" s="14" t="s">
        <v>231</v>
      </c>
      <c r="Z38" s="80" t="s">
        <v>526</v>
      </c>
      <c r="AA38" s="14" t="s">
        <v>231</v>
      </c>
      <c r="AB38" s="82" t="s">
        <v>364</v>
      </c>
      <c r="AC38" s="14" t="s">
        <v>127</v>
      </c>
      <c r="AD38" s="81" t="s">
        <v>363</v>
      </c>
      <c r="AE38" s="14" t="s">
        <v>127</v>
      </c>
      <c r="AF38" s="81" t="s">
        <v>363</v>
      </c>
      <c r="AG38" s="14" t="s">
        <v>212</v>
      </c>
      <c r="AH38" s="14" t="s">
        <v>212</v>
      </c>
      <c r="AI38" s="14"/>
      <c r="AJ38" s="135" t="s">
        <v>576</v>
      </c>
    </row>
    <row r="39" spans="1:36" ht="36.75" customHeight="1" x14ac:dyDescent="0.2">
      <c r="A39" s="10">
        <v>33</v>
      </c>
      <c r="B39" s="47" t="s">
        <v>39</v>
      </c>
      <c r="C39" s="49" t="s">
        <v>328</v>
      </c>
      <c r="D39" s="31" t="s">
        <v>7</v>
      </c>
      <c r="E39" s="33" t="s">
        <v>12</v>
      </c>
      <c r="F39" s="31" t="s">
        <v>4</v>
      </c>
      <c r="G39" s="97">
        <f t="shared" si="4"/>
        <v>18466858</v>
      </c>
      <c r="H39" s="97">
        <f t="shared" si="5"/>
        <v>15696829</v>
      </c>
      <c r="I39" s="100">
        <v>0</v>
      </c>
      <c r="J39" s="100">
        <v>15696829</v>
      </c>
      <c r="K39" s="100">
        <v>0</v>
      </c>
      <c r="L39" s="98">
        <f t="shared" si="0"/>
        <v>0.849999983754681</v>
      </c>
      <c r="M39" s="97">
        <f t="shared" si="6"/>
        <v>2770029</v>
      </c>
      <c r="N39" s="100">
        <v>0</v>
      </c>
      <c r="O39" s="98">
        <f t="shared" si="1"/>
        <v>0</v>
      </c>
      <c r="P39" s="100">
        <v>2770029</v>
      </c>
      <c r="Q39" s="98">
        <f t="shared" si="2"/>
        <v>0.15000001624531906</v>
      </c>
      <c r="R39" s="100">
        <v>0</v>
      </c>
      <c r="S39" s="98">
        <f t="shared" si="3"/>
        <v>0</v>
      </c>
      <c r="T39" s="41" t="s">
        <v>486</v>
      </c>
      <c r="U39" s="199" t="s">
        <v>318</v>
      </c>
      <c r="V39" s="199" t="s">
        <v>364</v>
      </c>
      <c r="W39" s="129" t="s">
        <v>232</v>
      </c>
      <c r="X39" s="80" t="s">
        <v>568</v>
      </c>
      <c r="Y39" s="129" t="s">
        <v>232</v>
      </c>
      <c r="Z39" s="80" t="s">
        <v>568</v>
      </c>
      <c r="AA39" s="129" t="s">
        <v>232</v>
      </c>
      <c r="AB39" s="80" t="s">
        <v>603</v>
      </c>
      <c r="AC39" s="129" t="s">
        <v>561</v>
      </c>
      <c r="AD39" s="81" t="s">
        <v>363</v>
      </c>
      <c r="AE39" s="129" t="s">
        <v>127</v>
      </c>
      <c r="AF39" s="81" t="s">
        <v>363</v>
      </c>
      <c r="AG39" s="129" t="s">
        <v>503</v>
      </c>
      <c r="AH39" s="129" t="s">
        <v>156</v>
      </c>
      <c r="AI39" s="172"/>
      <c r="AJ39" s="135" t="s">
        <v>577</v>
      </c>
    </row>
    <row r="40" spans="1:36" ht="68.25" customHeight="1" x14ac:dyDescent="0.2">
      <c r="A40" s="10">
        <v>34</v>
      </c>
      <c r="B40" s="47" t="s">
        <v>39</v>
      </c>
      <c r="C40" s="49" t="s">
        <v>329</v>
      </c>
      <c r="D40" s="31" t="s">
        <v>7</v>
      </c>
      <c r="E40" s="33" t="s">
        <v>12</v>
      </c>
      <c r="F40" s="31" t="s">
        <v>4</v>
      </c>
      <c r="G40" s="97">
        <f t="shared" si="4"/>
        <v>18466858</v>
      </c>
      <c r="H40" s="97">
        <f t="shared" si="5"/>
        <v>15696829</v>
      </c>
      <c r="I40" s="100">
        <v>0</v>
      </c>
      <c r="J40" s="100">
        <v>15696829</v>
      </c>
      <c r="K40" s="100">
        <v>0</v>
      </c>
      <c r="L40" s="98">
        <f t="shared" si="0"/>
        <v>0.849999983754681</v>
      </c>
      <c r="M40" s="97">
        <f t="shared" si="6"/>
        <v>2770029</v>
      </c>
      <c r="N40" s="100">
        <v>0</v>
      </c>
      <c r="O40" s="98">
        <f t="shared" si="1"/>
        <v>0</v>
      </c>
      <c r="P40" s="100">
        <v>2770029</v>
      </c>
      <c r="Q40" s="98">
        <f t="shared" si="2"/>
        <v>0.15000001624531906</v>
      </c>
      <c r="R40" s="100">
        <v>0</v>
      </c>
      <c r="S40" s="98">
        <f t="shared" si="3"/>
        <v>0</v>
      </c>
      <c r="T40" s="41" t="s">
        <v>486</v>
      </c>
      <c r="U40" s="199"/>
      <c r="V40" s="199"/>
      <c r="W40" s="129" t="s">
        <v>232</v>
      </c>
      <c r="X40" s="80" t="s">
        <v>568</v>
      </c>
      <c r="Y40" s="129" t="s">
        <v>232</v>
      </c>
      <c r="Z40" s="80" t="s">
        <v>568</v>
      </c>
      <c r="AA40" s="129" t="s">
        <v>232</v>
      </c>
      <c r="AB40" s="80" t="s">
        <v>603</v>
      </c>
      <c r="AC40" s="129" t="s">
        <v>561</v>
      </c>
      <c r="AD40" s="81" t="s">
        <v>363</v>
      </c>
      <c r="AE40" s="129" t="s">
        <v>127</v>
      </c>
      <c r="AF40" s="81" t="s">
        <v>363</v>
      </c>
      <c r="AG40" s="129" t="s">
        <v>156</v>
      </c>
      <c r="AH40" s="129" t="s">
        <v>156</v>
      </c>
      <c r="AI40" s="172"/>
      <c r="AJ40" s="135" t="s">
        <v>577</v>
      </c>
    </row>
    <row r="41" spans="1:36" s="34" customFormat="1" ht="54" customHeight="1" x14ac:dyDescent="0.2">
      <c r="A41" s="10">
        <v>35</v>
      </c>
      <c r="B41" s="51" t="s">
        <v>41</v>
      </c>
      <c r="C41" s="50" t="s">
        <v>89</v>
      </c>
      <c r="D41" s="37" t="s">
        <v>7</v>
      </c>
      <c r="E41" s="35" t="s">
        <v>11</v>
      </c>
      <c r="F41" s="37" t="s">
        <v>3</v>
      </c>
      <c r="G41" s="94">
        <f t="shared" si="4"/>
        <v>62581758</v>
      </c>
      <c r="H41" s="94">
        <f t="shared" si="5"/>
        <v>53194494</v>
      </c>
      <c r="I41" s="101">
        <v>53194494</v>
      </c>
      <c r="J41" s="101">
        <v>0</v>
      </c>
      <c r="K41" s="101">
        <v>0</v>
      </c>
      <c r="L41" s="96">
        <f t="shared" si="0"/>
        <v>0.84999999520627079</v>
      </c>
      <c r="M41" s="95">
        <f t="shared" si="6"/>
        <v>9387264</v>
      </c>
      <c r="N41" s="101">
        <v>0</v>
      </c>
      <c r="O41" s="96">
        <f t="shared" si="1"/>
        <v>0</v>
      </c>
      <c r="P41" s="101">
        <v>0</v>
      </c>
      <c r="Q41" s="96">
        <f t="shared" si="2"/>
        <v>0</v>
      </c>
      <c r="R41" s="101">
        <v>9387264</v>
      </c>
      <c r="S41" s="96">
        <f t="shared" si="3"/>
        <v>0.15000000479372919</v>
      </c>
      <c r="T41" s="20" t="s">
        <v>487</v>
      </c>
      <c r="U41" s="152" t="s">
        <v>276</v>
      </c>
      <c r="V41" s="152" t="s">
        <v>363</v>
      </c>
      <c r="W41" s="38" t="s">
        <v>232</v>
      </c>
      <c r="X41" s="82" t="s">
        <v>364</v>
      </c>
      <c r="Y41" s="38" t="s">
        <v>127</v>
      </c>
      <c r="Z41" s="83" t="s">
        <v>363</v>
      </c>
      <c r="AA41" s="38" t="s">
        <v>127</v>
      </c>
      <c r="AB41" s="81" t="s">
        <v>363</v>
      </c>
      <c r="AC41" s="14" t="s">
        <v>156</v>
      </c>
      <c r="AD41" s="81" t="s">
        <v>363</v>
      </c>
      <c r="AE41" s="14" t="s">
        <v>156</v>
      </c>
      <c r="AF41" s="81" t="s">
        <v>363</v>
      </c>
      <c r="AG41" s="14" t="s">
        <v>161</v>
      </c>
      <c r="AH41" s="14" t="s">
        <v>161</v>
      </c>
      <c r="AI41" s="14"/>
      <c r="AJ41" s="135" t="s">
        <v>576</v>
      </c>
    </row>
    <row r="42" spans="1:36" ht="55.5" customHeight="1" x14ac:dyDescent="0.2">
      <c r="A42" s="10">
        <v>36</v>
      </c>
      <c r="B42" s="47" t="s">
        <v>42</v>
      </c>
      <c r="C42" s="49" t="s">
        <v>90</v>
      </c>
      <c r="D42" s="31" t="s">
        <v>7</v>
      </c>
      <c r="E42" s="33" t="s">
        <v>16</v>
      </c>
      <c r="F42" s="31" t="s">
        <v>4</v>
      </c>
      <c r="G42" s="97">
        <f t="shared" si="4"/>
        <v>8344235</v>
      </c>
      <c r="H42" s="97">
        <f t="shared" si="5"/>
        <v>7092599</v>
      </c>
      <c r="I42" s="100">
        <v>0</v>
      </c>
      <c r="J42" s="100">
        <v>7092599</v>
      </c>
      <c r="K42" s="100">
        <v>0</v>
      </c>
      <c r="L42" s="98">
        <f t="shared" si="0"/>
        <v>0.84999991011758413</v>
      </c>
      <c r="M42" s="97">
        <f t="shared" si="6"/>
        <v>1251636</v>
      </c>
      <c r="N42" s="100">
        <v>1251636</v>
      </c>
      <c r="O42" s="98">
        <f t="shared" si="1"/>
        <v>0.15000008988241581</v>
      </c>
      <c r="P42" s="100">
        <v>0</v>
      </c>
      <c r="Q42" s="98">
        <f t="shared" si="2"/>
        <v>0</v>
      </c>
      <c r="R42" s="100">
        <v>0</v>
      </c>
      <c r="S42" s="98">
        <f t="shared" si="3"/>
        <v>0</v>
      </c>
      <c r="T42" s="41" t="s">
        <v>488</v>
      </c>
      <c r="U42" s="163" t="s">
        <v>277</v>
      </c>
      <c r="V42" s="163" t="s">
        <v>367</v>
      </c>
      <c r="W42" s="129" t="s">
        <v>244</v>
      </c>
      <c r="X42" s="80" t="s">
        <v>368</v>
      </c>
      <c r="Y42" s="129" t="s">
        <v>244</v>
      </c>
      <c r="Z42" s="80" t="s">
        <v>368</v>
      </c>
      <c r="AA42" s="129" t="s">
        <v>230</v>
      </c>
      <c r="AB42" s="80" t="s">
        <v>438</v>
      </c>
      <c r="AC42" s="129" t="s">
        <v>549</v>
      </c>
      <c r="AD42" s="80" t="s">
        <v>604</v>
      </c>
      <c r="AE42" s="129" t="s">
        <v>246</v>
      </c>
      <c r="AF42" s="80" t="s">
        <v>546</v>
      </c>
      <c r="AG42" s="32" t="s">
        <v>152</v>
      </c>
      <c r="AH42" s="129" t="s">
        <v>127</v>
      </c>
      <c r="AI42" s="172"/>
      <c r="AJ42" s="135" t="s">
        <v>578</v>
      </c>
    </row>
    <row r="43" spans="1:36" s="34" customFormat="1" ht="67.5" customHeight="1" x14ac:dyDescent="0.2">
      <c r="A43" s="10">
        <v>37</v>
      </c>
      <c r="B43" s="36" t="s">
        <v>220</v>
      </c>
      <c r="C43" s="46" t="s">
        <v>221</v>
      </c>
      <c r="D43" s="37" t="s">
        <v>7</v>
      </c>
      <c r="E43" s="35" t="s">
        <v>16</v>
      </c>
      <c r="F43" s="37" t="s">
        <v>3</v>
      </c>
      <c r="G43" s="94">
        <f t="shared" si="4"/>
        <v>112941177</v>
      </c>
      <c r="H43" s="94">
        <f t="shared" si="5"/>
        <v>96000000</v>
      </c>
      <c r="I43" s="101">
        <v>96000000</v>
      </c>
      <c r="J43" s="101">
        <v>0</v>
      </c>
      <c r="K43" s="101">
        <v>0</v>
      </c>
      <c r="L43" s="96">
        <f t="shared" si="0"/>
        <v>0.84999999601562504</v>
      </c>
      <c r="M43" s="95">
        <f t="shared" si="6"/>
        <v>16941177</v>
      </c>
      <c r="N43" s="101">
        <v>0</v>
      </c>
      <c r="O43" s="96">
        <f t="shared" si="1"/>
        <v>0</v>
      </c>
      <c r="P43" s="101">
        <v>16941177</v>
      </c>
      <c r="Q43" s="96">
        <f t="shared" si="2"/>
        <v>0.15000000398437499</v>
      </c>
      <c r="R43" s="101">
        <v>0</v>
      </c>
      <c r="S43" s="96">
        <f t="shared" si="3"/>
        <v>0</v>
      </c>
      <c r="T43" s="20" t="s">
        <v>132</v>
      </c>
      <c r="U43" s="152" t="s">
        <v>132</v>
      </c>
      <c r="V43" s="152" t="s">
        <v>132</v>
      </c>
      <c r="W43" s="14" t="s">
        <v>230</v>
      </c>
      <c r="X43" s="80" t="s">
        <v>369</v>
      </c>
      <c r="Y43" s="14" t="s">
        <v>230</v>
      </c>
      <c r="Z43" s="80" t="s">
        <v>369</v>
      </c>
      <c r="AA43" s="14" t="s">
        <v>231</v>
      </c>
      <c r="AB43" s="82" t="s">
        <v>364</v>
      </c>
      <c r="AC43" s="14" t="s">
        <v>235</v>
      </c>
      <c r="AD43" s="82" t="s">
        <v>364</v>
      </c>
      <c r="AE43" s="14" t="s">
        <v>246</v>
      </c>
      <c r="AF43" s="82" t="s">
        <v>364</v>
      </c>
      <c r="AG43" s="14" t="s">
        <v>152</v>
      </c>
      <c r="AH43" s="14" t="s">
        <v>156</v>
      </c>
      <c r="AI43" s="14" t="s">
        <v>649</v>
      </c>
      <c r="AJ43" s="135" t="s">
        <v>578</v>
      </c>
    </row>
    <row r="44" spans="1:36" s="34" customFormat="1" ht="39.75" customHeight="1" x14ac:dyDescent="0.2">
      <c r="A44" s="10">
        <v>38</v>
      </c>
      <c r="B44" s="36" t="s">
        <v>222</v>
      </c>
      <c r="C44" s="46" t="s">
        <v>91</v>
      </c>
      <c r="D44" s="37" t="s">
        <v>7</v>
      </c>
      <c r="E44" s="35" t="s">
        <v>16</v>
      </c>
      <c r="F44" s="37" t="s">
        <v>3</v>
      </c>
      <c r="G44" s="94">
        <f t="shared" si="4"/>
        <v>14725609</v>
      </c>
      <c r="H44" s="94">
        <f t="shared" si="5"/>
        <v>12516768</v>
      </c>
      <c r="I44" s="101">
        <v>12516768</v>
      </c>
      <c r="J44" s="101">
        <v>0</v>
      </c>
      <c r="K44" s="101">
        <v>0</v>
      </c>
      <c r="L44" s="96">
        <f t="shared" si="0"/>
        <v>0.85000002376811712</v>
      </c>
      <c r="M44" s="95">
        <f t="shared" si="6"/>
        <v>2208841</v>
      </c>
      <c r="N44" s="101">
        <v>0</v>
      </c>
      <c r="O44" s="96">
        <f t="shared" si="1"/>
        <v>0</v>
      </c>
      <c r="P44" s="101">
        <v>2208841</v>
      </c>
      <c r="Q44" s="96">
        <f t="shared" si="2"/>
        <v>0.14999997623188283</v>
      </c>
      <c r="R44" s="101">
        <v>0</v>
      </c>
      <c r="S44" s="96">
        <f t="shared" si="3"/>
        <v>0</v>
      </c>
      <c r="T44" s="111">
        <v>42369</v>
      </c>
      <c r="U44" s="152" t="s">
        <v>250</v>
      </c>
      <c r="V44" s="152" t="s">
        <v>572</v>
      </c>
      <c r="W44" s="14" t="s">
        <v>232</v>
      </c>
      <c r="X44" s="80" t="s">
        <v>606</v>
      </c>
      <c r="Y44" s="14" t="s">
        <v>232</v>
      </c>
      <c r="Z44" s="82" t="s">
        <v>364</v>
      </c>
      <c r="AA44" s="14" t="s">
        <v>127</v>
      </c>
      <c r="AB44" s="81" t="s">
        <v>363</v>
      </c>
      <c r="AC44" s="14" t="s">
        <v>156</v>
      </c>
      <c r="AD44" s="81" t="s">
        <v>363</v>
      </c>
      <c r="AE44" s="14" t="s">
        <v>156</v>
      </c>
      <c r="AF44" s="81" t="s">
        <v>363</v>
      </c>
      <c r="AG44" s="14" t="s">
        <v>160</v>
      </c>
      <c r="AH44" s="14" t="s">
        <v>160</v>
      </c>
      <c r="AI44" s="14"/>
      <c r="AJ44" s="135" t="s">
        <v>578</v>
      </c>
    </row>
    <row r="45" spans="1:36" ht="35.25" customHeight="1" x14ac:dyDescent="0.2">
      <c r="A45" s="10">
        <v>39</v>
      </c>
      <c r="B45" s="47" t="s">
        <v>43</v>
      </c>
      <c r="C45" s="49" t="s">
        <v>330</v>
      </c>
      <c r="D45" s="31" t="s">
        <v>7</v>
      </c>
      <c r="E45" s="33" t="s">
        <v>12</v>
      </c>
      <c r="F45" s="31" t="s">
        <v>4</v>
      </c>
      <c r="G45" s="97">
        <f t="shared" si="4"/>
        <v>1310848</v>
      </c>
      <c r="H45" s="97">
        <f t="shared" si="5"/>
        <v>1114221</v>
      </c>
      <c r="I45" s="100">
        <v>0</v>
      </c>
      <c r="J45" s="100">
        <v>1114221</v>
      </c>
      <c r="K45" s="100">
        <v>0</v>
      </c>
      <c r="L45" s="98">
        <f t="shared" si="0"/>
        <v>0.85000015257299089</v>
      </c>
      <c r="M45" s="97">
        <f t="shared" si="6"/>
        <v>196627</v>
      </c>
      <c r="N45" s="97">
        <v>0</v>
      </c>
      <c r="O45" s="98">
        <f t="shared" si="1"/>
        <v>0</v>
      </c>
      <c r="P45" s="97">
        <v>196627</v>
      </c>
      <c r="Q45" s="98">
        <f t="shared" si="2"/>
        <v>0.14999984742700909</v>
      </c>
      <c r="R45" s="97">
        <v>0</v>
      </c>
      <c r="S45" s="98">
        <f t="shared" si="3"/>
        <v>0</v>
      </c>
      <c r="T45" s="32" t="s">
        <v>132</v>
      </c>
      <c r="U45" s="159" t="s">
        <v>132</v>
      </c>
      <c r="V45" s="159" t="s">
        <v>132</v>
      </c>
      <c r="W45" s="32" t="s">
        <v>132</v>
      </c>
      <c r="X45" s="80" t="s">
        <v>383</v>
      </c>
      <c r="Y45" s="32" t="s">
        <v>132</v>
      </c>
      <c r="Z45" s="80" t="s">
        <v>383</v>
      </c>
      <c r="AA45" s="129" t="s">
        <v>242</v>
      </c>
      <c r="AB45" s="80" t="s">
        <v>384</v>
      </c>
      <c r="AC45" s="129" t="s">
        <v>243</v>
      </c>
      <c r="AD45" s="80" t="s">
        <v>605</v>
      </c>
      <c r="AE45" s="129" t="s">
        <v>244</v>
      </c>
      <c r="AF45" s="80" t="s">
        <v>385</v>
      </c>
      <c r="AG45" s="129" t="s">
        <v>152</v>
      </c>
      <c r="AH45" s="129" t="s">
        <v>230</v>
      </c>
      <c r="AI45" s="172"/>
      <c r="AJ45" s="135" t="s">
        <v>577</v>
      </c>
    </row>
    <row r="46" spans="1:36" ht="35.25" customHeight="1" x14ac:dyDescent="0.2">
      <c r="A46" s="10">
        <v>40</v>
      </c>
      <c r="B46" s="47" t="s">
        <v>43</v>
      </c>
      <c r="C46" s="49" t="s">
        <v>331</v>
      </c>
      <c r="D46" s="31" t="s">
        <v>7</v>
      </c>
      <c r="E46" s="33" t="s">
        <v>12</v>
      </c>
      <c r="F46" s="31" t="s">
        <v>4</v>
      </c>
      <c r="G46" s="97">
        <f t="shared" si="4"/>
        <v>32733629</v>
      </c>
      <c r="H46" s="97">
        <f t="shared" si="5"/>
        <v>27823584</v>
      </c>
      <c r="I46" s="100">
        <v>0</v>
      </c>
      <c r="J46" s="100">
        <v>27823584</v>
      </c>
      <c r="K46" s="100">
        <v>0</v>
      </c>
      <c r="L46" s="98">
        <f t="shared" si="0"/>
        <v>0.84999998014274558</v>
      </c>
      <c r="M46" s="97">
        <f t="shared" si="6"/>
        <v>4910045</v>
      </c>
      <c r="N46" s="97">
        <v>0</v>
      </c>
      <c r="O46" s="98">
        <f t="shared" si="1"/>
        <v>0</v>
      </c>
      <c r="P46" s="97">
        <v>3273364</v>
      </c>
      <c r="Q46" s="98">
        <f t="shared" si="2"/>
        <v>0.10000003360458445</v>
      </c>
      <c r="R46" s="97">
        <v>1636681</v>
      </c>
      <c r="S46" s="98">
        <f t="shared" si="3"/>
        <v>4.9999986252669999E-2</v>
      </c>
      <c r="T46" s="109" t="s">
        <v>489</v>
      </c>
      <c r="U46" s="156" t="s">
        <v>239</v>
      </c>
      <c r="V46" s="156" t="s">
        <v>625</v>
      </c>
      <c r="W46" s="129" t="s">
        <v>232</v>
      </c>
      <c r="X46" s="82" t="s">
        <v>364</v>
      </c>
      <c r="Y46" s="129" t="s">
        <v>127</v>
      </c>
      <c r="Z46" s="81" t="s">
        <v>363</v>
      </c>
      <c r="AA46" s="129" t="s">
        <v>127</v>
      </c>
      <c r="AB46" s="81" t="s">
        <v>363</v>
      </c>
      <c r="AC46" s="129" t="s">
        <v>156</v>
      </c>
      <c r="AD46" s="81" t="s">
        <v>363</v>
      </c>
      <c r="AE46" s="129" t="s">
        <v>156</v>
      </c>
      <c r="AF46" s="81" t="s">
        <v>363</v>
      </c>
      <c r="AG46" s="129" t="s">
        <v>160</v>
      </c>
      <c r="AH46" s="129" t="s">
        <v>160</v>
      </c>
      <c r="AI46" s="172"/>
      <c r="AJ46" s="135" t="s">
        <v>577</v>
      </c>
    </row>
    <row r="47" spans="1:36" s="34" customFormat="1" ht="35.25" customHeight="1" x14ac:dyDescent="0.2">
      <c r="A47" s="10">
        <v>41</v>
      </c>
      <c r="B47" s="51" t="s">
        <v>44</v>
      </c>
      <c r="C47" s="50" t="s">
        <v>92</v>
      </c>
      <c r="D47" s="37" t="s">
        <v>7</v>
      </c>
      <c r="E47" s="35" t="s">
        <v>10</v>
      </c>
      <c r="F47" s="37" t="s">
        <v>4</v>
      </c>
      <c r="G47" s="94">
        <f t="shared" si="4"/>
        <v>43390019</v>
      </c>
      <c r="H47" s="94">
        <f t="shared" si="5"/>
        <v>36881516</v>
      </c>
      <c r="I47" s="101">
        <v>0</v>
      </c>
      <c r="J47" s="102">
        <v>36881516</v>
      </c>
      <c r="K47" s="101">
        <v>0</v>
      </c>
      <c r="L47" s="96">
        <f t="shared" si="0"/>
        <v>0.84999999654298375</v>
      </c>
      <c r="M47" s="95">
        <f t="shared" si="6"/>
        <v>6508503</v>
      </c>
      <c r="N47" s="101">
        <v>6508503</v>
      </c>
      <c r="O47" s="96">
        <f t="shared" si="1"/>
        <v>0.15000000345701622</v>
      </c>
      <c r="P47" s="101">
        <v>0</v>
      </c>
      <c r="Q47" s="96">
        <f t="shared" si="2"/>
        <v>0</v>
      </c>
      <c r="R47" s="101">
        <v>0</v>
      </c>
      <c r="S47" s="96">
        <f t="shared" si="3"/>
        <v>0</v>
      </c>
      <c r="T47" s="17" t="s">
        <v>489</v>
      </c>
      <c r="U47" s="160" t="s">
        <v>240</v>
      </c>
      <c r="V47" s="161" t="s">
        <v>625</v>
      </c>
      <c r="W47" s="38" t="s">
        <v>232</v>
      </c>
      <c r="X47" s="80" t="s">
        <v>374</v>
      </c>
      <c r="Y47" s="14" t="s">
        <v>127</v>
      </c>
      <c r="Z47" s="80" t="s">
        <v>374</v>
      </c>
      <c r="AA47" s="14" t="s">
        <v>127</v>
      </c>
      <c r="AB47" s="80" t="s">
        <v>540</v>
      </c>
      <c r="AC47" s="14" t="s">
        <v>156</v>
      </c>
      <c r="AD47" s="80" t="s">
        <v>586</v>
      </c>
      <c r="AE47" s="14" t="s">
        <v>156</v>
      </c>
      <c r="AF47" s="81" t="s">
        <v>363</v>
      </c>
      <c r="AG47" s="14" t="s">
        <v>160</v>
      </c>
      <c r="AH47" s="43" t="s">
        <v>160</v>
      </c>
      <c r="AI47" s="43"/>
      <c r="AJ47" s="135" t="s">
        <v>580</v>
      </c>
    </row>
    <row r="48" spans="1:36" ht="70.5" customHeight="1" x14ac:dyDescent="0.2">
      <c r="A48" s="10">
        <v>42</v>
      </c>
      <c r="B48" s="30" t="s">
        <v>193</v>
      </c>
      <c r="C48" s="48" t="s">
        <v>194</v>
      </c>
      <c r="D48" s="31" t="s">
        <v>162</v>
      </c>
      <c r="E48" s="33" t="s">
        <v>12</v>
      </c>
      <c r="F48" s="31" t="s">
        <v>3</v>
      </c>
      <c r="G48" s="97">
        <f t="shared" si="4"/>
        <v>6444810</v>
      </c>
      <c r="H48" s="97">
        <f t="shared" si="5"/>
        <v>5478088</v>
      </c>
      <c r="I48" s="100">
        <v>5478088</v>
      </c>
      <c r="J48" s="100">
        <v>0</v>
      </c>
      <c r="K48" s="100">
        <v>0</v>
      </c>
      <c r="L48" s="98">
        <f t="shared" si="0"/>
        <v>0.84999992241819389</v>
      </c>
      <c r="M48" s="97">
        <f t="shared" si="6"/>
        <v>966722</v>
      </c>
      <c r="N48" s="100">
        <v>0</v>
      </c>
      <c r="O48" s="98">
        <f t="shared" si="1"/>
        <v>0</v>
      </c>
      <c r="P48" s="97">
        <v>0</v>
      </c>
      <c r="Q48" s="98">
        <f t="shared" si="2"/>
        <v>0</v>
      </c>
      <c r="R48" s="97">
        <v>966722</v>
      </c>
      <c r="S48" s="98">
        <f t="shared" si="3"/>
        <v>0.15000007758180614</v>
      </c>
      <c r="T48" s="26" t="s">
        <v>490</v>
      </c>
      <c r="U48" s="127" t="s">
        <v>322</v>
      </c>
      <c r="V48" s="127" t="s">
        <v>421</v>
      </c>
      <c r="W48" s="129" t="s">
        <v>245</v>
      </c>
      <c r="X48" s="82" t="s">
        <v>364</v>
      </c>
      <c r="Y48" s="129" t="s">
        <v>231</v>
      </c>
      <c r="Z48" s="82" t="s">
        <v>364</v>
      </c>
      <c r="AA48" s="129" t="s">
        <v>231</v>
      </c>
      <c r="AB48" s="82" t="s">
        <v>364</v>
      </c>
      <c r="AC48" s="129" t="s">
        <v>156</v>
      </c>
      <c r="AD48" s="81" t="s">
        <v>363</v>
      </c>
      <c r="AE48" s="129" t="s">
        <v>156</v>
      </c>
      <c r="AF48" s="81" t="s">
        <v>363</v>
      </c>
      <c r="AG48" s="129" t="s">
        <v>160</v>
      </c>
      <c r="AH48" s="129" t="s">
        <v>160</v>
      </c>
      <c r="AI48" s="172"/>
      <c r="AJ48" s="135" t="s">
        <v>577</v>
      </c>
    </row>
    <row r="49" spans="1:36" ht="69.75" customHeight="1" x14ac:dyDescent="0.2">
      <c r="A49" s="10">
        <v>43</v>
      </c>
      <c r="B49" s="30" t="s">
        <v>196</v>
      </c>
      <c r="C49" s="48" t="s">
        <v>195</v>
      </c>
      <c r="D49" s="31" t="s">
        <v>162</v>
      </c>
      <c r="E49" s="33" t="s">
        <v>12</v>
      </c>
      <c r="F49" s="31" t="s">
        <v>3</v>
      </c>
      <c r="G49" s="97">
        <f t="shared" si="4"/>
        <v>42193134</v>
      </c>
      <c r="H49" s="97">
        <f t="shared" si="5"/>
        <v>35864164</v>
      </c>
      <c r="I49" s="100">
        <v>35864164</v>
      </c>
      <c r="J49" s="100">
        <v>0</v>
      </c>
      <c r="K49" s="100">
        <v>0</v>
      </c>
      <c r="L49" s="98">
        <f t="shared" si="0"/>
        <v>0.85000000237005391</v>
      </c>
      <c r="M49" s="97">
        <f t="shared" si="6"/>
        <v>6328970</v>
      </c>
      <c r="N49" s="100">
        <v>0</v>
      </c>
      <c r="O49" s="98">
        <f t="shared" si="1"/>
        <v>0</v>
      </c>
      <c r="P49" s="100">
        <v>0</v>
      </c>
      <c r="Q49" s="98">
        <f t="shared" si="2"/>
        <v>0</v>
      </c>
      <c r="R49" s="97">
        <v>6328970</v>
      </c>
      <c r="S49" s="98">
        <f t="shared" si="3"/>
        <v>0.14999999762994615</v>
      </c>
      <c r="T49" s="26" t="s">
        <v>490</v>
      </c>
      <c r="U49" s="127" t="s">
        <v>322</v>
      </c>
      <c r="V49" s="127" t="s">
        <v>421</v>
      </c>
      <c r="W49" s="129" t="s">
        <v>245</v>
      </c>
      <c r="X49" s="82" t="s">
        <v>364</v>
      </c>
      <c r="Y49" s="129" t="s">
        <v>231</v>
      </c>
      <c r="Z49" s="82" t="s">
        <v>364</v>
      </c>
      <c r="AA49" s="129" t="s">
        <v>231</v>
      </c>
      <c r="AB49" s="82" t="s">
        <v>364</v>
      </c>
      <c r="AC49" s="129" t="s">
        <v>156</v>
      </c>
      <c r="AD49" s="81" t="s">
        <v>363</v>
      </c>
      <c r="AE49" s="129" t="s">
        <v>156</v>
      </c>
      <c r="AF49" s="81" t="s">
        <v>363</v>
      </c>
      <c r="AG49" s="129" t="s">
        <v>160</v>
      </c>
      <c r="AH49" s="129" t="s">
        <v>160</v>
      </c>
      <c r="AI49" s="172"/>
      <c r="AJ49" s="135" t="s">
        <v>577</v>
      </c>
    </row>
    <row r="50" spans="1:36" s="34" customFormat="1" ht="157.5" customHeight="1" x14ac:dyDescent="0.2">
      <c r="A50" s="10">
        <v>44</v>
      </c>
      <c r="B50" s="51" t="s">
        <v>45</v>
      </c>
      <c r="C50" s="50" t="s">
        <v>93</v>
      </c>
      <c r="D50" s="37" t="s">
        <v>7</v>
      </c>
      <c r="E50" s="35" t="s">
        <v>12</v>
      </c>
      <c r="F50" s="37" t="s">
        <v>3</v>
      </c>
      <c r="G50" s="94">
        <f t="shared" si="4"/>
        <v>148910808</v>
      </c>
      <c r="H50" s="94">
        <f t="shared" si="5"/>
        <v>126574186</v>
      </c>
      <c r="I50" s="101">
        <v>126574186</v>
      </c>
      <c r="J50" s="101">
        <v>0</v>
      </c>
      <c r="K50" s="101">
        <v>0</v>
      </c>
      <c r="L50" s="96">
        <f t="shared" si="0"/>
        <v>0.84999999462765663</v>
      </c>
      <c r="M50" s="95">
        <f t="shared" si="6"/>
        <v>22336622</v>
      </c>
      <c r="N50" s="101">
        <v>0</v>
      </c>
      <c r="O50" s="96">
        <f t="shared" si="1"/>
        <v>0</v>
      </c>
      <c r="P50" s="101">
        <v>0</v>
      </c>
      <c r="Q50" s="96">
        <f t="shared" si="2"/>
        <v>0</v>
      </c>
      <c r="R50" s="101">
        <v>22336622</v>
      </c>
      <c r="S50" s="96">
        <f t="shared" si="3"/>
        <v>0.15000000537234343</v>
      </c>
      <c r="T50" s="112" t="s">
        <v>489</v>
      </c>
      <c r="U50" s="161" t="s">
        <v>356</v>
      </c>
      <c r="V50" s="161" t="s">
        <v>625</v>
      </c>
      <c r="W50" s="38" t="s">
        <v>127</v>
      </c>
      <c r="X50" s="83" t="s">
        <v>363</v>
      </c>
      <c r="Y50" s="38" t="s">
        <v>127</v>
      </c>
      <c r="Z50" s="83" t="s">
        <v>363</v>
      </c>
      <c r="AA50" s="38" t="s">
        <v>127</v>
      </c>
      <c r="AB50" s="83" t="s">
        <v>363</v>
      </c>
      <c r="AC50" s="38" t="s">
        <v>156</v>
      </c>
      <c r="AD50" s="81" t="s">
        <v>363</v>
      </c>
      <c r="AE50" s="14" t="s">
        <v>156</v>
      </c>
      <c r="AF50" s="81" t="s">
        <v>363</v>
      </c>
      <c r="AG50" s="14" t="s">
        <v>230</v>
      </c>
      <c r="AH50" s="14" t="s">
        <v>160</v>
      </c>
      <c r="AI50" s="14"/>
      <c r="AJ50" s="135" t="s">
        <v>577</v>
      </c>
    </row>
    <row r="51" spans="1:36" ht="64.5" customHeight="1" x14ac:dyDescent="0.2">
      <c r="A51" s="10">
        <v>45</v>
      </c>
      <c r="B51" s="30" t="s">
        <v>197</v>
      </c>
      <c r="C51" s="48" t="s">
        <v>200</v>
      </c>
      <c r="D51" s="31" t="s">
        <v>7</v>
      </c>
      <c r="E51" s="33" t="s">
        <v>12</v>
      </c>
      <c r="F51" s="31" t="s">
        <v>4</v>
      </c>
      <c r="G51" s="97">
        <f t="shared" si="4"/>
        <v>4000000</v>
      </c>
      <c r="H51" s="97">
        <f t="shared" si="5"/>
        <v>3400000</v>
      </c>
      <c r="I51" s="100">
        <v>0</v>
      </c>
      <c r="J51" s="97">
        <v>3400000</v>
      </c>
      <c r="K51" s="100">
        <v>0</v>
      </c>
      <c r="L51" s="98">
        <f t="shared" si="0"/>
        <v>0.85</v>
      </c>
      <c r="M51" s="97">
        <f t="shared" si="6"/>
        <v>600000</v>
      </c>
      <c r="N51" s="97">
        <v>0</v>
      </c>
      <c r="O51" s="98">
        <f t="shared" si="1"/>
        <v>0</v>
      </c>
      <c r="P51" s="97">
        <v>600000</v>
      </c>
      <c r="Q51" s="98">
        <f t="shared" si="2"/>
        <v>0.15</v>
      </c>
      <c r="R51" s="100">
        <v>0</v>
      </c>
      <c r="S51" s="98">
        <f t="shared" si="3"/>
        <v>0</v>
      </c>
      <c r="T51" s="29" t="s">
        <v>132</v>
      </c>
      <c r="U51" s="162" t="s">
        <v>132</v>
      </c>
      <c r="V51" s="162" t="s">
        <v>132</v>
      </c>
      <c r="W51" s="129" t="s">
        <v>234</v>
      </c>
      <c r="X51" s="82" t="s">
        <v>364</v>
      </c>
      <c r="Y51" s="129" t="s">
        <v>234</v>
      </c>
      <c r="Z51" s="82" t="s">
        <v>364</v>
      </c>
      <c r="AA51" s="129" t="s">
        <v>234</v>
      </c>
      <c r="AB51" s="82" t="s">
        <v>364</v>
      </c>
      <c r="AC51" s="129" t="s">
        <v>235</v>
      </c>
      <c r="AD51" s="82" t="s">
        <v>364</v>
      </c>
      <c r="AE51" s="129" t="s">
        <v>246</v>
      </c>
      <c r="AF51" s="82" t="s">
        <v>364</v>
      </c>
      <c r="AG51" s="129" t="s">
        <v>127</v>
      </c>
      <c r="AH51" s="129" t="s">
        <v>127</v>
      </c>
      <c r="AI51" s="172" t="s">
        <v>649</v>
      </c>
      <c r="AJ51" s="135" t="s">
        <v>577</v>
      </c>
    </row>
    <row r="52" spans="1:36" ht="35.25" customHeight="1" x14ac:dyDescent="0.2">
      <c r="A52" s="10">
        <v>46</v>
      </c>
      <c r="B52" s="30" t="s">
        <v>199</v>
      </c>
      <c r="C52" s="48" t="s">
        <v>201</v>
      </c>
      <c r="D52" s="31" t="s">
        <v>7</v>
      </c>
      <c r="E52" s="33" t="s">
        <v>12</v>
      </c>
      <c r="F52" s="31" t="s">
        <v>4</v>
      </c>
      <c r="G52" s="97">
        <f t="shared" si="4"/>
        <v>13647059</v>
      </c>
      <c r="H52" s="97">
        <f t="shared" si="5"/>
        <v>11600000</v>
      </c>
      <c r="I52" s="100">
        <v>0</v>
      </c>
      <c r="J52" s="97">
        <v>11600000</v>
      </c>
      <c r="K52" s="100">
        <v>0</v>
      </c>
      <c r="L52" s="98">
        <f t="shared" si="0"/>
        <v>0.84999998900862084</v>
      </c>
      <c r="M52" s="97">
        <f t="shared" si="6"/>
        <v>2047059</v>
      </c>
      <c r="N52" s="97">
        <v>2047059</v>
      </c>
      <c r="O52" s="98">
        <f t="shared" si="1"/>
        <v>0.15000001099137916</v>
      </c>
      <c r="P52" s="100">
        <v>0</v>
      </c>
      <c r="Q52" s="98">
        <f t="shared" si="2"/>
        <v>0</v>
      </c>
      <c r="R52" s="100">
        <v>0</v>
      </c>
      <c r="S52" s="98">
        <f t="shared" si="3"/>
        <v>0</v>
      </c>
      <c r="T52" s="29" t="s">
        <v>491</v>
      </c>
      <c r="U52" s="163" t="s">
        <v>312</v>
      </c>
      <c r="V52" s="162" t="s">
        <v>132</v>
      </c>
      <c r="W52" s="129" t="s">
        <v>163</v>
      </c>
      <c r="X52" s="81" t="s">
        <v>363</v>
      </c>
      <c r="Y52" s="129" t="s">
        <v>164</v>
      </c>
      <c r="Z52" s="81" t="s">
        <v>363</v>
      </c>
      <c r="AA52" s="129" t="s">
        <v>164</v>
      </c>
      <c r="AB52" s="81" t="s">
        <v>363</v>
      </c>
      <c r="AC52" s="129" t="s">
        <v>170</v>
      </c>
      <c r="AD52" s="81" t="s">
        <v>363</v>
      </c>
      <c r="AE52" s="129" t="s">
        <v>170</v>
      </c>
      <c r="AF52" s="81" t="s">
        <v>363</v>
      </c>
      <c r="AG52" s="129" t="s">
        <v>172</v>
      </c>
      <c r="AH52" s="129" t="s">
        <v>172</v>
      </c>
      <c r="AI52" s="172"/>
      <c r="AJ52" s="135" t="s">
        <v>577</v>
      </c>
    </row>
    <row r="53" spans="1:36" s="34" customFormat="1" ht="63.75" customHeight="1" x14ac:dyDescent="0.2">
      <c r="A53" s="10">
        <v>47</v>
      </c>
      <c r="B53" s="36" t="s">
        <v>202</v>
      </c>
      <c r="C53" s="46" t="s">
        <v>203</v>
      </c>
      <c r="D53" s="37" t="s">
        <v>7</v>
      </c>
      <c r="E53" s="35" t="s">
        <v>12</v>
      </c>
      <c r="F53" s="37" t="s">
        <v>3</v>
      </c>
      <c r="G53" s="94">
        <f t="shared" si="4"/>
        <v>9500000</v>
      </c>
      <c r="H53" s="94">
        <f t="shared" si="5"/>
        <v>8075000</v>
      </c>
      <c r="I53" s="101">
        <v>8075000</v>
      </c>
      <c r="J53" s="101">
        <v>0</v>
      </c>
      <c r="K53" s="101">
        <v>0</v>
      </c>
      <c r="L53" s="96">
        <f t="shared" si="0"/>
        <v>0.85</v>
      </c>
      <c r="M53" s="95">
        <f t="shared" si="6"/>
        <v>1425000</v>
      </c>
      <c r="N53" s="101">
        <v>1425000</v>
      </c>
      <c r="O53" s="96">
        <f t="shared" si="1"/>
        <v>0.15</v>
      </c>
      <c r="P53" s="101">
        <v>0</v>
      </c>
      <c r="Q53" s="96">
        <f t="shared" si="2"/>
        <v>0</v>
      </c>
      <c r="R53" s="101">
        <v>0</v>
      </c>
      <c r="S53" s="96">
        <f t="shared" si="3"/>
        <v>0</v>
      </c>
      <c r="T53" s="20" t="s">
        <v>132</v>
      </c>
      <c r="U53" s="152" t="s">
        <v>132</v>
      </c>
      <c r="V53" s="152" t="s">
        <v>132</v>
      </c>
      <c r="W53" s="14" t="s">
        <v>243</v>
      </c>
      <c r="X53" s="80" t="s">
        <v>386</v>
      </c>
      <c r="Y53" s="14" t="s">
        <v>243</v>
      </c>
      <c r="Z53" s="80" t="s">
        <v>386</v>
      </c>
      <c r="AA53" s="38" t="s">
        <v>229</v>
      </c>
      <c r="AB53" s="80" t="s">
        <v>382</v>
      </c>
      <c r="AC53" s="14" t="s">
        <v>235</v>
      </c>
      <c r="AD53" s="82" t="s">
        <v>364</v>
      </c>
      <c r="AE53" s="14" t="s">
        <v>246</v>
      </c>
      <c r="AF53" s="82" t="s">
        <v>364</v>
      </c>
      <c r="AG53" s="14" t="s">
        <v>127</v>
      </c>
      <c r="AH53" s="14" t="s">
        <v>127</v>
      </c>
      <c r="AI53" s="14" t="s">
        <v>649</v>
      </c>
      <c r="AJ53" s="135" t="s">
        <v>577</v>
      </c>
    </row>
    <row r="54" spans="1:36" s="34" customFormat="1" ht="35.25" customHeight="1" x14ac:dyDescent="0.2">
      <c r="A54" s="10">
        <v>48</v>
      </c>
      <c r="B54" s="36" t="s">
        <v>198</v>
      </c>
      <c r="C54" s="46" t="s">
        <v>313</v>
      </c>
      <c r="D54" s="37" t="s">
        <v>7</v>
      </c>
      <c r="E54" s="35" t="s">
        <v>12</v>
      </c>
      <c r="F54" s="37" t="s">
        <v>3</v>
      </c>
      <c r="G54" s="94">
        <f t="shared" si="4"/>
        <v>16643483</v>
      </c>
      <c r="H54" s="94">
        <f t="shared" si="5"/>
        <v>14146960</v>
      </c>
      <c r="I54" s="101">
        <v>14146960</v>
      </c>
      <c r="J54" s="103">
        <v>0</v>
      </c>
      <c r="K54" s="101">
        <v>0</v>
      </c>
      <c r="L54" s="96">
        <f t="shared" si="0"/>
        <v>0.84999996695403235</v>
      </c>
      <c r="M54" s="95">
        <f t="shared" si="6"/>
        <v>2496523</v>
      </c>
      <c r="N54" s="101">
        <v>2496523</v>
      </c>
      <c r="O54" s="96">
        <f t="shared" si="1"/>
        <v>0.1500000330459676</v>
      </c>
      <c r="P54" s="101">
        <v>0</v>
      </c>
      <c r="Q54" s="96">
        <f t="shared" si="2"/>
        <v>0</v>
      </c>
      <c r="R54" s="101">
        <v>0</v>
      </c>
      <c r="S54" s="96">
        <f t="shared" si="3"/>
        <v>0</v>
      </c>
      <c r="T54" s="20" t="s">
        <v>132</v>
      </c>
      <c r="U54" s="152" t="s">
        <v>132</v>
      </c>
      <c r="V54" s="152" t="s">
        <v>132</v>
      </c>
      <c r="W54" s="116" t="s">
        <v>231</v>
      </c>
      <c r="X54" s="84" t="s">
        <v>364</v>
      </c>
      <c r="Y54" s="116" t="s">
        <v>231</v>
      </c>
      <c r="Z54" s="84" t="s">
        <v>364</v>
      </c>
      <c r="AA54" s="116" t="s">
        <v>235</v>
      </c>
      <c r="AB54" s="82" t="s">
        <v>364</v>
      </c>
      <c r="AC54" s="89" t="s">
        <v>127</v>
      </c>
      <c r="AD54" s="81" t="s">
        <v>363</v>
      </c>
      <c r="AE54" s="116" t="s">
        <v>127</v>
      </c>
      <c r="AF54" s="85" t="s">
        <v>363</v>
      </c>
      <c r="AG54" s="115" t="s">
        <v>127</v>
      </c>
      <c r="AH54" s="115" t="s">
        <v>156</v>
      </c>
      <c r="AI54" s="115"/>
      <c r="AJ54" s="135" t="s">
        <v>577</v>
      </c>
    </row>
    <row r="55" spans="1:36" ht="35.25" customHeight="1" x14ac:dyDescent="0.2">
      <c r="A55" s="10">
        <v>49</v>
      </c>
      <c r="B55" s="47" t="s">
        <v>46</v>
      </c>
      <c r="C55" s="49" t="s">
        <v>332</v>
      </c>
      <c r="D55" s="31" t="s">
        <v>7</v>
      </c>
      <c r="E55" s="33" t="s">
        <v>14</v>
      </c>
      <c r="F55" s="31" t="s">
        <v>4</v>
      </c>
      <c r="G55" s="97">
        <f t="shared" si="4"/>
        <v>23753594</v>
      </c>
      <c r="H55" s="97">
        <f t="shared" si="5"/>
        <v>20190555</v>
      </c>
      <c r="I55" s="100">
        <v>0</v>
      </c>
      <c r="J55" s="100">
        <v>20190555</v>
      </c>
      <c r="K55" s="100">
        <v>0</v>
      </c>
      <c r="L55" s="98">
        <f t="shared" si="0"/>
        <v>0.8500000042098893</v>
      </c>
      <c r="M55" s="97">
        <f t="shared" si="6"/>
        <v>3563039</v>
      </c>
      <c r="N55" s="100">
        <v>3563039</v>
      </c>
      <c r="O55" s="98">
        <f t="shared" si="1"/>
        <v>0.14999999579011075</v>
      </c>
      <c r="P55" s="100">
        <v>0</v>
      </c>
      <c r="Q55" s="98">
        <f t="shared" si="2"/>
        <v>0</v>
      </c>
      <c r="R55" s="100">
        <v>0</v>
      </c>
      <c r="S55" s="98">
        <f t="shared" si="3"/>
        <v>0</v>
      </c>
      <c r="T55" s="32">
        <v>42173</v>
      </c>
      <c r="U55" s="163" t="s">
        <v>254</v>
      </c>
      <c r="V55" s="163" t="s">
        <v>420</v>
      </c>
      <c r="W55" s="129" t="s">
        <v>246</v>
      </c>
      <c r="X55" s="80" t="s">
        <v>526</v>
      </c>
      <c r="Y55" s="129" t="s">
        <v>246</v>
      </c>
      <c r="Z55" s="80" t="s">
        <v>526</v>
      </c>
      <c r="AA55" s="129" t="s">
        <v>232</v>
      </c>
      <c r="AB55" s="80" t="s">
        <v>534</v>
      </c>
      <c r="AC55" s="129" t="s">
        <v>127</v>
      </c>
      <c r="AD55" s="81" t="s">
        <v>363</v>
      </c>
      <c r="AE55" s="129" t="s">
        <v>127</v>
      </c>
      <c r="AF55" s="81" t="s">
        <v>363</v>
      </c>
      <c r="AG55" s="129" t="s">
        <v>127</v>
      </c>
      <c r="AH55" s="150" t="s">
        <v>156</v>
      </c>
      <c r="AI55" s="150"/>
      <c r="AJ55" s="135" t="s">
        <v>579</v>
      </c>
    </row>
    <row r="56" spans="1:36" ht="35.25" customHeight="1" x14ac:dyDescent="0.2">
      <c r="A56" s="10">
        <v>50</v>
      </c>
      <c r="B56" s="47" t="s">
        <v>46</v>
      </c>
      <c r="C56" s="49" t="s">
        <v>333</v>
      </c>
      <c r="D56" s="31" t="s">
        <v>7</v>
      </c>
      <c r="E56" s="33" t="s">
        <v>14</v>
      </c>
      <c r="F56" s="31" t="s">
        <v>4</v>
      </c>
      <c r="G56" s="97">
        <f t="shared" si="4"/>
        <v>17647059</v>
      </c>
      <c r="H56" s="97">
        <f t="shared" si="5"/>
        <v>15000000</v>
      </c>
      <c r="I56" s="100">
        <v>0</v>
      </c>
      <c r="J56" s="100">
        <v>15000000</v>
      </c>
      <c r="K56" s="100">
        <v>0</v>
      </c>
      <c r="L56" s="98">
        <f t="shared" si="0"/>
        <v>0.84999999150000005</v>
      </c>
      <c r="M56" s="97">
        <f t="shared" si="6"/>
        <v>2647059</v>
      </c>
      <c r="N56" s="100">
        <v>2647059</v>
      </c>
      <c r="O56" s="98">
        <f t="shared" si="1"/>
        <v>0.15000000849999992</v>
      </c>
      <c r="P56" s="100">
        <v>0</v>
      </c>
      <c r="Q56" s="98">
        <f t="shared" si="2"/>
        <v>0</v>
      </c>
      <c r="R56" s="100">
        <v>0</v>
      </c>
      <c r="S56" s="98">
        <f t="shared" si="3"/>
        <v>0</v>
      </c>
      <c r="T56" s="32">
        <v>42173</v>
      </c>
      <c r="U56" s="163" t="s">
        <v>254</v>
      </c>
      <c r="V56" s="163" t="s">
        <v>420</v>
      </c>
      <c r="W56" s="129" t="s">
        <v>246</v>
      </c>
      <c r="X56" s="80" t="s">
        <v>526</v>
      </c>
      <c r="Y56" s="129" t="s">
        <v>246</v>
      </c>
      <c r="Z56" s="80" t="s">
        <v>526</v>
      </c>
      <c r="AA56" s="129" t="s">
        <v>232</v>
      </c>
      <c r="AB56" s="80" t="s">
        <v>534</v>
      </c>
      <c r="AC56" s="129" t="s">
        <v>156</v>
      </c>
      <c r="AD56" s="81" t="s">
        <v>363</v>
      </c>
      <c r="AE56" s="129" t="s">
        <v>156</v>
      </c>
      <c r="AF56" s="81" t="s">
        <v>363</v>
      </c>
      <c r="AG56" s="129" t="s">
        <v>160</v>
      </c>
      <c r="AH56" s="129" t="s">
        <v>160</v>
      </c>
      <c r="AI56" s="172"/>
      <c r="AJ56" s="135" t="s">
        <v>579</v>
      </c>
    </row>
    <row r="57" spans="1:36" s="34" customFormat="1" ht="35.25" customHeight="1" x14ac:dyDescent="0.2">
      <c r="A57" s="10">
        <v>51</v>
      </c>
      <c r="B57" s="51" t="s">
        <v>47</v>
      </c>
      <c r="C57" s="50" t="s">
        <v>114</v>
      </c>
      <c r="D57" s="37" t="s">
        <v>7</v>
      </c>
      <c r="E57" s="35" t="s">
        <v>14</v>
      </c>
      <c r="F57" s="37" t="s">
        <v>4</v>
      </c>
      <c r="G57" s="94">
        <f t="shared" si="4"/>
        <v>94567990</v>
      </c>
      <c r="H57" s="94">
        <f t="shared" si="5"/>
        <v>80382791</v>
      </c>
      <c r="I57" s="101">
        <v>0</v>
      </c>
      <c r="J57" s="94">
        <v>80382791</v>
      </c>
      <c r="K57" s="101">
        <v>0</v>
      </c>
      <c r="L57" s="96">
        <f t="shared" si="0"/>
        <v>0.84999999471279875</v>
      </c>
      <c r="M57" s="95">
        <f t="shared" si="6"/>
        <v>14185199</v>
      </c>
      <c r="N57" s="101">
        <v>14185199</v>
      </c>
      <c r="O57" s="96">
        <f t="shared" si="1"/>
        <v>0.15000000528720131</v>
      </c>
      <c r="P57" s="101">
        <v>0</v>
      </c>
      <c r="Q57" s="96">
        <f t="shared" si="2"/>
        <v>0</v>
      </c>
      <c r="R57" s="101">
        <v>0</v>
      </c>
      <c r="S57" s="96">
        <f t="shared" si="3"/>
        <v>0</v>
      </c>
      <c r="T57" s="20" t="s">
        <v>492</v>
      </c>
      <c r="U57" s="152" t="s">
        <v>255</v>
      </c>
      <c r="V57" s="152" t="s">
        <v>420</v>
      </c>
      <c r="W57" s="14" t="s">
        <v>235</v>
      </c>
      <c r="X57" s="80" t="s">
        <v>529</v>
      </c>
      <c r="Y57" s="14" t="s">
        <v>246</v>
      </c>
      <c r="Z57" s="80" t="s">
        <v>529</v>
      </c>
      <c r="AA57" s="14" t="s">
        <v>232</v>
      </c>
      <c r="AB57" s="80" t="s">
        <v>530</v>
      </c>
      <c r="AC57" s="14" t="s">
        <v>232</v>
      </c>
      <c r="AD57" s="82" t="s">
        <v>364</v>
      </c>
      <c r="AE57" s="14" t="s">
        <v>127</v>
      </c>
      <c r="AF57" s="81" t="s">
        <v>363</v>
      </c>
      <c r="AG57" s="14" t="s">
        <v>127</v>
      </c>
      <c r="AH57" s="115" t="s">
        <v>156</v>
      </c>
      <c r="AI57" s="115"/>
      <c r="AJ57" s="135" t="s">
        <v>579</v>
      </c>
    </row>
    <row r="58" spans="1:36" ht="35.25" customHeight="1" x14ac:dyDescent="0.2">
      <c r="A58" s="10">
        <v>52</v>
      </c>
      <c r="B58" s="47" t="s">
        <v>70</v>
      </c>
      <c r="C58" s="49" t="s">
        <v>334</v>
      </c>
      <c r="D58" s="31" t="s">
        <v>7</v>
      </c>
      <c r="E58" s="33" t="s">
        <v>12</v>
      </c>
      <c r="F58" s="31" t="s">
        <v>4</v>
      </c>
      <c r="G58" s="97">
        <f t="shared" si="4"/>
        <v>108398439</v>
      </c>
      <c r="H58" s="97">
        <f t="shared" si="5"/>
        <v>92138673</v>
      </c>
      <c r="I58" s="100">
        <v>0</v>
      </c>
      <c r="J58" s="100">
        <v>92138673</v>
      </c>
      <c r="K58" s="100">
        <v>0</v>
      </c>
      <c r="L58" s="98">
        <f t="shared" si="0"/>
        <v>0.84999999861621622</v>
      </c>
      <c r="M58" s="97">
        <f t="shared" si="6"/>
        <v>16259766</v>
      </c>
      <c r="N58" s="100">
        <v>0</v>
      </c>
      <c r="O58" s="98">
        <f t="shared" si="1"/>
        <v>0</v>
      </c>
      <c r="P58" s="100">
        <v>16259766</v>
      </c>
      <c r="Q58" s="98">
        <f t="shared" si="2"/>
        <v>0.15000000138378378</v>
      </c>
      <c r="R58" s="100">
        <v>0</v>
      </c>
      <c r="S58" s="98">
        <f t="shared" si="3"/>
        <v>0</v>
      </c>
      <c r="T58" s="29" t="s">
        <v>132</v>
      </c>
      <c r="U58" s="162" t="s">
        <v>132</v>
      </c>
      <c r="V58" s="162" t="s">
        <v>132</v>
      </c>
      <c r="W58" s="32" t="s">
        <v>233</v>
      </c>
      <c r="X58" s="80" t="s">
        <v>373</v>
      </c>
      <c r="Y58" s="32" t="s">
        <v>233</v>
      </c>
      <c r="Z58" s="80" t="s">
        <v>373</v>
      </c>
      <c r="AA58" s="32" t="s">
        <v>233</v>
      </c>
      <c r="AB58" s="80" t="s">
        <v>373</v>
      </c>
      <c r="AC58" s="129" t="s">
        <v>428</v>
      </c>
      <c r="AD58" s="80" t="s">
        <v>529</v>
      </c>
      <c r="AE58" s="129" t="s">
        <v>127</v>
      </c>
      <c r="AF58" s="81" t="s">
        <v>363</v>
      </c>
      <c r="AG58" s="129" t="s">
        <v>152</v>
      </c>
      <c r="AH58" s="150" t="s">
        <v>156</v>
      </c>
      <c r="AI58" s="150"/>
      <c r="AJ58" s="135" t="s">
        <v>577</v>
      </c>
    </row>
    <row r="59" spans="1:36" ht="35.25" customHeight="1" x14ac:dyDescent="0.2">
      <c r="A59" s="10">
        <v>53</v>
      </c>
      <c r="B59" s="47" t="s">
        <v>70</v>
      </c>
      <c r="C59" s="49" t="s">
        <v>335</v>
      </c>
      <c r="D59" s="31" t="s">
        <v>7</v>
      </c>
      <c r="E59" s="33" t="s">
        <v>12</v>
      </c>
      <c r="F59" s="31" t="s">
        <v>4</v>
      </c>
      <c r="G59" s="97">
        <f t="shared" si="4"/>
        <v>108398439</v>
      </c>
      <c r="H59" s="97">
        <f t="shared" si="5"/>
        <v>92138673</v>
      </c>
      <c r="I59" s="100">
        <v>0</v>
      </c>
      <c r="J59" s="100">
        <v>92138673</v>
      </c>
      <c r="K59" s="100">
        <v>0</v>
      </c>
      <c r="L59" s="98">
        <f t="shared" si="0"/>
        <v>0.84999999861621622</v>
      </c>
      <c r="M59" s="97">
        <f t="shared" si="6"/>
        <v>16259766</v>
      </c>
      <c r="N59" s="100">
        <v>0</v>
      </c>
      <c r="O59" s="98">
        <f t="shared" si="1"/>
        <v>0</v>
      </c>
      <c r="P59" s="100">
        <v>16259766</v>
      </c>
      <c r="Q59" s="98">
        <f t="shared" si="2"/>
        <v>0.15000000138378378</v>
      </c>
      <c r="R59" s="100">
        <v>0</v>
      </c>
      <c r="S59" s="98">
        <f t="shared" si="3"/>
        <v>0</v>
      </c>
      <c r="T59" s="100" t="s">
        <v>132</v>
      </c>
      <c r="U59" s="162" t="s">
        <v>132</v>
      </c>
      <c r="V59" s="162" t="s">
        <v>132</v>
      </c>
      <c r="W59" s="32" t="s">
        <v>233</v>
      </c>
      <c r="X59" s="80" t="s">
        <v>373</v>
      </c>
      <c r="Y59" s="32" t="s">
        <v>233</v>
      </c>
      <c r="Z59" s="80" t="s">
        <v>373</v>
      </c>
      <c r="AA59" s="32" t="s">
        <v>233</v>
      </c>
      <c r="AB59" s="80" t="s">
        <v>373</v>
      </c>
      <c r="AC59" s="129" t="s">
        <v>246</v>
      </c>
      <c r="AD59" s="80" t="s">
        <v>529</v>
      </c>
      <c r="AE59" s="129" t="s">
        <v>127</v>
      </c>
      <c r="AF59" s="81" t="s">
        <v>363</v>
      </c>
      <c r="AG59" s="129" t="s">
        <v>152</v>
      </c>
      <c r="AH59" s="150" t="s">
        <v>156</v>
      </c>
      <c r="AI59" s="150"/>
      <c r="AJ59" s="135" t="s">
        <v>577</v>
      </c>
    </row>
    <row r="60" spans="1:36" ht="36" customHeight="1" x14ac:dyDescent="0.2">
      <c r="A60" s="10">
        <v>54</v>
      </c>
      <c r="B60" s="47" t="s">
        <v>70</v>
      </c>
      <c r="C60" s="49" t="s">
        <v>336</v>
      </c>
      <c r="D60" s="31" t="s">
        <v>7</v>
      </c>
      <c r="E60" s="33" t="s">
        <v>12</v>
      </c>
      <c r="F60" s="31" t="s">
        <v>4</v>
      </c>
      <c r="G60" s="97">
        <f t="shared" si="4"/>
        <v>61467090</v>
      </c>
      <c r="H60" s="97">
        <f t="shared" si="5"/>
        <v>52247026</v>
      </c>
      <c r="I60" s="100">
        <v>0</v>
      </c>
      <c r="J60" s="100">
        <v>52247026</v>
      </c>
      <c r="K60" s="100">
        <v>0</v>
      </c>
      <c r="L60" s="98">
        <f t="shared" si="0"/>
        <v>0.84999999186556574</v>
      </c>
      <c r="M60" s="97">
        <f t="shared" si="6"/>
        <v>9220064</v>
      </c>
      <c r="N60" s="100">
        <v>0</v>
      </c>
      <c r="O60" s="98">
        <f t="shared" si="1"/>
        <v>0</v>
      </c>
      <c r="P60" s="100">
        <v>9220064</v>
      </c>
      <c r="Q60" s="98">
        <f t="shared" si="2"/>
        <v>0.1500000081344342</v>
      </c>
      <c r="R60" s="100">
        <v>0</v>
      </c>
      <c r="S60" s="98">
        <f t="shared" si="3"/>
        <v>0</v>
      </c>
      <c r="T60" s="100" t="s">
        <v>132</v>
      </c>
      <c r="U60" s="162" t="s">
        <v>132</v>
      </c>
      <c r="V60" s="162" t="s">
        <v>132</v>
      </c>
      <c r="W60" s="32" t="s">
        <v>233</v>
      </c>
      <c r="X60" s="80" t="s">
        <v>373</v>
      </c>
      <c r="Y60" s="32" t="s">
        <v>233</v>
      </c>
      <c r="Z60" s="80" t="s">
        <v>373</v>
      </c>
      <c r="AA60" s="32" t="s">
        <v>233</v>
      </c>
      <c r="AB60" s="80" t="s">
        <v>373</v>
      </c>
      <c r="AC60" s="129" t="s">
        <v>246</v>
      </c>
      <c r="AD60" s="80" t="s">
        <v>529</v>
      </c>
      <c r="AE60" s="129" t="s">
        <v>127</v>
      </c>
      <c r="AF60" s="81" t="s">
        <v>363</v>
      </c>
      <c r="AG60" s="129" t="s">
        <v>152</v>
      </c>
      <c r="AH60" s="150" t="s">
        <v>156</v>
      </c>
      <c r="AI60" s="150"/>
      <c r="AJ60" s="135" t="s">
        <v>577</v>
      </c>
    </row>
    <row r="61" spans="1:36" s="34" customFormat="1" ht="41.25" customHeight="1" x14ac:dyDescent="0.2">
      <c r="A61" s="10">
        <v>55</v>
      </c>
      <c r="B61" s="51" t="s">
        <v>48</v>
      </c>
      <c r="C61" s="50" t="s">
        <v>94</v>
      </c>
      <c r="D61" s="37" t="s">
        <v>7</v>
      </c>
      <c r="E61" s="35" t="s">
        <v>16</v>
      </c>
      <c r="F61" s="37" t="s">
        <v>3</v>
      </c>
      <c r="G61" s="94">
        <f t="shared" si="4"/>
        <v>87191324</v>
      </c>
      <c r="H61" s="94">
        <f t="shared" si="5"/>
        <v>74112625</v>
      </c>
      <c r="I61" s="101">
        <v>74112625</v>
      </c>
      <c r="J61" s="101">
        <v>0</v>
      </c>
      <c r="K61" s="101">
        <v>0</v>
      </c>
      <c r="L61" s="96">
        <f t="shared" si="0"/>
        <v>0.84999999541238758</v>
      </c>
      <c r="M61" s="95">
        <f t="shared" si="6"/>
        <v>13078699</v>
      </c>
      <c r="N61" s="101">
        <v>0</v>
      </c>
      <c r="O61" s="96">
        <f t="shared" si="1"/>
        <v>0</v>
      </c>
      <c r="P61" s="101">
        <v>0</v>
      </c>
      <c r="Q61" s="96">
        <f t="shared" si="2"/>
        <v>0</v>
      </c>
      <c r="R61" s="101">
        <v>13078699</v>
      </c>
      <c r="S61" s="96">
        <f t="shared" si="3"/>
        <v>0.15000000458761242</v>
      </c>
      <c r="T61" s="17" t="s">
        <v>493</v>
      </c>
      <c r="U61" s="164" t="s">
        <v>236</v>
      </c>
      <c r="V61" s="127" t="s">
        <v>446</v>
      </c>
      <c r="W61" s="14" t="s">
        <v>235</v>
      </c>
      <c r="X61" s="80" t="s">
        <v>375</v>
      </c>
      <c r="Y61" s="38" t="s">
        <v>235</v>
      </c>
      <c r="Z61" s="80" t="s">
        <v>375</v>
      </c>
      <c r="AA61" s="14" t="s">
        <v>246</v>
      </c>
      <c r="AB61" s="82" t="s">
        <v>364</v>
      </c>
      <c r="AC61" s="14" t="s">
        <v>127</v>
      </c>
      <c r="AD61" s="81" t="s">
        <v>363</v>
      </c>
      <c r="AE61" s="38" t="s">
        <v>127</v>
      </c>
      <c r="AF61" s="81" t="s">
        <v>363</v>
      </c>
      <c r="AG61" s="38" t="s">
        <v>152</v>
      </c>
      <c r="AH61" s="14" t="s">
        <v>160</v>
      </c>
      <c r="AI61" s="14"/>
      <c r="AJ61" s="135" t="s">
        <v>578</v>
      </c>
    </row>
    <row r="62" spans="1:36" ht="41.25" customHeight="1" x14ac:dyDescent="0.2">
      <c r="A62" s="10">
        <v>56</v>
      </c>
      <c r="B62" s="47" t="s">
        <v>49</v>
      </c>
      <c r="C62" s="49" t="s">
        <v>95</v>
      </c>
      <c r="D62" s="31" t="s">
        <v>7</v>
      </c>
      <c r="E62" s="33" t="s">
        <v>16</v>
      </c>
      <c r="F62" s="31" t="s">
        <v>3</v>
      </c>
      <c r="G62" s="97">
        <f t="shared" si="4"/>
        <v>13511489</v>
      </c>
      <c r="H62" s="97">
        <f t="shared" si="5"/>
        <v>11484765</v>
      </c>
      <c r="I62" s="100">
        <v>11484765</v>
      </c>
      <c r="J62" s="100">
        <v>0</v>
      </c>
      <c r="K62" s="100">
        <v>0</v>
      </c>
      <c r="L62" s="98">
        <f t="shared" si="0"/>
        <v>0.84999995189279287</v>
      </c>
      <c r="M62" s="97">
        <f t="shared" si="6"/>
        <v>2026724</v>
      </c>
      <c r="N62" s="100">
        <v>0</v>
      </c>
      <c r="O62" s="98">
        <f t="shared" si="1"/>
        <v>0</v>
      </c>
      <c r="P62" s="100">
        <v>0</v>
      </c>
      <c r="Q62" s="98">
        <f t="shared" si="2"/>
        <v>0</v>
      </c>
      <c r="R62" s="100">
        <v>2026724</v>
      </c>
      <c r="S62" s="98">
        <f t="shared" si="3"/>
        <v>0.15000004810720713</v>
      </c>
      <c r="T62" s="26" t="s">
        <v>493</v>
      </c>
      <c r="U62" s="154" t="s">
        <v>236</v>
      </c>
      <c r="V62" s="127" t="s">
        <v>446</v>
      </c>
      <c r="W62" s="129" t="s">
        <v>231</v>
      </c>
      <c r="X62" s="80" t="s">
        <v>528</v>
      </c>
      <c r="Y62" s="129" t="s">
        <v>231</v>
      </c>
      <c r="Z62" s="80" t="s">
        <v>528</v>
      </c>
      <c r="AA62" s="32" t="s">
        <v>235</v>
      </c>
      <c r="AB62" s="82" t="s">
        <v>364</v>
      </c>
      <c r="AC62" s="129" t="s">
        <v>127</v>
      </c>
      <c r="AD62" s="81" t="s">
        <v>363</v>
      </c>
      <c r="AE62" s="32" t="s">
        <v>127</v>
      </c>
      <c r="AF62" s="81" t="s">
        <v>363</v>
      </c>
      <c r="AG62" s="32" t="s">
        <v>152</v>
      </c>
      <c r="AH62" s="129" t="s">
        <v>305</v>
      </c>
      <c r="AI62" s="172"/>
      <c r="AJ62" s="135" t="s">
        <v>578</v>
      </c>
    </row>
    <row r="63" spans="1:36" s="34" customFormat="1" ht="72.75" customHeight="1" x14ac:dyDescent="0.2">
      <c r="A63" s="10">
        <v>57</v>
      </c>
      <c r="B63" s="36" t="s">
        <v>157</v>
      </c>
      <c r="C63" s="52" t="s">
        <v>535</v>
      </c>
      <c r="D63" s="37" t="s">
        <v>7</v>
      </c>
      <c r="E63" s="35" t="s">
        <v>16</v>
      </c>
      <c r="F63" s="37" t="s">
        <v>3</v>
      </c>
      <c r="G63" s="94">
        <f t="shared" si="4"/>
        <v>88364076</v>
      </c>
      <c r="H63" s="94">
        <f t="shared" si="5"/>
        <v>75109464</v>
      </c>
      <c r="I63" s="101">
        <v>75109464</v>
      </c>
      <c r="J63" s="101">
        <v>0</v>
      </c>
      <c r="K63" s="101">
        <v>0</v>
      </c>
      <c r="L63" s="96">
        <f t="shared" si="0"/>
        <v>0.84999999320991038</v>
      </c>
      <c r="M63" s="95">
        <f t="shared" si="6"/>
        <v>13254612</v>
      </c>
      <c r="N63" s="101">
        <v>0</v>
      </c>
      <c r="O63" s="96">
        <f t="shared" si="1"/>
        <v>0</v>
      </c>
      <c r="P63" s="101">
        <v>13254612</v>
      </c>
      <c r="Q63" s="96">
        <f t="shared" si="2"/>
        <v>0.15000000679008968</v>
      </c>
      <c r="R63" s="101">
        <v>0</v>
      </c>
      <c r="S63" s="96">
        <f t="shared" si="3"/>
        <v>0</v>
      </c>
      <c r="T63" s="17" t="s">
        <v>493</v>
      </c>
      <c r="U63" s="164" t="s">
        <v>236</v>
      </c>
      <c r="V63" s="164" t="s">
        <v>446</v>
      </c>
      <c r="W63" s="14" t="s">
        <v>132</v>
      </c>
      <c r="X63" s="14" t="s">
        <v>132</v>
      </c>
      <c r="Y63" s="14" t="s">
        <v>153</v>
      </c>
      <c r="Z63" s="80" t="s">
        <v>371</v>
      </c>
      <c r="AA63" s="14" t="s">
        <v>231</v>
      </c>
      <c r="AB63" s="80" t="s">
        <v>534</v>
      </c>
      <c r="AC63" s="14" t="s">
        <v>246</v>
      </c>
      <c r="AD63" s="82" t="s">
        <v>364</v>
      </c>
      <c r="AE63" s="14" t="s">
        <v>232</v>
      </c>
      <c r="AF63" s="82" t="s">
        <v>364</v>
      </c>
      <c r="AG63" s="14" t="s">
        <v>152</v>
      </c>
      <c r="AH63" s="14" t="s">
        <v>156</v>
      </c>
      <c r="AI63" s="14" t="s">
        <v>649</v>
      </c>
      <c r="AJ63" s="135" t="s">
        <v>578</v>
      </c>
    </row>
    <row r="64" spans="1:36" s="34" customFormat="1" ht="40.5" customHeight="1" x14ac:dyDescent="0.2">
      <c r="A64" s="10">
        <v>58</v>
      </c>
      <c r="B64" s="36" t="s">
        <v>158</v>
      </c>
      <c r="C64" s="52" t="s">
        <v>159</v>
      </c>
      <c r="D64" s="37" t="s">
        <v>7</v>
      </c>
      <c r="E64" s="35" t="s">
        <v>16</v>
      </c>
      <c r="F64" s="37" t="s">
        <v>3</v>
      </c>
      <c r="G64" s="94">
        <f t="shared" si="4"/>
        <v>8345106</v>
      </c>
      <c r="H64" s="94">
        <f t="shared" si="5"/>
        <v>7093340</v>
      </c>
      <c r="I64" s="101">
        <v>7093340</v>
      </c>
      <c r="J64" s="101">
        <v>0</v>
      </c>
      <c r="K64" s="101">
        <v>0</v>
      </c>
      <c r="L64" s="96">
        <f t="shared" si="0"/>
        <v>0.84999998801692878</v>
      </c>
      <c r="M64" s="95">
        <f t="shared" si="6"/>
        <v>1251766</v>
      </c>
      <c r="N64" s="101">
        <v>0</v>
      </c>
      <c r="O64" s="96">
        <f t="shared" si="1"/>
        <v>0</v>
      </c>
      <c r="P64" s="101">
        <v>1251766</v>
      </c>
      <c r="Q64" s="96">
        <f t="shared" si="2"/>
        <v>0.15000001198307128</v>
      </c>
      <c r="R64" s="101">
        <v>0</v>
      </c>
      <c r="S64" s="96">
        <f t="shared" si="3"/>
        <v>0</v>
      </c>
      <c r="T64" s="17" t="s">
        <v>493</v>
      </c>
      <c r="U64" s="164" t="s">
        <v>236</v>
      </c>
      <c r="V64" s="164" t="s">
        <v>446</v>
      </c>
      <c r="W64" s="14" t="s">
        <v>232</v>
      </c>
      <c r="X64" s="82" t="s">
        <v>364</v>
      </c>
      <c r="Y64" s="14" t="s">
        <v>232</v>
      </c>
      <c r="Z64" s="82" t="s">
        <v>364</v>
      </c>
      <c r="AA64" s="14" t="s">
        <v>303</v>
      </c>
      <c r="AB64" s="81" t="s">
        <v>363</v>
      </c>
      <c r="AC64" s="14" t="s">
        <v>156</v>
      </c>
      <c r="AD64" s="81" t="s">
        <v>363</v>
      </c>
      <c r="AE64" s="14" t="s">
        <v>156</v>
      </c>
      <c r="AF64" s="81" t="s">
        <v>363</v>
      </c>
      <c r="AG64" s="14" t="s">
        <v>152</v>
      </c>
      <c r="AH64" s="14" t="s">
        <v>160</v>
      </c>
      <c r="AI64" s="14"/>
      <c r="AJ64" s="135" t="s">
        <v>578</v>
      </c>
    </row>
    <row r="65" spans="1:36" ht="41.25" customHeight="1" x14ac:dyDescent="0.2">
      <c r="A65" s="10">
        <v>59</v>
      </c>
      <c r="B65" s="30" t="s">
        <v>216</v>
      </c>
      <c r="C65" s="48" t="s">
        <v>217</v>
      </c>
      <c r="D65" s="31" t="s">
        <v>7</v>
      </c>
      <c r="E65" s="33" t="s">
        <v>16</v>
      </c>
      <c r="F65" s="31" t="s">
        <v>3</v>
      </c>
      <c r="G65" s="97">
        <f t="shared" si="4"/>
        <v>54603887</v>
      </c>
      <c r="H65" s="97">
        <f t="shared" si="5"/>
        <v>46413304</v>
      </c>
      <c r="I65" s="100">
        <v>46413304</v>
      </c>
      <c r="J65" s="100">
        <v>0</v>
      </c>
      <c r="K65" s="100">
        <v>0</v>
      </c>
      <c r="L65" s="98">
        <f t="shared" si="0"/>
        <v>0.85000000091568573</v>
      </c>
      <c r="M65" s="97">
        <f t="shared" si="6"/>
        <v>8190583</v>
      </c>
      <c r="N65" s="100">
        <v>0</v>
      </c>
      <c r="O65" s="98">
        <f t="shared" si="1"/>
        <v>0</v>
      </c>
      <c r="P65" s="100">
        <v>8190583</v>
      </c>
      <c r="Q65" s="98">
        <f t="shared" si="2"/>
        <v>0.14999999908431427</v>
      </c>
      <c r="R65" s="100">
        <v>0</v>
      </c>
      <c r="S65" s="98">
        <f t="shared" si="3"/>
        <v>0</v>
      </c>
      <c r="T65" s="26" t="s">
        <v>493</v>
      </c>
      <c r="U65" s="154" t="s">
        <v>236</v>
      </c>
      <c r="V65" s="154" t="s">
        <v>446</v>
      </c>
      <c r="W65" s="129" t="s">
        <v>235</v>
      </c>
      <c r="X65" s="80" t="s">
        <v>436</v>
      </c>
      <c r="Y65" s="129" t="s">
        <v>235</v>
      </c>
      <c r="Z65" s="80" t="s">
        <v>436</v>
      </c>
      <c r="AA65" s="129" t="s">
        <v>303</v>
      </c>
      <c r="AB65" s="81" t="s">
        <v>363</v>
      </c>
      <c r="AC65" s="129" t="s">
        <v>156</v>
      </c>
      <c r="AD65" s="81" t="s">
        <v>363</v>
      </c>
      <c r="AE65" s="129" t="s">
        <v>304</v>
      </c>
      <c r="AF65" s="81" t="s">
        <v>363</v>
      </c>
      <c r="AG65" s="32" t="s">
        <v>152</v>
      </c>
      <c r="AH65" s="129" t="s">
        <v>305</v>
      </c>
      <c r="AI65" s="172"/>
      <c r="AJ65" s="135" t="s">
        <v>578</v>
      </c>
    </row>
    <row r="66" spans="1:36" ht="41.25" customHeight="1" x14ac:dyDescent="0.2">
      <c r="A66" s="10">
        <v>60</v>
      </c>
      <c r="B66" s="30" t="s">
        <v>218</v>
      </c>
      <c r="C66" s="48" t="s">
        <v>219</v>
      </c>
      <c r="D66" s="31" t="s">
        <v>7</v>
      </c>
      <c r="E66" s="33" t="s">
        <v>16</v>
      </c>
      <c r="F66" s="31" t="s">
        <v>3</v>
      </c>
      <c r="G66" s="97">
        <f t="shared" si="4"/>
        <v>44357210</v>
      </c>
      <c r="H66" s="97">
        <f t="shared" si="5"/>
        <v>37703628</v>
      </c>
      <c r="I66" s="100">
        <v>37703628</v>
      </c>
      <c r="J66" s="100">
        <v>0</v>
      </c>
      <c r="K66" s="100">
        <v>0</v>
      </c>
      <c r="L66" s="98">
        <f t="shared" si="0"/>
        <v>0.84999998872787541</v>
      </c>
      <c r="M66" s="97">
        <f t="shared" si="6"/>
        <v>6653582</v>
      </c>
      <c r="N66" s="97">
        <v>4620148</v>
      </c>
      <c r="O66" s="98">
        <f t="shared" si="1"/>
        <v>0.1041577682636036</v>
      </c>
      <c r="P66" s="97">
        <v>2033434</v>
      </c>
      <c r="Q66" s="98">
        <f t="shared" si="2"/>
        <v>4.584224300852105E-2</v>
      </c>
      <c r="R66" s="100">
        <v>0</v>
      </c>
      <c r="S66" s="98">
        <f t="shared" si="3"/>
        <v>0</v>
      </c>
      <c r="T66" s="27" t="s">
        <v>494</v>
      </c>
      <c r="U66" s="154" t="s">
        <v>444</v>
      </c>
      <c r="V66" s="154" t="s">
        <v>628</v>
      </c>
      <c r="W66" s="129" t="s">
        <v>232</v>
      </c>
      <c r="X66" s="80" t="s">
        <v>606</v>
      </c>
      <c r="Y66" s="129" t="s">
        <v>232</v>
      </c>
      <c r="Z66" s="82" t="s">
        <v>364</v>
      </c>
      <c r="AA66" s="129" t="s">
        <v>127</v>
      </c>
      <c r="AB66" s="81" t="s">
        <v>363</v>
      </c>
      <c r="AC66" s="129" t="s">
        <v>156</v>
      </c>
      <c r="AD66" s="81" t="s">
        <v>363</v>
      </c>
      <c r="AE66" s="129" t="s">
        <v>156</v>
      </c>
      <c r="AF66" s="81" t="s">
        <v>363</v>
      </c>
      <c r="AG66" s="129" t="s">
        <v>152</v>
      </c>
      <c r="AH66" s="129" t="s">
        <v>160</v>
      </c>
      <c r="AI66" s="172"/>
      <c r="AJ66" s="135" t="s">
        <v>578</v>
      </c>
    </row>
    <row r="67" spans="1:36" s="34" customFormat="1" ht="39.75" customHeight="1" x14ac:dyDescent="0.2">
      <c r="A67" s="10">
        <v>61</v>
      </c>
      <c r="B67" s="51" t="s">
        <v>50</v>
      </c>
      <c r="C67" s="50" t="s">
        <v>96</v>
      </c>
      <c r="D67" s="37" t="s">
        <v>7</v>
      </c>
      <c r="E67" s="35" t="s">
        <v>16</v>
      </c>
      <c r="F67" s="37" t="s">
        <v>3</v>
      </c>
      <c r="G67" s="94">
        <f t="shared" si="4"/>
        <v>256999769</v>
      </c>
      <c r="H67" s="94">
        <f t="shared" si="5"/>
        <v>218449803</v>
      </c>
      <c r="I67" s="101">
        <v>218449803</v>
      </c>
      <c r="J67" s="101">
        <v>0</v>
      </c>
      <c r="K67" s="101">
        <v>0</v>
      </c>
      <c r="L67" s="96">
        <f t="shared" si="0"/>
        <v>0.84999999747081489</v>
      </c>
      <c r="M67" s="95">
        <f t="shared" si="6"/>
        <v>38549966</v>
      </c>
      <c r="N67" s="101">
        <v>38549966</v>
      </c>
      <c r="O67" s="96">
        <f t="shared" si="1"/>
        <v>0.15000000252918516</v>
      </c>
      <c r="P67" s="101">
        <v>0</v>
      </c>
      <c r="Q67" s="96">
        <f t="shared" si="2"/>
        <v>0</v>
      </c>
      <c r="R67" s="101">
        <v>0</v>
      </c>
      <c r="S67" s="96">
        <f t="shared" si="3"/>
        <v>0</v>
      </c>
      <c r="T67" s="17" t="s">
        <v>493</v>
      </c>
      <c r="U67" s="164" t="s">
        <v>236</v>
      </c>
      <c r="V67" s="164" t="s">
        <v>446</v>
      </c>
      <c r="W67" s="14" t="s">
        <v>132</v>
      </c>
      <c r="X67" s="14" t="s">
        <v>132</v>
      </c>
      <c r="Y67" s="14" t="s">
        <v>154</v>
      </c>
      <c r="Z67" s="80" t="s">
        <v>370</v>
      </c>
      <c r="AA67" s="14" t="s">
        <v>229</v>
      </c>
      <c r="AB67" s="80" t="s">
        <v>404</v>
      </c>
      <c r="AC67" s="14" t="s">
        <v>229</v>
      </c>
      <c r="AD67" s="80" t="s">
        <v>607</v>
      </c>
      <c r="AE67" s="14" t="s">
        <v>387</v>
      </c>
      <c r="AF67" s="80" t="s">
        <v>441</v>
      </c>
      <c r="AG67" s="14" t="s">
        <v>152</v>
      </c>
      <c r="AH67" s="14" t="s">
        <v>234</v>
      </c>
      <c r="AI67" s="14"/>
      <c r="AJ67" s="135" t="s">
        <v>578</v>
      </c>
    </row>
    <row r="68" spans="1:36" ht="39.75" customHeight="1" x14ac:dyDescent="0.2">
      <c r="A68" s="10">
        <v>62</v>
      </c>
      <c r="B68" s="30" t="s">
        <v>213</v>
      </c>
      <c r="C68" s="48" t="s">
        <v>214</v>
      </c>
      <c r="D68" s="31" t="s">
        <v>7</v>
      </c>
      <c r="E68" s="33" t="s">
        <v>16</v>
      </c>
      <c r="F68" s="31" t="s">
        <v>3</v>
      </c>
      <c r="G68" s="97">
        <f t="shared" si="4"/>
        <v>407810999</v>
      </c>
      <c r="H68" s="97">
        <f t="shared" si="5"/>
        <v>346639348</v>
      </c>
      <c r="I68" s="100">
        <v>346639348</v>
      </c>
      <c r="J68" s="100">
        <v>0</v>
      </c>
      <c r="K68" s="100">
        <v>0</v>
      </c>
      <c r="L68" s="98">
        <f t="shared" si="0"/>
        <v>0.84999999718006625</v>
      </c>
      <c r="M68" s="97">
        <f t="shared" si="6"/>
        <v>61171651</v>
      </c>
      <c r="N68" s="100">
        <v>0</v>
      </c>
      <c r="O68" s="98">
        <f t="shared" si="1"/>
        <v>0</v>
      </c>
      <c r="P68" s="100">
        <v>0</v>
      </c>
      <c r="Q68" s="98">
        <f t="shared" si="2"/>
        <v>0</v>
      </c>
      <c r="R68" s="100">
        <v>61171651</v>
      </c>
      <c r="S68" s="98">
        <f t="shared" si="3"/>
        <v>0.15000000281993375</v>
      </c>
      <c r="T68" s="26" t="s">
        <v>493</v>
      </c>
      <c r="U68" s="154" t="s">
        <v>236</v>
      </c>
      <c r="V68" s="154" t="s">
        <v>446</v>
      </c>
      <c r="W68" s="129" t="s">
        <v>231</v>
      </c>
      <c r="X68" s="82" t="s">
        <v>364</v>
      </c>
      <c r="Y68" s="129" t="s">
        <v>231</v>
      </c>
      <c r="Z68" s="82" t="s">
        <v>364</v>
      </c>
      <c r="AA68" s="129" t="s">
        <v>235</v>
      </c>
      <c r="AB68" s="82" t="s">
        <v>364</v>
      </c>
      <c r="AC68" s="129" t="s">
        <v>127</v>
      </c>
      <c r="AD68" s="81" t="s">
        <v>363</v>
      </c>
      <c r="AE68" s="129" t="s">
        <v>127</v>
      </c>
      <c r="AF68" s="81" t="s">
        <v>363</v>
      </c>
      <c r="AG68" s="32" t="s">
        <v>152</v>
      </c>
      <c r="AH68" s="129" t="s">
        <v>156</v>
      </c>
      <c r="AI68" s="172"/>
      <c r="AJ68" s="135" t="s">
        <v>578</v>
      </c>
    </row>
    <row r="69" spans="1:36" ht="64.5" customHeight="1" x14ac:dyDescent="0.2">
      <c r="A69" s="10">
        <v>63</v>
      </c>
      <c r="B69" s="30" t="s">
        <v>215</v>
      </c>
      <c r="C69" s="48" t="s">
        <v>268</v>
      </c>
      <c r="D69" s="31" t="s">
        <v>7</v>
      </c>
      <c r="E69" s="33" t="s">
        <v>16</v>
      </c>
      <c r="F69" s="31" t="s">
        <v>3</v>
      </c>
      <c r="G69" s="97">
        <f t="shared" si="4"/>
        <v>126221197</v>
      </c>
      <c r="H69" s="97">
        <f t="shared" si="5"/>
        <v>107288018</v>
      </c>
      <c r="I69" s="100">
        <v>107288018</v>
      </c>
      <c r="J69" s="100">
        <v>0</v>
      </c>
      <c r="K69" s="100">
        <v>0</v>
      </c>
      <c r="L69" s="98">
        <f t="shared" si="0"/>
        <v>0.85000000435742973</v>
      </c>
      <c r="M69" s="97">
        <f t="shared" si="6"/>
        <v>18933179</v>
      </c>
      <c r="N69" s="100">
        <v>0</v>
      </c>
      <c r="O69" s="98">
        <f t="shared" si="1"/>
        <v>0</v>
      </c>
      <c r="P69" s="100">
        <v>0</v>
      </c>
      <c r="Q69" s="98">
        <f t="shared" si="2"/>
        <v>0</v>
      </c>
      <c r="R69" s="100">
        <v>18933179</v>
      </c>
      <c r="S69" s="98">
        <f t="shared" si="3"/>
        <v>0.14999999564257024</v>
      </c>
      <c r="T69" s="26" t="s">
        <v>493</v>
      </c>
      <c r="U69" s="154" t="s">
        <v>236</v>
      </c>
      <c r="V69" s="154" t="s">
        <v>446</v>
      </c>
      <c r="W69" s="129" t="s">
        <v>234</v>
      </c>
      <c r="X69" s="80" t="s">
        <v>375</v>
      </c>
      <c r="Y69" s="129" t="s">
        <v>234</v>
      </c>
      <c r="Z69" s="80" t="s">
        <v>375</v>
      </c>
      <c r="AA69" s="129" t="s">
        <v>231</v>
      </c>
      <c r="AB69" s="82" t="s">
        <v>364</v>
      </c>
      <c r="AC69" s="129" t="s">
        <v>246</v>
      </c>
      <c r="AD69" s="82" t="s">
        <v>364</v>
      </c>
      <c r="AE69" s="129" t="s">
        <v>232</v>
      </c>
      <c r="AF69" s="82" t="s">
        <v>364</v>
      </c>
      <c r="AG69" s="32" t="s">
        <v>152</v>
      </c>
      <c r="AH69" s="129" t="s">
        <v>160</v>
      </c>
      <c r="AI69" s="172" t="s">
        <v>649</v>
      </c>
      <c r="AJ69" s="135" t="s">
        <v>578</v>
      </c>
    </row>
    <row r="70" spans="1:36" s="34" customFormat="1" ht="35.25" customHeight="1" x14ac:dyDescent="0.2">
      <c r="A70" s="10">
        <v>64</v>
      </c>
      <c r="B70" s="51" t="s">
        <v>52</v>
      </c>
      <c r="C70" s="50" t="s">
        <v>51</v>
      </c>
      <c r="D70" s="37" t="s">
        <v>7</v>
      </c>
      <c r="E70" s="35" t="s">
        <v>16</v>
      </c>
      <c r="F70" s="37" t="s">
        <v>4</v>
      </c>
      <c r="G70" s="94">
        <f t="shared" si="4"/>
        <v>277032428</v>
      </c>
      <c r="H70" s="94">
        <f t="shared" si="5"/>
        <v>235477563</v>
      </c>
      <c r="I70" s="101">
        <v>0</v>
      </c>
      <c r="J70" s="101">
        <v>235477563</v>
      </c>
      <c r="K70" s="101">
        <v>0</v>
      </c>
      <c r="L70" s="96">
        <f t="shared" si="0"/>
        <v>0.84999999711225138</v>
      </c>
      <c r="M70" s="95">
        <f t="shared" si="6"/>
        <v>41554865</v>
      </c>
      <c r="N70" s="101">
        <v>41554865</v>
      </c>
      <c r="O70" s="96">
        <f t="shared" si="1"/>
        <v>0.15000000288774859</v>
      </c>
      <c r="P70" s="101">
        <v>0</v>
      </c>
      <c r="Q70" s="96">
        <f t="shared" si="2"/>
        <v>0</v>
      </c>
      <c r="R70" s="101">
        <v>0</v>
      </c>
      <c r="S70" s="96">
        <f t="shared" si="3"/>
        <v>0</v>
      </c>
      <c r="T70" s="28" t="s">
        <v>495</v>
      </c>
      <c r="U70" s="164" t="s">
        <v>445</v>
      </c>
      <c r="V70" s="164" t="s">
        <v>566</v>
      </c>
      <c r="W70" s="14" t="s">
        <v>232</v>
      </c>
      <c r="X70" s="80" t="s">
        <v>540</v>
      </c>
      <c r="Y70" s="14" t="s">
        <v>153</v>
      </c>
      <c r="Z70" s="80" t="s">
        <v>371</v>
      </c>
      <c r="AA70" s="14" t="s">
        <v>127</v>
      </c>
      <c r="AB70" s="81" t="s">
        <v>363</v>
      </c>
      <c r="AC70" s="14" t="s">
        <v>156</v>
      </c>
      <c r="AD70" s="81" t="s">
        <v>363</v>
      </c>
      <c r="AE70" s="14" t="s">
        <v>156</v>
      </c>
      <c r="AF70" s="81" t="s">
        <v>363</v>
      </c>
      <c r="AG70" s="14" t="s">
        <v>152</v>
      </c>
      <c r="AH70" s="43" t="s">
        <v>305</v>
      </c>
      <c r="AI70" s="43"/>
      <c r="AJ70" s="135" t="s">
        <v>578</v>
      </c>
    </row>
    <row r="71" spans="1:36" ht="35.25" customHeight="1" x14ac:dyDescent="0.2">
      <c r="A71" s="10">
        <v>65</v>
      </c>
      <c r="B71" s="47" t="s">
        <v>36</v>
      </c>
      <c r="C71" s="49" t="s">
        <v>82</v>
      </c>
      <c r="D71" s="31" t="s">
        <v>7</v>
      </c>
      <c r="E71" s="33" t="s">
        <v>18</v>
      </c>
      <c r="F71" s="31" t="s">
        <v>5</v>
      </c>
      <c r="G71" s="97">
        <f t="shared" si="4"/>
        <v>96428049</v>
      </c>
      <c r="H71" s="97">
        <f t="shared" si="5"/>
        <v>81963841</v>
      </c>
      <c r="I71" s="100">
        <v>0</v>
      </c>
      <c r="J71" s="100">
        <v>0</v>
      </c>
      <c r="K71" s="100">
        <v>81963841</v>
      </c>
      <c r="L71" s="98">
        <f t="shared" si="0"/>
        <v>0.84999999325922271</v>
      </c>
      <c r="M71" s="97">
        <f t="shared" si="6"/>
        <v>14464208</v>
      </c>
      <c r="N71" s="100">
        <v>12185719</v>
      </c>
      <c r="O71" s="98">
        <f t="shared" si="1"/>
        <v>0.12637110390981776</v>
      </c>
      <c r="P71" s="100">
        <v>0</v>
      </c>
      <c r="Q71" s="98">
        <f t="shared" si="2"/>
        <v>0</v>
      </c>
      <c r="R71" s="100">
        <v>2278489</v>
      </c>
      <c r="S71" s="98">
        <f t="shared" si="3"/>
        <v>2.3628902830959485E-2</v>
      </c>
      <c r="T71" s="29" t="s">
        <v>132</v>
      </c>
      <c r="U71" s="162" t="s">
        <v>132</v>
      </c>
      <c r="V71" s="162" t="s">
        <v>132</v>
      </c>
      <c r="W71" s="129" t="s">
        <v>133</v>
      </c>
      <c r="X71" s="80" t="s">
        <v>383</v>
      </c>
      <c r="Y71" s="129" t="s">
        <v>133</v>
      </c>
      <c r="Z71" s="80" t="s">
        <v>383</v>
      </c>
      <c r="AA71" s="129" t="s">
        <v>133</v>
      </c>
      <c r="AB71" s="80" t="s">
        <v>398</v>
      </c>
      <c r="AC71" s="129" t="s">
        <v>133</v>
      </c>
      <c r="AD71" s="80" t="s">
        <v>608</v>
      </c>
      <c r="AE71" s="129" t="s">
        <v>230</v>
      </c>
      <c r="AF71" s="80" t="s">
        <v>443</v>
      </c>
      <c r="AG71" s="129" t="s">
        <v>242</v>
      </c>
      <c r="AH71" s="129" t="s">
        <v>231</v>
      </c>
      <c r="AI71" s="172"/>
      <c r="AJ71" s="135" t="s">
        <v>582</v>
      </c>
    </row>
    <row r="72" spans="1:36" s="34" customFormat="1" ht="35.25" customHeight="1" x14ac:dyDescent="0.2">
      <c r="A72" s="10">
        <v>66</v>
      </c>
      <c r="B72" s="36" t="s">
        <v>30</v>
      </c>
      <c r="C72" s="53" t="s">
        <v>0</v>
      </c>
      <c r="D72" s="37" t="s">
        <v>7</v>
      </c>
      <c r="E72" s="35" t="s">
        <v>18</v>
      </c>
      <c r="F72" s="37" t="s">
        <v>5</v>
      </c>
      <c r="G72" s="94">
        <f t="shared" si="4"/>
        <v>504300</v>
      </c>
      <c r="H72" s="94">
        <f t="shared" si="5"/>
        <v>428655</v>
      </c>
      <c r="I72" s="101">
        <v>0</v>
      </c>
      <c r="J72" s="101">
        <v>0</v>
      </c>
      <c r="K72" s="101">
        <v>428655</v>
      </c>
      <c r="L72" s="96">
        <f t="shared" si="0"/>
        <v>0.85</v>
      </c>
      <c r="M72" s="95">
        <f t="shared" si="6"/>
        <v>75645</v>
      </c>
      <c r="N72" s="101">
        <v>75645</v>
      </c>
      <c r="O72" s="96">
        <f t="shared" si="1"/>
        <v>0.15</v>
      </c>
      <c r="P72" s="101">
        <v>0</v>
      </c>
      <c r="Q72" s="96">
        <f t="shared" si="2"/>
        <v>0</v>
      </c>
      <c r="R72" s="101">
        <v>0</v>
      </c>
      <c r="S72" s="96">
        <f t="shared" si="3"/>
        <v>0</v>
      </c>
      <c r="T72" s="20" t="s">
        <v>132</v>
      </c>
      <c r="U72" s="152" t="s">
        <v>132</v>
      </c>
      <c r="V72" s="152" t="s">
        <v>132</v>
      </c>
      <c r="W72" s="14" t="s">
        <v>153</v>
      </c>
      <c r="X72" s="80" t="s">
        <v>406</v>
      </c>
      <c r="Y72" s="14" t="s">
        <v>153</v>
      </c>
      <c r="Z72" s="80" t="s">
        <v>406</v>
      </c>
      <c r="AA72" s="14" t="s">
        <v>153</v>
      </c>
      <c r="AB72" s="80" t="s">
        <v>399</v>
      </c>
      <c r="AC72" s="14" t="s">
        <v>229</v>
      </c>
      <c r="AD72" s="80" t="s">
        <v>609</v>
      </c>
      <c r="AE72" s="14" t="s">
        <v>244</v>
      </c>
      <c r="AF72" s="80" t="s">
        <v>510</v>
      </c>
      <c r="AG72" s="14" t="s">
        <v>229</v>
      </c>
      <c r="AH72" s="14" t="s">
        <v>231</v>
      </c>
      <c r="AI72" s="14"/>
      <c r="AJ72" s="135" t="s">
        <v>582</v>
      </c>
    </row>
    <row r="73" spans="1:36" s="34" customFormat="1" ht="35.25" customHeight="1" x14ac:dyDescent="0.2">
      <c r="A73" s="10">
        <v>67</v>
      </c>
      <c r="B73" s="36" t="s">
        <v>138</v>
      </c>
      <c r="C73" s="46" t="s">
        <v>1</v>
      </c>
      <c r="D73" s="37" t="s">
        <v>7</v>
      </c>
      <c r="E73" s="35" t="s">
        <v>18</v>
      </c>
      <c r="F73" s="37" t="s">
        <v>5</v>
      </c>
      <c r="G73" s="94">
        <f t="shared" ref="G73:G134" si="7">H73+M73</f>
        <v>1487720</v>
      </c>
      <c r="H73" s="94">
        <f t="shared" ref="H73:H134" si="8">I73+J73+K73</f>
        <v>1264562</v>
      </c>
      <c r="I73" s="101">
        <v>0</v>
      </c>
      <c r="J73" s="101">
        <v>0</v>
      </c>
      <c r="K73" s="101">
        <v>1264562</v>
      </c>
      <c r="L73" s="96">
        <f t="shared" si="0"/>
        <v>0.85</v>
      </c>
      <c r="M73" s="95">
        <f t="shared" ref="M73:M134" si="9">N73+P73+R73</f>
        <v>223158</v>
      </c>
      <c r="N73" s="101">
        <v>223158</v>
      </c>
      <c r="O73" s="96">
        <f t="shared" si="1"/>
        <v>0.15</v>
      </c>
      <c r="P73" s="101">
        <v>0</v>
      </c>
      <c r="Q73" s="96">
        <f t="shared" si="2"/>
        <v>0</v>
      </c>
      <c r="R73" s="101">
        <v>0</v>
      </c>
      <c r="S73" s="96">
        <f t="shared" si="3"/>
        <v>0</v>
      </c>
      <c r="T73" s="20" t="s">
        <v>132</v>
      </c>
      <c r="U73" s="152" t="s">
        <v>132</v>
      </c>
      <c r="V73" s="152" t="s">
        <v>132</v>
      </c>
      <c r="W73" s="14" t="s">
        <v>235</v>
      </c>
      <c r="X73" s="80" t="s">
        <v>526</v>
      </c>
      <c r="Y73" s="14" t="s">
        <v>235</v>
      </c>
      <c r="Z73" s="80" t="s">
        <v>526</v>
      </c>
      <c r="AA73" s="14" t="s">
        <v>246</v>
      </c>
      <c r="AB73" s="80" t="s">
        <v>527</v>
      </c>
      <c r="AC73" s="14" t="s">
        <v>127</v>
      </c>
      <c r="AD73" s="81" t="s">
        <v>363</v>
      </c>
      <c r="AE73" s="14" t="s">
        <v>127</v>
      </c>
      <c r="AF73" s="81" t="s">
        <v>363</v>
      </c>
      <c r="AG73" s="14" t="s">
        <v>160</v>
      </c>
      <c r="AH73" s="14" t="s">
        <v>160</v>
      </c>
      <c r="AI73" s="14"/>
      <c r="AJ73" s="135" t="s">
        <v>582</v>
      </c>
    </row>
    <row r="74" spans="1:36" ht="35.25" customHeight="1" x14ac:dyDescent="0.2">
      <c r="A74" s="10">
        <v>68</v>
      </c>
      <c r="B74" s="30" t="s">
        <v>31</v>
      </c>
      <c r="C74" s="48" t="s">
        <v>139</v>
      </c>
      <c r="D74" s="31" t="s">
        <v>7</v>
      </c>
      <c r="E74" s="33" t="s">
        <v>18</v>
      </c>
      <c r="F74" s="31" t="s">
        <v>5</v>
      </c>
      <c r="G74" s="97">
        <f t="shared" si="7"/>
        <v>18461601</v>
      </c>
      <c r="H74" s="97">
        <f t="shared" si="8"/>
        <v>15692361</v>
      </c>
      <c r="I74" s="100">
        <v>0</v>
      </c>
      <c r="J74" s="100">
        <v>0</v>
      </c>
      <c r="K74" s="100">
        <v>15692361</v>
      </c>
      <c r="L74" s="98">
        <f t="shared" ref="L74:L135" si="10">H74/G74</f>
        <v>0.85000000812497245</v>
      </c>
      <c r="M74" s="97">
        <f t="shared" si="9"/>
        <v>2769240</v>
      </c>
      <c r="N74" s="100">
        <v>1625667</v>
      </c>
      <c r="O74" s="98">
        <f t="shared" ref="O74:O135" si="11">N74/G74</f>
        <v>8.8056664208050001E-2</v>
      </c>
      <c r="P74" s="100">
        <v>0</v>
      </c>
      <c r="Q74" s="98">
        <f t="shared" ref="Q74:Q135" si="12">P74/G74</f>
        <v>0</v>
      </c>
      <c r="R74" s="100">
        <v>1143573</v>
      </c>
      <c r="S74" s="98">
        <f t="shared" ref="S74:S135" si="13">R74/G74</f>
        <v>6.1943327666977528E-2</v>
      </c>
      <c r="T74" s="29" t="s">
        <v>132</v>
      </c>
      <c r="U74" s="162" t="s">
        <v>132</v>
      </c>
      <c r="V74" s="162" t="s">
        <v>132</v>
      </c>
      <c r="W74" s="129" t="s">
        <v>132</v>
      </c>
      <c r="X74" s="129" t="s">
        <v>132</v>
      </c>
      <c r="Y74" s="129" t="s">
        <v>310</v>
      </c>
      <c r="Z74" s="80" t="s">
        <v>415</v>
      </c>
      <c r="AA74" s="129" t="s">
        <v>133</v>
      </c>
      <c r="AB74" s="80" t="s">
        <v>413</v>
      </c>
      <c r="AC74" s="129" t="s">
        <v>233</v>
      </c>
      <c r="AD74" s="80" t="s">
        <v>610</v>
      </c>
      <c r="AE74" s="129" t="s">
        <v>245</v>
      </c>
      <c r="AF74" s="80" t="s">
        <v>414</v>
      </c>
      <c r="AG74" s="129" t="s">
        <v>152</v>
      </c>
      <c r="AH74" s="129" t="s">
        <v>235</v>
      </c>
      <c r="AI74" s="172"/>
      <c r="AJ74" s="135" t="s">
        <v>582</v>
      </c>
    </row>
    <row r="75" spans="1:36" ht="35.25" customHeight="1" x14ac:dyDescent="0.2">
      <c r="A75" s="10">
        <v>69</v>
      </c>
      <c r="B75" s="30" t="s">
        <v>32</v>
      </c>
      <c r="C75" s="48" t="s">
        <v>140</v>
      </c>
      <c r="D75" s="31" t="s">
        <v>7</v>
      </c>
      <c r="E75" s="33" t="s">
        <v>18</v>
      </c>
      <c r="F75" s="31" t="s">
        <v>5</v>
      </c>
      <c r="G75" s="97">
        <f t="shared" si="7"/>
        <v>22689140</v>
      </c>
      <c r="H75" s="97">
        <f>I75+J75+K75</f>
        <v>19285769</v>
      </c>
      <c r="I75" s="100">
        <v>0</v>
      </c>
      <c r="J75" s="100">
        <v>0</v>
      </c>
      <c r="K75" s="100">
        <v>19285769</v>
      </c>
      <c r="L75" s="98">
        <f t="shared" si="10"/>
        <v>0.85</v>
      </c>
      <c r="M75" s="97">
        <f t="shared" si="9"/>
        <v>3403371</v>
      </c>
      <c r="N75" s="104">
        <v>3403371</v>
      </c>
      <c r="O75" s="98">
        <f t="shared" si="11"/>
        <v>0.15</v>
      </c>
      <c r="P75" s="100">
        <v>0</v>
      </c>
      <c r="Q75" s="98">
        <f t="shared" si="12"/>
        <v>0</v>
      </c>
      <c r="R75" s="100">
        <v>0</v>
      </c>
      <c r="S75" s="98">
        <f t="shared" si="13"/>
        <v>0</v>
      </c>
      <c r="T75" s="29" t="s">
        <v>132</v>
      </c>
      <c r="U75" s="162" t="s">
        <v>132</v>
      </c>
      <c r="V75" s="162" t="s">
        <v>132</v>
      </c>
      <c r="W75" s="129" t="s">
        <v>132</v>
      </c>
      <c r="X75" s="129" t="s">
        <v>132</v>
      </c>
      <c r="Y75" s="129" t="s">
        <v>310</v>
      </c>
      <c r="Z75" s="80" t="s">
        <v>415</v>
      </c>
      <c r="AA75" s="129" t="s">
        <v>133</v>
      </c>
      <c r="AB75" s="80" t="s">
        <v>413</v>
      </c>
      <c r="AC75" s="129" t="s">
        <v>233</v>
      </c>
      <c r="AD75" s="80" t="s">
        <v>610</v>
      </c>
      <c r="AE75" s="129" t="s">
        <v>245</v>
      </c>
      <c r="AF75" s="80" t="s">
        <v>414</v>
      </c>
      <c r="AG75" s="129" t="s">
        <v>154</v>
      </c>
      <c r="AH75" s="129" t="s">
        <v>235</v>
      </c>
      <c r="AI75" s="172"/>
      <c r="AJ75" s="135" t="s">
        <v>582</v>
      </c>
    </row>
    <row r="76" spans="1:36" ht="35.25" customHeight="1" x14ac:dyDescent="0.2">
      <c r="A76" s="10">
        <v>70</v>
      </c>
      <c r="B76" s="30" t="s">
        <v>223</v>
      </c>
      <c r="C76" s="48" t="s">
        <v>224</v>
      </c>
      <c r="D76" s="31" t="s">
        <v>7</v>
      </c>
      <c r="E76" s="33" t="s">
        <v>18</v>
      </c>
      <c r="F76" s="31" t="s">
        <v>5</v>
      </c>
      <c r="G76" s="97">
        <f t="shared" si="7"/>
        <v>3258896</v>
      </c>
      <c r="H76" s="97">
        <f t="shared" si="8"/>
        <v>2770061</v>
      </c>
      <c r="I76" s="100">
        <v>0</v>
      </c>
      <c r="J76" s="100">
        <v>0</v>
      </c>
      <c r="K76" s="100">
        <v>2770061</v>
      </c>
      <c r="L76" s="98">
        <f t="shared" si="10"/>
        <v>0.84999981588857088</v>
      </c>
      <c r="M76" s="97">
        <f t="shared" si="9"/>
        <v>488835</v>
      </c>
      <c r="N76" s="100">
        <v>488835</v>
      </c>
      <c r="O76" s="98">
        <f t="shared" si="11"/>
        <v>0.15000018411142915</v>
      </c>
      <c r="P76" s="100">
        <v>0</v>
      </c>
      <c r="Q76" s="98">
        <f t="shared" si="12"/>
        <v>0</v>
      </c>
      <c r="R76" s="100">
        <v>0</v>
      </c>
      <c r="S76" s="98">
        <f t="shared" si="13"/>
        <v>0</v>
      </c>
      <c r="T76" s="29" t="s">
        <v>132</v>
      </c>
      <c r="U76" s="162" t="s">
        <v>132</v>
      </c>
      <c r="V76" s="162" t="s">
        <v>132</v>
      </c>
      <c r="W76" s="129" t="s">
        <v>170</v>
      </c>
      <c r="X76" s="81" t="s">
        <v>363</v>
      </c>
      <c r="Y76" s="129" t="s">
        <v>170</v>
      </c>
      <c r="Z76" s="81" t="s">
        <v>363</v>
      </c>
      <c r="AA76" s="129" t="s">
        <v>170</v>
      </c>
      <c r="AB76" s="81" t="s">
        <v>363</v>
      </c>
      <c r="AC76" s="129" t="s">
        <v>172</v>
      </c>
      <c r="AD76" s="81" t="s">
        <v>363</v>
      </c>
      <c r="AE76" s="129" t="s">
        <v>135</v>
      </c>
      <c r="AF76" s="81" t="s">
        <v>363</v>
      </c>
      <c r="AG76" s="129" t="s">
        <v>136</v>
      </c>
      <c r="AH76" s="129" t="s">
        <v>136</v>
      </c>
      <c r="AI76" s="172"/>
      <c r="AJ76" s="135" t="s">
        <v>582</v>
      </c>
    </row>
    <row r="77" spans="1:36" ht="35.25" customHeight="1" x14ac:dyDescent="0.2">
      <c r="A77" s="10">
        <v>71</v>
      </c>
      <c r="B77" s="51" t="s">
        <v>37</v>
      </c>
      <c r="C77" s="50" t="s">
        <v>83</v>
      </c>
      <c r="D77" s="37" t="s">
        <v>7</v>
      </c>
      <c r="E77" s="35" t="s">
        <v>18</v>
      </c>
      <c r="F77" s="37" t="s">
        <v>5</v>
      </c>
      <c r="G77" s="94">
        <f t="shared" si="7"/>
        <v>12643472</v>
      </c>
      <c r="H77" s="94">
        <f t="shared" si="8"/>
        <v>10746951</v>
      </c>
      <c r="I77" s="101">
        <v>0</v>
      </c>
      <c r="J77" s="101">
        <v>0</v>
      </c>
      <c r="K77" s="101">
        <v>10746951</v>
      </c>
      <c r="L77" s="96">
        <f t="shared" si="10"/>
        <v>0.84999998418156031</v>
      </c>
      <c r="M77" s="95">
        <f t="shared" si="9"/>
        <v>1896521</v>
      </c>
      <c r="N77" s="101">
        <v>1896521</v>
      </c>
      <c r="O77" s="96">
        <f t="shared" si="11"/>
        <v>0.15000001581843975</v>
      </c>
      <c r="P77" s="101">
        <v>0</v>
      </c>
      <c r="Q77" s="96">
        <f t="shared" si="12"/>
        <v>0</v>
      </c>
      <c r="R77" s="101">
        <v>0</v>
      </c>
      <c r="S77" s="96">
        <f t="shared" si="13"/>
        <v>0</v>
      </c>
      <c r="T77" s="20" t="s">
        <v>132</v>
      </c>
      <c r="U77" s="152" t="s">
        <v>132</v>
      </c>
      <c r="V77" s="152" t="s">
        <v>132</v>
      </c>
      <c r="W77" s="38" t="s">
        <v>245</v>
      </c>
      <c r="X77" s="80" t="s">
        <v>375</v>
      </c>
      <c r="Y77" s="38" t="s">
        <v>245</v>
      </c>
      <c r="Z77" s="80" t="s">
        <v>437</v>
      </c>
      <c r="AA77" s="14" t="s">
        <v>234</v>
      </c>
      <c r="AB77" s="80" t="s">
        <v>427</v>
      </c>
      <c r="AC77" s="14" t="s">
        <v>127</v>
      </c>
      <c r="AD77" s="81" t="s">
        <v>363</v>
      </c>
      <c r="AE77" s="14" t="s">
        <v>127</v>
      </c>
      <c r="AF77" s="81" t="s">
        <v>363</v>
      </c>
      <c r="AG77" s="14" t="s">
        <v>156</v>
      </c>
      <c r="AH77" s="14" t="s">
        <v>156</v>
      </c>
      <c r="AI77" s="14"/>
      <c r="AJ77" s="135" t="s">
        <v>582</v>
      </c>
    </row>
    <row r="78" spans="1:36" s="34" customFormat="1" ht="35.25" customHeight="1" x14ac:dyDescent="0.2">
      <c r="A78" s="10">
        <v>72</v>
      </c>
      <c r="B78" s="47" t="s">
        <v>54</v>
      </c>
      <c r="C78" s="49" t="s">
        <v>125</v>
      </c>
      <c r="D78" s="31" t="s">
        <v>7</v>
      </c>
      <c r="E78" s="33" t="s">
        <v>18</v>
      </c>
      <c r="F78" s="31" t="s">
        <v>5</v>
      </c>
      <c r="G78" s="97">
        <f t="shared" si="7"/>
        <v>10596211</v>
      </c>
      <c r="H78" s="97">
        <f t="shared" si="8"/>
        <v>9006779</v>
      </c>
      <c r="I78" s="100">
        <v>0</v>
      </c>
      <c r="J78" s="100">
        <v>0</v>
      </c>
      <c r="K78" s="100">
        <v>9006779</v>
      </c>
      <c r="L78" s="98">
        <f t="shared" si="10"/>
        <v>0.84999996696932512</v>
      </c>
      <c r="M78" s="97">
        <f t="shared" si="9"/>
        <v>1589432</v>
      </c>
      <c r="N78" s="100">
        <v>1589432</v>
      </c>
      <c r="O78" s="98">
        <f t="shared" si="11"/>
        <v>0.15000003303067483</v>
      </c>
      <c r="P78" s="100">
        <v>0</v>
      </c>
      <c r="Q78" s="98">
        <f t="shared" si="12"/>
        <v>0</v>
      </c>
      <c r="R78" s="100">
        <v>0</v>
      </c>
      <c r="S78" s="98">
        <f t="shared" si="13"/>
        <v>0</v>
      </c>
      <c r="T78" s="29" t="s">
        <v>132</v>
      </c>
      <c r="U78" s="162" t="s">
        <v>132</v>
      </c>
      <c r="V78" s="162" t="s">
        <v>132</v>
      </c>
      <c r="W78" s="129" t="s">
        <v>156</v>
      </c>
      <c r="X78" s="81" t="s">
        <v>363</v>
      </c>
      <c r="Y78" s="129" t="s">
        <v>156</v>
      </c>
      <c r="Z78" s="81" t="s">
        <v>363</v>
      </c>
      <c r="AA78" s="129" t="s">
        <v>156</v>
      </c>
      <c r="AB78" s="81" t="s">
        <v>363</v>
      </c>
      <c r="AC78" s="129" t="s">
        <v>160</v>
      </c>
      <c r="AD78" s="81" t="s">
        <v>363</v>
      </c>
      <c r="AE78" s="129" t="s">
        <v>161</v>
      </c>
      <c r="AF78" s="81" t="s">
        <v>363</v>
      </c>
      <c r="AG78" s="129" t="s">
        <v>160</v>
      </c>
      <c r="AH78" s="129" t="s">
        <v>155</v>
      </c>
      <c r="AI78" s="172"/>
      <c r="AJ78" s="135" t="s">
        <v>582</v>
      </c>
    </row>
    <row r="79" spans="1:36" ht="51.75" customHeight="1" x14ac:dyDescent="0.2">
      <c r="A79" s="10">
        <v>73</v>
      </c>
      <c r="B79" s="51" t="s">
        <v>34</v>
      </c>
      <c r="C79" s="50" t="s">
        <v>104</v>
      </c>
      <c r="D79" s="37" t="s">
        <v>7</v>
      </c>
      <c r="E79" s="35" t="s">
        <v>17</v>
      </c>
      <c r="F79" s="37" t="s">
        <v>4</v>
      </c>
      <c r="G79" s="94">
        <f t="shared" si="7"/>
        <v>44641656</v>
      </c>
      <c r="H79" s="94">
        <f t="shared" si="8"/>
        <v>37945407</v>
      </c>
      <c r="I79" s="101">
        <v>0</v>
      </c>
      <c r="J79" s="105">
        <v>37945407</v>
      </c>
      <c r="K79" s="101">
        <v>0</v>
      </c>
      <c r="L79" s="96">
        <f t="shared" si="10"/>
        <v>0.84999998655963838</v>
      </c>
      <c r="M79" s="95">
        <f t="shared" si="9"/>
        <v>6696249</v>
      </c>
      <c r="N79" s="101">
        <v>6696249</v>
      </c>
      <c r="O79" s="96">
        <f t="shared" si="11"/>
        <v>0.15000001344036162</v>
      </c>
      <c r="P79" s="101">
        <v>0</v>
      </c>
      <c r="Q79" s="96">
        <f t="shared" si="12"/>
        <v>0</v>
      </c>
      <c r="R79" s="101">
        <v>0</v>
      </c>
      <c r="S79" s="96">
        <f t="shared" si="13"/>
        <v>0</v>
      </c>
      <c r="T79" s="113" t="s">
        <v>496</v>
      </c>
      <c r="U79" s="152" t="s">
        <v>319</v>
      </c>
      <c r="V79" s="165" t="s">
        <v>519</v>
      </c>
      <c r="W79" s="38" t="s">
        <v>232</v>
      </c>
      <c r="X79" s="82" t="s">
        <v>364</v>
      </c>
      <c r="Y79" s="38" t="s">
        <v>127</v>
      </c>
      <c r="Z79" s="83" t="s">
        <v>363</v>
      </c>
      <c r="AA79" s="38" t="s">
        <v>127</v>
      </c>
      <c r="AB79" s="83" t="s">
        <v>363</v>
      </c>
      <c r="AC79" s="38" t="s">
        <v>156</v>
      </c>
      <c r="AD79" s="81" t="s">
        <v>363</v>
      </c>
      <c r="AE79" s="38" t="s">
        <v>156</v>
      </c>
      <c r="AF79" s="83" t="s">
        <v>363</v>
      </c>
      <c r="AG79" s="14" t="s">
        <v>161</v>
      </c>
      <c r="AH79" s="38" t="s">
        <v>161</v>
      </c>
      <c r="AI79" s="38"/>
      <c r="AJ79" s="135" t="s">
        <v>574</v>
      </c>
    </row>
    <row r="80" spans="1:36" s="34" customFormat="1" ht="67.5" customHeight="1" x14ac:dyDescent="0.2">
      <c r="A80" s="10">
        <v>74</v>
      </c>
      <c r="B80" s="7" t="s">
        <v>166</v>
      </c>
      <c r="C80" s="7" t="s">
        <v>253</v>
      </c>
      <c r="D80" s="12" t="s">
        <v>7</v>
      </c>
      <c r="E80" s="33" t="s">
        <v>17</v>
      </c>
      <c r="F80" s="31" t="s">
        <v>4</v>
      </c>
      <c r="G80" s="97">
        <f t="shared" si="7"/>
        <v>68390000</v>
      </c>
      <c r="H80" s="97">
        <f t="shared" si="8"/>
        <v>58131500</v>
      </c>
      <c r="I80" s="100">
        <v>0</v>
      </c>
      <c r="J80" s="100">
        <v>58131500</v>
      </c>
      <c r="K80" s="100">
        <v>0</v>
      </c>
      <c r="L80" s="98">
        <f t="shared" si="10"/>
        <v>0.85</v>
      </c>
      <c r="M80" s="97">
        <f t="shared" si="9"/>
        <v>10258500</v>
      </c>
      <c r="N80" s="100">
        <v>0</v>
      </c>
      <c r="O80" s="98">
        <f t="shared" si="11"/>
        <v>0</v>
      </c>
      <c r="P80" s="100">
        <v>10258500</v>
      </c>
      <c r="Q80" s="98">
        <f t="shared" si="12"/>
        <v>0.15</v>
      </c>
      <c r="R80" s="100">
        <v>0</v>
      </c>
      <c r="S80" s="98">
        <f t="shared" si="13"/>
        <v>0</v>
      </c>
      <c r="T80" s="114" t="s">
        <v>497</v>
      </c>
      <c r="U80" s="59" t="s">
        <v>311</v>
      </c>
      <c r="V80" s="59" t="s">
        <v>515</v>
      </c>
      <c r="W80" s="117" t="s">
        <v>246</v>
      </c>
      <c r="X80" s="80" t="s">
        <v>537</v>
      </c>
      <c r="Y80" s="117" t="s">
        <v>567</v>
      </c>
      <c r="Z80" s="80" t="s">
        <v>567</v>
      </c>
      <c r="AA80" s="117" t="s">
        <v>127</v>
      </c>
      <c r="AB80" s="83" t="s">
        <v>363</v>
      </c>
      <c r="AC80" s="32" t="s">
        <v>156</v>
      </c>
      <c r="AD80" s="81" t="s">
        <v>363</v>
      </c>
      <c r="AE80" s="117" t="s">
        <v>156</v>
      </c>
      <c r="AF80" s="83" t="s">
        <v>363</v>
      </c>
      <c r="AG80" s="12" t="s">
        <v>160</v>
      </c>
      <c r="AH80" s="12" t="s">
        <v>160</v>
      </c>
      <c r="AI80" s="171"/>
      <c r="AJ80" s="135" t="s">
        <v>574</v>
      </c>
    </row>
    <row r="81" spans="1:40" s="34" customFormat="1" ht="76.5" customHeight="1" x14ac:dyDescent="0.2">
      <c r="A81" s="10">
        <v>75</v>
      </c>
      <c r="B81" s="7" t="s">
        <v>167</v>
      </c>
      <c r="C81" s="57" t="s">
        <v>249</v>
      </c>
      <c r="D81" s="12" t="s">
        <v>7</v>
      </c>
      <c r="E81" s="33" t="s">
        <v>17</v>
      </c>
      <c r="F81" s="31" t="s">
        <v>4</v>
      </c>
      <c r="G81" s="97">
        <f t="shared" si="7"/>
        <v>94420957</v>
      </c>
      <c r="H81" s="97">
        <f t="shared" si="8"/>
        <v>80257813</v>
      </c>
      <c r="I81" s="100">
        <v>0</v>
      </c>
      <c r="J81" s="100">
        <v>80257813</v>
      </c>
      <c r="K81" s="100">
        <v>0</v>
      </c>
      <c r="L81" s="98">
        <f t="shared" si="10"/>
        <v>0.84999999523410885</v>
      </c>
      <c r="M81" s="97">
        <f t="shared" si="9"/>
        <v>14163144</v>
      </c>
      <c r="N81" s="100">
        <v>0</v>
      </c>
      <c r="O81" s="98">
        <f t="shared" si="11"/>
        <v>0</v>
      </c>
      <c r="P81" s="100">
        <v>14163144</v>
      </c>
      <c r="Q81" s="98">
        <f t="shared" si="12"/>
        <v>0.15000000476589112</v>
      </c>
      <c r="R81" s="100">
        <v>0</v>
      </c>
      <c r="S81" s="98">
        <f t="shared" si="13"/>
        <v>0</v>
      </c>
      <c r="T81" s="114" t="s">
        <v>497</v>
      </c>
      <c r="U81" s="59" t="s">
        <v>311</v>
      </c>
      <c r="V81" s="59" t="s">
        <v>516</v>
      </c>
      <c r="W81" s="32" t="s">
        <v>246</v>
      </c>
      <c r="X81" s="80" t="s">
        <v>537</v>
      </c>
      <c r="Y81" s="32" t="s">
        <v>127</v>
      </c>
      <c r="Z81" s="80" t="s">
        <v>567</v>
      </c>
      <c r="AA81" s="32" t="s">
        <v>127</v>
      </c>
      <c r="AB81" s="83" t="s">
        <v>363</v>
      </c>
      <c r="AC81" s="32" t="s">
        <v>156</v>
      </c>
      <c r="AD81" s="81" t="s">
        <v>363</v>
      </c>
      <c r="AE81" s="12" t="s">
        <v>247</v>
      </c>
      <c r="AF81" s="83" t="s">
        <v>363</v>
      </c>
      <c r="AG81" s="12" t="s">
        <v>161</v>
      </c>
      <c r="AH81" s="12" t="s">
        <v>161</v>
      </c>
      <c r="AI81" s="171"/>
      <c r="AJ81" s="135" t="s">
        <v>574</v>
      </c>
    </row>
    <row r="82" spans="1:40" ht="69" customHeight="1" x14ac:dyDescent="0.2">
      <c r="A82" s="10">
        <v>76</v>
      </c>
      <c r="B82" s="51" t="s">
        <v>35</v>
      </c>
      <c r="C82" s="50" t="s">
        <v>337</v>
      </c>
      <c r="D82" s="37" t="s">
        <v>7</v>
      </c>
      <c r="E82" s="35" t="s">
        <v>17</v>
      </c>
      <c r="F82" s="37" t="s">
        <v>4</v>
      </c>
      <c r="G82" s="94">
        <f>H82+M82</f>
        <v>104786645</v>
      </c>
      <c r="H82" s="94">
        <f>I82+J82+K82</f>
        <v>89068648</v>
      </c>
      <c r="I82" s="101">
        <v>0</v>
      </c>
      <c r="J82" s="101">
        <v>89068648</v>
      </c>
      <c r="K82" s="101">
        <v>0</v>
      </c>
      <c r="L82" s="96">
        <f t="shared" si="10"/>
        <v>0.84999999761419975</v>
      </c>
      <c r="M82" s="95">
        <f t="shared" si="9"/>
        <v>15717997</v>
      </c>
      <c r="N82" s="94">
        <v>15717997</v>
      </c>
      <c r="O82" s="96">
        <f t="shared" si="11"/>
        <v>0.15000000238580022</v>
      </c>
      <c r="P82" s="101">
        <v>0</v>
      </c>
      <c r="Q82" s="96">
        <f t="shared" si="12"/>
        <v>0</v>
      </c>
      <c r="R82" s="101">
        <v>0</v>
      </c>
      <c r="S82" s="96">
        <f t="shared" si="13"/>
        <v>0</v>
      </c>
      <c r="T82" s="113" t="s">
        <v>498</v>
      </c>
      <c r="U82" s="152" t="s">
        <v>300</v>
      </c>
      <c r="V82" s="165" t="s">
        <v>517</v>
      </c>
      <c r="W82" s="16" t="s">
        <v>231</v>
      </c>
      <c r="X82" s="91" t="s">
        <v>501</v>
      </c>
      <c r="Y82" s="14" t="s">
        <v>231</v>
      </c>
      <c r="Z82" s="91" t="s">
        <v>501</v>
      </c>
      <c r="AA82" s="16" t="s">
        <v>235</v>
      </c>
      <c r="AB82" s="91" t="s">
        <v>525</v>
      </c>
      <c r="AC82" s="38" t="s">
        <v>127</v>
      </c>
      <c r="AD82" s="81" t="s">
        <v>363</v>
      </c>
      <c r="AE82" s="16" t="s">
        <v>127</v>
      </c>
      <c r="AF82" s="83" t="s">
        <v>363</v>
      </c>
      <c r="AG82" s="38" t="s">
        <v>165</v>
      </c>
      <c r="AH82" s="38" t="s">
        <v>165</v>
      </c>
      <c r="AI82" s="38"/>
      <c r="AJ82" s="135" t="s">
        <v>574</v>
      </c>
    </row>
    <row r="83" spans="1:40" s="34" customFormat="1" ht="91.5" customHeight="1" x14ac:dyDescent="0.2">
      <c r="A83" s="10">
        <v>77</v>
      </c>
      <c r="B83" s="47" t="s">
        <v>55</v>
      </c>
      <c r="C83" s="49" t="s">
        <v>97</v>
      </c>
      <c r="D83" s="31" t="s">
        <v>7</v>
      </c>
      <c r="E83" s="33" t="s">
        <v>17</v>
      </c>
      <c r="F83" s="31" t="s">
        <v>4</v>
      </c>
      <c r="G83" s="97">
        <f t="shared" si="7"/>
        <v>14185198</v>
      </c>
      <c r="H83" s="97">
        <f t="shared" si="8"/>
        <v>12057418</v>
      </c>
      <c r="I83" s="100">
        <v>0</v>
      </c>
      <c r="J83" s="100">
        <v>12057418</v>
      </c>
      <c r="K83" s="100">
        <v>0</v>
      </c>
      <c r="L83" s="98">
        <f t="shared" si="10"/>
        <v>0.84999997885119405</v>
      </c>
      <c r="M83" s="97">
        <f t="shared" si="9"/>
        <v>2127780</v>
      </c>
      <c r="N83" s="100">
        <v>2127780</v>
      </c>
      <c r="O83" s="98">
        <f t="shared" si="11"/>
        <v>0.15000002114880595</v>
      </c>
      <c r="P83" s="100">
        <v>0</v>
      </c>
      <c r="Q83" s="98">
        <f t="shared" si="12"/>
        <v>0</v>
      </c>
      <c r="R83" s="100">
        <v>0</v>
      </c>
      <c r="S83" s="98">
        <f t="shared" si="13"/>
        <v>0</v>
      </c>
      <c r="T83" s="114" t="s">
        <v>498</v>
      </c>
      <c r="U83" s="59" t="s">
        <v>317</v>
      </c>
      <c r="V83" s="59" t="s">
        <v>518</v>
      </c>
      <c r="W83" s="129" t="s">
        <v>231</v>
      </c>
      <c r="X83" s="82" t="s">
        <v>364</v>
      </c>
      <c r="Y83" s="129" t="s">
        <v>246</v>
      </c>
      <c r="Z83" s="82" t="s">
        <v>364</v>
      </c>
      <c r="AA83" s="129" t="s">
        <v>232</v>
      </c>
      <c r="AB83" s="82" t="s">
        <v>364</v>
      </c>
      <c r="AC83" s="32" t="s">
        <v>127</v>
      </c>
      <c r="AD83" s="81" t="s">
        <v>363</v>
      </c>
      <c r="AE83" s="32" t="s">
        <v>127</v>
      </c>
      <c r="AF83" s="83" t="s">
        <v>363</v>
      </c>
      <c r="AG83" s="129" t="s">
        <v>127</v>
      </c>
      <c r="AH83" s="32" t="s">
        <v>160</v>
      </c>
      <c r="AI83" s="32"/>
      <c r="AJ83" s="135" t="s">
        <v>574</v>
      </c>
    </row>
    <row r="84" spans="1:40" ht="47.25" customHeight="1" x14ac:dyDescent="0.2">
      <c r="A84" s="10">
        <v>78</v>
      </c>
      <c r="B84" s="51" t="s">
        <v>33</v>
      </c>
      <c r="C84" s="50" t="s">
        <v>338</v>
      </c>
      <c r="D84" s="37" t="s">
        <v>162</v>
      </c>
      <c r="E84" s="35" t="s">
        <v>17</v>
      </c>
      <c r="F84" s="37" t="s">
        <v>5</v>
      </c>
      <c r="G84" s="94">
        <f t="shared" si="7"/>
        <v>5407500</v>
      </c>
      <c r="H84" s="94">
        <f t="shared" si="8"/>
        <v>4596375</v>
      </c>
      <c r="I84" s="101">
        <v>0</v>
      </c>
      <c r="J84" s="101">
        <v>0</v>
      </c>
      <c r="K84" s="95">
        <v>4596375</v>
      </c>
      <c r="L84" s="96">
        <f t="shared" si="10"/>
        <v>0.85</v>
      </c>
      <c r="M84" s="95">
        <f t="shared" si="9"/>
        <v>811125</v>
      </c>
      <c r="N84" s="95">
        <v>811125</v>
      </c>
      <c r="O84" s="96">
        <f t="shared" si="11"/>
        <v>0.15</v>
      </c>
      <c r="P84" s="101">
        <v>0</v>
      </c>
      <c r="Q84" s="96">
        <f t="shared" si="12"/>
        <v>0</v>
      </c>
      <c r="R84" s="101">
        <v>0</v>
      </c>
      <c r="S84" s="96">
        <f t="shared" si="13"/>
        <v>0</v>
      </c>
      <c r="T84" s="20" t="s">
        <v>132</v>
      </c>
      <c r="U84" s="152" t="s">
        <v>132</v>
      </c>
      <c r="V84" s="152" t="s">
        <v>132</v>
      </c>
      <c r="W84" s="38" t="s">
        <v>161</v>
      </c>
      <c r="X84" s="83" t="s">
        <v>363</v>
      </c>
      <c r="Y84" s="38" t="s">
        <v>155</v>
      </c>
      <c r="Z84" s="83" t="s">
        <v>363</v>
      </c>
      <c r="AA84" s="38" t="s">
        <v>155</v>
      </c>
      <c r="AB84" s="83" t="s">
        <v>363</v>
      </c>
      <c r="AC84" s="38" t="s">
        <v>163</v>
      </c>
      <c r="AD84" s="81" t="s">
        <v>363</v>
      </c>
      <c r="AE84" s="38" t="s">
        <v>163</v>
      </c>
      <c r="AF84" s="83" t="s">
        <v>363</v>
      </c>
      <c r="AG84" s="38" t="s">
        <v>164</v>
      </c>
      <c r="AH84" s="38" t="s">
        <v>164</v>
      </c>
      <c r="AI84" s="38"/>
      <c r="AJ84" s="135" t="s">
        <v>574</v>
      </c>
    </row>
    <row r="85" spans="1:40" ht="48" customHeight="1" x14ac:dyDescent="0.2">
      <c r="A85" s="10">
        <v>79</v>
      </c>
      <c r="B85" s="51" t="s">
        <v>33</v>
      </c>
      <c r="C85" s="50" t="s">
        <v>339</v>
      </c>
      <c r="D85" s="37" t="s">
        <v>162</v>
      </c>
      <c r="E85" s="35" t="s">
        <v>17</v>
      </c>
      <c r="F85" s="37" t="s">
        <v>5</v>
      </c>
      <c r="G85" s="94">
        <f t="shared" si="7"/>
        <v>5407500</v>
      </c>
      <c r="H85" s="94">
        <f t="shared" si="8"/>
        <v>4596375</v>
      </c>
      <c r="I85" s="101">
        <v>0</v>
      </c>
      <c r="J85" s="101">
        <v>0</v>
      </c>
      <c r="K85" s="95">
        <v>4596375</v>
      </c>
      <c r="L85" s="96">
        <f t="shared" si="10"/>
        <v>0.85</v>
      </c>
      <c r="M85" s="95">
        <f t="shared" si="9"/>
        <v>811125</v>
      </c>
      <c r="N85" s="95">
        <v>811125</v>
      </c>
      <c r="O85" s="96">
        <f t="shared" si="11"/>
        <v>0.15</v>
      </c>
      <c r="P85" s="101">
        <v>0</v>
      </c>
      <c r="Q85" s="96">
        <f t="shared" si="12"/>
        <v>0</v>
      </c>
      <c r="R85" s="101">
        <v>0</v>
      </c>
      <c r="S85" s="96">
        <f t="shared" si="13"/>
        <v>0</v>
      </c>
      <c r="T85" s="20" t="s">
        <v>132</v>
      </c>
      <c r="U85" s="152" t="s">
        <v>132</v>
      </c>
      <c r="V85" s="152" t="s">
        <v>132</v>
      </c>
      <c r="W85" s="14" t="s">
        <v>161</v>
      </c>
      <c r="X85" s="83" t="s">
        <v>363</v>
      </c>
      <c r="Y85" s="14" t="s">
        <v>155</v>
      </c>
      <c r="Z85" s="83" t="s">
        <v>363</v>
      </c>
      <c r="AA85" s="14" t="s">
        <v>155</v>
      </c>
      <c r="AB85" s="83" t="s">
        <v>363</v>
      </c>
      <c r="AC85" s="38" t="s">
        <v>323</v>
      </c>
      <c r="AD85" s="81" t="s">
        <v>363</v>
      </c>
      <c r="AE85" s="14" t="s">
        <v>323</v>
      </c>
      <c r="AF85" s="83" t="s">
        <v>363</v>
      </c>
      <c r="AG85" s="38" t="s">
        <v>173</v>
      </c>
      <c r="AH85" s="38" t="s">
        <v>173</v>
      </c>
      <c r="AI85" s="38"/>
      <c r="AJ85" s="135" t="s">
        <v>574</v>
      </c>
    </row>
    <row r="86" spans="1:40" s="34" customFormat="1" ht="51.75" customHeight="1" x14ac:dyDescent="0.2">
      <c r="A86" s="10">
        <v>80</v>
      </c>
      <c r="B86" s="47" t="s">
        <v>67</v>
      </c>
      <c r="C86" s="49" t="s">
        <v>340</v>
      </c>
      <c r="D86" s="31" t="s">
        <v>162</v>
      </c>
      <c r="E86" s="33" t="s">
        <v>17</v>
      </c>
      <c r="F86" s="31" t="s">
        <v>5</v>
      </c>
      <c r="G86" s="97">
        <f t="shared" si="7"/>
        <v>11446897</v>
      </c>
      <c r="H86" s="97">
        <f t="shared" si="8"/>
        <v>9729862</v>
      </c>
      <c r="I86" s="100">
        <v>0</v>
      </c>
      <c r="J86" s="100">
        <v>0</v>
      </c>
      <c r="K86" s="100">
        <v>9729862</v>
      </c>
      <c r="L86" s="98">
        <f t="shared" si="10"/>
        <v>0.84999996068803629</v>
      </c>
      <c r="M86" s="97">
        <f t="shared" si="9"/>
        <v>1717035</v>
      </c>
      <c r="N86" s="100">
        <v>1717035</v>
      </c>
      <c r="O86" s="98">
        <f t="shared" si="11"/>
        <v>0.15000003931196376</v>
      </c>
      <c r="P86" s="100">
        <v>0</v>
      </c>
      <c r="Q86" s="98">
        <f t="shared" si="12"/>
        <v>0</v>
      </c>
      <c r="R86" s="100">
        <v>0</v>
      </c>
      <c r="S86" s="98">
        <f t="shared" si="13"/>
        <v>0</v>
      </c>
      <c r="T86" s="29" t="s">
        <v>132</v>
      </c>
      <c r="U86" s="162" t="s">
        <v>132</v>
      </c>
      <c r="V86" s="162" t="s">
        <v>132</v>
      </c>
      <c r="W86" s="32" t="s">
        <v>161</v>
      </c>
      <c r="X86" s="83" t="s">
        <v>363</v>
      </c>
      <c r="Y86" s="32" t="s">
        <v>155</v>
      </c>
      <c r="Z86" s="83" t="s">
        <v>363</v>
      </c>
      <c r="AA86" s="32" t="s">
        <v>155</v>
      </c>
      <c r="AB86" s="83" t="s">
        <v>363</v>
      </c>
      <c r="AC86" s="32" t="s">
        <v>163</v>
      </c>
      <c r="AD86" s="81" t="s">
        <v>363</v>
      </c>
      <c r="AE86" s="32" t="s">
        <v>163</v>
      </c>
      <c r="AF86" s="83" t="s">
        <v>363</v>
      </c>
      <c r="AG86" s="32" t="s">
        <v>164</v>
      </c>
      <c r="AH86" s="32" t="s">
        <v>164</v>
      </c>
      <c r="AI86" s="32"/>
      <c r="AJ86" s="135" t="s">
        <v>574</v>
      </c>
    </row>
    <row r="87" spans="1:40" s="34" customFormat="1" ht="51.75" customHeight="1" x14ac:dyDescent="0.2">
      <c r="A87" s="10">
        <v>81</v>
      </c>
      <c r="B87" s="47" t="s">
        <v>67</v>
      </c>
      <c r="C87" s="49" t="s">
        <v>341</v>
      </c>
      <c r="D87" s="31" t="s">
        <v>162</v>
      </c>
      <c r="E87" s="33" t="s">
        <v>17</v>
      </c>
      <c r="F87" s="31" t="s">
        <v>5</v>
      </c>
      <c r="G87" s="97">
        <f t="shared" si="7"/>
        <v>11446895</v>
      </c>
      <c r="H87" s="97">
        <f t="shared" si="8"/>
        <v>9729861</v>
      </c>
      <c r="I87" s="100">
        <v>0</v>
      </c>
      <c r="J87" s="100">
        <v>0</v>
      </c>
      <c r="K87" s="100">
        <v>9729861</v>
      </c>
      <c r="L87" s="98">
        <f t="shared" si="10"/>
        <v>0.85000002183998369</v>
      </c>
      <c r="M87" s="97">
        <f t="shared" si="9"/>
        <v>1717034</v>
      </c>
      <c r="N87" s="100">
        <v>1717034</v>
      </c>
      <c r="O87" s="98">
        <f t="shared" si="11"/>
        <v>0.14999997816001631</v>
      </c>
      <c r="P87" s="100">
        <v>0</v>
      </c>
      <c r="Q87" s="98">
        <f t="shared" si="12"/>
        <v>0</v>
      </c>
      <c r="R87" s="100">
        <v>0</v>
      </c>
      <c r="S87" s="98">
        <f t="shared" si="13"/>
        <v>0</v>
      </c>
      <c r="T87" s="29" t="s">
        <v>132</v>
      </c>
      <c r="U87" s="162" t="s">
        <v>132</v>
      </c>
      <c r="V87" s="162" t="s">
        <v>132</v>
      </c>
      <c r="W87" s="129" t="s">
        <v>161</v>
      </c>
      <c r="X87" s="83" t="s">
        <v>363</v>
      </c>
      <c r="Y87" s="129" t="s">
        <v>155</v>
      </c>
      <c r="Z87" s="83" t="s">
        <v>363</v>
      </c>
      <c r="AA87" s="129" t="s">
        <v>155</v>
      </c>
      <c r="AB87" s="83" t="s">
        <v>363</v>
      </c>
      <c r="AC87" s="32" t="s">
        <v>323</v>
      </c>
      <c r="AD87" s="81" t="s">
        <v>363</v>
      </c>
      <c r="AE87" s="129" t="s">
        <v>323</v>
      </c>
      <c r="AF87" s="83" t="s">
        <v>363</v>
      </c>
      <c r="AG87" s="32" t="s">
        <v>173</v>
      </c>
      <c r="AH87" s="32" t="s">
        <v>173</v>
      </c>
      <c r="AI87" s="32"/>
      <c r="AJ87" s="135" t="s">
        <v>574</v>
      </c>
    </row>
    <row r="88" spans="1:40" s="34" customFormat="1" ht="51.75" customHeight="1" x14ac:dyDescent="0.2">
      <c r="A88" s="10">
        <v>82</v>
      </c>
      <c r="B88" s="47" t="s">
        <v>67</v>
      </c>
      <c r="C88" s="49" t="s">
        <v>342</v>
      </c>
      <c r="D88" s="31" t="s">
        <v>162</v>
      </c>
      <c r="E88" s="33" t="s">
        <v>17</v>
      </c>
      <c r="F88" s="31" t="s">
        <v>5</v>
      </c>
      <c r="G88" s="97">
        <f t="shared" si="7"/>
        <v>11446894</v>
      </c>
      <c r="H88" s="97">
        <f t="shared" si="8"/>
        <v>9729860</v>
      </c>
      <c r="I88" s="100">
        <v>0</v>
      </c>
      <c r="J88" s="100">
        <v>0</v>
      </c>
      <c r="K88" s="100">
        <v>9729860</v>
      </c>
      <c r="L88" s="98">
        <f t="shared" si="10"/>
        <v>0.85000000873599424</v>
      </c>
      <c r="M88" s="97">
        <f t="shared" si="9"/>
        <v>1717034</v>
      </c>
      <c r="N88" s="100">
        <v>1717034</v>
      </c>
      <c r="O88" s="98">
        <f t="shared" si="11"/>
        <v>0.14999999126400576</v>
      </c>
      <c r="P88" s="100">
        <v>0</v>
      </c>
      <c r="Q88" s="98">
        <f t="shared" si="12"/>
        <v>0</v>
      </c>
      <c r="R88" s="100">
        <v>0</v>
      </c>
      <c r="S88" s="98">
        <f t="shared" si="13"/>
        <v>0</v>
      </c>
      <c r="T88" s="29" t="s">
        <v>132</v>
      </c>
      <c r="U88" s="162" t="s">
        <v>132</v>
      </c>
      <c r="V88" s="162" t="s">
        <v>132</v>
      </c>
      <c r="W88" s="129" t="s">
        <v>161</v>
      </c>
      <c r="X88" s="83" t="s">
        <v>363</v>
      </c>
      <c r="Y88" s="129" t="s">
        <v>155</v>
      </c>
      <c r="Z88" s="83" t="s">
        <v>363</v>
      </c>
      <c r="AA88" s="129" t="s">
        <v>155</v>
      </c>
      <c r="AB88" s="83" t="s">
        <v>363</v>
      </c>
      <c r="AC88" s="32" t="s">
        <v>324</v>
      </c>
      <c r="AD88" s="81" t="s">
        <v>363</v>
      </c>
      <c r="AE88" s="129" t="s">
        <v>324</v>
      </c>
      <c r="AF88" s="83" t="s">
        <v>363</v>
      </c>
      <c r="AG88" s="129" t="s">
        <v>178</v>
      </c>
      <c r="AH88" s="32" t="s">
        <v>178</v>
      </c>
      <c r="AI88" s="32"/>
      <c r="AJ88" s="135" t="s">
        <v>574</v>
      </c>
    </row>
    <row r="89" spans="1:40" ht="37.5" customHeight="1" x14ac:dyDescent="0.2">
      <c r="A89" s="10">
        <v>83</v>
      </c>
      <c r="B89" s="54" t="s">
        <v>105</v>
      </c>
      <c r="C89" s="55" t="s">
        <v>115</v>
      </c>
      <c r="D89" s="37" t="s">
        <v>162</v>
      </c>
      <c r="E89" s="35" t="s">
        <v>17</v>
      </c>
      <c r="F89" s="37" t="s">
        <v>5</v>
      </c>
      <c r="G89" s="94">
        <f t="shared" si="7"/>
        <v>20000000</v>
      </c>
      <c r="H89" s="94">
        <f t="shared" si="8"/>
        <v>17000000</v>
      </c>
      <c r="I89" s="101">
        <v>0</v>
      </c>
      <c r="J89" s="101">
        <v>0</v>
      </c>
      <c r="K89" s="95">
        <v>17000000</v>
      </c>
      <c r="L89" s="96">
        <f t="shared" si="10"/>
        <v>0.85</v>
      </c>
      <c r="M89" s="95">
        <f t="shared" si="9"/>
        <v>3000000</v>
      </c>
      <c r="N89" s="95">
        <v>3000000</v>
      </c>
      <c r="O89" s="96">
        <f t="shared" si="11"/>
        <v>0.15</v>
      </c>
      <c r="P89" s="101">
        <v>0</v>
      </c>
      <c r="Q89" s="96">
        <f t="shared" si="12"/>
        <v>0</v>
      </c>
      <c r="R89" s="101">
        <v>0</v>
      </c>
      <c r="S89" s="96">
        <f t="shared" si="13"/>
        <v>0</v>
      </c>
      <c r="T89" s="39" t="s">
        <v>132</v>
      </c>
      <c r="U89" s="152" t="s">
        <v>132</v>
      </c>
      <c r="V89" s="152" t="s">
        <v>132</v>
      </c>
      <c r="W89" s="38" t="s">
        <v>232</v>
      </c>
      <c r="X89" s="118" t="s">
        <v>364</v>
      </c>
      <c r="Y89" s="38" t="s">
        <v>232</v>
      </c>
      <c r="Z89" s="118" t="s">
        <v>364</v>
      </c>
      <c r="AA89" s="14" t="s">
        <v>127</v>
      </c>
      <c r="AB89" s="83" t="s">
        <v>363</v>
      </c>
      <c r="AC89" s="38" t="s">
        <v>156</v>
      </c>
      <c r="AD89" s="81" t="s">
        <v>363</v>
      </c>
      <c r="AE89" s="14" t="s">
        <v>156</v>
      </c>
      <c r="AF89" s="83" t="s">
        <v>363</v>
      </c>
      <c r="AG89" s="14" t="s">
        <v>161</v>
      </c>
      <c r="AH89" s="14" t="s">
        <v>161</v>
      </c>
      <c r="AI89" s="14"/>
      <c r="AJ89" s="135" t="s">
        <v>574</v>
      </c>
    </row>
    <row r="90" spans="1:40" s="34" customFormat="1" ht="40.5" customHeight="1" x14ac:dyDescent="0.2">
      <c r="A90" s="10">
        <v>84</v>
      </c>
      <c r="B90" s="47" t="s">
        <v>106</v>
      </c>
      <c r="C90" s="49" t="s">
        <v>107</v>
      </c>
      <c r="D90" s="31" t="s">
        <v>7</v>
      </c>
      <c r="E90" s="33" t="s">
        <v>17</v>
      </c>
      <c r="F90" s="31" t="s">
        <v>5</v>
      </c>
      <c r="G90" s="97">
        <f t="shared" si="7"/>
        <v>1500000</v>
      </c>
      <c r="H90" s="97">
        <f t="shared" si="8"/>
        <v>1275000</v>
      </c>
      <c r="I90" s="100">
        <v>0</v>
      </c>
      <c r="J90" s="100">
        <v>0</v>
      </c>
      <c r="K90" s="100">
        <v>1275000</v>
      </c>
      <c r="L90" s="98">
        <f t="shared" si="10"/>
        <v>0.85</v>
      </c>
      <c r="M90" s="97">
        <f t="shared" si="9"/>
        <v>225000</v>
      </c>
      <c r="N90" s="100">
        <v>225000</v>
      </c>
      <c r="O90" s="98">
        <f t="shared" si="11"/>
        <v>0.15</v>
      </c>
      <c r="P90" s="100">
        <v>0</v>
      </c>
      <c r="Q90" s="98">
        <f t="shared" si="12"/>
        <v>0</v>
      </c>
      <c r="R90" s="100">
        <v>0</v>
      </c>
      <c r="S90" s="98">
        <f t="shared" si="13"/>
        <v>0</v>
      </c>
      <c r="T90" s="29" t="s">
        <v>132</v>
      </c>
      <c r="U90" s="162" t="s">
        <v>132</v>
      </c>
      <c r="V90" s="162" t="s">
        <v>132</v>
      </c>
      <c r="W90" s="129" t="s">
        <v>233</v>
      </c>
      <c r="X90" s="80" t="s">
        <v>388</v>
      </c>
      <c r="Y90" s="129" t="s">
        <v>233</v>
      </c>
      <c r="Z90" s="80" t="s">
        <v>388</v>
      </c>
      <c r="AA90" s="129" t="s">
        <v>233</v>
      </c>
      <c r="AB90" s="80" t="s">
        <v>390</v>
      </c>
      <c r="AC90" s="129" t="s">
        <v>234</v>
      </c>
      <c r="AD90" s="80" t="s">
        <v>611</v>
      </c>
      <c r="AE90" s="129" t="s">
        <v>235</v>
      </c>
      <c r="AF90" s="80" t="s">
        <v>507</v>
      </c>
      <c r="AG90" s="129" t="s">
        <v>232</v>
      </c>
      <c r="AH90" s="129" t="s">
        <v>232</v>
      </c>
      <c r="AI90" s="172"/>
      <c r="AJ90" s="135" t="s">
        <v>574</v>
      </c>
      <c r="AK90" s="128"/>
      <c r="AL90" s="128"/>
      <c r="AM90" s="128"/>
      <c r="AN90" s="128"/>
    </row>
    <row r="91" spans="1:40" ht="76.5" x14ac:dyDescent="0.2">
      <c r="A91" s="10">
        <v>85</v>
      </c>
      <c r="B91" s="51" t="s">
        <v>294</v>
      </c>
      <c r="C91" s="46" t="s">
        <v>295</v>
      </c>
      <c r="D91" s="37" t="s">
        <v>7</v>
      </c>
      <c r="E91" s="35" t="s">
        <v>17</v>
      </c>
      <c r="F91" s="37" t="s">
        <v>5</v>
      </c>
      <c r="G91" s="101">
        <v>13960884</v>
      </c>
      <c r="H91" s="94">
        <f t="shared" si="8"/>
        <v>11866751</v>
      </c>
      <c r="I91" s="101">
        <v>0</v>
      </c>
      <c r="J91" s="101">
        <v>0</v>
      </c>
      <c r="K91" s="94">
        <v>11866751</v>
      </c>
      <c r="L91" s="99">
        <f t="shared" si="10"/>
        <v>0.84999997134851923</v>
      </c>
      <c r="M91" s="94">
        <f t="shared" si="9"/>
        <v>2094133</v>
      </c>
      <c r="N91" s="94">
        <v>2094133</v>
      </c>
      <c r="O91" s="99">
        <f t="shared" si="11"/>
        <v>0.15000002865148082</v>
      </c>
      <c r="P91" s="101">
        <v>0</v>
      </c>
      <c r="Q91" s="99">
        <f t="shared" si="12"/>
        <v>0</v>
      </c>
      <c r="R91" s="94">
        <v>0</v>
      </c>
      <c r="S91" s="99">
        <f t="shared" si="13"/>
        <v>0</v>
      </c>
      <c r="T91" s="39" t="s">
        <v>132</v>
      </c>
      <c r="U91" s="166" t="s">
        <v>132</v>
      </c>
      <c r="V91" s="152" t="s">
        <v>132</v>
      </c>
      <c r="W91" s="14" t="s">
        <v>242</v>
      </c>
      <c r="X91" s="80" t="s">
        <v>389</v>
      </c>
      <c r="Y91" s="14" t="s">
        <v>242</v>
      </c>
      <c r="Z91" s="80" t="s">
        <v>389</v>
      </c>
      <c r="AA91" s="14" t="s">
        <v>244</v>
      </c>
      <c r="AB91" s="80" t="s">
        <v>391</v>
      </c>
      <c r="AC91" s="14" t="s">
        <v>504</v>
      </c>
      <c r="AD91" s="80" t="s">
        <v>598</v>
      </c>
      <c r="AE91" s="14" t="s">
        <v>246</v>
      </c>
      <c r="AF91" s="82" t="s">
        <v>364</v>
      </c>
      <c r="AG91" s="14" t="s">
        <v>127</v>
      </c>
      <c r="AH91" s="14" t="s">
        <v>127</v>
      </c>
      <c r="AI91" s="14" t="s">
        <v>651</v>
      </c>
      <c r="AJ91" s="135" t="s">
        <v>574</v>
      </c>
      <c r="AK91" s="128"/>
      <c r="AL91" s="128"/>
      <c r="AM91" s="128"/>
    </row>
    <row r="92" spans="1:40" ht="39" customHeight="1" x14ac:dyDescent="0.2">
      <c r="A92" s="10">
        <v>86</v>
      </c>
      <c r="B92" s="36" t="s">
        <v>293</v>
      </c>
      <c r="C92" s="46" t="s">
        <v>343</v>
      </c>
      <c r="D92" s="37" t="s">
        <v>162</v>
      </c>
      <c r="E92" s="35" t="s">
        <v>17</v>
      </c>
      <c r="F92" s="37" t="s">
        <v>5</v>
      </c>
      <c r="G92" s="101">
        <v>3090262</v>
      </c>
      <c r="H92" s="94">
        <f t="shared" si="8"/>
        <v>2626723</v>
      </c>
      <c r="I92" s="101">
        <v>0</v>
      </c>
      <c r="J92" s="101">
        <v>0</v>
      </c>
      <c r="K92" s="101">
        <v>2626723</v>
      </c>
      <c r="L92" s="99">
        <f t="shared" si="10"/>
        <v>0.85000009707914737</v>
      </c>
      <c r="M92" s="94">
        <f t="shared" si="9"/>
        <v>463539</v>
      </c>
      <c r="N92" s="101">
        <v>0</v>
      </c>
      <c r="O92" s="99">
        <f t="shared" si="11"/>
        <v>0</v>
      </c>
      <c r="P92" s="101">
        <v>0</v>
      </c>
      <c r="Q92" s="99">
        <f t="shared" si="12"/>
        <v>0</v>
      </c>
      <c r="R92" s="101">
        <v>463539</v>
      </c>
      <c r="S92" s="99">
        <f t="shared" si="13"/>
        <v>0.14999990292085266</v>
      </c>
      <c r="T92" s="39" t="s">
        <v>132</v>
      </c>
      <c r="U92" s="166" t="s">
        <v>132</v>
      </c>
      <c r="V92" s="152" t="s">
        <v>132</v>
      </c>
      <c r="W92" s="38" t="s">
        <v>232</v>
      </c>
      <c r="X92" s="118" t="s">
        <v>364</v>
      </c>
      <c r="Y92" s="38" t="s">
        <v>232</v>
      </c>
      <c r="Z92" s="118" t="s">
        <v>364</v>
      </c>
      <c r="AA92" s="38" t="s">
        <v>232</v>
      </c>
      <c r="AB92" s="118" t="s">
        <v>364</v>
      </c>
      <c r="AC92" s="38" t="s">
        <v>156</v>
      </c>
      <c r="AD92" s="81" t="s">
        <v>363</v>
      </c>
      <c r="AE92" s="38" t="s">
        <v>156</v>
      </c>
      <c r="AF92" s="83" t="s">
        <v>363</v>
      </c>
      <c r="AG92" s="38" t="s">
        <v>160</v>
      </c>
      <c r="AH92" s="38" t="s">
        <v>160</v>
      </c>
      <c r="AI92" s="38"/>
      <c r="AJ92" s="135" t="s">
        <v>574</v>
      </c>
      <c r="AK92" s="128"/>
      <c r="AL92" s="128"/>
      <c r="AM92" s="128"/>
    </row>
    <row r="93" spans="1:40" ht="35.25" customHeight="1" x14ac:dyDescent="0.2">
      <c r="A93" s="10">
        <v>87</v>
      </c>
      <c r="B93" s="36" t="s">
        <v>293</v>
      </c>
      <c r="C93" s="46" t="s">
        <v>344</v>
      </c>
      <c r="D93" s="37" t="s">
        <v>162</v>
      </c>
      <c r="E93" s="35" t="s">
        <v>17</v>
      </c>
      <c r="F93" s="37" t="s">
        <v>5</v>
      </c>
      <c r="G93" s="101">
        <v>1130925</v>
      </c>
      <c r="H93" s="94">
        <f t="shared" si="8"/>
        <v>961286</v>
      </c>
      <c r="I93" s="101">
        <v>0</v>
      </c>
      <c r="J93" s="101">
        <v>0</v>
      </c>
      <c r="K93" s="101">
        <v>961286</v>
      </c>
      <c r="L93" s="99">
        <f t="shared" si="10"/>
        <v>0.8499997789420165</v>
      </c>
      <c r="M93" s="94">
        <f t="shared" si="9"/>
        <v>169639</v>
      </c>
      <c r="N93" s="101">
        <v>0</v>
      </c>
      <c r="O93" s="99">
        <f t="shared" si="11"/>
        <v>0</v>
      </c>
      <c r="P93" s="101">
        <v>0</v>
      </c>
      <c r="Q93" s="99">
        <f t="shared" si="12"/>
        <v>0</v>
      </c>
      <c r="R93" s="101">
        <v>169639</v>
      </c>
      <c r="S93" s="99">
        <f t="shared" si="13"/>
        <v>0.1500002210579835</v>
      </c>
      <c r="T93" s="39" t="s">
        <v>132</v>
      </c>
      <c r="U93" s="166" t="s">
        <v>132</v>
      </c>
      <c r="V93" s="152" t="s">
        <v>132</v>
      </c>
      <c r="W93" s="38" t="s">
        <v>232</v>
      </c>
      <c r="X93" s="118" t="s">
        <v>364</v>
      </c>
      <c r="Y93" s="38" t="s">
        <v>232</v>
      </c>
      <c r="Z93" s="118" t="s">
        <v>364</v>
      </c>
      <c r="AA93" s="38" t="s">
        <v>232</v>
      </c>
      <c r="AB93" s="118" t="s">
        <v>364</v>
      </c>
      <c r="AC93" s="38" t="s">
        <v>161</v>
      </c>
      <c r="AD93" s="81" t="s">
        <v>363</v>
      </c>
      <c r="AE93" s="38" t="s">
        <v>161</v>
      </c>
      <c r="AF93" s="83" t="s">
        <v>363</v>
      </c>
      <c r="AG93" s="38" t="s">
        <v>155</v>
      </c>
      <c r="AH93" s="38" t="s">
        <v>155</v>
      </c>
      <c r="AI93" s="38"/>
      <c r="AJ93" s="135" t="s">
        <v>574</v>
      </c>
      <c r="AK93" s="128"/>
      <c r="AL93" s="128"/>
      <c r="AM93" s="128"/>
    </row>
    <row r="94" spans="1:40" s="34" customFormat="1" ht="45.75" customHeight="1" x14ac:dyDescent="0.2">
      <c r="A94" s="10">
        <v>88</v>
      </c>
      <c r="B94" s="30" t="s">
        <v>296</v>
      </c>
      <c r="C94" s="48" t="s">
        <v>297</v>
      </c>
      <c r="D94" s="31" t="s">
        <v>7</v>
      </c>
      <c r="E94" s="33" t="s">
        <v>17</v>
      </c>
      <c r="F94" s="31" t="s">
        <v>5</v>
      </c>
      <c r="G94" s="97">
        <f t="shared" si="7"/>
        <v>3287350</v>
      </c>
      <c r="H94" s="97">
        <f t="shared" si="8"/>
        <v>2794247</v>
      </c>
      <c r="I94" s="100">
        <v>0</v>
      </c>
      <c r="J94" s="100">
        <v>0</v>
      </c>
      <c r="K94" s="100">
        <v>2794247</v>
      </c>
      <c r="L94" s="98">
        <f t="shared" si="10"/>
        <v>0.84999984790180538</v>
      </c>
      <c r="M94" s="97">
        <f t="shared" si="9"/>
        <v>493103</v>
      </c>
      <c r="N94" s="100">
        <v>493103</v>
      </c>
      <c r="O94" s="98">
        <f t="shared" si="11"/>
        <v>0.15000015209819459</v>
      </c>
      <c r="P94" s="100">
        <v>0</v>
      </c>
      <c r="Q94" s="98">
        <f t="shared" si="12"/>
        <v>0</v>
      </c>
      <c r="R94" s="100">
        <v>0</v>
      </c>
      <c r="S94" s="98">
        <f t="shared" si="13"/>
        <v>0</v>
      </c>
      <c r="T94" s="29" t="s">
        <v>132</v>
      </c>
      <c r="U94" s="162" t="s">
        <v>132</v>
      </c>
      <c r="V94" s="162" t="s">
        <v>132</v>
      </c>
      <c r="W94" s="32" t="s">
        <v>235</v>
      </c>
      <c r="X94" s="80" t="s">
        <v>596</v>
      </c>
      <c r="Y94" s="32" t="s">
        <v>235</v>
      </c>
      <c r="Z94" s="80" t="s">
        <v>596</v>
      </c>
      <c r="AA94" s="32" t="s">
        <v>246</v>
      </c>
      <c r="AB94" s="80" t="s">
        <v>597</v>
      </c>
      <c r="AC94" s="32" t="s">
        <v>127</v>
      </c>
      <c r="AD94" s="81" t="s">
        <v>363</v>
      </c>
      <c r="AE94" s="32" t="s">
        <v>127</v>
      </c>
      <c r="AF94" s="83" t="s">
        <v>363</v>
      </c>
      <c r="AG94" s="32" t="s">
        <v>127</v>
      </c>
      <c r="AH94" s="129" t="s">
        <v>156</v>
      </c>
      <c r="AI94" s="172"/>
      <c r="AJ94" s="135" t="s">
        <v>574</v>
      </c>
      <c r="AK94" s="128"/>
      <c r="AL94" s="128"/>
      <c r="AM94" s="128"/>
    </row>
    <row r="95" spans="1:40" s="34" customFormat="1" ht="36.75" customHeight="1" x14ac:dyDescent="0.2">
      <c r="A95" s="10">
        <v>89</v>
      </c>
      <c r="B95" s="30" t="s">
        <v>298</v>
      </c>
      <c r="C95" s="48" t="s">
        <v>345</v>
      </c>
      <c r="D95" s="31" t="s">
        <v>162</v>
      </c>
      <c r="E95" s="33" t="s">
        <v>17</v>
      </c>
      <c r="F95" s="31" t="s">
        <v>5</v>
      </c>
      <c r="G95" s="97">
        <f t="shared" si="7"/>
        <v>12614969</v>
      </c>
      <c r="H95" s="97">
        <f t="shared" si="8"/>
        <v>10722723</v>
      </c>
      <c r="I95" s="100">
        <v>0</v>
      </c>
      <c r="J95" s="100">
        <v>0</v>
      </c>
      <c r="K95" s="100">
        <v>10722723</v>
      </c>
      <c r="L95" s="98">
        <f t="shared" si="10"/>
        <v>0.84999994847391225</v>
      </c>
      <c r="M95" s="97">
        <f t="shared" si="9"/>
        <v>1892246</v>
      </c>
      <c r="N95" s="100">
        <v>1892246</v>
      </c>
      <c r="O95" s="98">
        <f t="shared" si="11"/>
        <v>0.15000005152608778</v>
      </c>
      <c r="P95" s="100">
        <v>0</v>
      </c>
      <c r="Q95" s="98">
        <f t="shared" si="12"/>
        <v>0</v>
      </c>
      <c r="R95" s="100">
        <v>0</v>
      </c>
      <c r="S95" s="98">
        <f t="shared" si="13"/>
        <v>0</v>
      </c>
      <c r="T95" s="29" t="s">
        <v>132</v>
      </c>
      <c r="U95" s="162" t="s">
        <v>132</v>
      </c>
      <c r="V95" s="162" t="s">
        <v>132</v>
      </c>
      <c r="W95" s="32" t="s">
        <v>235</v>
      </c>
      <c r="X95" s="82" t="s">
        <v>364</v>
      </c>
      <c r="Y95" s="32" t="s">
        <v>235</v>
      </c>
      <c r="Z95" s="82" t="s">
        <v>364</v>
      </c>
      <c r="AA95" s="32" t="s">
        <v>246</v>
      </c>
      <c r="AB95" s="118" t="s">
        <v>364</v>
      </c>
      <c r="AC95" s="32" t="s">
        <v>127</v>
      </c>
      <c r="AD95" s="81" t="s">
        <v>363</v>
      </c>
      <c r="AE95" s="32" t="s">
        <v>127</v>
      </c>
      <c r="AF95" s="83" t="s">
        <v>363</v>
      </c>
      <c r="AG95" s="32" t="s">
        <v>127</v>
      </c>
      <c r="AH95" s="129" t="s">
        <v>156</v>
      </c>
      <c r="AI95" s="172"/>
      <c r="AJ95" s="135" t="s">
        <v>574</v>
      </c>
      <c r="AK95" s="128"/>
      <c r="AL95" s="128"/>
      <c r="AM95" s="128"/>
    </row>
    <row r="96" spans="1:40" s="34" customFormat="1" ht="41.25" customHeight="1" x14ac:dyDescent="0.2">
      <c r="A96" s="10">
        <v>90</v>
      </c>
      <c r="B96" s="30" t="s">
        <v>298</v>
      </c>
      <c r="C96" s="48" t="s">
        <v>346</v>
      </c>
      <c r="D96" s="31" t="s">
        <v>162</v>
      </c>
      <c r="E96" s="33" t="s">
        <v>17</v>
      </c>
      <c r="F96" s="31" t="s">
        <v>5</v>
      </c>
      <c r="G96" s="97">
        <f t="shared" si="7"/>
        <v>12614969</v>
      </c>
      <c r="H96" s="97">
        <f t="shared" si="8"/>
        <v>10722724</v>
      </c>
      <c r="I96" s="100">
        <v>0</v>
      </c>
      <c r="J96" s="100">
        <v>0</v>
      </c>
      <c r="K96" s="100">
        <v>10722724</v>
      </c>
      <c r="L96" s="98">
        <f t="shared" si="10"/>
        <v>0.85000002774481653</v>
      </c>
      <c r="M96" s="97">
        <f t="shared" si="9"/>
        <v>1892245</v>
      </c>
      <c r="N96" s="100">
        <v>1892245</v>
      </c>
      <c r="O96" s="98">
        <f t="shared" si="11"/>
        <v>0.14999997225518349</v>
      </c>
      <c r="P96" s="100">
        <v>0</v>
      </c>
      <c r="Q96" s="98">
        <f t="shared" si="12"/>
        <v>0</v>
      </c>
      <c r="R96" s="100">
        <v>0</v>
      </c>
      <c r="S96" s="98">
        <f t="shared" si="13"/>
        <v>0</v>
      </c>
      <c r="T96" s="29" t="s">
        <v>132</v>
      </c>
      <c r="U96" s="162" t="s">
        <v>132</v>
      </c>
      <c r="V96" s="162" t="s">
        <v>132</v>
      </c>
      <c r="W96" s="129" t="s">
        <v>235</v>
      </c>
      <c r="X96" s="82" t="s">
        <v>364</v>
      </c>
      <c r="Y96" s="129" t="s">
        <v>160</v>
      </c>
      <c r="Z96" s="83" t="s">
        <v>363</v>
      </c>
      <c r="AA96" s="129" t="s">
        <v>161</v>
      </c>
      <c r="AB96" s="83" t="s">
        <v>363</v>
      </c>
      <c r="AC96" s="32" t="s">
        <v>161</v>
      </c>
      <c r="AD96" s="81" t="s">
        <v>363</v>
      </c>
      <c r="AE96" s="129" t="s">
        <v>161</v>
      </c>
      <c r="AF96" s="83" t="s">
        <v>363</v>
      </c>
      <c r="AG96" s="129" t="s">
        <v>155</v>
      </c>
      <c r="AH96" s="129" t="s">
        <v>155</v>
      </c>
      <c r="AI96" s="172"/>
      <c r="AJ96" s="135" t="s">
        <v>574</v>
      </c>
      <c r="AK96" s="128"/>
      <c r="AL96" s="128"/>
      <c r="AM96" s="128"/>
    </row>
    <row r="97" spans="1:39" ht="77.25" customHeight="1" x14ac:dyDescent="0.2">
      <c r="A97" s="10">
        <v>91</v>
      </c>
      <c r="B97" s="51" t="s">
        <v>68</v>
      </c>
      <c r="C97" s="50" t="s">
        <v>116</v>
      </c>
      <c r="D97" s="37" t="s">
        <v>7</v>
      </c>
      <c r="E97" s="35" t="s">
        <v>17</v>
      </c>
      <c r="F97" s="37" t="s">
        <v>5</v>
      </c>
      <c r="G97" s="94">
        <f t="shared" si="7"/>
        <v>9000000</v>
      </c>
      <c r="H97" s="94">
        <f t="shared" si="8"/>
        <v>7650000</v>
      </c>
      <c r="I97" s="101">
        <v>0</v>
      </c>
      <c r="J97" s="101">
        <v>0</v>
      </c>
      <c r="K97" s="102">
        <v>7650000</v>
      </c>
      <c r="L97" s="96">
        <f t="shared" si="10"/>
        <v>0.85</v>
      </c>
      <c r="M97" s="95">
        <f t="shared" si="9"/>
        <v>1350000</v>
      </c>
      <c r="N97" s="101">
        <v>1350000</v>
      </c>
      <c r="O97" s="96">
        <f t="shared" si="11"/>
        <v>0.15</v>
      </c>
      <c r="P97" s="101">
        <v>0</v>
      </c>
      <c r="Q97" s="96">
        <f t="shared" si="12"/>
        <v>0</v>
      </c>
      <c r="R97" s="101">
        <v>0</v>
      </c>
      <c r="S97" s="96">
        <f t="shared" si="13"/>
        <v>0</v>
      </c>
      <c r="T97" s="39" t="s">
        <v>132</v>
      </c>
      <c r="U97" s="166" t="s">
        <v>132</v>
      </c>
      <c r="V97" s="166" t="s">
        <v>132</v>
      </c>
      <c r="W97" s="38" t="s">
        <v>132</v>
      </c>
      <c r="X97" s="38" t="s">
        <v>132</v>
      </c>
      <c r="Y97" s="38" t="s">
        <v>133</v>
      </c>
      <c r="Z97" s="80" t="s">
        <v>419</v>
      </c>
      <c r="AA97" s="38" t="s">
        <v>242</v>
      </c>
      <c r="AB97" s="80" t="s">
        <v>392</v>
      </c>
      <c r="AC97" s="14" t="s">
        <v>245</v>
      </c>
      <c r="AD97" s="80" t="s">
        <v>612</v>
      </c>
      <c r="AE97" s="14" t="s">
        <v>231</v>
      </c>
      <c r="AF97" s="80" t="s">
        <v>508</v>
      </c>
      <c r="AG97" s="38" t="s">
        <v>426</v>
      </c>
      <c r="AH97" s="14" t="s">
        <v>246</v>
      </c>
      <c r="AI97" s="14"/>
      <c r="AJ97" s="135" t="s">
        <v>574</v>
      </c>
      <c r="AK97" s="128"/>
      <c r="AL97" s="128"/>
      <c r="AM97" s="128"/>
    </row>
    <row r="98" spans="1:39" s="34" customFormat="1" ht="153.75" customHeight="1" x14ac:dyDescent="0.2">
      <c r="A98" s="10">
        <v>92</v>
      </c>
      <c r="B98" s="47" t="s">
        <v>81</v>
      </c>
      <c r="C98" s="49" t="s">
        <v>117</v>
      </c>
      <c r="D98" s="31" t="s">
        <v>7</v>
      </c>
      <c r="E98" s="33" t="s">
        <v>17</v>
      </c>
      <c r="F98" s="31" t="s">
        <v>5</v>
      </c>
      <c r="G98" s="100">
        <f>H98+M98</f>
        <v>48927828</v>
      </c>
      <c r="H98" s="100">
        <f>I98+J98+K98</f>
        <v>41588653</v>
      </c>
      <c r="I98" s="100">
        <v>0</v>
      </c>
      <c r="J98" s="100">
        <v>0</v>
      </c>
      <c r="K98" s="100">
        <v>41588653</v>
      </c>
      <c r="L98" s="98">
        <f t="shared" si="10"/>
        <v>0.84999998364938656</v>
      </c>
      <c r="M98" s="97">
        <f>N98+P98+R98</f>
        <v>7339175</v>
      </c>
      <c r="N98" s="100">
        <v>7339175</v>
      </c>
      <c r="O98" s="98">
        <f t="shared" si="11"/>
        <v>0.15000001635061339</v>
      </c>
      <c r="P98" s="100">
        <v>0</v>
      </c>
      <c r="Q98" s="98">
        <f t="shared" si="12"/>
        <v>0</v>
      </c>
      <c r="R98" s="100">
        <v>0</v>
      </c>
      <c r="S98" s="98">
        <f t="shared" si="13"/>
        <v>0</v>
      </c>
      <c r="T98" s="26" t="s">
        <v>477</v>
      </c>
      <c r="U98" s="127" t="s">
        <v>365</v>
      </c>
      <c r="V98" s="127" t="s">
        <v>630</v>
      </c>
      <c r="W98" s="32" t="s">
        <v>246</v>
      </c>
      <c r="X98" s="118" t="s">
        <v>364</v>
      </c>
      <c r="Y98" s="32" t="s">
        <v>246</v>
      </c>
      <c r="Z98" s="118" t="s">
        <v>364</v>
      </c>
      <c r="AA98" s="32" t="s">
        <v>246</v>
      </c>
      <c r="AB98" s="118" t="s">
        <v>364</v>
      </c>
      <c r="AC98" s="32" t="s">
        <v>127</v>
      </c>
      <c r="AD98" s="81" t="s">
        <v>363</v>
      </c>
      <c r="AE98" s="32" t="s">
        <v>127</v>
      </c>
      <c r="AF98" s="83" t="s">
        <v>363</v>
      </c>
      <c r="AG98" s="32" t="s">
        <v>156</v>
      </c>
      <c r="AH98" s="32" t="s">
        <v>156</v>
      </c>
      <c r="AI98" s="32"/>
      <c r="AJ98" s="135" t="s">
        <v>574</v>
      </c>
    </row>
    <row r="99" spans="1:39" ht="180.75" customHeight="1" x14ac:dyDescent="0.2">
      <c r="A99" s="10">
        <v>93</v>
      </c>
      <c r="B99" s="51" t="s">
        <v>108</v>
      </c>
      <c r="C99" s="50" t="s">
        <v>118</v>
      </c>
      <c r="D99" s="37" t="s">
        <v>7</v>
      </c>
      <c r="E99" s="35" t="s">
        <v>17</v>
      </c>
      <c r="F99" s="37" t="s">
        <v>5</v>
      </c>
      <c r="G99" s="94">
        <f t="shared" si="7"/>
        <v>23080688</v>
      </c>
      <c r="H99" s="94">
        <f t="shared" si="8"/>
        <v>19618584</v>
      </c>
      <c r="I99" s="101">
        <v>0</v>
      </c>
      <c r="J99" s="101">
        <v>0</v>
      </c>
      <c r="K99" s="101">
        <v>19618584</v>
      </c>
      <c r="L99" s="96">
        <f t="shared" si="10"/>
        <v>0.84999996533898814</v>
      </c>
      <c r="M99" s="95">
        <f t="shared" si="9"/>
        <v>3462104</v>
      </c>
      <c r="N99" s="101">
        <v>3462104</v>
      </c>
      <c r="O99" s="96">
        <f t="shared" si="11"/>
        <v>0.15000003466101183</v>
      </c>
      <c r="P99" s="101">
        <v>0</v>
      </c>
      <c r="Q99" s="96">
        <f t="shared" si="12"/>
        <v>0</v>
      </c>
      <c r="R99" s="101">
        <v>0</v>
      </c>
      <c r="S99" s="96">
        <f t="shared" si="13"/>
        <v>0</v>
      </c>
      <c r="T99" s="40" t="s">
        <v>487</v>
      </c>
      <c r="U99" s="167" t="s">
        <v>299</v>
      </c>
      <c r="V99" s="167" t="s">
        <v>631</v>
      </c>
      <c r="W99" s="14" t="s">
        <v>246</v>
      </c>
      <c r="X99" s="118" t="s">
        <v>539</v>
      </c>
      <c r="Y99" s="14" t="s">
        <v>458</v>
      </c>
      <c r="Z99" s="118" t="s">
        <v>364</v>
      </c>
      <c r="AA99" s="14" t="s">
        <v>246</v>
      </c>
      <c r="AB99" s="118" t="s">
        <v>364</v>
      </c>
      <c r="AC99" s="38" t="s">
        <v>127</v>
      </c>
      <c r="AD99" s="81" t="s">
        <v>363</v>
      </c>
      <c r="AE99" s="14" t="s">
        <v>127</v>
      </c>
      <c r="AF99" s="83" t="s">
        <v>363</v>
      </c>
      <c r="AG99" s="14" t="s">
        <v>156</v>
      </c>
      <c r="AH99" s="14" t="s">
        <v>156</v>
      </c>
      <c r="AI99" s="14"/>
      <c r="AJ99" s="135" t="s">
        <v>574</v>
      </c>
    </row>
    <row r="100" spans="1:39" s="34" customFormat="1" ht="67.5" customHeight="1" x14ac:dyDescent="0.2">
      <c r="A100" s="10">
        <v>94</v>
      </c>
      <c r="B100" s="30" t="s">
        <v>281</v>
      </c>
      <c r="C100" s="48" t="s">
        <v>359</v>
      </c>
      <c r="D100" s="31" t="s">
        <v>7</v>
      </c>
      <c r="E100" s="33" t="s">
        <v>17</v>
      </c>
      <c r="F100" s="31" t="s">
        <v>5</v>
      </c>
      <c r="G100" s="31">
        <f>H100+M100</f>
        <v>5850000</v>
      </c>
      <c r="H100" s="31">
        <v>4972500</v>
      </c>
      <c r="I100" s="100">
        <v>0</v>
      </c>
      <c r="J100" s="100">
        <v>0</v>
      </c>
      <c r="K100" s="100">
        <v>7947500</v>
      </c>
      <c r="L100" s="98">
        <f t="shared" si="10"/>
        <v>0.85</v>
      </c>
      <c r="M100" s="97">
        <v>877500</v>
      </c>
      <c r="N100" s="100">
        <v>1402500</v>
      </c>
      <c r="O100" s="98">
        <f t="shared" si="11"/>
        <v>0.23974358974358975</v>
      </c>
      <c r="P100" s="100">
        <v>0</v>
      </c>
      <c r="Q100" s="98">
        <f t="shared" si="12"/>
        <v>0</v>
      </c>
      <c r="R100" s="100">
        <v>0</v>
      </c>
      <c r="S100" s="98">
        <f t="shared" si="13"/>
        <v>0</v>
      </c>
      <c r="T100" s="29" t="s">
        <v>132</v>
      </c>
      <c r="U100" s="162" t="s">
        <v>132</v>
      </c>
      <c r="V100" s="162" t="s">
        <v>132</v>
      </c>
      <c r="W100" s="32" t="s">
        <v>230</v>
      </c>
      <c r="X100" s="80" t="s">
        <v>393</v>
      </c>
      <c r="Y100" s="32" t="s">
        <v>230</v>
      </c>
      <c r="Z100" s="80" t="s">
        <v>394</v>
      </c>
      <c r="AA100" s="32" t="s">
        <v>245</v>
      </c>
      <c r="AB100" s="80" t="s">
        <v>599</v>
      </c>
      <c r="AC100" s="129" t="s">
        <v>235</v>
      </c>
      <c r="AD100" s="118" t="s">
        <v>364</v>
      </c>
      <c r="AE100" s="129" t="s">
        <v>246</v>
      </c>
      <c r="AF100" s="82" t="s">
        <v>364</v>
      </c>
      <c r="AG100" s="129" t="s">
        <v>127</v>
      </c>
      <c r="AH100" s="129" t="s">
        <v>127</v>
      </c>
      <c r="AI100" s="172" t="s">
        <v>649</v>
      </c>
      <c r="AJ100" s="135" t="s">
        <v>574</v>
      </c>
    </row>
    <row r="101" spans="1:39" s="34" customFormat="1" ht="39.75" customHeight="1" x14ac:dyDescent="0.2">
      <c r="A101" s="10">
        <v>95</v>
      </c>
      <c r="B101" s="30" t="s">
        <v>280</v>
      </c>
      <c r="C101" s="48" t="s">
        <v>360</v>
      </c>
      <c r="D101" s="31" t="s">
        <v>7</v>
      </c>
      <c r="E101" s="33" t="s">
        <v>17</v>
      </c>
      <c r="F101" s="31" t="s">
        <v>5</v>
      </c>
      <c r="G101" s="31">
        <f t="shared" si="7"/>
        <v>5214359</v>
      </c>
      <c r="H101" s="31">
        <v>4432205</v>
      </c>
      <c r="I101" s="100">
        <v>0</v>
      </c>
      <c r="J101" s="100">
        <v>0</v>
      </c>
      <c r="K101" s="100">
        <v>1457205</v>
      </c>
      <c r="L101" s="98">
        <f t="shared" si="10"/>
        <v>0.84999997123328097</v>
      </c>
      <c r="M101" s="97">
        <v>782154</v>
      </c>
      <c r="N101" s="100">
        <v>257154</v>
      </c>
      <c r="O101" s="98">
        <f t="shared" si="11"/>
        <v>4.9316512346004558E-2</v>
      </c>
      <c r="P101" s="100">
        <v>0</v>
      </c>
      <c r="Q101" s="98">
        <f t="shared" si="12"/>
        <v>0</v>
      </c>
      <c r="R101" s="100">
        <v>0</v>
      </c>
      <c r="S101" s="98">
        <f t="shared" si="13"/>
        <v>0</v>
      </c>
      <c r="T101" s="29" t="s">
        <v>132</v>
      </c>
      <c r="U101" s="162" t="s">
        <v>132</v>
      </c>
      <c r="V101" s="162" t="s">
        <v>132</v>
      </c>
      <c r="W101" s="32" t="s">
        <v>156</v>
      </c>
      <c r="X101" s="83" t="s">
        <v>363</v>
      </c>
      <c r="Y101" s="32" t="s">
        <v>160</v>
      </c>
      <c r="Z101" s="83" t="s">
        <v>363</v>
      </c>
      <c r="AA101" s="32" t="s">
        <v>160</v>
      </c>
      <c r="AB101" s="83" t="s">
        <v>363</v>
      </c>
      <c r="AC101" s="32" t="s">
        <v>155</v>
      </c>
      <c r="AD101" s="81" t="s">
        <v>363</v>
      </c>
      <c r="AE101" s="32" t="s">
        <v>155</v>
      </c>
      <c r="AF101" s="83" t="s">
        <v>363</v>
      </c>
      <c r="AG101" s="32" t="s">
        <v>155</v>
      </c>
      <c r="AH101" s="129" t="s">
        <v>505</v>
      </c>
      <c r="AI101" s="172"/>
      <c r="AJ101" s="135" t="s">
        <v>574</v>
      </c>
    </row>
    <row r="102" spans="1:39" s="34" customFormat="1" ht="60.75" customHeight="1" x14ac:dyDescent="0.2">
      <c r="A102" s="10">
        <v>96</v>
      </c>
      <c r="B102" s="36" t="s">
        <v>289</v>
      </c>
      <c r="C102" s="46" t="s">
        <v>291</v>
      </c>
      <c r="D102" s="37" t="s">
        <v>7</v>
      </c>
      <c r="E102" s="35" t="s">
        <v>17</v>
      </c>
      <c r="F102" s="37" t="s">
        <v>5</v>
      </c>
      <c r="G102" s="94">
        <f t="shared" si="7"/>
        <v>2500000</v>
      </c>
      <c r="H102" s="94">
        <f t="shared" si="8"/>
        <v>2125000</v>
      </c>
      <c r="I102" s="101">
        <v>0</v>
      </c>
      <c r="J102" s="101">
        <v>0</v>
      </c>
      <c r="K102" s="101">
        <v>2125000</v>
      </c>
      <c r="L102" s="96">
        <f t="shared" si="10"/>
        <v>0.85</v>
      </c>
      <c r="M102" s="95">
        <f t="shared" si="9"/>
        <v>375000</v>
      </c>
      <c r="N102" s="101">
        <v>375000</v>
      </c>
      <c r="O102" s="96">
        <f t="shared" si="11"/>
        <v>0.15</v>
      </c>
      <c r="P102" s="101">
        <v>0</v>
      </c>
      <c r="Q102" s="96">
        <f t="shared" si="12"/>
        <v>0</v>
      </c>
      <c r="R102" s="101">
        <v>0</v>
      </c>
      <c r="S102" s="96">
        <f t="shared" si="13"/>
        <v>0</v>
      </c>
      <c r="T102" s="39" t="s">
        <v>132</v>
      </c>
      <c r="U102" s="166" t="s">
        <v>292</v>
      </c>
      <c r="V102" s="167" t="s">
        <v>423</v>
      </c>
      <c r="W102" s="14" t="s">
        <v>245</v>
      </c>
      <c r="X102" s="80" t="s">
        <v>369</v>
      </c>
      <c r="Y102" s="14" t="s">
        <v>245</v>
      </c>
      <c r="Z102" s="80" t="s">
        <v>369</v>
      </c>
      <c r="AA102" s="14" t="s">
        <v>234</v>
      </c>
      <c r="AB102" s="80" t="s">
        <v>396</v>
      </c>
      <c r="AC102" s="14" t="s">
        <v>246</v>
      </c>
      <c r="AD102" s="82" t="s">
        <v>364</v>
      </c>
      <c r="AE102" s="14" t="s">
        <v>232</v>
      </c>
      <c r="AF102" s="118" t="s">
        <v>364</v>
      </c>
      <c r="AG102" s="38" t="s">
        <v>127</v>
      </c>
      <c r="AH102" s="38" t="s">
        <v>127</v>
      </c>
      <c r="AI102" s="43" t="s">
        <v>649</v>
      </c>
      <c r="AJ102" s="135" t="s">
        <v>574</v>
      </c>
    </row>
    <row r="103" spans="1:39" ht="78.75" customHeight="1" x14ac:dyDescent="0.2">
      <c r="A103" s="10">
        <v>97</v>
      </c>
      <c r="B103" s="36" t="s">
        <v>290</v>
      </c>
      <c r="C103" s="46" t="s">
        <v>119</v>
      </c>
      <c r="D103" s="37" t="s">
        <v>7</v>
      </c>
      <c r="E103" s="35" t="s">
        <v>17</v>
      </c>
      <c r="F103" s="37" t="s">
        <v>5</v>
      </c>
      <c r="G103" s="94">
        <f t="shared" si="7"/>
        <v>24534565</v>
      </c>
      <c r="H103" s="94">
        <f t="shared" si="8"/>
        <v>20854380</v>
      </c>
      <c r="I103" s="101">
        <v>0</v>
      </c>
      <c r="J103" s="101">
        <v>0</v>
      </c>
      <c r="K103" s="101">
        <v>20854380</v>
      </c>
      <c r="L103" s="96">
        <f t="shared" si="10"/>
        <v>0.84999998981029412</v>
      </c>
      <c r="M103" s="95">
        <f t="shared" si="9"/>
        <v>3680185</v>
      </c>
      <c r="N103" s="106">
        <v>3680185</v>
      </c>
      <c r="O103" s="96">
        <f t="shared" si="11"/>
        <v>0.15000001018970582</v>
      </c>
      <c r="P103" s="101">
        <v>0</v>
      </c>
      <c r="Q103" s="96">
        <f t="shared" si="12"/>
        <v>0</v>
      </c>
      <c r="R103" s="101">
        <v>0</v>
      </c>
      <c r="S103" s="96">
        <f t="shared" si="13"/>
        <v>0</v>
      </c>
      <c r="T103" s="28" t="s">
        <v>486</v>
      </c>
      <c r="U103" s="168" t="s">
        <v>316</v>
      </c>
      <c r="V103" s="168" t="s">
        <v>423</v>
      </c>
      <c r="W103" s="14" t="s">
        <v>246</v>
      </c>
      <c r="X103" s="118" t="s">
        <v>364</v>
      </c>
      <c r="Y103" s="14" t="s">
        <v>246</v>
      </c>
      <c r="Z103" s="118" t="s">
        <v>364</v>
      </c>
      <c r="AA103" s="38" t="s">
        <v>232</v>
      </c>
      <c r="AB103" s="118" t="s">
        <v>364</v>
      </c>
      <c r="AC103" s="38" t="s">
        <v>127</v>
      </c>
      <c r="AD103" s="81" t="s">
        <v>363</v>
      </c>
      <c r="AE103" s="38" t="s">
        <v>127</v>
      </c>
      <c r="AF103" s="83" t="s">
        <v>363</v>
      </c>
      <c r="AG103" s="38" t="s">
        <v>156</v>
      </c>
      <c r="AH103" s="38" t="s">
        <v>156</v>
      </c>
      <c r="AI103" s="38"/>
      <c r="AJ103" s="135" t="s">
        <v>574</v>
      </c>
    </row>
    <row r="104" spans="1:39" s="34" customFormat="1" ht="54" customHeight="1" x14ac:dyDescent="0.2">
      <c r="A104" s="10">
        <v>98</v>
      </c>
      <c r="B104" s="47" t="s">
        <v>56</v>
      </c>
      <c r="C104" s="49" t="s">
        <v>120</v>
      </c>
      <c r="D104" s="31" t="s">
        <v>7</v>
      </c>
      <c r="E104" s="33" t="s">
        <v>17</v>
      </c>
      <c r="F104" s="31" t="s">
        <v>5</v>
      </c>
      <c r="G104" s="97">
        <f t="shared" si="7"/>
        <v>21937153</v>
      </c>
      <c r="H104" s="97">
        <f t="shared" si="8"/>
        <v>18646580</v>
      </c>
      <c r="I104" s="100">
        <v>0</v>
      </c>
      <c r="J104" s="100">
        <v>0</v>
      </c>
      <c r="K104" s="100">
        <v>18646580</v>
      </c>
      <c r="L104" s="98">
        <f t="shared" si="10"/>
        <v>0.84999999772076162</v>
      </c>
      <c r="M104" s="97">
        <f t="shared" si="9"/>
        <v>3290573</v>
      </c>
      <c r="N104" s="100">
        <v>3290573</v>
      </c>
      <c r="O104" s="98">
        <f t="shared" si="11"/>
        <v>0.15000000227923832</v>
      </c>
      <c r="P104" s="100">
        <v>0</v>
      </c>
      <c r="Q104" s="98">
        <f t="shared" si="12"/>
        <v>0</v>
      </c>
      <c r="R104" s="100">
        <v>0</v>
      </c>
      <c r="S104" s="98">
        <f t="shared" si="13"/>
        <v>0</v>
      </c>
      <c r="T104" s="29" t="s">
        <v>132</v>
      </c>
      <c r="U104" s="162" t="s">
        <v>132</v>
      </c>
      <c r="V104" s="162" t="s">
        <v>132</v>
      </c>
      <c r="W104" s="129" t="s">
        <v>246</v>
      </c>
      <c r="X104" s="118" t="s">
        <v>364</v>
      </c>
      <c r="Y104" s="129" t="s">
        <v>246</v>
      </c>
      <c r="Z104" s="118" t="s">
        <v>364</v>
      </c>
      <c r="AA104" s="32" t="s">
        <v>232</v>
      </c>
      <c r="AB104" s="118" t="s">
        <v>364</v>
      </c>
      <c r="AC104" s="32" t="s">
        <v>127</v>
      </c>
      <c r="AD104" s="81" t="s">
        <v>363</v>
      </c>
      <c r="AE104" s="32" t="s">
        <v>127</v>
      </c>
      <c r="AF104" s="83" t="s">
        <v>363</v>
      </c>
      <c r="AG104" s="32" t="s">
        <v>127</v>
      </c>
      <c r="AH104" s="129" t="s">
        <v>156</v>
      </c>
      <c r="AI104" s="172"/>
      <c r="AJ104" s="135" t="s">
        <v>574</v>
      </c>
    </row>
    <row r="105" spans="1:39" ht="63.75" customHeight="1" x14ac:dyDescent="0.2">
      <c r="A105" s="10">
        <v>99</v>
      </c>
      <c r="B105" s="51" t="s">
        <v>69</v>
      </c>
      <c r="C105" s="50" t="s">
        <v>110</v>
      </c>
      <c r="D105" s="37" t="s">
        <v>7</v>
      </c>
      <c r="E105" s="35" t="s">
        <v>17</v>
      </c>
      <c r="F105" s="37" t="s">
        <v>5</v>
      </c>
      <c r="G105" s="94">
        <f t="shared" si="7"/>
        <v>12936510</v>
      </c>
      <c r="H105" s="94">
        <f t="shared" si="8"/>
        <v>10996033</v>
      </c>
      <c r="I105" s="101">
        <v>0</v>
      </c>
      <c r="J105" s="101">
        <v>0</v>
      </c>
      <c r="K105" s="101">
        <v>10996033</v>
      </c>
      <c r="L105" s="96">
        <f t="shared" si="10"/>
        <v>0.84999996134969946</v>
      </c>
      <c r="M105" s="95">
        <f t="shared" si="9"/>
        <v>1940477</v>
      </c>
      <c r="N105" s="101">
        <v>1940477</v>
      </c>
      <c r="O105" s="96">
        <f t="shared" si="11"/>
        <v>0.15000003865030059</v>
      </c>
      <c r="P105" s="101">
        <v>0</v>
      </c>
      <c r="Q105" s="96">
        <f t="shared" si="12"/>
        <v>0</v>
      </c>
      <c r="R105" s="101">
        <v>0</v>
      </c>
      <c r="S105" s="96">
        <f t="shared" si="13"/>
        <v>0</v>
      </c>
      <c r="T105" s="39" t="s">
        <v>132</v>
      </c>
      <c r="U105" s="166" t="s">
        <v>132</v>
      </c>
      <c r="V105" s="166" t="s">
        <v>132</v>
      </c>
      <c r="W105" s="14" t="s">
        <v>244</v>
      </c>
      <c r="X105" s="80" t="s">
        <v>372</v>
      </c>
      <c r="Y105" s="14" t="s">
        <v>244</v>
      </c>
      <c r="Z105" s="80" t="s">
        <v>372</v>
      </c>
      <c r="AA105" s="14" t="s">
        <v>245</v>
      </c>
      <c r="AB105" s="80" t="s">
        <v>395</v>
      </c>
      <c r="AC105" s="14" t="s">
        <v>235</v>
      </c>
      <c r="AD105" s="118" t="s">
        <v>364</v>
      </c>
      <c r="AE105" s="14" t="s">
        <v>246</v>
      </c>
      <c r="AF105" s="118" t="s">
        <v>364</v>
      </c>
      <c r="AG105" s="14" t="s">
        <v>127</v>
      </c>
      <c r="AH105" s="14" t="s">
        <v>127</v>
      </c>
      <c r="AI105" s="43" t="s">
        <v>649</v>
      </c>
      <c r="AJ105" s="135" t="s">
        <v>574</v>
      </c>
    </row>
    <row r="106" spans="1:39" ht="67.5" customHeight="1" x14ac:dyDescent="0.2">
      <c r="A106" s="10">
        <v>100</v>
      </c>
      <c r="B106" s="47" t="s">
        <v>109</v>
      </c>
      <c r="C106" s="49" t="s">
        <v>121</v>
      </c>
      <c r="D106" s="31" t="s">
        <v>7</v>
      </c>
      <c r="E106" s="33" t="s">
        <v>17</v>
      </c>
      <c r="F106" s="31" t="s">
        <v>5</v>
      </c>
      <c r="G106" s="97">
        <f t="shared" si="7"/>
        <v>6490095</v>
      </c>
      <c r="H106" s="97">
        <f t="shared" si="8"/>
        <v>5516580</v>
      </c>
      <c r="I106" s="100">
        <v>0</v>
      </c>
      <c r="J106" s="100">
        <v>0</v>
      </c>
      <c r="K106" s="100">
        <v>5516580</v>
      </c>
      <c r="L106" s="98">
        <f t="shared" si="10"/>
        <v>0.84999988443928787</v>
      </c>
      <c r="M106" s="97">
        <f t="shared" si="9"/>
        <v>973515</v>
      </c>
      <c r="N106" s="100">
        <v>973515</v>
      </c>
      <c r="O106" s="98">
        <f t="shared" si="11"/>
        <v>0.15000011556071213</v>
      </c>
      <c r="P106" s="100">
        <v>0</v>
      </c>
      <c r="Q106" s="98">
        <f t="shared" si="12"/>
        <v>0</v>
      </c>
      <c r="R106" s="100">
        <v>0</v>
      </c>
      <c r="S106" s="98">
        <f t="shared" si="13"/>
        <v>0</v>
      </c>
      <c r="T106" s="29" t="s">
        <v>132</v>
      </c>
      <c r="U106" s="162" t="s">
        <v>132</v>
      </c>
      <c r="V106" s="162" t="s">
        <v>132</v>
      </c>
      <c r="W106" s="129" t="s">
        <v>245</v>
      </c>
      <c r="X106" s="80" t="s">
        <v>369</v>
      </c>
      <c r="Y106" s="129" t="s">
        <v>245</v>
      </c>
      <c r="Z106" s="80" t="s">
        <v>369</v>
      </c>
      <c r="AA106" s="32" t="s">
        <v>234</v>
      </c>
      <c r="AB106" s="80" t="s">
        <v>439</v>
      </c>
      <c r="AC106" s="129" t="s">
        <v>235</v>
      </c>
      <c r="AD106" s="82" t="s">
        <v>364</v>
      </c>
      <c r="AE106" s="129" t="s">
        <v>246</v>
      </c>
      <c r="AF106" s="118" t="s">
        <v>364</v>
      </c>
      <c r="AG106" s="129" t="s">
        <v>127</v>
      </c>
      <c r="AH106" s="129" t="s">
        <v>127</v>
      </c>
      <c r="AI106" s="172" t="s">
        <v>649</v>
      </c>
      <c r="AJ106" s="135" t="s">
        <v>574</v>
      </c>
    </row>
    <row r="107" spans="1:39" ht="47.25" customHeight="1" x14ac:dyDescent="0.2">
      <c r="A107" s="10">
        <v>101</v>
      </c>
      <c r="B107" s="36" t="s">
        <v>25</v>
      </c>
      <c r="C107" s="46" t="s">
        <v>227</v>
      </c>
      <c r="D107" s="37" t="s">
        <v>7</v>
      </c>
      <c r="E107" s="35" t="s">
        <v>18</v>
      </c>
      <c r="F107" s="37" t="s">
        <v>5</v>
      </c>
      <c r="G107" s="94">
        <f t="shared" si="7"/>
        <v>29205260</v>
      </c>
      <c r="H107" s="94">
        <f t="shared" si="8"/>
        <v>24824471</v>
      </c>
      <c r="I107" s="101">
        <v>0</v>
      </c>
      <c r="J107" s="101">
        <v>0</v>
      </c>
      <c r="K107" s="101">
        <v>24824471</v>
      </c>
      <c r="L107" s="96">
        <f t="shared" si="10"/>
        <v>0.85</v>
      </c>
      <c r="M107" s="95">
        <f t="shared" si="9"/>
        <v>4380789</v>
      </c>
      <c r="N107" s="101">
        <v>2625393</v>
      </c>
      <c r="O107" s="96">
        <f t="shared" si="11"/>
        <v>8.9894525849110743E-2</v>
      </c>
      <c r="P107" s="101">
        <v>0</v>
      </c>
      <c r="Q107" s="96">
        <f t="shared" si="12"/>
        <v>0</v>
      </c>
      <c r="R107" s="101">
        <v>1755396</v>
      </c>
      <c r="S107" s="96">
        <f t="shared" si="13"/>
        <v>6.0105474150889258E-2</v>
      </c>
      <c r="T107" s="39" t="s">
        <v>132</v>
      </c>
      <c r="U107" s="166" t="s">
        <v>132</v>
      </c>
      <c r="V107" s="166" t="s">
        <v>132</v>
      </c>
      <c r="W107" s="38" t="s">
        <v>153</v>
      </c>
      <c r="X107" s="80" t="s">
        <v>406</v>
      </c>
      <c r="Y107" s="38" t="s">
        <v>153</v>
      </c>
      <c r="Z107" s="80" t="s">
        <v>406</v>
      </c>
      <c r="AA107" s="38" t="s">
        <v>153</v>
      </c>
      <c r="AB107" s="80" t="s">
        <v>399</v>
      </c>
      <c r="AC107" s="14" t="s">
        <v>230</v>
      </c>
      <c r="AD107" s="80" t="s">
        <v>613</v>
      </c>
      <c r="AE107" s="14" t="s">
        <v>230</v>
      </c>
      <c r="AF107" s="80" t="s">
        <v>375</v>
      </c>
      <c r="AG107" s="38" t="s">
        <v>243</v>
      </c>
      <c r="AH107" s="14" t="s">
        <v>231</v>
      </c>
      <c r="AI107" s="14"/>
      <c r="AJ107" s="135" t="s">
        <v>582</v>
      </c>
    </row>
    <row r="108" spans="1:39" ht="34.5" customHeight="1" x14ac:dyDescent="0.2">
      <c r="A108" s="10">
        <v>102</v>
      </c>
      <c r="B108" s="36" t="s">
        <v>144</v>
      </c>
      <c r="C108" s="46" t="s">
        <v>314</v>
      </c>
      <c r="D108" s="37" t="s">
        <v>7</v>
      </c>
      <c r="E108" s="35" t="s">
        <v>18</v>
      </c>
      <c r="F108" s="37" t="s">
        <v>5</v>
      </c>
      <c r="G108" s="94">
        <f t="shared" si="7"/>
        <v>40043677</v>
      </c>
      <c r="H108" s="94">
        <f t="shared" si="8"/>
        <v>34037125</v>
      </c>
      <c r="I108" s="101">
        <v>0</v>
      </c>
      <c r="J108" s="101">
        <v>0</v>
      </c>
      <c r="K108" s="101">
        <v>34037125</v>
      </c>
      <c r="L108" s="96">
        <f t="shared" si="10"/>
        <v>0.84999998876227079</v>
      </c>
      <c r="M108" s="95">
        <f t="shared" si="9"/>
        <v>6006552</v>
      </c>
      <c r="N108" s="101">
        <v>6006552</v>
      </c>
      <c r="O108" s="96">
        <f t="shared" si="11"/>
        <v>0.15000001123772924</v>
      </c>
      <c r="P108" s="101">
        <v>0</v>
      </c>
      <c r="Q108" s="96">
        <f t="shared" si="12"/>
        <v>0</v>
      </c>
      <c r="R108" s="101">
        <v>0</v>
      </c>
      <c r="S108" s="96">
        <f t="shared" si="13"/>
        <v>0</v>
      </c>
      <c r="T108" s="39" t="s">
        <v>132</v>
      </c>
      <c r="U108" s="166" t="s">
        <v>132</v>
      </c>
      <c r="V108" s="166" t="s">
        <v>132</v>
      </c>
      <c r="W108" s="38" t="s">
        <v>242</v>
      </c>
      <c r="X108" s="80" t="s">
        <v>407</v>
      </c>
      <c r="Y108" s="38" t="s">
        <v>242</v>
      </c>
      <c r="Z108" s="80" t="s">
        <v>407</v>
      </c>
      <c r="AA108" s="14" t="s">
        <v>243</v>
      </c>
      <c r="AB108" s="80" t="s">
        <v>400</v>
      </c>
      <c r="AC108" s="14" t="s">
        <v>234</v>
      </c>
      <c r="AD108" s="80" t="s">
        <v>614</v>
      </c>
      <c r="AE108" s="14" t="s">
        <v>231</v>
      </c>
      <c r="AF108" s="80" t="s">
        <v>502</v>
      </c>
      <c r="AG108" s="14" t="s">
        <v>234</v>
      </c>
      <c r="AH108" s="14" t="s">
        <v>246</v>
      </c>
      <c r="AI108" s="14"/>
      <c r="AJ108" s="135" t="s">
        <v>582</v>
      </c>
    </row>
    <row r="109" spans="1:39" ht="34.5" customHeight="1" x14ac:dyDescent="0.2">
      <c r="A109" s="10">
        <v>103</v>
      </c>
      <c r="B109" s="36" t="s">
        <v>142</v>
      </c>
      <c r="C109" s="46" t="s">
        <v>228</v>
      </c>
      <c r="D109" s="37" t="s">
        <v>7</v>
      </c>
      <c r="E109" s="35" t="s">
        <v>18</v>
      </c>
      <c r="F109" s="37" t="s">
        <v>5</v>
      </c>
      <c r="G109" s="94">
        <f t="shared" si="7"/>
        <v>19920206</v>
      </c>
      <c r="H109" s="94">
        <f t="shared" si="8"/>
        <v>16932175</v>
      </c>
      <c r="I109" s="101">
        <v>0</v>
      </c>
      <c r="J109" s="101">
        <v>0</v>
      </c>
      <c r="K109" s="101">
        <v>16932175</v>
      </c>
      <c r="L109" s="96">
        <f t="shared" si="10"/>
        <v>0.84999999497997158</v>
      </c>
      <c r="M109" s="95">
        <f t="shared" si="9"/>
        <v>2988031</v>
      </c>
      <c r="N109" s="101">
        <v>2988031</v>
      </c>
      <c r="O109" s="96">
        <f t="shared" si="11"/>
        <v>0.15000000502002842</v>
      </c>
      <c r="P109" s="101">
        <v>0</v>
      </c>
      <c r="Q109" s="96">
        <f t="shared" si="12"/>
        <v>0</v>
      </c>
      <c r="R109" s="101">
        <v>0</v>
      </c>
      <c r="S109" s="96">
        <f t="shared" si="13"/>
        <v>0</v>
      </c>
      <c r="T109" s="39" t="s">
        <v>132</v>
      </c>
      <c r="U109" s="166" t="s">
        <v>132</v>
      </c>
      <c r="V109" s="166" t="s">
        <v>132</v>
      </c>
      <c r="W109" s="38" t="s">
        <v>243</v>
      </c>
      <c r="X109" s="80" t="s">
        <v>397</v>
      </c>
      <c r="Y109" s="38" t="s">
        <v>243</v>
      </c>
      <c r="Z109" s="80" t="s">
        <v>397</v>
      </c>
      <c r="AA109" s="14" t="s">
        <v>229</v>
      </c>
      <c r="AB109" s="80" t="s">
        <v>382</v>
      </c>
      <c r="AC109" s="14" t="s">
        <v>231</v>
      </c>
      <c r="AD109" s="80" t="s">
        <v>615</v>
      </c>
      <c r="AE109" s="14" t="s">
        <v>235</v>
      </c>
      <c r="AF109" s="80" t="s">
        <v>511</v>
      </c>
      <c r="AG109" s="14" t="s">
        <v>506</v>
      </c>
      <c r="AH109" s="14" t="s">
        <v>246</v>
      </c>
      <c r="AI109" s="14"/>
      <c r="AJ109" s="135" t="s">
        <v>582</v>
      </c>
    </row>
    <row r="110" spans="1:39" s="34" customFormat="1" ht="118.5" customHeight="1" x14ac:dyDescent="0.2">
      <c r="A110" s="10">
        <v>104</v>
      </c>
      <c r="B110" s="47" t="s">
        <v>98</v>
      </c>
      <c r="C110" s="49" t="s">
        <v>122</v>
      </c>
      <c r="D110" s="31" t="s">
        <v>7</v>
      </c>
      <c r="E110" s="33" t="s">
        <v>2</v>
      </c>
      <c r="F110" s="31" t="s">
        <v>5</v>
      </c>
      <c r="G110" s="97">
        <f t="shared" si="7"/>
        <v>5175000</v>
      </c>
      <c r="H110" s="97">
        <f t="shared" si="8"/>
        <v>4398750</v>
      </c>
      <c r="I110" s="100">
        <v>0</v>
      </c>
      <c r="J110" s="100">
        <v>0</v>
      </c>
      <c r="K110" s="100">
        <v>4398750</v>
      </c>
      <c r="L110" s="98">
        <f t="shared" si="10"/>
        <v>0.85</v>
      </c>
      <c r="M110" s="97">
        <f t="shared" si="9"/>
        <v>776250</v>
      </c>
      <c r="N110" s="100">
        <v>776250</v>
      </c>
      <c r="O110" s="98">
        <f t="shared" si="11"/>
        <v>0.15</v>
      </c>
      <c r="P110" s="100">
        <v>0</v>
      </c>
      <c r="Q110" s="98">
        <f t="shared" si="12"/>
        <v>0</v>
      </c>
      <c r="R110" s="100">
        <v>0</v>
      </c>
      <c r="S110" s="98">
        <f t="shared" si="13"/>
        <v>0</v>
      </c>
      <c r="T110" s="26" t="s">
        <v>499</v>
      </c>
      <c r="U110" s="127" t="s">
        <v>248</v>
      </c>
      <c r="V110" s="127" t="s">
        <v>422</v>
      </c>
      <c r="W110" s="129" t="s">
        <v>127</v>
      </c>
      <c r="X110" s="81" t="s">
        <v>363</v>
      </c>
      <c r="Y110" s="129" t="s">
        <v>127</v>
      </c>
      <c r="Z110" s="81" t="s">
        <v>363</v>
      </c>
      <c r="AA110" s="32" t="s">
        <v>127</v>
      </c>
      <c r="AB110" s="81" t="s">
        <v>363</v>
      </c>
      <c r="AC110" s="129" t="s">
        <v>156</v>
      </c>
      <c r="AD110" s="81" t="s">
        <v>363</v>
      </c>
      <c r="AE110" s="129" t="s">
        <v>156</v>
      </c>
      <c r="AF110" s="81" t="s">
        <v>363</v>
      </c>
      <c r="AG110" s="129" t="s">
        <v>161</v>
      </c>
      <c r="AH110" s="129" t="s">
        <v>161</v>
      </c>
      <c r="AI110" s="172"/>
      <c r="AJ110" s="135" t="s">
        <v>583</v>
      </c>
    </row>
    <row r="111" spans="1:39" ht="119.25" customHeight="1" x14ac:dyDescent="0.2">
      <c r="A111" s="10">
        <v>105</v>
      </c>
      <c r="B111" s="51" t="s">
        <v>99</v>
      </c>
      <c r="C111" s="50" t="s">
        <v>112</v>
      </c>
      <c r="D111" s="37" t="s">
        <v>7</v>
      </c>
      <c r="E111" s="35" t="s">
        <v>2</v>
      </c>
      <c r="F111" s="37" t="s">
        <v>5</v>
      </c>
      <c r="G111" s="94">
        <f t="shared" si="7"/>
        <v>4232693</v>
      </c>
      <c r="H111" s="94">
        <f t="shared" si="8"/>
        <v>3597789</v>
      </c>
      <c r="I111" s="101">
        <v>0</v>
      </c>
      <c r="J111" s="101">
        <v>0</v>
      </c>
      <c r="K111" s="101">
        <v>3597789</v>
      </c>
      <c r="L111" s="96">
        <f t="shared" si="10"/>
        <v>0.84999998818718958</v>
      </c>
      <c r="M111" s="95">
        <f t="shared" si="9"/>
        <v>634904</v>
      </c>
      <c r="N111" s="101">
        <v>634904</v>
      </c>
      <c r="O111" s="96">
        <f t="shared" si="11"/>
        <v>0.15000001181281042</v>
      </c>
      <c r="P111" s="101">
        <v>0</v>
      </c>
      <c r="Q111" s="96">
        <f t="shared" si="12"/>
        <v>0</v>
      </c>
      <c r="R111" s="101">
        <v>0</v>
      </c>
      <c r="S111" s="96">
        <f t="shared" si="13"/>
        <v>0</v>
      </c>
      <c r="T111" s="17" t="s">
        <v>499</v>
      </c>
      <c r="U111" s="157" t="s">
        <v>248</v>
      </c>
      <c r="V111" s="168" t="s">
        <v>422</v>
      </c>
      <c r="W111" s="38" t="s">
        <v>127</v>
      </c>
      <c r="X111" s="81" t="s">
        <v>363</v>
      </c>
      <c r="Y111" s="38" t="s">
        <v>127</v>
      </c>
      <c r="Z111" s="81" t="s">
        <v>363</v>
      </c>
      <c r="AA111" s="14" t="s">
        <v>127</v>
      </c>
      <c r="AB111" s="81" t="s">
        <v>363</v>
      </c>
      <c r="AC111" s="14" t="s">
        <v>160</v>
      </c>
      <c r="AD111" s="81" t="s">
        <v>363</v>
      </c>
      <c r="AE111" s="38" t="s">
        <v>160</v>
      </c>
      <c r="AF111" s="81" t="s">
        <v>363</v>
      </c>
      <c r="AG111" s="14" t="s">
        <v>161</v>
      </c>
      <c r="AH111" s="38" t="s">
        <v>161</v>
      </c>
      <c r="AI111" s="38"/>
      <c r="AJ111" s="135" t="s">
        <v>583</v>
      </c>
    </row>
    <row r="112" spans="1:39" s="34" customFormat="1" ht="34.5" customHeight="1" x14ac:dyDescent="0.2">
      <c r="A112" s="10">
        <v>106</v>
      </c>
      <c r="B112" s="30" t="s">
        <v>146</v>
      </c>
      <c r="C112" s="48" t="s">
        <v>307</v>
      </c>
      <c r="D112" s="31" t="s">
        <v>7</v>
      </c>
      <c r="E112" s="33" t="s">
        <v>18</v>
      </c>
      <c r="F112" s="31" t="s">
        <v>5</v>
      </c>
      <c r="G112" s="97">
        <f t="shared" si="7"/>
        <v>1252127</v>
      </c>
      <c r="H112" s="97">
        <f t="shared" si="8"/>
        <v>1064308</v>
      </c>
      <c r="I112" s="100">
        <v>0</v>
      </c>
      <c r="J112" s="100">
        <v>0</v>
      </c>
      <c r="K112" s="100">
        <v>1064308</v>
      </c>
      <c r="L112" s="98">
        <f t="shared" si="10"/>
        <v>0.85000003993205164</v>
      </c>
      <c r="M112" s="97">
        <f t="shared" si="9"/>
        <v>187819</v>
      </c>
      <c r="N112" s="100">
        <v>187819</v>
      </c>
      <c r="O112" s="98">
        <f t="shared" si="11"/>
        <v>0.14999996006794838</v>
      </c>
      <c r="P112" s="100">
        <v>0</v>
      </c>
      <c r="Q112" s="98">
        <f t="shared" si="12"/>
        <v>0</v>
      </c>
      <c r="R112" s="100">
        <v>0</v>
      </c>
      <c r="S112" s="98">
        <f t="shared" si="13"/>
        <v>0</v>
      </c>
      <c r="T112" s="29" t="s">
        <v>132</v>
      </c>
      <c r="U112" s="162" t="s">
        <v>132</v>
      </c>
      <c r="V112" s="162" t="s">
        <v>132</v>
      </c>
      <c r="W112" s="32" t="s">
        <v>243</v>
      </c>
      <c r="X112" s="80" t="s">
        <v>408</v>
      </c>
      <c r="Y112" s="32" t="s">
        <v>243</v>
      </c>
      <c r="Z112" s="80" t="s">
        <v>408</v>
      </c>
      <c r="AA112" s="129" t="s">
        <v>229</v>
      </c>
      <c r="AB112" s="80" t="s">
        <v>401</v>
      </c>
      <c r="AC112" s="129" t="s">
        <v>230</v>
      </c>
      <c r="AD112" s="80" t="s">
        <v>626</v>
      </c>
      <c r="AE112" s="129" t="s">
        <v>561</v>
      </c>
      <c r="AF112" s="80" t="s">
        <v>634</v>
      </c>
      <c r="AG112" s="129" t="s">
        <v>245</v>
      </c>
      <c r="AH112" s="129" t="s">
        <v>246</v>
      </c>
      <c r="AI112" s="172"/>
      <c r="AJ112" s="135" t="s">
        <v>582</v>
      </c>
    </row>
    <row r="113" spans="1:36" s="34" customFormat="1" ht="60" customHeight="1" x14ac:dyDescent="0.2">
      <c r="A113" s="10">
        <v>107</v>
      </c>
      <c r="B113" s="30" t="s">
        <v>147</v>
      </c>
      <c r="C113" s="48" t="s">
        <v>308</v>
      </c>
      <c r="D113" s="31" t="s">
        <v>7</v>
      </c>
      <c r="E113" s="33" t="s">
        <v>18</v>
      </c>
      <c r="F113" s="31" t="s">
        <v>5</v>
      </c>
      <c r="G113" s="97">
        <f t="shared" si="7"/>
        <v>1323271</v>
      </c>
      <c r="H113" s="97">
        <f t="shared" si="8"/>
        <v>1124780</v>
      </c>
      <c r="I113" s="100">
        <v>0</v>
      </c>
      <c r="J113" s="100">
        <v>0</v>
      </c>
      <c r="K113" s="100">
        <v>1124780</v>
      </c>
      <c r="L113" s="98">
        <f t="shared" si="10"/>
        <v>0.84999973550391417</v>
      </c>
      <c r="M113" s="97">
        <f t="shared" si="9"/>
        <v>198491</v>
      </c>
      <c r="N113" s="100">
        <v>198491</v>
      </c>
      <c r="O113" s="98">
        <f t="shared" si="11"/>
        <v>0.15000026449608583</v>
      </c>
      <c r="P113" s="100">
        <v>0</v>
      </c>
      <c r="Q113" s="98">
        <f t="shared" si="12"/>
        <v>0</v>
      </c>
      <c r="R113" s="100">
        <v>0</v>
      </c>
      <c r="S113" s="98">
        <f t="shared" si="13"/>
        <v>0</v>
      </c>
      <c r="T113" s="29" t="s">
        <v>132</v>
      </c>
      <c r="U113" s="162" t="s">
        <v>132</v>
      </c>
      <c r="V113" s="162" t="s">
        <v>132</v>
      </c>
      <c r="W113" s="129" t="s">
        <v>233</v>
      </c>
      <c r="X113" s="80" t="s">
        <v>409</v>
      </c>
      <c r="Y113" s="129" t="s">
        <v>233</v>
      </c>
      <c r="Z113" s="80" t="s">
        <v>409</v>
      </c>
      <c r="AA113" s="129" t="s">
        <v>233</v>
      </c>
      <c r="AB113" s="80" t="s">
        <v>402</v>
      </c>
      <c r="AC113" s="129" t="s">
        <v>235</v>
      </c>
      <c r="AD113" s="80" t="s">
        <v>616</v>
      </c>
      <c r="AE113" s="129" t="s">
        <v>246</v>
      </c>
      <c r="AF113" s="80" t="s">
        <v>547</v>
      </c>
      <c r="AG113" s="129" t="s">
        <v>127</v>
      </c>
      <c r="AH113" s="32" t="s">
        <v>127</v>
      </c>
      <c r="AI113" s="32"/>
      <c r="AJ113" s="135" t="s">
        <v>582</v>
      </c>
    </row>
    <row r="114" spans="1:36" s="34" customFormat="1" ht="37.5" customHeight="1" x14ac:dyDescent="0.2">
      <c r="A114" s="10">
        <v>108</v>
      </c>
      <c r="B114" s="30" t="s">
        <v>148</v>
      </c>
      <c r="C114" s="48" t="s">
        <v>286</v>
      </c>
      <c r="D114" s="31" t="s">
        <v>7</v>
      </c>
      <c r="E114" s="33" t="s">
        <v>18</v>
      </c>
      <c r="F114" s="31" t="s">
        <v>5</v>
      </c>
      <c r="G114" s="97">
        <f t="shared" si="7"/>
        <v>318054</v>
      </c>
      <c r="H114" s="97">
        <f t="shared" si="8"/>
        <v>270346</v>
      </c>
      <c r="I114" s="100">
        <v>0</v>
      </c>
      <c r="J114" s="100">
        <v>0</v>
      </c>
      <c r="K114" s="100">
        <v>270346</v>
      </c>
      <c r="L114" s="98">
        <f t="shared" si="10"/>
        <v>0.85000031441201807</v>
      </c>
      <c r="M114" s="97">
        <f t="shared" si="9"/>
        <v>47708</v>
      </c>
      <c r="N114" s="100">
        <v>47708</v>
      </c>
      <c r="O114" s="98">
        <f t="shared" si="11"/>
        <v>0.14999968558798191</v>
      </c>
      <c r="P114" s="100">
        <v>0</v>
      </c>
      <c r="Q114" s="98">
        <f t="shared" si="12"/>
        <v>0</v>
      </c>
      <c r="R114" s="100">
        <v>0</v>
      </c>
      <c r="S114" s="98">
        <f t="shared" si="13"/>
        <v>0</v>
      </c>
      <c r="T114" s="29" t="s">
        <v>132</v>
      </c>
      <c r="U114" s="162" t="s">
        <v>132</v>
      </c>
      <c r="V114" s="162" t="s">
        <v>132</v>
      </c>
      <c r="W114" s="32" t="s">
        <v>127</v>
      </c>
      <c r="X114" s="81" t="s">
        <v>363</v>
      </c>
      <c r="Y114" s="32" t="s">
        <v>127</v>
      </c>
      <c r="Z114" s="81" t="s">
        <v>363</v>
      </c>
      <c r="AA114" s="32" t="s">
        <v>127</v>
      </c>
      <c r="AB114" s="81" t="s">
        <v>363</v>
      </c>
      <c r="AC114" s="129" t="s">
        <v>160</v>
      </c>
      <c r="AD114" s="81" t="s">
        <v>363</v>
      </c>
      <c r="AE114" s="129" t="s">
        <v>160</v>
      </c>
      <c r="AF114" s="81" t="s">
        <v>363</v>
      </c>
      <c r="AG114" s="129" t="s">
        <v>161</v>
      </c>
      <c r="AH114" s="129" t="s">
        <v>161</v>
      </c>
      <c r="AI114" s="172"/>
      <c r="AJ114" s="135" t="s">
        <v>582</v>
      </c>
    </row>
    <row r="115" spans="1:36" s="34" customFormat="1" ht="40.5" customHeight="1" x14ac:dyDescent="0.2">
      <c r="A115" s="10">
        <v>109</v>
      </c>
      <c r="B115" s="30" t="s">
        <v>279</v>
      </c>
      <c r="C115" s="48" t="s">
        <v>225</v>
      </c>
      <c r="D115" s="31" t="s">
        <v>7</v>
      </c>
      <c r="E115" s="33" t="s">
        <v>18</v>
      </c>
      <c r="F115" s="31" t="s">
        <v>5</v>
      </c>
      <c r="G115" s="97">
        <f t="shared" si="7"/>
        <v>6813045</v>
      </c>
      <c r="H115" s="97">
        <f t="shared" si="8"/>
        <v>5791088</v>
      </c>
      <c r="I115" s="100">
        <v>0</v>
      </c>
      <c r="J115" s="100">
        <v>0</v>
      </c>
      <c r="K115" s="100">
        <v>5791088</v>
      </c>
      <c r="L115" s="98">
        <f t="shared" si="10"/>
        <v>0.84999996330568783</v>
      </c>
      <c r="M115" s="97">
        <f t="shared" si="9"/>
        <v>1021957</v>
      </c>
      <c r="N115" s="100">
        <v>1021957</v>
      </c>
      <c r="O115" s="98">
        <f t="shared" si="11"/>
        <v>0.15000003669431217</v>
      </c>
      <c r="P115" s="100">
        <v>0</v>
      </c>
      <c r="Q115" s="98">
        <f t="shared" si="12"/>
        <v>0</v>
      </c>
      <c r="R115" s="100">
        <v>0</v>
      </c>
      <c r="S115" s="98">
        <f t="shared" si="13"/>
        <v>0</v>
      </c>
      <c r="T115" s="29" t="s">
        <v>132</v>
      </c>
      <c r="U115" s="162" t="s">
        <v>132</v>
      </c>
      <c r="V115" s="162" t="s">
        <v>132</v>
      </c>
      <c r="W115" s="129" t="s">
        <v>246</v>
      </c>
      <c r="X115" s="80" t="s">
        <v>528</v>
      </c>
      <c r="Y115" s="129" t="s">
        <v>246</v>
      </c>
      <c r="Z115" s="80" t="s">
        <v>528</v>
      </c>
      <c r="AA115" s="129" t="s">
        <v>246</v>
      </c>
      <c r="AB115" s="80" t="s">
        <v>538</v>
      </c>
      <c r="AC115" s="129" t="s">
        <v>156</v>
      </c>
      <c r="AD115" s="81" t="s">
        <v>363</v>
      </c>
      <c r="AE115" s="32" t="s">
        <v>156</v>
      </c>
      <c r="AF115" s="81" t="s">
        <v>363</v>
      </c>
      <c r="AG115" s="129" t="s">
        <v>160</v>
      </c>
      <c r="AH115" s="32" t="s">
        <v>160</v>
      </c>
      <c r="AI115" s="32"/>
      <c r="AJ115" s="135" t="s">
        <v>582</v>
      </c>
    </row>
    <row r="116" spans="1:36" ht="40.5" customHeight="1" x14ac:dyDescent="0.2">
      <c r="A116" s="10">
        <v>110</v>
      </c>
      <c r="B116" s="36" t="s">
        <v>26</v>
      </c>
      <c r="C116" s="46" t="s">
        <v>226</v>
      </c>
      <c r="D116" s="37" t="s">
        <v>7</v>
      </c>
      <c r="E116" s="35" t="s">
        <v>18</v>
      </c>
      <c r="F116" s="37" t="s">
        <v>5</v>
      </c>
      <c r="G116" s="94">
        <f t="shared" si="7"/>
        <v>8526615</v>
      </c>
      <c r="H116" s="94">
        <f t="shared" si="8"/>
        <v>7247622</v>
      </c>
      <c r="I116" s="101">
        <v>0</v>
      </c>
      <c r="J116" s="101">
        <v>0</v>
      </c>
      <c r="K116" s="101">
        <v>7247622</v>
      </c>
      <c r="L116" s="96">
        <f t="shared" si="10"/>
        <v>0.84999991204012382</v>
      </c>
      <c r="M116" s="95">
        <f t="shared" si="9"/>
        <v>1278993</v>
      </c>
      <c r="N116" s="101">
        <v>1278993</v>
      </c>
      <c r="O116" s="96">
        <f t="shared" si="11"/>
        <v>0.15000008795987621</v>
      </c>
      <c r="P116" s="101">
        <v>0</v>
      </c>
      <c r="Q116" s="96">
        <f t="shared" si="12"/>
        <v>0</v>
      </c>
      <c r="R116" s="101">
        <v>0</v>
      </c>
      <c r="S116" s="96">
        <f t="shared" si="13"/>
        <v>0</v>
      </c>
      <c r="T116" s="39" t="s">
        <v>132</v>
      </c>
      <c r="U116" s="166" t="s">
        <v>132</v>
      </c>
      <c r="V116" s="166" t="s">
        <v>132</v>
      </c>
      <c r="W116" s="38" t="s">
        <v>133</v>
      </c>
      <c r="X116" s="80" t="s">
        <v>410</v>
      </c>
      <c r="Y116" s="38" t="s">
        <v>133</v>
      </c>
      <c r="Z116" s="80" t="s">
        <v>410</v>
      </c>
      <c r="AA116" s="38" t="s">
        <v>133</v>
      </c>
      <c r="AB116" s="80" t="s">
        <v>403</v>
      </c>
      <c r="AC116" s="14" t="s">
        <v>230</v>
      </c>
      <c r="AD116" s="80" t="s">
        <v>617</v>
      </c>
      <c r="AE116" s="14" t="s">
        <v>230</v>
      </c>
      <c r="AF116" s="80" t="s">
        <v>512</v>
      </c>
      <c r="AG116" s="14" t="s">
        <v>233</v>
      </c>
      <c r="AH116" s="14" t="s">
        <v>231</v>
      </c>
      <c r="AI116" s="14"/>
      <c r="AJ116" s="135" t="s">
        <v>582</v>
      </c>
    </row>
    <row r="117" spans="1:36" ht="40.5" customHeight="1" x14ac:dyDescent="0.2">
      <c r="A117" s="10">
        <v>111</v>
      </c>
      <c r="B117" s="36" t="s">
        <v>145</v>
      </c>
      <c r="C117" s="46" t="s">
        <v>315</v>
      </c>
      <c r="D117" s="37" t="s">
        <v>7</v>
      </c>
      <c r="E117" s="35" t="s">
        <v>18</v>
      </c>
      <c r="F117" s="37" t="s">
        <v>5</v>
      </c>
      <c r="G117" s="94">
        <f t="shared" si="7"/>
        <v>1079960</v>
      </c>
      <c r="H117" s="94">
        <f t="shared" si="8"/>
        <v>917966</v>
      </c>
      <c r="I117" s="101">
        <v>0</v>
      </c>
      <c r="J117" s="101">
        <v>0</v>
      </c>
      <c r="K117" s="101">
        <v>917966</v>
      </c>
      <c r="L117" s="96">
        <f t="shared" si="10"/>
        <v>0.85</v>
      </c>
      <c r="M117" s="95">
        <f t="shared" si="9"/>
        <v>161994</v>
      </c>
      <c r="N117" s="101">
        <v>161994</v>
      </c>
      <c r="O117" s="96">
        <f t="shared" si="11"/>
        <v>0.15</v>
      </c>
      <c r="P117" s="101">
        <v>0</v>
      </c>
      <c r="Q117" s="96">
        <f t="shared" si="12"/>
        <v>0</v>
      </c>
      <c r="R117" s="101">
        <v>0</v>
      </c>
      <c r="S117" s="96">
        <f t="shared" si="13"/>
        <v>0</v>
      </c>
      <c r="T117" s="39" t="s">
        <v>132</v>
      </c>
      <c r="U117" s="166" t="s">
        <v>132</v>
      </c>
      <c r="V117" s="166" t="s">
        <v>132</v>
      </c>
      <c r="W117" s="38" t="s">
        <v>229</v>
      </c>
      <c r="X117" s="80" t="s">
        <v>411</v>
      </c>
      <c r="Y117" s="38" t="s">
        <v>229</v>
      </c>
      <c r="Z117" s="80" t="s">
        <v>411</v>
      </c>
      <c r="AA117" s="38" t="s">
        <v>229</v>
      </c>
      <c r="AB117" s="80" t="s">
        <v>404</v>
      </c>
      <c r="AC117" s="14" t="s">
        <v>234</v>
      </c>
      <c r="AD117" s="80" t="s">
        <v>618</v>
      </c>
      <c r="AE117" s="14" t="s">
        <v>231</v>
      </c>
      <c r="AF117" s="80" t="s">
        <v>452</v>
      </c>
      <c r="AG117" s="14" t="s">
        <v>245</v>
      </c>
      <c r="AH117" s="14" t="s">
        <v>246</v>
      </c>
      <c r="AI117" s="14"/>
      <c r="AJ117" s="135" t="s">
        <v>582</v>
      </c>
    </row>
    <row r="118" spans="1:36" ht="45.75" customHeight="1" x14ac:dyDescent="0.2">
      <c r="A118" s="10">
        <v>112</v>
      </c>
      <c r="B118" s="36" t="s">
        <v>143</v>
      </c>
      <c r="C118" s="46" t="s">
        <v>149</v>
      </c>
      <c r="D118" s="37" t="s">
        <v>7</v>
      </c>
      <c r="E118" s="35" t="s">
        <v>18</v>
      </c>
      <c r="F118" s="37" t="s">
        <v>5</v>
      </c>
      <c r="G118" s="94">
        <f t="shared" si="7"/>
        <v>2347737</v>
      </c>
      <c r="H118" s="94">
        <f t="shared" si="8"/>
        <v>1995577</v>
      </c>
      <c r="I118" s="101">
        <v>0</v>
      </c>
      <c r="J118" s="101">
        <v>0</v>
      </c>
      <c r="K118" s="101">
        <v>1995577</v>
      </c>
      <c r="L118" s="96">
        <f t="shared" si="10"/>
        <v>0.85000023426814841</v>
      </c>
      <c r="M118" s="95">
        <f t="shared" si="9"/>
        <v>352160</v>
      </c>
      <c r="N118" s="101">
        <v>352160</v>
      </c>
      <c r="O118" s="96">
        <f t="shared" si="11"/>
        <v>0.14999976573185156</v>
      </c>
      <c r="P118" s="101">
        <v>0</v>
      </c>
      <c r="Q118" s="96">
        <f t="shared" si="12"/>
        <v>0</v>
      </c>
      <c r="R118" s="101">
        <v>0</v>
      </c>
      <c r="S118" s="96">
        <f t="shared" si="13"/>
        <v>0</v>
      </c>
      <c r="T118" s="39" t="s">
        <v>132</v>
      </c>
      <c r="U118" s="166" t="s">
        <v>132</v>
      </c>
      <c r="V118" s="166" t="s">
        <v>132</v>
      </c>
      <c r="W118" s="38" t="s">
        <v>230</v>
      </c>
      <c r="X118" s="80" t="s">
        <v>369</v>
      </c>
      <c r="Y118" s="38" t="s">
        <v>230</v>
      </c>
      <c r="Z118" s="80" t="s">
        <v>369</v>
      </c>
      <c r="AA118" s="14" t="s">
        <v>245</v>
      </c>
      <c r="AB118" s="80" t="s">
        <v>442</v>
      </c>
      <c r="AC118" s="14" t="s">
        <v>235</v>
      </c>
      <c r="AD118" s="80" t="s">
        <v>619</v>
      </c>
      <c r="AE118" s="14" t="s">
        <v>246</v>
      </c>
      <c r="AF118" s="80" t="s">
        <v>634</v>
      </c>
      <c r="AG118" s="14" t="s">
        <v>127</v>
      </c>
      <c r="AH118" s="38" t="s">
        <v>127</v>
      </c>
      <c r="AI118" s="38"/>
      <c r="AJ118" s="135" t="s">
        <v>582</v>
      </c>
    </row>
    <row r="119" spans="1:36" s="34" customFormat="1" ht="52.5" customHeight="1" x14ac:dyDescent="0.2">
      <c r="A119" s="10">
        <v>113</v>
      </c>
      <c r="B119" s="30" t="s">
        <v>150</v>
      </c>
      <c r="C119" s="48" t="s">
        <v>20</v>
      </c>
      <c r="D119" s="31" t="s">
        <v>7</v>
      </c>
      <c r="E119" s="33" t="s">
        <v>18</v>
      </c>
      <c r="F119" s="31" t="s">
        <v>5</v>
      </c>
      <c r="G119" s="97">
        <f t="shared" si="7"/>
        <v>47209260</v>
      </c>
      <c r="H119" s="97">
        <f t="shared" si="8"/>
        <v>40127871</v>
      </c>
      <c r="I119" s="100">
        <v>0</v>
      </c>
      <c r="J119" s="100">
        <v>0</v>
      </c>
      <c r="K119" s="100">
        <v>40127871</v>
      </c>
      <c r="L119" s="98">
        <f t="shared" si="10"/>
        <v>0.85</v>
      </c>
      <c r="M119" s="97">
        <f t="shared" si="9"/>
        <v>7081389</v>
      </c>
      <c r="N119" s="100">
        <v>7081389</v>
      </c>
      <c r="O119" s="98">
        <f t="shared" si="11"/>
        <v>0.15</v>
      </c>
      <c r="P119" s="100">
        <v>0</v>
      </c>
      <c r="Q119" s="98">
        <f t="shared" si="12"/>
        <v>0</v>
      </c>
      <c r="R119" s="100">
        <v>0</v>
      </c>
      <c r="S119" s="98">
        <f t="shared" si="13"/>
        <v>0</v>
      </c>
      <c r="T119" s="29" t="s">
        <v>132</v>
      </c>
      <c r="U119" s="163" t="s">
        <v>270</v>
      </c>
      <c r="V119" s="163" t="s">
        <v>424</v>
      </c>
      <c r="W119" s="32" t="s">
        <v>133</v>
      </c>
      <c r="X119" s="80" t="s">
        <v>412</v>
      </c>
      <c r="Y119" s="32" t="s">
        <v>133</v>
      </c>
      <c r="Z119" s="80" t="s">
        <v>412</v>
      </c>
      <c r="AA119" s="32" t="s">
        <v>133</v>
      </c>
      <c r="AB119" s="80" t="s">
        <v>405</v>
      </c>
      <c r="AC119" s="129" t="s">
        <v>245</v>
      </c>
      <c r="AD119" s="80" t="s">
        <v>620</v>
      </c>
      <c r="AE119" s="129" t="s">
        <v>231</v>
      </c>
      <c r="AF119" s="80" t="s">
        <v>451</v>
      </c>
      <c r="AG119" s="129" t="s">
        <v>245</v>
      </c>
      <c r="AH119" s="32" t="s">
        <v>246</v>
      </c>
      <c r="AI119" s="32"/>
      <c r="AJ119" s="135" t="s">
        <v>582</v>
      </c>
    </row>
    <row r="120" spans="1:36" s="34" customFormat="1" ht="45.75" customHeight="1" x14ac:dyDescent="0.2">
      <c r="A120" s="10">
        <v>114</v>
      </c>
      <c r="B120" s="30" t="s">
        <v>141</v>
      </c>
      <c r="C120" s="48" t="s">
        <v>287</v>
      </c>
      <c r="D120" s="31" t="s">
        <v>7</v>
      </c>
      <c r="E120" s="33" t="s">
        <v>18</v>
      </c>
      <c r="F120" s="31" t="s">
        <v>5</v>
      </c>
      <c r="G120" s="97">
        <f t="shared" si="7"/>
        <v>4727073</v>
      </c>
      <c r="H120" s="97">
        <f t="shared" si="8"/>
        <v>4018012</v>
      </c>
      <c r="I120" s="100">
        <v>0</v>
      </c>
      <c r="J120" s="100">
        <v>0</v>
      </c>
      <c r="K120" s="100">
        <v>4018012</v>
      </c>
      <c r="L120" s="98">
        <f t="shared" si="10"/>
        <v>0.84999998942263</v>
      </c>
      <c r="M120" s="97">
        <f t="shared" si="9"/>
        <v>709061</v>
      </c>
      <c r="N120" s="100">
        <v>709061</v>
      </c>
      <c r="O120" s="98">
        <f t="shared" si="11"/>
        <v>0.15000001057736997</v>
      </c>
      <c r="P120" s="100">
        <v>0</v>
      </c>
      <c r="Q120" s="98">
        <f t="shared" si="12"/>
        <v>0</v>
      </c>
      <c r="R120" s="100">
        <v>0</v>
      </c>
      <c r="S120" s="98">
        <f t="shared" si="13"/>
        <v>0</v>
      </c>
      <c r="T120" s="29" t="s">
        <v>132</v>
      </c>
      <c r="U120" s="162" t="s">
        <v>132</v>
      </c>
      <c r="V120" s="163" t="s">
        <v>524</v>
      </c>
      <c r="W120" s="129" t="s">
        <v>235</v>
      </c>
      <c r="X120" s="80" t="s">
        <v>526</v>
      </c>
      <c r="Y120" s="32" t="s">
        <v>235</v>
      </c>
      <c r="Z120" s="80" t="s">
        <v>526</v>
      </c>
      <c r="AA120" s="32" t="s">
        <v>235</v>
      </c>
      <c r="AB120" s="80" t="s">
        <v>527</v>
      </c>
      <c r="AC120" s="129" t="s">
        <v>156</v>
      </c>
      <c r="AD120" s="81" t="s">
        <v>363</v>
      </c>
      <c r="AE120" s="129" t="s">
        <v>156</v>
      </c>
      <c r="AF120" s="81" t="s">
        <v>363</v>
      </c>
      <c r="AG120" s="129" t="s">
        <v>160</v>
      </c>
      <c r="AH120" s="129" t="s">
        <v>160</v>
      </c>
      <c r="AI120" s="172"/>
      <c r="AJ120" s="135" t="s">
        <v>582</v>
      </c>
    </row>
    <row r="121" spans="1:36" ht="117.75" customHeight="1" x14ac:dyDescent="0.2">
      <c r="A121" s="10">
        <v>115</v>
      </c>
      <c r="B121" s="51" t="s">
        <v>100</v>
      </c>
      <c r="C121" s="50" t="s">
        <v>113</v>
      </c>
      <c r="D121" s="37" t="s">
        <v>7</v>
      </c>
      <c r="E121" s="35" t="s">
        <v>19</v>
      </c>
      <c r="F121" s="37" t="s">
        <v>5</v>
      </c>
      <c r="G121" s="94">
        <f t="shared" si="7"/>
        <v>4352315</v>
      </c>
      <c r="H121" s="94">
        <f t="shared" si="8"/>
        <v>3699467</v>
      </c>
      <c r="I121" s="101">
        <v>0</v>
      </c>
      <c r="J121" s="101">
        <v>0</v>
      </c>
      <c r="K121" s="102">
        <v>3699467</v>
      </c>
      <c r="L121" s="96">
        <f t="shared" si="10"/>
        <v>0.84999982767791393</v>
      </c>
      <c r="M121" s="95">
        <f t="shared" si="9"/>
        <v>652848</v>
      </c>
      <c r="N121" s="101">
        <v>652848</v>
      </c>
      <c r="O121" s="96">
        <f t="shared" si="11"/>
        <v>0.15000017232208607</v>
      </c>
      <c r="P121" s="101">
        <v>0</v>
      </c>
      <c r="Q121" s="96">
        <f t="shared" si="12"/>
        <v>0</v>
      </c>
      <c r="R121" s="101">
        <v>0</v>
      </c>
      <c r="S121" s="96">
        <f t="shared" si="13"/>
        <v>0</v>
      </c>
      <c r="T121" s="17" t="s">
        <v>132</v>
      </c>
      <c r="U121" s="160" t="s">
        <v>132</v>
      </c>
      <c r="V121" s="160" t="s">
        <v>132</v>
      </c>
      <c r="W121" s="38" t="s">
        <v>132</v>
      </c>
      <c r="X121" s="38" t="s">
        <v>132</v>
      </c>
      <c r="Y121" s="38" t="s">
        <v>132</v>
      </c>
      <c r="Z121" s="38" t="s">
        <v>132</v>
      </c>
      <c r="AA121" s="38" t="s">
        <v>152</v>
      </c>
      <c r="AB121" s="80" t="s">
        <v>622</v>
      </c>
      <c r="AC121" s="14" t="s">
        <v>133</v>
      </c>
      <c r="AD121" s="80" t="s">
        <v>621</v>
      </c>
      <c r="AE121" s="43" t="s">
        <v>246</v>
      </c>
      <c r="AF121" s="80" t="s">
        <v>540</v>
      </c>
      <c r="AG121" s="42" t="s">
        <v>428</v>
      </c>
      <c r="AH121" s="43" t="s">
        <v>459</v>
      </c>
      <c r="AI121" s="43"/>
      <c r="AJ121" s="135" t="s">
        <v>585</v>
      </c>
    </row>
    <row r="122" spans="1:36" s="34" customFormat="1" ht="39" customHeight="1" x14ac:dyDescent="0.2">
      <c r="A122" s="10">
        <v>116</v>
      </c>
      <c r="B122" s="56" t="s">
        <v>282</v>
      </c>
      <c r="C122" s="49" t="s">
        <v>283</v>
      </c>
      <c r="D122" s="31" t="s">
        <v>7</v>
      </c>
      <c r="E122" s="33" t="s">
        <v>19</v>
      </c>
      <c r="F122" s="31" t="s">
        <v>5</v>
      </c>
      <c r="G122" s="97">
        <f t="shared" si="7"/>
        <v>16692798</v>
      </c>
      <c r="H122" s="97">
        <f t="shared" si="8"/>
        <v>14188878</v>
      </c>
      <c r="I122" s="100">
        <v>0</v>
      </c>
      <c r="J122" s="100">
        <v>0</v>
      </c>
      <c r="K122" s="100">
        <v>14188878</v>
      </c>
      <c r="L122" s="98">
        <f t="shared" si="10"/>
        <v>0.84999998202817761</v>
      </c>
      <c r="M122" s="97">
        <f t="shared" si="9"/>
        <v>2503920</v>
      </c>
      <c r="N122" s="100">
        <v>2503920</v>
      </c>
      <c r="O122" s="98">
        <f t="shared" si="11"/>
        <v>0.15000001797182233</v>
      </c>
      <c r="P122" s="100">
        <v>0</v>
      </c>
      <c r="Q122" s="98">
        <f t="shared" si="12"/>
        <v>0</v>
      </c>
      <c r="R122" s="100">
        <v>0</v>
      </c>
      <c r="S122" s="98">
        <f t="shared" si="13"/>
        <v>0</v>
      </c>
      <c r="T122" s="26" t="s">
        <v>132</v>
      </c>
      <c r="U122" s="169" t="s">
        <v>132</v>
      </c>
      <c r="V122" s="169" t="s">
        <v>132</v>
      </c>
      <c r="W122" s="129" t="s">
        <v>235</v>
      </c>
      <c r="X122" s="80" t="s">
        <v>528</v>
      </c>
      <c r="Y122" s="129" t="s">
        <v>235</v>
      </c>
      <c r="Z122" s="80" t="s">
        <v>528</v>
      </c>
      <c r="AA122" s="129" t="s">
        <v>246</v>
      </c>
      <c r="AB122" s="80" t="s">
        <v>532</v>
      </c>
      <c r="AC122" s="129" t="s">
        <v>127</v>
      </c>
      <c r="AD122" s="81" t="s">
        <v>363</v>
      </c>
      <c r="AE122" s="129" t="s">
        <v>127</v>
      </c>
      <c r="AF122" s="81" t="s">
        <v>363</v>
      </c>
      <c r="AG122" s="129" t="s">
        <v>127</v>
      </c>
      <c r="AH122" s="129" t="s">
        <v>156</v>
      </c>
      <c r="AI122" s="172"/>
      <c r="AJ122" s="135" t="s">
        <v>585</v>
      </c>
    </row>
    <row r="123" spans="1:36" s="34" customFormat="1" ht="39" customHeight="1" x14ac:dyDescent="0.2">
      <c r="A123" s="10">
        <v>117</v>
      </c>
      <c r="B123" s="56" t="s">
        <v>284</v>
      </c>
      <c r="C123" s="49" t="s">
        <v>285</v>
      </c>
      <c r="D123" s="31" t="s">
        <v>162</v>
      </c>
      <c r="E123" s="33" t="s">
        <v>19</v>
      </c>
      <c r="F123" s="31" t="s">
        <v>5</v>
      </c>
      <c r="G123" s="97">
        <f t="shared" si="7"/>
        <v>38949860</v>
      </c>
      <c r="H123" s="97">
        <f t="shared" si="8"/>
        <v>33107381</v>
      </c>
      <c r="I123" s="100">
        <v>0</v>
      </c>
      <c r="J123" s="100">
        <v>0</v>
      </c>
      <c r="K123" s="100">
        <v>33107381</v>
      </c>
      <c r="L123" s="98">
        <f t="shared" si="10"/>
        <v>0.85</v>
      </c>
      <c r="M123" s="97">
        <f t="shared" si="9"/>
        <v>5842479</v>
      </c>
      <c r="N123" s="100">
        <v>5842479</v>
      </c>
      <c r="O123" s="98">
        <f t="shared" si="11"/>
        <v>0.15</v>
      </c>
      <c r="P123" s="100">
        <v>0</v>
      </c>
      <c r="Q123" s="98">
        <f t="shared" si="12"/>
        <v>0</v>
      </c>
      <c r="R123" s="100">
        <v>0</v>
      </c>
      <c r="S123" s="98">
        <f t="shared" si="13"/>
        <v>0</v>
      </c>
      <c r="T123" s="26" t="s">
        <v>132</v>
      </c>
      <c r="U123" s="169" t="s">
        <v>132</v>
      </c>
      <c r="V123" s="169" t="s">
        <v>132</v>
      </c>
      <c r="W123" s="129" t="s">
        <v>235</v>
      </c>
      <c r="X123" s="80" t="s">
        <v>528</v>
      </c>
      <c r="Y123" s="129" t="s">
        <v>235</v>
      </c>
      <c r="Z123" s="80" t="s">
        <v>528</v>
      </c>
      <c r="AA123" s="129" t="s">
        <v>246</v>
      </c>
      <c r="AB123" s="80" t="s">
        <v>532</v>
      </c>
      <c r="AC123" s="129" t="s">
        <v>127</v>
      </c>
      <c r="AD123" s="81" t="s">
        <v>363</v>
      </c>
      <c r="AE123" s="32" t="s">
        <v>127</v>
      </c>
      <c r="AF123" s="81" t="s">
        <v>363</v>
      </c>
      <c r="AG123" s="32" t="s">
        <v>127</v>
      </c>
      <c r="AH123" s="129" t="s">
        <v>156</v>
      </c>
      <c r="AI123" s="172"/>
      <c r="AJ123" s="135" t="s">
        <v>585</v>
      </c>
    </row>
    <row r="124" spans="1:36" ht="66" customHeight="1" x14ac:dyDescent="0.2">
      <c r="A124" s="10">
        <v>118</v>
      </c>
      <c r="B124" s="51" t="s">
        <v>101</v>
      </c>
      <c r="C124" s="50" t="s">
        <v>123</v>
      </c>
      <c r="D124" s="37" t="s">
        <v>7</v>
      </c>
      <c r="E124" s="35" t="s">
        <v>19</v>
      </c>
      <c r="F124" s="37" t="s">
        <v>5</v>
      </c>
      <c r="G124" s="94">
        <f t="shared" si="7"/>
        <v>9960103</v>
      </c>
      <c r="H124" s="94">
        <f t="shared" si="8"/>
        <v>8466087</v>
      </c>
      <c r="I124" s="101">
        <v>0</v>
      </c>
      <c r="J124" s="101">
        <v>0</v>
      </c>
      <c r="K124" s="101">
        <v>8466087</v>
      </c>
      <c r="L124" s="96">
        <f t="shared" si="10"/>
        <v>0.84999994477968754</v>
      </c>
      <c r="M124" s="95">
        <f t="shared" si="9"/>
        <v>1494016</v>
      </c>
      <c r="N124" s="101">
        <v>1494016</v>
      </c>
      <c r="O124" s="96">
        <f t="shared" si="11"/>
        <v>0.15000005522031248</v>
      </c>
      <c r="P124" s="101">
        <v>0</v>
      </c>
      <c r="Q124" s="96">
        <f t="shared" si="12"/>
        <v>0</v>
      </c>
      <c r="R124" s="101">
        <v>0</v>
      </c>
      <c r="S124" s="96">
        <f t="shared" si="13"/>
        <v>0</v>
      </c>
      <c r="T124" s="17" t="s">
        <v>500</v>
      </c>
      <c r="U124" s="160" t="s">
        <v>237</v>
      </c>
      <c r="V124" s="160" t="s">
        <v>363</v>
      </c>
      <c r="W124" s="38" t="s">
        <v>235</v>
      </c>
      <c r="X124" s="82" t="s">
        <v>364</v>
      </c>
      <c r="Y124" s="38" t="s">
        <v>235</v>
      </c>
      <c r="Z124" s="82" t="s">
        <v>364</v>
      </c>
      <c r="AA124" s="14" t="s">
        <v>246</v>
      </c>
      <c r="AB124" s="82" t="s">
        <v>364</v>
      </c>
      <c r="AC124" s="14" t="s">
        <v>156</v>
      </c>
      <c r="AD124" s="81" t="s">
        <v>363</v>
      </c>
      <c r="AE124" s="38" t="s">
        <v>156</v>
      </c>
      <c r="AF124" s="81" t="s">
        <v>363</v>
      </c>
      <c r="AG124" s="43" t="s">
        <v>160</v>
      </c>
      <c r="AH124" s="43" t="s">
        <v>160</v>
      </c>
      <c r="AI124" s="43"/>
      <c r="AJ124" s="135" t="s">
        <v>585</v>
      </c>
    </row>
    <row r="125" spans="1:36" s="34" customFormat="1" ht="34.5" customHeight="1" x14ac:dyDescent="0.2">
      <c r="A125" s="10">
        <v>119</v>
      </c>
      <c r="B125" s="47" t="s">
        <v>102</v>
      </c>
      <c r="C125" s="49" t="s">
        <v>124</v>
      </c>
      <c r="D125" s="31" t="s">
        <v>7</v>
      </c>
      <c r="E125" s="33" t="s">
        <v>19</v>
      </c>
      <c r="F125" s="31" t="s">
        <v>5</v>
      </c>
      <c r="G125" s="97">
        <f t="shared" si="7"/>
        <v>22765950</v>
      </c>
      <c r="H125" s="97">
        <f t="shared" si="8"/>
        <v>19351057</v>
      </c>
      <c r="I125" s="100">
        <v>0</v>
      </c>
      <c r="J125" s="100">
        <v>0</v>
      </c>
      <c r="K125" s="100">
        <v>19351057</v>
      </c>
      <c r="L125" s="98">
        <f t="shared" si="10"/>
        <v>0.84999997803737604</v>
      </c>
      <c r="M125" s="97">
        <f t="shared" si="9"/>
        <v>3414893</v>
      </c>
      <c r="N125" s="100">
        <v>3414893</v>
      </c>
      <c r="O125" s="98">
        <f t="shared" si="11"/>
        <v>0.15000002196262402</v>
      </c>
      <c r="P125" s="100">
        <v>0</v>
      </c>
      <c r="Q125" s="98">
        <f t="shared" si="12"/>
        <v>0</v>
      </c>
      <c r="R125" s="100">
        <v>0</v>
      </c>
      <c r="S125" s="98">
        <f t="shared" si="13"/>
        <v>0</v>
      </c>
      <c r="T125" s="26" t="s">
        <v>500</v>
      </c>
      <c r="U125" s="169" t="s">
        <v>237</v>
      </c>
      <c r="V125" s="169" t="s">
        <v>363</v>
      </c>
      <c r="W125" s="129" t="s">
        <v>235</v>
      </c>
      <c r="X125" s="82" t="s">
        <v>364</v>
      </c>
      <c r="Y125" s="129" t="s">
        <v>235</v>
      </c>
      <c r="Z125" s="82" t="s">
        <v>364</v>
      </c>
      <c r="AA125" s="129" t="s">
        <v>246</v>
      </c>
      <c r="AB125" s="82" t="s">
        <v>364</v>
      </c>
      <c r="AC125" s="129" t="s">
        <v>127</v>
      </c>
      <c r="AD125" s="81" t="s">
        <v>363</v>
      </c>
      <c r="AE125" s="32" t="s">
        <v>127</v>
      </c>
      <c r="AF125" s="81" t="s">
        <v>363</v>
      </c>
      <c r="AG125" s="129" t="s">
        <v>156</v>
      </c>
      <c r="AH125" s="129" t="s">
        <v>156</v>
      </c>
      <c r="AI125" s="172"/>
      <c r="AJ125" s="135" t="s">
        <v>585</v>
      </c>
    </row>
    <row r="126" spans="1:36" ht="70.5" customHeight="1" x14ac:dyDescent="0.2">
      <c r="A126" s="10">
        <v>120</v>
      </c>
      <c r="B126" s="36" t="s">
        <v>27</v>
      </c>
      <c r="C126" s="46" t="s">
        <v>24</v>
      </c>
      <c r="D126" s="37" t="s">
        <v>7</v>
      </c>
      <c r="E126" s="35" t="s">
        <v>18</v>
      </c>
      <c r="F126" s="37" t="s">
        <v>4</v>
      </c>
      <c r="G126" s="94">
        <f t="shared" si="7"/>
        <v>44441977</v>
      </c>
      <c r="H126" s="94">
        <f t="shared" si="8"/>
        <v>37775681</v>
      </c>
      <c r="I126" s="101">
        <v>0</v>
      </c>
      <c r="J126" s="101">
        <v>37775681</v>
      </c>
      <c r="K126" s="101">
        <v>0</v>
      </c>
      <c r="L126" s="96">
        <f t="shared" si="10"/>
        <v>0.85000001237568712</v>
      </c>
      <c r="M126" s="95">
        <f t="shared" si="9"/>
        <v>6666296</v>
      </c>
      <c r="N126" s="101">
        <v>4188081</v>
      </c>
      <c r="O126" s="96">
        <f t="shared" si="11"/>
        <v>9.4237054305662413E-2</v>
      </c>
      <c r="P126" s="101">
        <v>2478215</v>
      </c>
      <c r="Q126" s="96">
        <f t="shared" si="12"/>
        <v>5.5762933318650516E-2</v>
      </c>
      <c r="R126" s="101">
        <v>0</v>
      </c>
      <c r="S126" s="96">
        <f t="shared" si="13"/>
        <v>0</v>
      </c>
      <c r="T126" s="17" t="s">
        <v>132</v>
      </c>
      <c r="U126" s="168" t="s">
        <v>269</v>
      </c>
      <c r="V126" s="166" t="s">
        <v>132</v>
      </c>
      <c r="W126" s="38" t="s">
        <v>156</v>
      </c>
      <c r="X126" s="81" t="s">
        <v>363</v>
      </c>
      <c r="Y126" s="38" t="s">
        <v>156</v>
      </c>
      <c r="Z126" s="81" t="s">
        <v>363</v>
      </c>
      <c r="AA126" s="38" t="s">
        <v>156</v>
      </c>
      <c r="AB126" s="81" t="s">
        <v>363</v>
      </c>
      <c r="AC126" s="14" t="s">
        <v>161</v>
      </c>
      <c r="AD126" s="81" t="s">
        <v>363</v>
      </c>
      <c r="AE126" s="38" t="s">
        <v>161</v>
      </c>
      <c r="AF126" s="81" t="s">
        <v>363</v>
      </c>
      <c r="AG126" s="14" t="s">
        <v>155</v>
      </c>
      <c r="AH126" s="38" t="s">
        <v>155</v>
      </c>
      <c r="AI126" s="38"/>
      <c r="AJ126" s="135" t="s">
        <v>582</v>
      </c>
    </row>
    <row r="127" spans="1:36" ht="104.25" customHeight="1" x14ac:dyDescent="0.2">
      <c r="A127" s="10">
        <v>121</v>
      </c>
      <c r="B127" s="36" t="s">
        <v>151</v>
      </c>
      <c r="C127" s="46" t="s">
        <v>309</v>
      </c>
      <c r="D127" s="37" t="s">
        <v>7</v>
      </c>
      <c r="E127" s="35" t="s">
        <v>18</v>
      </c>
      <c r="F127" s="37" t="s">
        <v>4</v>
      </c>
      <c r="G127" s="94">
        <f t="shared" si="7"/>
        <v>4077075</v>
      </c>
      <c r="H127" s="94">
        <f t="shared" si="8"/>
        <v>3465513</v>
      </c>
      <c r="I127" s="101">
        <v>0</v>
      </c>
      <c r="J127" s="101">
        <v>3465513</v>
      </c>
      <c r="K127" s="101">
        <v>0</v>
      </c>
      <c r="L127" s="96">
        <f t="shared" si="10"/>
        <v>0.84999981604459074</v>
      </c>
      <c r="M127" s="95">
        <f t="shared" si="9"/>
        <v>611562</v>
      </c>
      <c r="N127" s="101">
        <v>611562</v>
      </c>
      <c r="O127" s="96">
        <f t="shared" si="11"/>
        <v>0.15000018395540921</v>
      </c>
      <c r="P127" s="101">
        <v>0</v>
      </c>
      <c r="Q127" s="96">
        <f t="shared" si="12"/>
        <v>0</v>
      </c>
      <c r="R127" s="101">
        <v>0</v>
      </c>
      <c r="S127" s="96">
        <f t="shared" si="13"/>
        <v>0</v>
      </c>
      <c r="T127" s="17" t="s">
        <v>132</v>
      </c>
      <c r="U127" s="168" t="s">
        <v>274</v>
      </c>
      <c r="V127" s="166" t="s">
        <v>132</v>
      </c>
      <c r="W127" s="14" t="s">
        <v>233</v>
      </c>
      <c r="X127" s="80" t="s">
        <v>409</v>
      </c>
      <c r="Y127" s="14" t="s">
        <v>233</v>
      </c>
      <c r="Z127" s="80" t="s">
        <v>409</v>
      </c>
      <c r="AA127" s="14" t="s">
        <v>233</v>
      </c>
      <c r="AB127" s="80" t="s">
        <v>402</v>
      </c>
      <c r="AC127" s="14" t="s">
        <v>231</v>
      </c>
      <c r="AD127" s="80" t="s">
        <v>623</v>
      </c>
      <c r="AE127" s="14" t="s">
        <v>246</v>
      </c>
      <c r="AF127" s="80" t="s">
        <v>546</v>
      </c>
      <c r="AG127" s="14" t="s">
        <v>127</v>
      </c>
      <c r="AH127" s="38" t="s">
        <v>127</v>
      </c>
      <c r="AI127" s="38"/>
      <c r="AJ127" s="135" t="s">
        <v>582</v>
      </c>
    </row>
    <row r="128" spans="1:36" s="34" customFormat="1" ht="69.75" customHeight="1" x14ac:dyDescent="0.2">
      <c r="A128" s="10">
        <v>122</v>
      </c>
      <c r="B128" s="47" t="s">
        <v>103</v>
      </c>
      <c r="C128" s="49" t="s">
        <v>84</v>
      </c>
      <c r="D128" s="31" t="s">
        <v>7</v>
      </c>
      <c r="E128" s="33" t="s">
        <v>19</v>
      </c>
      <c r="F128" s="31" t="s">
        <v>4</v>
      </c>
      <c r="G128" s="97">
        <f t="shared" si="7"/>
        <v>178983828</v>
      </c>
      <c r="H128" s="97">
        <f t="shared" si="8"/>
        <v>152136253</v>
      </c>
      <c r="I128" s="100">
        <v>0</v>
      </c>
      <c r="J128" s="100">
        <v>152136253</v>
      </c>
      <c r="K128" s="100">
        <v>0</v>
      </c>
      <c r="L128" s="98">
        <f t="shared" si="10"/>
        <v>0.84999999553032246</v>
      </c>
      <c r="M128" s="97">
        <f t="shared" si="9"/>
        <v>26847575</v>
      </c>
      <c r="N128" s="100">
        <v>16199965</v>
      </c>
      <c r="O128" s="98">
        <f t="shared" si="11"/>
        <v>9.0510775085221665E-2</v>
      </c>
      <c r="P128" s="100">
        <v>0</v>
      </c>
      <c r="Q128" s="98">
        <f t="shared" si="12"/>
        <v>0</v>
      </c>
      <c r="R128" s="100">
        <v>10647610</v>
      </c>
      <c r="S128" s="98">
        <f t="shared" si="13"/>
        <v>5.9489229384455895E-2</v>
      </c>
      <c r="T128" s="26" t="s">
        <v>500</v>
      </c>
      <c r="U128" s="169" t="s">
        <v>237</v>
      </c>
      <c r="V128" s="169" t="s">
        <v>363</v>
      </c>
      <c r="W128" s="31" t="s">
        <v>127</v>
      </c>
      <c r="X128" s="81" t="s">
        <v>363</v>
      </c>
      <c r="Y128" s="31" t="s">
        <v>127</v>
      </c>
      <c r="Z128" s="81" t="s">
        <v>363</v>
      </c>
      <c r="AA128" s="30" t="s">
        <v>127</v>
      </c>
      <c r="AB128" s="81" t="s">
        <v>363</v>
      </c>
      <c r="AC128" s="129" t="s">
        <v>160</v>
      </c>
      <c r="AD128" s="81" t="s">
        <v>363</v>
      </c>
      <c r="AE128" s="31" t="s">
        <v>160</v>
      </c>
      <c r="AF128" s="81" t="s">
        <v>363</v>
      </c>
      <c r="AG128" s="31" t="s">
        <v>161</v>
      </c>
      <c r="AH128" s="31" t="s">
        <v>161</v>
      </c>
      <c r="AI128" s="31"/>
      <c r="AJ128" s="135" t="s">
        <v>585</v>
      </c>
    </row>
    <row r="129" spans="1:36" ht="47.25" customHeight="1" x14ac:dyDescent="0.2">
      <c r="A129" s="10">
        <v>123</v>
      </c>
      <c r="B129" s="51" t="s">
        <v>131</v>
      </c>
      <c r="C129" s="50" t="s">
        <v>347</v>
      </c>
      <c r="D129" s="37" t="s">
        <v>7</v>
      </c>
      <c r="E129" s="35" t="s">
        <v>13</v>
      </c>
      <c r="F129" s="37" t="s">
        <v>5</v>
      </c>
      <c r="G129" s="94">
        <f t="shared" si="7"/>
        <v>4500000</v>
      </c>
      <c r="H129" s="94">
        <f t="shared" si="8"/>
        <v>3825000</v>
      </c>
      <c r="I129" s="101">
        <v>0</v>
      </c>
      <c r="J129" s="101">
        <v>0</v>
      </c>
      <c r="K129" s="101">
        <v>3825000</v>
      </c>
      <c r="L129" s="96">
        <f t="shared" si="10"/>
        <v>0.85</v>
      </c>
      <c r="M129" s="95">
        <f t="shared" si="9"/>
        <v>675000</v>
      </c>
      <c r="N129" s="101">
        <v>675000</v>
      </c>
      <c r="O129" s="96">
        <f t="shared" si="11"/>
        <v>0.15</v>
      </c>
      <c r="P129" s="101">
        <v>0</v>
      </c>
      <c r="Q129" s="96">
        <f t="shared" si="12"/>
        <v>0</v>
      </c>
      <c r="R129" s="101">
        <v>0</v>
      </c>
      <c r="S129" s="96">
        <f t="shared" si="13"/>
        <v>0</v>
      </c>
      <c r="T129" s="39" t="s">
        <v>132</v>
      </c>
      <c r="U129" s="166" t="s">
        <v>132</v>
      </c>
      <c r="V129" s="166" t="s">
        <v>132</v>
      </c>
      <c r="W129" s="37" t="s">
        <v>132</v>
      </c>
      <c r="X129" s="80" t="s">
        <v>429</v>
      </c>
      <c r="Y129" s="14" t="s">
        <v>244</v>
      </c>
      <c r="Z129" s="80" t="s">
        <v>429</v>
      </c>
      <c r="AA129" s="36" t="s">
        <v>230</v>
      </c>
      <c r="AB129" s="80" t="s">
        <v>447</v>
      </c>
      <c r="AC129" s="14" t="s">
        <v>245</v>
      </c>
      <c r="AD129" s="80" t="s">
        <v>624</v>
      </c>
      <c r="AE129" s="36" t="s">
        <v>235</v>
      </c>
      <c r="AF129" s="80" t="s">
        <v>513</v>
      </c>
      <c r="AG129" s="37" t="s">
        <v>127</v>
      </c>
      <c r="AH129" s="36" t="s">
        <v>232</v>
      </c>
      <c r="AI129" s="36"/>
      <c r="AJ129" s="135" t="s">
        <v>575</v>
      </c>
    </row>
    <row r="130" spans="1:36" ht="44.25" customHeight="1" x14ac:dyDescent="0.2">
      <c r="A130" s="10">
        <v>124</v>
      </c>
      <c r="B130" s="51" t="s">
        <v>131</v>
      </c>
      <c r="C130" s="50" t="s">
        <v>348</v>
      </c>
      <c r="D130" s="37" t="s">
        <v>7</v>
      </c>
      <c r="E130" s="35" t="s">
        <v>13</v>
      </c>
      <c r="F130" s="37" t="s">
        <v>5</v>
      </c>
      <c r="G130" s="94">
        <f t="shared" si="7"/>
        <v>13500000</v>
      </c>
      <c r="H130" s="94">
        <f t="shared" si="8"/>
        <v>11475000</v>
      </c>
      <c r="I130" s="101">
        <v>0</v>
      </c>
      <c r="J130" s="101">
        <v>0</v>
      </c>
      <c r="K130" s="101">
        <v>11475000</v>
      </c>
      <c r="L130" s="96">
        <f t="shared" si="10"/>
        <v>0.85</v>
      </c>
      <c r="M130" s="95">
        <f t="shared" si="9"/>
        <v>2025000</v>
      </c>
      <c r="N130" s="101">
        <v>2025000</v>
      </c>
      <c r="O130" s="96">
        <f t="shared" si="11"/>
        <v>0.15</v>
      </c>
      <c r="P130" s="101">
        <v>0</v>
      </c>
      <c r="Q130" s="96">
        <f t="shared" si="12"/>
        <v>0</v>
      </c>
      <c r="R130" s="101">
        <v>0</v>
      </c>
      <c r="S130" s="96">
        <f t="shared" si="13"/>
        <v>0</v>
      </c>
      <c r="T130" s="39" t="s">
        <v>132</v>
      </c>
      <c r="U130" s="166" t="s">
        <v>132</v>
      </c>
      <c r="V130" s="166" t="s">
        <v>132</v>
      </c>
      <c r="W130" s="37" t="s">
        <v>132</v>
      </c>
      <c r="X130" s="81" t="s">
        <v>363</v>
      </c>
      <c r="Y130" s="37" t="s">
        <v>134</v>
      </c>
      <c r="Z130" s="81" t="s">
        <v>363</v>
      </c>
      <c r="AA130" s="37" t="s">
        <v>135</v>
      </c>
      <c r="AB130" s="81" t="s">
        <v>363</v>
      </c>
      <c r="AC130" s="37" t="s">
        <v>136</v>
      </c>
      <c r="AD130" s="81" t="s">
        <v>363</v>
      </c>
      <c r="AE130" s="37" t="s">
        <v>136</v>
      </c>
      <c r="AF130" s="81" t="s">
        <v>363</v>
      </c>
      <c r="AG130" s="37" t="s">
        <v>137</v>
      </c>
      <c r="AH130" s="37" t="s">
        <v>137</v>
      </c>
      <c r="AI130" s="37"/>
      <c r="AJ130" s="135" t="s">
        <v>575</v>
      </c>
    </row>
    <row r="131" spans="1:36" s="34" customFormat="1" ht="66.75" customHeight="1" x14ac:dyDescent="0.2">
      <c r="A131" s="10">
        <v>125</v>
      </c>
      <c r="B131" s="47" t="s">
        <v>130</v>
      </c>
      <c r="C131" s="49" t="s">
        <v>349</v>
      </c>
      <c r="D131" s="31" t="s">
        <v>7</v>
      </c>
      <c r="E131" s="33" t="s">
        <v>13</v>
      </c>
      <c r="F131" s="31" t="s">
        <v>5</v>
      </c>
      <c r="G131" s="97">
        <f t="shared" si="7"/>
        <v>2300000</v>
      </c>
      <c r="H131" s="97">
        <f t="shared" si="8"/>
        <v>1955000</v>
      </c>
      <c r="I131" s="100">
        <v>0</v>
      </c>
      <c r="J131" s="100">
        <v>0</v>
      </c>
      <c r="K131" s="100">
        <v>1955000</v>
      </c>
      <c r="L131" s="98">
        <f t="shared" si="10"/>
        <v>0.85</v>
      </c>
      <c r="M131" s="97">
        <f t="shared" si="9"/>
        <v>345000</v>
      </c>
      <c r="N131" s="100">
        <v>345000</v>
      </c>
      <c r="O131" s="98">
        <f t="shared" si="11"/>
        <v>0.15</v>
      </c>
      <c r="P131" s="100">
        <v>0</v>
      </c>
      <c r="Q131" s="98">
        <f t="shared" si="12"/>
        <v>0</v>
      </c>
      <c r="R131" s="100">
        <v>0</v>
      </c>
      <c r="S131" s="98">
        <f t="shared" si="13"/>
        <v>0</v>
      </c>
      <c r="T131" s="31" t="s">
        <v>132</v>
      </c>
      <c r="U131" s="153" t="s">
        <v>132</v>
      </c>
      <c r="V131" s="153" t="s">
        <v>132</v>
      </c>
      <c r="W131" s="31" t="s">
        <v>132</v>
      </c>
      <c r="X131" s="80" t="s">
        <v>429</v>
      </c>
      <c r="Y131" s="129" t="s">
        <v>244</v>
      </c>
      <c r="Z131" s="80" t="s">
        <v>429</v>
      </c>
      <c r="AA131" s="30" t="s">
        <v>230</v>
      </c>
      <c r="AB131" s="80" t="s">
        <v>447</v>
      </c>
      <c r="AC131" s="129" t="s">
        <v>234</v>
      </c>
      <c r="AD131" s="80" t="s">
        <v>624</v>
      </c>
      <c r="AE131" s="30" t="s">
        <v>235</v>
      </c>
      <c r="AF131" s="80" t="s">
        <v>513</v>
      </c>
      <c r="AG131" s="31" t="s">
        <v>127</v>
      </c>
      <c r="AH131" s="30" t="s">
        <v>232</v>
      </c>
      <c r="AI131" s="30"/>
      <c r="AJ131" s="135" t="s">
        <v>575</v>
      </c>
    </row>
    <row r="132" spans="1:36" s="34" customFormat="1" ht="63" customHeight="1" x14ac:dyDescent="0.2">
      <c r="A132" s="10">
        <v>126</v>
      </c>
      <c r="B132" s="47" t="s">
        <v>130</v>
      </c>
      <c r="C132" s="49" t="s">
        <v>350</v>
      </c>
      <c r="D132" s="31" t="s">
        <v>7</v>
      </c>
      <c r="E132" s="33" t="s">
        <v>13</v>
      </c>
      <c r="F132" s="31" t="s">
        <v>5</v>
      </c>
      <c r="G132" s="97">
        <f t="shared" si="7"/>
        <v>4900048</v>
      </c>
      <c r="H132" s="97">
        <f t="shared" si="8"/>
        <v>4165040</v>
      </c>
      <c r="I132" s="100">
        <v>0</v>
      </c>
      <c r="J132" s="100">
        <v>0</v>
      </c>
      <c r="K132" s="100">
        <v>4165040</v>
      </c>
      <c r="L132" s="98">
        <f t="shared" si="10"/>
        <v>0.8499998367362932</v>
      </c>
      <c r="M132" s="97">
        <f t="shared" si="9"/>
        <v>735008</v>
      </c>
      <c r="N132" s="100">
        <v>735008</v>
      </c>
      <c r="O132" s="98">
        <f t="shared" si="11"/>
        <v>0.1500001632637068</v>
      </c>
      <c r="P132" s="100">
        <v>0</v>
      </c>
      <c r="Q132" s="98">
        <f t="shared" si="12"/>
        <v>0</v>
      </c>
      <c r="R132" s="100">
        <v>0</v>
      </c>
      <c r="S132" s="98">
        <f t="shared" si="13"/>
        <v>0</v>
      </c>
      <c r="T132" s="31" t="s">
        <v>132</v>
      </c>
      <c r="U132" s="153" t="s">
        <v>132</v>
      </c>
      <c r="V132" s="153" t="s">
        <v>132</v>
      </c>
      <c r="W132" s="31" t="s">
        <v>132</v>
      </c>
      <c r="X132" s="81" t="s">
        <v>363</v>
      </c>
      <c r="Y132" s="31" t="s">
        <v>134</v>
      </c>
      <c r="Z132" s="81" t="s">
        <v>363</v>
      </c>
      <c r="AA132" s="31" t="s">
        <v>135</v>
      </c>
      <c r="AB132" s="81" t="s">
        <v>363</v>
      </c>
      <c r="AC132" s="31" t="s">
        <v>136</v>
      </c>
      <c r="AD132" s="81" t="s">
        <v>363</v>
      </c>
      <c r="AE132" s="31" t="s">
        <v>136</v>
      </c>
      <c r="AF132" s="81" t="s">
        <v>363</v>
      </c>
      <c r="AG132" s="31" t="s">
        <v>137</v>
      </c>
      <c r="AH132" s="31" t="s">
        <v>137</v>
      </c>
      <c r="AI132" s="31"/>
      <c r="AJ132" s="135" t="s">
        <v>575</v>
      </c>
    </row>
    <row r="133" spans="1:36" ht="61.5" customHeight="1" x14ac:dyDescent="0.2">
      <c r="A133" s="10">
        <v>127</v>
      </c>
      <c r="B133" s="51" t="s">
        <v>129</v>
      </c>
      <c r="C133" s="50" t="s">
        <v>351</v>
      </c>
      <c r="D133" s="37" t="s">
        <v>7</v>
      </c>
      <c r="E133" s="35" t="s">
        <v>13</v>
      </c>
      <c r="F133" s="37" t="s">
        <v>4</v>
      </c>
      <c r="G133" s="94">
        <f t="shared" si="7"/>
        <v>23047384</v>
      </c>
      <c r="H133" s="94">
        <f t="shared" si="8"/>
        <v>19590276</v>
      </c>
      <c r="I133" s="101">
        <v>0</v>
      </c>
      <c r="J133" s="101">
        <v>19590276</v>
      </c>
      <c r="K133" s="101">
        <v>0</v>
      </c>
      <c r="L133" s="96">
        <f t="shared" si="10"/>
        <v>0.84999998264445109</v>
      </c>
      <c r="M133" s="95">
        <f t="shared" si="9"/>
        <v>3457108</v>
      </c>
      <c r="N133" s="101">
        <v>3457108</v>
      </c>
      <c r="O133" s="96">
        <f t="shared" si="11"/>
        <v>0.15000001735554891</v>
      </c>
      <c r="P133" s="101">
        <v>0</v>
      </c>
      <c r="Q133" s="96">
        <f t="shared" si="12"/>
        <v>0</v>
      </c>
      <c r="R133" s="101">
        <v>0</v>
      </c>
      <c r="S133" s="96">
        <f t="shared" si="13"/>
        <v>0</v>
      </c>
      <c r="T133" s="39" t="s">
        <v>132</v>
      </c>
      <c r="U133" s="166" t="s">
        <v>132</v>
      </c>
      <c r="V133" s="166" t="s">
        <v>132</v>
      </c>
      <c r="W133" s="37" t="s">
        <v>132</v>
      </c>
      <c r="X133" s="80" t="s">
        <v>429</v>
      </c>
      <c r="Y133" s="14" t="s">
        <v>244</v>
      </c>
      <c r="Z133" s="80" t="s">
        <v>429</v>
      </c>
      <c r="AA133" s="36" t="s">
        <v>230</v>
      </c>
      <c r="AB133" s="80" t="s">
        <v>447</v>
      </c>
      <c r="AC133" s="36" t="s">
        <v>234</v>
      </c>
      <c r="AD133" s="80" t="s">
        <v>624</v>
      </c>
      <c r="AE133" s="36" t="s">
        <v>235</v>
      </c>
      <c r="AF133" s="80" t="s">
        <v>513</v>
      </c>
      <c r="AG133" s="37" t="s">
        <v>127</v>
      </c>
      <c r="AH133" s="36" t="s">
        <v>232</v>
      </c>
      <c r="AI133" s="36"/>
      <c r="AJ133" s="135" t="s">
        <v>575</v>
      </c>
    </row>
    <row r="134" spans="1:36" ht="56.25" customHeight="1" x14ac:dyDescent="0.2">
      <c r="A134" s="10">
        <v>128</v>
      </c>
      <c r="B134" s="51" t="s">
        <v>129</v>
      </c>
      <c r="C134" s="50" t="s">
        <v>352</v>
      </c>
      <c r="D134" s="37" t="s">
        <v>7</v>
      </c>
      <c r="E134" s="35" t="s">
        <v>13</v>
      </c>
      <c r="F134" s="37" t="s">
        <v>4</v>
      </c>
      <c r="G134" s="94">
        <f t="shared" si="7"/>
        <v>23047385</v>
      </c>
      <c r="H134" s="94">
        <f t="shared" si="8"/>
        <v>19590277</v>
      </c>
      <c r="I134" s="101">
        <v>0</v>
      </c>
      <c r="J134" s="101">
        <v>19590277</v>
      </c>
      <c r="K134" s="101">
        <v>0</v>
      </c>
      <c r="L134" s="96">
        <f t="shared" si="10"/>
        <v>0.84999998915278241</v>
      </c>
      <c r="M134" s="95">
        <f t="shared" si="9"/>
        <v>3457108</v>
      </c>
      <c r="N134" s="101">
        <v>3457108</v>
      </c>
      <c r="O134" s="96">
        <f t="shared" si="11"/>
        <v>0.15000001084721759</v>
      </c>
      <c r="P134" s="101">
        <v>0</v>
      </c>
      <c r="Q134" s="96">
        <f t="shared" si="12"/>
        <v>0</v>
      </c>
      <c r="R134" s="101">
        <v>0</v>
      </c>
      <c r="S134" s="96">
        <f t="shared" si="13"/>
        <v>0</v>
      </c>
      <c r="T134" s="39" t="s">
        <v>132</v>
      </c>
      <c r="U134" s="166" t="s">
        <v>132</v>
      </c>
      <c r="V134" s="166" t="s">
        <v>132</v>
      </c>
      <c r="W134" s="37" t="s">
        <v>132</v>
      </c>
      <c r="X134" s="81" t="s">
        <v>363</v>
      </c>
      <c r="Y134" s="37" t="s">
        <v>134</v>
      </c>
      <c r="Z134" s="81" t="s">
        <v>363</v>
      </c>
      <c r="AA134" s="37" t="s">
        <v>135</v>
      </c>
      <c r="AB134" s="81" t="s">
        <v>363</v>
      </c>
      <c r="AC134" s="37" t="s">
        <v>136</v>
      </c>
      <c r="AD134" s="81" t="s">
        <v>363</v>
      </c>
      <c r="AE134" s="37" t="s">
        <v>136</v>
      </c>
      <c r="AF134" s="81" t="s">
        <v>363</v>
      </c>
      <c r="AG134" s="37" t="s">
        <v>137</v>
      </c>
      <c r="AH134" s="37" t="s">
        <v>137</v>
      </c>
      <c r="AI134" s="37"/>
      <c r="AJ134" s="135" t="s">
        <v>575</v>
      </c>
    </row>
    <row r="135" spans="1:36" ht="74.25" customHeight="1" x14ac:dyDescent="0.2">
      <c r="A135" s="10">
        <v>129</v>
      </c>
      <c r="B135" s="47" t="s">
        <v>128</v>
      </c>
      <c r="C135" s="49" t="s">
        <v>353</v>
      </c>
      <c r="D135" s="31" t="s">
        <v>7</v>
      </c>
      <c r="E135" s="33" t="s">
        <v>13</v>
      </c>
      <c r="F135" s="31" t="s">
        <v>3</v>
      </c>
      <c r="G135" s="97">
        <f t="shared" ref="G135:G136" si="14">H135+M135</f>
        <v>23950418</v>
      </c>
      <c r="H135" s="97">
        <f t="shared" ref="H135:H136" si="15">I135+J135+K135</f>
        <v>20357855</v>
      </c>
      <c r="I135" s="100">
        <v>20357855</v>
      </c>
      <c r="J135" s="100">
        <v>0</v>
      </c>
      <c r="K135" s="100">
        <v>0</v>
      </c>
      <c r="L135" s="98">
        <f t="shared" si="10"/>
        <v>0.84999998747412253</v>
      </c>
      <c r="M135" s="97">
        <f t="shared" ref="M135:M136" si="16">N135+P135+R135</f>
        <v>3592563</v>
      </c>
      <c r="N135" s="100">
        <v>3592563</v>
      </c>
      <c r="O135" s="98">
        <f t="shared" si="11"/>
        <v>0.15000001252587741</v>
      </c>
      <c r="P135" s="100">
        <v>0</v>
      </c>
      <c r="Q135" s="98">
        <f t="shared" si="12"/>
        <v>0</v>
      </c>
      <c r="R135" s="100">
        <v>0</v>
      </c>
      <c r="S135" s="98">
        <f t="shared" si="13"/>
        <v>0</v>
      </c>
      <c r="T135" s="31" t="s">
        <v>132</v>
      </c>
      <c r="U135" s="153" t="s">
        <v>132</v>
      </c>
      <c r="V135" s="153" t="s">
        <v>132</v>
      </c>
      <c r="W135" s="31" t="s">
        <v>132</v>
      </c>
      <c r="X135" s="80" t="s">
        <v>429</v>
      </c>
      <c r="Y135" s="129" t="s">
        <v>244</v>
      </c>
      <c r="Z135" s="80" t="s">
        <v>429</v>
      </c>
      <c r="AA135" s="30" t="s">
        <v>230</v>
      </c>
      <c r="AB135" s="80" t="s">
        <v>447</v>
      </c>
      <c r="AC135" s="129" t="s">
        <v>234</v>
      </c>
      <c r="AD135" s="80" t="s">
        <v>624</v>
      </c>
      <c r="AE135" s="30" t="s">
        <v>235</v>
      </c>
      <c r="AF135" s="80" t="s">
        <v>513</v>
      </c>
      <c r="AG135" s="31" t="s">
        <v>127</v>
      </c>
      <c r="AH135" s="30" t="s">
        <v>232</v>
      </c>
      <c r="AI135" s="30"/>
      <c r="AJ135" s="135" t="s">
        <v>575</v>
      </c>
    </row>
    <row r="136" spans="1:36" s="34" customFormat="1" ht="61.5" customHeight="1" x14ac:dyDescent="0.2">
      <c r="A136" s="10">
        <v>130</v>
      </c>
      <c r="B136" s="47" t="s">
        <v>128</v>
      </c>
      <c r="C136" s="49" t="s">
        <v>354</v>
      </c>
      <c r="D136" s="31" t="s">
        <v>7</v>
      </c>
      <c r="E136" s="33" t="s">
        <v>13</v>
      </c>
      <c r="F136" s="31" t="s">
        <v>3</v>
      </c>
      <c r="G136" s="97">
        <f t="shared" si="14"/>
        <v>23950418</v>
      </c>
      <c r="H136" s="97">
        <f t="shared" si="15"/>
        <v>20357855</v>
      </c>
      <c r="I136" s="100">
        <v>20357855</v>
      </c>
      <c r="J136" s="100">
        <v>0</v>
      </c>
      <c r="K136" s="100">
        <v>0</v>
      </c>
      <c r="L136" s="98">
        <f t="shared" ref="L136" si="17">H136/G136</f>
        <v>0.84999998747412253</v>
      </c>
      <c r="M136" s="97">
        <f t="shared" si="16"/>
        <v>3592563</v>
      </c>
      <c r="N136" s="100">
        <v>3592563</v>
      </c>
      <c r="O136" s="98">
        <f t="shared" ref="O136" si="18">N136/G136</f>
        <v>0.15000001252587741</v>
      </c>
      <c r="P136" s="100">
        <v>0</v>
      </c>
      <c r="Q136" s="98">
        <f t="shared" ref="Q136" si="19">P136/G136</f>
        <v>0</v>
      </c>
      <c r="R136" s="100">
        <v>0</v>
      </c>
      <c r="S136" s="98">
        <f t="shared" ref="S136" si="20">R136/G136</f>
        <v>0</v>
      </c>
      <c r="T136" s="31" t="s">
        <v>132</v>
      </c>
      <c r="U136" s="153" t="s">
        <v>132</v>
      </c>
      <c r="V136" s="153" t="s">
        <v>132</v>
      </c>
      <c r="W136" s="31" t="s">
        <v>132</v>
      </c>
      <c r="X136" s="81" t="s">
        <v>363</v>
      </c>
      <c r="Y136" s="31" t="s">
        <v>134</v>
      </c>
      <c r="Z136" s="81" t="s">
        <v>363</v>
      </c>
      <c r="AA136" s="31" t="s">
        <v>135</v>
      </c>
      <c r="AB136" s="81" t="s">
        <v>363</v>
      </c>
      <c r="AC136" s="31" t="s">
        <v>136</v>
      </c>
      <c r="AD136" s="81" t="s">
        <v>363</v>
      </c>
      <c r="AE136" s="31" t="s">
        <v>136</v>
      </c>
      <c r="AF136" s="81" t="s">
        <v>363</v>
      </c>
      <c r="AG136" s="31" t="s">
        <v>137</v>
      </c>
      <c r="AH136" s="31" t="s">
        <v>137</v>
      </c>
      <c r="AI136" s="31"/>
      <c r="AJ136" s="136" t="s">
        <v>575</v>
      </c>
    </row>
    <row r="137" spans="1:36" s="137" customFormat="1" ht="61.5" hidden="1" customHeight="1" x14ac:dyDescent="0.2">
      <c r="A137" s="10"/>
      <c r="B137" s="47"/>
      <c r="C137" s="49"/>
      <c r="D137" s="31"/>
      <c r="E137" s="33"/>
      <c r="F137" s="31"/>
      <c r="G137" s="97">
        <f t="shared" ref="G137:R137" si="21">SUM(G7:G136)</f>
        <v>5163791300</v>
      </c>
      <c r="H137" s="97">
        <f t="shared" si="21"/>
        <v>4389222575</v>
      </c>
      <c r="I137" s="97">
        <f t="shared" si="21"/>
        <v>1349414695</v>
      </c>
      <c r="J137" s="97">
        <f t="shared" si="21"/>
        <v>2401252452</v>
      </c>
      <c r="K137" s="97">
        <f t="shared" si="21"/>
        <v>638555428</v>
      </c>
      <c r="L137" s="97">
        <f t="shared" si="21"/>
        <v>109.64999809337291</v>
      </c>
      <c r="M137" s="97">
        <f t="shared" si="21"/>
        <v>774568725</v>
      </c>
      <c r="N137" s="97">
        <f t="shared" si="21"/>
        <v>418592068</v>
      </c>
      <c r="O137" s="97">
        <f t="shared" si="21"/>
        <v>13.460544514623505</v>
      </c>
      <c r="P137" s="97">
        <f t="shared" si="21"/>
        <v>130461694</v>
      </c>
      <c r="Q137" s="97">
        <f t="shared" si="21"/>
        <v>2.4216051260592297</v>
      </c>
      <c r="R137" s="97">
        <f t="shared" si="21"/>
        <v>225514963</v>
      </c>
      <c r="S137" s="98"/>
      <c r="T137" s="31"/>
      <c r="U137" s="31"/>
      <c r="V137" s="31"/>
      <c r="W137" s="31"/>
      <c r="X137" s="81"/>
      <c r="Y137" s="31"/>
      <c r="Z137" s="81"/>
      <c r="AA137" s="31"/>
      <c r="AB137" s="81"/>
      <c r="AC137" s="31"/>
      <c r="AD137" s="81"/>
      <c r="AE137" s="31"/>
      <c r="AF137" s="81"/>
      <c r="AG137" s="31"/>
      <c r="AH137" s="31"/>
      <c r="AI137" s="31"/>
      <c r="AJ137" s="135"/>
    </row>
    <row r="138" spans="1:36" s="143" customFormat="1" ht="21.75" hidden="1" customHeight="1" x14ac:dyDescent="0.2">
      <c r="A138" s="138"/>
      <c r="B138" s="44"/>
      <c r="C138" s="139"/>
      <c r="D138" s="140"/>
      <c r="E138" s="141"/>
      <c r="F138" s="140"/>
      <c r="G138" s="95">
        <v>5163791300</v>
      </c>
      <c r="H138" s="95">
        <f>I138+J138+K138</f>
        <v>4360211936</v>
      </c>
      <c r="I138" s="95">
        <v>1349414695</v>
      </c>
      <c r="J138" s="95">
        <v>2401252452</v>
      </c>
      <c r="K138" s="95">
        <v>609544789</v>
      </c>
      <c r="L138" s="95"/>
      <c r="M138" s="95"/>
      <c r="N138" s="95"/>
      <c r="O138" s="95"/>
      <c r="P138" s="95"/>
      <c r="Q138" s="95"/>
      <c r="R138" s="95"/>
      <c r="S138" s="96"/>
      <c r="T138" s="140"/>
      <c r="U138" s="140"/>
      <c r="V138" s="140"/>
      <c r="W138" s="140"/>
      <c r="X138" s="43"/>
      <c r="Y138" s="140"/>
      <c r="Z138" s="43"/>
      <c r="AA138" s="140"/>
      <c r="AB138" s="43"/>
      <c r="AC138" s="140"/>
      <c r="AD138" s="43"/>
      <c r="AE138" s="140"/>
      <c r="AF138" s="43"/>
      <c r="AG138" s="140"/>
      <c r="AH138" s="140"/>
      <c r="AI138" s="140"/>
      <c r="AJ138" s="142"/>
    </row>
    <row r="139" spans="1:36" s="143" customFormat="1" ht="21.75" hidden="1" customHeight="1" x14ac:dyDescent="0.2">
      <c r="A139" s="138"/>
      <c r="B139" s="44"/>
      <c r="C139" s="139"/>
      <c r="D139" s="140"/>
      <c r="E139" s="141"/>
      <c r="F139" s="140"/>
      <c r="G139" s="95">
        <f t="shared" ref="G139:I139" si="22">G138-G137</f>
        <v>0</v>
      </c>
      <c r="H139" s="95">
        <f t="shared" si="22"/>
        <v>-29010639</v>
      </c>
      <c r="I139" s="95">
        <f t="shared" si="22"/>
        <v>0</v>
      </c>
      <c r="J139" s="95">
        <f>J138-J137</f>
        <v>0</v>
      </c>
      <c r="K139" s="95">
        <f>K138-K137</f>
        <v>-29010639</v>
      </c>
      <c r="L139" s="95"/>
      <c r="M139" s="95"/>
      <c r="N139" s="95"/>
      <c r="O139" s="95"/>
      <c r="P139" s="95"/>
      <c r="Q139" s="95"/>
      <c r="R139" s="95"/>
      <c r="S139" s="96"/>
      <c r="T139" s="140"/>
      <c r="U139" s="140"/>
      <c r="V139" s="140"/>
      <c r="W139" s="140"/>
      <c r="X139" s="43"/>
      <c r="Y139" s="140"/>
      <c r="Z139" s="43"/>
      <c r="AA139" s="140"/>
      <c r="AB139" s="43"/>
      <c r="AC139" s="140"/>
      <c r="AD139" s="43"/>
      <c r="AE139" s="140"/>
      <c r="AF139" s="43"/>
      <c r="AG139" s="140"/>
      <c r="AH139" s="140"/>
      <c r="AI139" s="140"/>
      <c r="AJ139" s="142"/>
    </row>
    <row r="140" spans="1:36" ht="27" customHeight="1" x14ac:dyDescent="0.2">
      <c r="B140" s="197" t="s">
        <v>362</v>
      </c>
      <c r="C140" s="197"/>
      <c r="D140" s="197"/>
      <c r="E140" s="197"/>
      <c r="F140" s="197"/>
      <c r="G140" s="197"/>
      <c r="H140" s="197"/>
      <c r="I140" s="197"/>
      <c r="J140" s="197"/>
      <c r="K140" s="197"/>
      <c r="L140" s="197"/>
      <c r="M140" s="197"/>
      <c r="N140" s="197"/>
      <c r="O140" s="197"/>
      <c r="P140" s="197"/>
      <c r="Q140" s="197"/>
      <c r="R140" s="197"/>
      <c r="S140" s="197"/>
      <c r="T140" s="197"/>
      <c r="U140" s="197"/>
      <c r="AF140" s="22"/>
    </row>
    <row r="141" spans="1:36" ht="16.5" customHeight="1" x14ac:dyDescent="0.2">
      <c r="B141" s="9" t="s">
        <v>544</v>
      </c>
      <c r="C141" s="121"/>
      <c r="D141" s="121"/>
      <c r="E141" s="121"/>
      <c r="F141" s="121"/>
      <c r="G141" s="121"/>
      <c r="H141" s="121"/>
      <c r="I141" s="121"/>
      <c r="J141" s="121"/>
      <c r="K141" s="121"/>
      <c r="L141" s="121"/>
      <c r="M141" s="121"/>
      <c r="N141" s="121"/>
      <c r="O141" s="121"/>
      <c r="P141" s="121"/>
      <c r="Q141" s="121"/>
      <c r="R141" s="121"/>
      <c r="S141" s="121"/>
      <c r="T141" s="121"/>
      <c r="U141" s="121"/>
      <c r="AF141" s="22"/>
    </row>
    <row r="142" spans="1:36" ht="9" customHeight="1" x14ac:dyDescent="0.2">
      <c r="B142" s="196"/>
      <c r="C142" s="196"/>
      <c r="D142" s="196"/>
      <c r="E142" s="196"/>
      <c r="F142" s="196"/>
      <c r="G142" s="196"/>
      <c r="H142" s="196"/>
      <c r="I142" s="196"/>
      <c r="J142" s="196"/>
      <c r="K142" s="196"/>
      <c r="L142" s="196"/>
      <c r="M142" s="196"/>
      <c r="N142" s="196"/>
      <c r="O142" s="196"/>
      <c r="P142" s="196"/>
      <c r="Q142" s="196"/>
      <c r="R142" s="196"/>
      <c r="S142" s="196"/>
      <c r="T142" s="196"/>
      <c r="U142" s="196"/>
      <c r="AF142" s="22"/>
    </row>
    <row r="143" spans="1:36" ht="15" customHeight="1" x14ac:dyDescent="0.2">
      <c r="B143" s="80"/>
      <c r="C143" s="9" t="s">
        <v>453</v>
      </c>
      <c r="AF143" s="22"/>
    </row>
    <row r="144" spans="1:36" ht="15" customHeight="1" x14ac:dyDescent="0.2">
      <c r="B144" s="82"/>
      <c r="C144" s="9" t="s">
        <v>454</v>
      </c>
      <c r="AF144" s="22"/>
    </row>
    <row r="145" spans="2:42" ht="15" customHeight="1" x14ac:dyDescent="0.2">
      <c r="B145" s="81"/>
      <c r="C145" s="9" t="s">
        <v>455</v>
      </c>
      <c r="AF145" s="22"/>
    </row>
    <row r="146" spans="2:42" ht="15" customHeight="1" x14ac:dyDescent="0.2">
      <c r="B146" s="90"/>
      <c r="AF146" s="22"/>
    </row>
    <row r="147" spans="2:42" ht="28.5" customHeight="1" x14ac:dyDescent="0.5">
      <c r="B147" s="62"/>
      <c r="C147" s="63"/>
      <c r="D147" s="2"/>
      <c r="E147" s="2"/>
      <c r="F147" s="2"/>
      <c r="G147" s="2"/>
      <c r="H147" s="2"/>
      <c r="I147" s="2"/>
      <c r="J147" s="2"/>
      <c r="K147" s="2"/>
      <c r="L147" s="2"/>
      <c r="M147" s="2"/>
      <c r="N147" s="2"/>
      <c r="O147" s="2"/>
      <c r="P147" s="2"/>
      <c r="Q147" s="2"/>
      <c r="R147" s="2"/>
      <c r="S147" s="64"/>
      <c r="T147" s="64"/>
      <c r="U147" s="2"/>
      <c r="V147" s="2"/>
      <c r="W147" s="79" t="s">
        <v>654</v>
      </c>
      <c r="X147" s="79"/>
      <c r="Y147" s="65"/>
      <c r="Z147" s="65"/>
      <c r="AA147" s="62"/>
      <c r="AB147" s="62"/>
      <c r="AC147" s="62"/>
      <c r="AD147" s="62"/>
      <c r="AE147" s="123"/>
      <c r="AF147" s="123"/>
      <c r="AG147" s="79" t="s">
        <v>655</v>
      </c>
      <c r="AH147" s="78"/>
      <c r="AI147" s="78"/>
      <c r="AJ147" s="132"/>
      <c r="AK147" s="67"/>
      <c r="AL147" s="67"/>
      <c r="AM147" s="67"/>
      <c r="AN147" s="67"/>
    </row>
    <row r="148" spans="2:42" ht="18.75" customHeight="1" x14ac:dyDescent="0.35">
      <c r="B148" s="74" t="s">
        <v>653</v>
      </c>
      <c r="C148" s="75"/>
      <c r="D148" s="2"/>
      <c r="E148" s="2"/>
      <c r="F148" s="2"/>
      <c r="G148" s="1"/>
      <c r="H148" s="1"/>
      <c r="I148" s="1"/>
      <c r="J148" s="1"/>
      <c r="K148" s="1"/>
      <c r="L148" s="2"/>
      <c r="M148" s="2"/>
      <c r="N148" s="2"/>
      <c r="O148" s="2"/>
      <c r="P148" s="2"/>
      <c r="Q148" s="2"/>
      <c r="R148" s="2"/>
      <c r="S148" s="2"/>
      <c r="T148" s="2"/>
      <c r="U148" s="2"/>
      <c r="V148" s="2"/>
      <c r="W148" s="68"/>
      <c r="X148" s="68"/>
      <c r="Y148" s="69"/>
      <c r="Z148" s="69"/>
      <c r="AA148" s="70"/>
      <c r="AB148" s="70"/>
      <c r="AC148" s="70"/>
      <c r="AD148" s="70"/>
      <c r="AE148" s="76"/>
      <c r="AF148" s="76"/>
      <c r="AG148" s="71"/>
      <c r="AH148" s="71"/>
      <c r="AI148" s="71"/>
      <c r="AJ148" s="133"/>
      <c r="AK148" s="72"/>
      <c r="AL148" s="72"/>
      <c r="AM148" s="72"/>
      <c r="AN148" s="72"/>
      <c r="AO148" s="77"/>
      <c r="AP148" s="72"/>
    </row>
    <row r="149" spans="2:42" ht="19.5" customHeight="1" x14ac:dyDescent="0.35">
      <c r="B149" s="74" t="s">
        <v>460</v>
      </c>
      <c r="C149" s="75"/>
      <c r="D149" s="66"/>
      <c r="E149" s="66"/>
      <c r="F149" s="66"/>
      <c r="G149" s="66"/>
      <c r="H149" s="66"/>
      <c r="I149" s="66"/>
      <c r="J149" s="66"/>
      <c r="K149" s="66"/>
      <c r="L149" s="66"/>
      <c r="M149" s="66"/>
      <c r="N149" s="66"/>
      <c r="O149" s="66"/>
      <c r="P149" s="66"/>
      <c r="Q149" s="66"/>
      <c r="R149" s="66"/>
      <c r="S149" s="66"/>
      <c r="T149" s="66"/>
      <c r="U149" s="66"/>
      <c r="V149" s="66"/>
      <c r="W149" s="123"/>
      <c r="X149" s="123"/>
      <c r="Y149" s="123"/>
      <c r="Z149" s="123"/>
      <c r="AA149" s="124"/>
      <c r="AB149" s="124"/>
      <c r="AC149" s="124"/>
      <c r="AD149" s="124"/>
      <c r="AE149" s="123"/>
      <c r="AF149" s="123"/>
      <c r="AG149" s="123"/>
      <c r="AH149" s="125"/>
      <c r="AI149" s="125"/>
      <c r="AJ149" s="134"/>
      <c r="AK149" s="66"/>
      <c r="AL149" s="66"/>
      <c r="AM149" s="66"/>
      <c r="AN149" s="66"/>
      <c r="AO149" s="73"/>
      <c r="AP149" s="66"/>
    </row>
    <row r="150" spans="2:42" ht="17.25" customHeight="1" x14ac:dyDescent="0.35">
      <c r="B150" s="74" t="s">
        <v>461</v>
      </c>
      <c r="C150" s="75"/>
      <c r="D150" s="66"/>
      <c r="E150" s="66"/>
      <c r="F150" s="66"/>
      <c r="G150" s="66"/>
      <c r="H150" s="66"/>
      <c r="I150" s="66"/>
      <c r="J150" s="66"/>
      <c r="K150" s="66"/>
      <c r="L150" s="66"/>
      <c r="M150" s="66"/>
      <c r="N150" s="66"/>
      <c r="O150" s="66"/>
      <c r="P150" s="66"/>
      <c r="Q150" s="66"/>
      <c r="R150" s="66"/>
      <c r="S150" s="66"/>
      <c r="T150" s="66"/>
      <c r="U150" s="66"/>
      <c r="V150" s="66"/>
      <c r="W150" s="123"/>
      <c r="X150" s="123"/>
      <c r="Y150" s="123"/>
      <c r="Z150" s="123"/>
      <c r="AA150" s="124"/>
      <c r="AB150" s="124"/>
      <c r="AC150" s="124"/>
      <c r="AD150" s="124"/>
      <c r="AE150" s="123"/>
      <c r="AF150" s="123"/>
      <c r="AG150" s="123"/>
      <c r="AH150" s="125"/>
      <c r="AI150" s="125"/>
      <c r="AJ150" s="134"/>
      <c r="AK150" s="66"/>
      <c r="AL150" s="66"/>
      <c r="AM150" s="66"/>
      <c r="AN150" s="66"/>
      <c r="AO150" s="73"/>
      <c r="AP150" s="66"/>
    </row>
    <row r="151" spans="2:42" ht="12.75" x14ac:dyDescent="0.2">
      <c r="H151" s="120"/>
      <c r="S151" s="9"/>
      <c r="T151" s="9"/>
      <c r="U151" s="9"/>
      <c r="V151" s="9"/>
      <c r="AF151" s="22"/>
    </row>
    <row r="152" spans="2:42" ht="12.75" x14ac:dyDescent="0.2">
      <c r="B152" s="58"/>
      <c r="S152" s="9"/>
      <c r="T152" s="9"/>
      <c r="U152" s="9"/>
      <c r="V152" s="9"/>
      <c r="AF152" s="22"/>
    </row>
    <row r="153" spans="2:42" ht="12.75" x14ac:dyDescent="0.2">
      <c r="S153" s="9"/>
      <c r="T153" s="9"/>
      <c r="U153" s="9"/>
      <c r="V153" s="9"/>
      <c r="AF153" s="22"/>
    </row>
    <row r="154" spans="2:42" ht="12.75" collapsed="1" x14ac:dyDescent="0.2">
      <c r="S154" s="9"/>
      <c r="T154" s="9"/>
      <c r="U154" s="9"/>
      <c r="V154" s="9"/>
      <c r="AF154" s="22"/>
    </row>
    <row r="155" spans="2:42" ht="12.75" hidden="1" outlineLevel="1" x14ac:dyDescent="0.2">
      <c r="D155" s="13"/>
      <c r="S155" s="9"/>
      <c r="T155" s="9"/>
      <c r="U155" s="9"/>
      <c r="V155" s="9"/>
      <c r="AF155" s="22"/>
    </row>
    <row r="156" spans="2:42" ht="12.75" hidden="1" outlineLevel="1" x14ac:dyDescent="0.2">
      <c r="D156" s="13"/>
      <c r="S156" s="23"/>
      <c r="T156" s="23"/>
      <c r="U156" s="23"/>
      <c r="V156" s="87"/>
      <c r="AF156" s="22"/>
    </row>
    <row r="157" spans="2:42" ht="12.75" hidden="1" outlineLevel="1" x14ac:dyDescent="0.2">
      <c r="D157" s="13"/>
      <c r="S157" s="23"/>
      <c r="T157" s="23"/>
      <c r="U157" s="23"/>
      <c r="V157" s="87"/>
      <c r="AF157" s="22"/>
    </row>
    <row r="158" spans="2:42" ht="12.75" hidden="1" outlineLevel="1" x14ac:dyDescent="0.2">
      <c r="D158" s="13"/>
      <c r="S158" s="23"/>
      <c r="T158" s="23"/>
      <c r="U158" s="23"/>
      <c r="V158" s="87"/>
      <c r="AF158" s="22"/>
    </row>
    <row r="159" spans="2:42" ht="12.75" hidden="1" outlineLevel="1" x14ac:dyDescent="0.2">
      <c r="D159" s="13"/>
      <c r="S159" s="23"/>
      <c r="T159" s="23"/>
      <c r="U159" s="23"/>
      <c r="V159" s="87"/>
      <c r="AF159" s="22"/>
    </row>
    <row r="160" spans="2:42" ht="12.75" hidden="1" outlineLevel="1" x14ac:dyDescent="0.2">
      <c r="D160" s="13"/>
      <c r="AF160" s="22"/>
    </row>
    <row r="161" spans="4:32" ht="12.75" hidden="1" outlineLevel="1" x14ac:dyDescent="0.2">
      <c r="D161" s="13"/>
      <c r="AF161" s="22"/>
    </row>
    <row r="162" spans="4:32" ht="12.75" hidden="1" outlineLevel="1" x14ac:dyDescent="0.2">
      <c r="D162" s="13"/>
      <c r="AF162" s="22"/>
    </row>
    <row r="163" spans="4:32" ht="12.75" hidden="1" outlineLevel="1" x14ac:dyDescent="0.2">
      <c r="D163" s="13"/>
      <c r="AF163" s="22"/>
    </row>
    <row r="164" spans="4:32" ht="12.75" hidden="1" outlineLevel="1" x14ac:dyDescent="0.2">
      <c r="D164" s="13"/>
      <c r="AF164" s="22"/>
    </row>
    <row r="165" spans="4:32" ht="12.75" hidden="1" outlineLevel="1" x14ac:dyDescent="0.2">
      <c r="D165" s="13"/>
      <c r="AF165" s="22"/>
    </row>
    <row r="166" spans="4:32" ht="12.75" hidden="1" outlineLevel="1" x14ac:dyDescent="0.2">
      <c r="D166" s="13"/>
      <c r="AF166" s="22"/>
    </row>
    <row r="167" spans="4:32" ht="12.75" hidden="1" outlineLevel="1" x14ac:dyDescent="0.2">
      <c r="D167" s="13"/>
      <c r="AF167" s="22"/>
    </row>
    <row r="168" spans="4:32" ht="12.75" hidden="1" outlineLevel="1" x14ac:dyDescent="0.2">
      <c r="D168" s="13"/>
      <c r="AF168" s="22"/>
    </row>
    <row r="169" spans="4:32" ht="12.75" hidden="1" outlineLevel="1" x14ac:dyDescent="0.2">
      <c r="D169" s="13"/>
      <c r="AF169" s="22"/>
    </row>
    <row r="170" spans="4:32" ht="12.75" hidden="1" outlineLevel="1" x14ac:dyDescent="0.2">
      <c r="D170" s="13"/>
      <c r="AF170" s="22"/>
    </row>
    <row r="171" spans="4:32" ht="12.75" hidden="1" outlineLevel="1" x14ac:dyDescent="0.2">
      <c r="D171" s="13"/>
      <c r="AF171" s="22"/>
    </row>
    <row r="172" spans="4:32" ht="12.75" hidden="1" outlineLevel="1" x14ac:dyDescent="0.2">
      <c r="D172" s="13"/>
      <c r="AF172" s="22"/>
    </row>
    <row r="173" spans="4:32" ht="12.75" hidden="1" outlineLevel="1" x14ac:dyDescent="0.2">
      <c r="D173" s="13"/>
      <c r="AF173" s="22"/>
    </row>
    <row r="174" spans="4:32" ht="12.75" hidden="1" outlineLevel="1" x14ac:dyDescent="0.2">
      <c r="D174" s="13"/>
      <c r="AF174" s="22"/>
    </row>
    <row r="175" spans="4:32" ht="12.75" hidden="1" outlineLevel="1" x14ac:dyDescent="0.2">
      <c r="D175" s="13"/>
      <c r="AF175" s="22"/>
    </row>
    <row r="176" spans="4:32" ht="12.75" hidden="1" outlineLevel="1" x14ac:dyDescent="0.2">
      <c r="D176" s="13"/>
      <c r="AF176" s="22"/>
    </row>
    <row r="177" spans="4:32" ht="12.75" hidden="1" outlineLevel="1" x14ac:dyDescent="0.2">
      <c r="D177" s="13"/>
      <c r="AF177" s="22"/>
    </row>
    <row r="178" spans="4:32" ht="12.75" hidden="1" outlineLevel="1" x14ac:dyDescent="0.2">
      <c r="D178" s="13"/>
      <c r="AF178" s="22"/>
    </row>
    <row r="179" spans="4:32" ht="12.75" hidden="1" outlineLevel="1" x14ac:dyDescent="0.2">
      <c r="D179" s="13"/>
      <c r="AF179" s="22"/>
    </row>
    <row r="180" spans="4:32" ht="12.75" hidden="1" outlineLevel="1" x14ac:dyDescent="0.2">
      <c r="D180" s="13"/>
      <c r="AF180" s="22"/>
    </row>
    <row r="181" spans="4:32" ht="12.75" hidden="1" outlineLevel="1" x14ac:dyDescent="0.2">
      <c r="D181" s="13"/>
      <c r="AF181" s="22"/>
    </row>
    <row r="182" spans="4:32" ht="12.75" hidden="1" outlineLevel="1" x14ac:dyDescent="0.2">
      <c r="D182" s="13"/>
      <c r="AF182" s="22"/>
    </row>
    <row r="183" spans="4:32" ht="12.75" hidden="1" outlineLevel="1" x14ac:dyDescent="0.2">
      <c r="D183" s="13"/>
      <c r="AF183" s="22"/>
    </row>
    <row r="184" spans="4:32" ht="12.75" hidden="1" outlineLevel="1" x14ac:dyDescent="0.2">
      <c r="D184" s="10"/>
      <c r="AF184" s="22"/>
    </row>
    <row r="185" spans="4:32" ht="12.75" hidden="1" outlineLevel="1" x14ac:dyDescent="0.2">
      <c r="AF185" s="22"/>
    </row>
    <row r="186" spans="4:32" ht="12.75" hidden="1" outlineLevel="1" x14ac:dyDescent="0.2">
      <c r="AF186" s="22"/>
    </row>
    <row r="187" spans="4:32" ht="12.75" hidden="1" outlineLevel="1" x14ac:dyDescent="0.2">
      <c r="AF187" s="22"/>
    </row>
    <row r="188" spans="4:32" ht="12.75" x14ac:dyDescent="0.2">
      <c r="AF188" s="22"/>
    </row>
  </sheetData>
  <autoFilter ref="B5:AP150"/>
  <dataConsolidate/>
  <mergeCells count="47">
    <mergeCell ref="B1:AH1"/>
    <mergeCell ref="U39:U40"/>
    <mergeCell ref="U7:U17"/>
    <mergeCell ref="B3:AH3"/>
    <mergeCell ref="V7:V17"/>
    <mergeCell ref="U21:U24"/>
    <mergeCell ref="U28:U29"/>
    <mergeCell ref="V21:V24"/>
    <mergeCell ref="V28:V29"/>
    <mergeCell ref="V39:V40"/>
    <mergeCell ref="W4:X4"/>
    <mergeCell ref="AE4:AF4"/>
    <mergeCell ref="AG4:AG5"/>
    <mergeCell ref="AH4:AH5"/>
    <mergeCell ref="AD30:AD31"/>
    <mergeCell ref="AE30:AE31"/>
    <mergeCell ref="AG30:AG31"/>
    <mergeCell ref="AH30:AH31"/>
    <mergeCell ref="B142:U142"/>
    <mergeCell ref="B4:B5"/>
    <mergeCell ref="B140:U140"/>
    <mergeCell ref="AA4:AC4"/>
    <mergeCell ref="D4:D5"/>
    <mergeCell ref="E4:E5"/>
    <mergeCell ref="C4:C5"/>
    <mergeCell ref="Y4:Z4"/>
    <mergeCell ref="G4:G5"/>
    <mergeCell ref="H4:H5"/>
    <mergeCell ref="I4:I5"/>
    <mergeCell ref="J4:J5"/>
    <mergeCell ref="K4:K5"/>
    <mergeCell ref="AI30:AI31"/>
    <mergeCell ref="AK5:AK6"/>
    <mergeCell ref="A4:A5"/>
    <mergeCell ref="AC2:AH2"/>
    <mergeCell ref="S4:S5"/>
    <mergeCell ref="T4:V4"/>
    <mergeCell ref="AJ4:AJ5"/>
    <mergeCell ref="P4:P5"/>
    <mergeCell ref="N4:N5"/>
    <mergeCell ref="Q4:Q5"/>
    <mergeCell ref="R4:R5"/>
    <mergeCell ref="L4:L5"/>
    <mergeCell ref="M4:M5"/>
    <mergeCell ref="O4:O5"/>
    <mergeCell ref="AI4:AI5"/>
    <mergeCell ref="AF30:AF31"/>
  </mergeCells>
  <dataValidations disablePrompts="1" count="1">
    <dataValidation type="list" errorStyle="warning" allowBlank="1" showInputMessage="1" showErrorMessage="1" errorTitle="Izvēle tikai no saraksta!" error="Lūdzu izvēlēties vienu no vērtībām sarakstā." sqref="T45:V45">
      <formula1>$D$161:$D$189</formula1>
    </dataValidation>
  </dataValidations>
  <pageMargins left="0.25" right="0.25" top="0.75" bottom="0.75" header="0.3" footer="0.3"/>
  <pageSetup paperSize="9" scale="34" fitToHeight="0" orientation="landscape" r:id="rId1"/>
  <headerFooter>
    <oddFooter>&amp;LFMzinop1_260116_specifisko_atbalsta_merku_laika_grafiks&amp;C&amp;P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5"/>
  <sheetViews>
    <sheetView zoomScale="80" zoomScaleNormal="80" workbookViewId="0">
      <pane xSplit="2" ySplit="7" topLeftCell="C11" activePane="bottomRight" state="frozen"/>
      <selection pane="topRight" activeCell="C1" sqref="C1"/>
      <selection pane="bottomLeft" activeCell="A8" sqref="A8"/>
      <selection pane="bottomRight" activeCell="E8" sqref="E8"/>
    </sheetView>
  </sheetViews>
  <sheetFormatPr defaultRowHeight="15.75" x14ac:dyDescent="0.25"/>
  <cols>
    <col min="3" max="3" width="26.625" customWidth="1"/>
    <col min="7" max="7" width="10.125" customWidth="1"/>
    <col min="8" max="8" width="10.375" customWidth="1"/>
    <col min="9" max="9" width="10.875" customWidth="1"/>
    <col min="10" max="10" width="25.75" customWidth="1"/>
    <col min="11" max="11" width="20.875" customWidth="1"/>
    <col min="12" max="12" width="12.625" customWidth="1"/>
    <col min="13" max="13" width="10.75" customWidth="1"/>
    <col min="14" max="14" width="10.125" customWidth="1"/>
    <col min="15" max="15" width="10.25" customWidth="1"/>
    <col min="16" max="16" width="10.875" customWidth="1"/>
    <col min="17" max="17" width="11.375" customWidth="1"/>
    <col min="18" max="18" width="10.75" customWidth="1"/>
    <col min="19" max="19" width="11.25" customWidth="1"/>
    <col min="20" max="20" width="11.375" customWidth="1"/>
    <col min="21" max="21" width="10.625" customWidth="1"/>
    <col min="22" max="22" width="11.625" customWidth="1"/>
    <col min="24" max="24" width="17.625" customWidth="1"/>
  </cols>
  <sheetData>
    <row r="1" spans="1:39" s="9" customFormat="1" ht="6.75" customHeight="1" x14ac:dyDescent="0.2">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79"/>
      <c r="AJ1" s="130"/>
    </row>
    <row r="2" spans="1:39" s="9" customFormat="1" ht="48" customHeight="1" x14ac:dyDescent="0.3">
      <c r="B2" s="179"/>
      <c r="C2" s="179"/>
      <c r="D2" s="179"/>
      <c r="E2" s="179"/>
      <c r="F2" s="179"/>
      <c r="G2" s="179"/>
      <c r="H2" s="179"/>
      <c r="I2" s="179"/>
      <c r="J2" s="179"/>
      <c r="K2" s="179"/>
      <c r="L2" s="179"/>
      <c r="M2" s="179"/>
      <c r="N2" s="179"/>
      <c r="O2" s="179"/>
      <c r="P2" s="179"/>
      <c r="Q2" s="179"/>
      <c r="R2" s="179"/>
      <c r="S2" s="179"/>
      <c r="T2" s="179"/>
      <c r="U2" s="179"/>
      <c r="V2" s="179"/>
      <c r="W2" s="122"/>
      <c r="X2" s="122"/>
      <c r="Y2" s="122"/>
      <c r="Z2" s="122"/>
      <c r="AA2" s="122"/>
      <c r="AB2" s="122"/>
      <c r="AC2" s="190" t="s">
        <v>635</v>
      </c>
      <c r="AD2" s="190"/>
      <c r="AE2" s="190"/>
      <c r="AF2" s="190"/>
      <c r="AG2" s="190"/>
      <c r="AH2" s="190"/>
      <c r="AI2" s="174"/>
      <c r="AJ2" s="131"/>
      <c r="AK2" s="61"/>
      <c r="AL2" s="61"/>
      <c r="AM2" s="61"/>
    </row>
    <row r="3" spans="1:39" s="9" customFormat="1" ht="30" customHeight="1" x14ac:dyDescent="0.2">
      <c r="B3" s="203" t="s">
        <v>636</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182"/>
      <c r="AJ3" s="130"/>
    </row>
    <row r="5" spans="1:39" ht="50.25" customHeight="1" x14ac:dyDescent="0.25">
      <c r="A5" s="189" t="s">
        <v>514</v>
      </c>
      <c r="B5" s="189" t="s">
        <v>357</v>
      </c>
      <c r="C5" s="189" t="s">
        <v>325</v>
      </c>
      <c r="D5" s="189" t="s">
        <v>306</v>
      </c>
      <c r="E5" s="189" t="s">
        <v>358</v>
      </c>
      <c r="F5" s="207" t="s">
        <v>23</v>
      </c>
      <c r="G5" s="191" t="s">
        <v>462</v>
      </c>
      <c r="H5" s="191" t="s">
        <v>463</v>
      </c>
      <c r="I5" s="192" t="s">
        <v>432</v>
      </c>
      <c r="J5" s="192"/>
      <c r="K5" s="192"/>
      <c r="L5" s="193" t="s">
        <v>425</v>
      </c>
      <c r="M5" s="193"/>
      <c r="N5" s="193" t="s">
        <v>639</v>
      </c>
      <c r="O5" s="193"/>
      <c r="P5" s="193" t="s">
        <v>448</v>
      </c>
      <c r="Q5" s="193"/>
      <c r="R5" s="193"/>
      <c r="S5" s="176"/>
      <c r="T5" s="193" t="s">
        <v>640</v>
      </c>
      <c r="U5" s="193"/>
      <c r="V5" s="193" t="s">
        <v>642</v>
      </c>
      <c r="W5" s="193" t="s">
        <v>643</v>
      </c>
      <c r="X5" s="193" t="s">
        <v>638</v>
      </c>
    </row>
    <row r="6" spans="1:39" ht="87" x14ac:dyDescent="0.25">
      <c r="A6" s="189" t="s">
        <v>514</v>
      </c>
      <c r="B6" s="189"/>
      <c r="C6" s="189"/>
      <c r="D6" s="189"/>
      <c r="E6" s="189"/>
      <c r="F6" s="208"/>
      <c r="G6" s="191"/>
      <c r="H6" s="191"/>
      <c r="I6" s="148" t="s">
        <v>475</v>
      </c>
      <c r="J6" s="175" t="s">
        <v>433</v>
      </c>
      <c r="K6" s="175" t="s">
        <v>434</v>
      </c>
      <c r="L6" s="176" t="s">
        <v>551</v>
      </c>
      <c r="M6" s="176" t="s">
        <v>430</v>
      </c>
      <c r="N6" s="176" t="s">
        <v>552</v>
      </c>
      <c r="O6" s="176" t="s">
        <v>430</v>
      </c>
      <c r="P6" s="176" t="s">
        <v>641</v>
      </c>
      <c r="Q6" s="176" t="s">
        <v>431</v>
      </c>
      <c r="R6" s="176" t="s">
        <v>449</v>
      </c>
      <c r="S6" s="176" t="s">
        <v>531</v>
      </c>
      <c r="T6" s="176" t="s">
        <v>553</v>
      </c>
      <c r="U6" s="176" t="s">
        <v>430</v>
      </c>
      <c r="V6" s="193"/>
      <c r="W6" s="193"/>
      <c r="X6" s="193"/>
    </row>
    <row r="7" spans="1:39" x14ac:dyDescent="0.25">
      <c r="A7" s="173">
        <v>1</v>
      </c>
      <c r="B7" s="173">
        <v>2</v>
      </c>
      <c r="C7" s="173">
        <v>3</v>
      </c>
      <c r="D7" s="173">
        <v>4</v>
      </c>
      <c r="E7" s="173">
        <v>5</v>
      </c>
      <c r="F7" s="173">
        <v>6</v>
      </c>
      <c r="G7" s="173">
        <v>7</v>
      </c>
      <c r="H7" s="173">
        <v>8</v>
      </c>
      <c r="I7" s="173">
        <v>9</v>
      </c>
      <c r="J7" s="173">
        <v>10</v>
      </c>
      <c r="K7" s="173">
        <v>11</v>
      </c>
      <c r="L7" s="173">
        <v>12</v>
      </c>
      <c r="M7" s="173">
        <v>13</v>
      </c>
      <c r="N7" s="173">
        <v>14</v>
      </c>
      <c r="O7" s="173">
        <v>15</v>
      </c>
      <c r="P7" s="173">
        <v>16</v>
      </c>
      <c r="Q7" s="173">
        <v>17</v>
      </c>
      <c r="R7" s="173">
        <v>18</v>
      </c>
      <c r="S7" s="173">
        <v>19</v>
      </c>
      <c r="T7" s="173">
        <v>20</v>
      </c>
      <c r="U7" s="173">
        <v>21</v>
      </c>
      <c r="V7" s="173">
        <v>22</v>
      </c>
      <c r="W7" s="173">
        <v>23</v>
      </c>
      <c r="X7" s="173">
        <v>24</v>
      </c>
    </row>
    <row r="8" spans="1:39" ht="98.25" customHeight="1" x14ac:dyDescent="0.25">
      <c r="A8" s="10">
        <v>1</v>
      </c>
      <c r="B8" s="47" t="s">
        <v>179</v>
      </c>
      <c r="C8" s="48" t="s">
        <v>183</v>
      </c>
      <c r="D8" s="30" t="s">
        <v>162</v>
      </c>
      <c r="E8" s="18" t="s">
        <v>11</v>
      </c>
      <c r="F8" s="30" t="s">
        <v>4</v>
      </c>
      <c r="G8" s="97">
        <v>90958697</v>
      </c>
      <c r="H8" s="97">
        <v>77314892</v>
      </c>
      <c r="I8" s="108" t="s">
        <v>476</v>
      </c>
      <c r="J8" s="200" t="s">
        <v>321</v>
      </c>
      <c r="K8" s="200" t="s">
        <v>627</v>
      </c>
      <c r="L8" s="178" t="s">
        <v>320</v>
      </c>
      <c r="M8" s="184" t="s">
        <v>369</v>
      </c>
      <c r="N8" s="178" t="s">
        <v>230</v>
      </c>
      <c r="O8" s="184" t="s">
        <v>369</v>
      </c>
      <c r="P8" s="178" t="s">
        <v>230</v>
      </c>
      <c r="Q8" s="184" t="s">
        <v>593</v>
      </c>
      <c r="R8" s="178" t="s">
        <v>564</v>
      </c>
      <c r="S8" s="184" t="s">
        <v>569</v>
      </c>
      <c r="T8" s="178" t="s">
        <v>571</v>
      </c>
      <c r="U8" s="177" t="s">
        <v>556</v>
      </c>
      <c r="V8" s="178" t="s">
        <v>557</v>
      </c>
      <c r="W8" s="178" t="s">
        <v>127</v>
      </c>
      <c r="X8" s="178" t="s">
        <v>646</v>
      </c>
    </row>
    <row r="9" spans="1:39" ht="41.25" customHeight="1" x14ac:dyDescent="0.25">
      <c r="A9" s="10">
        <v>2</v>
      </c>
      <c r="B9" s="47" t="s">
        <v>180</v>
      </c>
      <c r="C9" s="48" t="s">
        <v>184</v>
      </c>
      <c r="D9" s="30" t="s">
        <v>162</v>
      </c>
      <c r="E9" s="18" t="s">
        <v>11</v>
      </c>
      <c r="F9" s="30" t="s">
        <v>4</v>
      </c>
      <c r="G9" s="97">
        <v>28823529</v>
      </c>
      <c r="H9" s="97">
        <v>24500000</v>
      </c>
      <c r="I9" s="108" t="s">
        <v>476</v>
      </c>
      <c r="J9" s="201"/>
      <c r="K9" s="201"/>
      <c r="L9" s="178" t="s">
        <v>232</v>
      </c>
      <c r="M9" s="177" t="s">
        <v>554</v>
      </c>
      <c r="N9" s="178" t="s">
        <v>232</v>
      </c>
      <c r="O9" s="177" t="s">
        <v>554</v>
      </c>
      <c r="P9" s="178" t="s">
        <v>127</v>
      </c>
      <c r="Q9" s="81" t="s">
        <v>363</v>
      </c>
      <c r="R9" s="178" t="s">
        <v>156</v>
      </c>
      <c r="S9" s="81" t="s">
        <v>363</v>
      </c>
      <c r="T9" s="178" t="s">
        <v>156</v>
      </c>
      <c r="U9" s="81" t="s">
        <v>363</v>
      </c>
      <c r="V9" s="178" t="s">
        <v>160</v>
      </c>
      <c r="W9" s="178" t="s">
        <v>160</v>
      </c>
      <c r="X9" s="178"/>
    </row>
    <row r="10" spans="1:39" ht="37.5" customHeight="1" x14ac:dyDescent="0.25">
      <c r="A10" s="10">
        <v>3</v>
      </c>
      <c r="B10" s="47" t="s">
        <v>181</v>
      </c>
      <c r="C10" s="48" t="s">
        <v>185</v>
      </c>
      <c r="D10" s="30" t="s">
        <v>162</v>
      </c>
      <c r="E10" s="18" t="s">
        <v>11</v>
      </c>
      <c r="F10" s="30" t="s">
        <v>4</v>
      </c>
      <c r="G10" s="97">
        <v>8235294</v>
      </c>
      <c r="H10" s="97">
        <v>7000000</v>
      </c>
      <c r="I10" s="108" t="s">
        <v>476</v>
      </c>
      <c r="J10" s="201"/>
      <c r="K10" s="201"/>
      <c r="L10" s="178" t="s">
        <v>232</v>
      </c>
      <c r="M10" s="184" t="s">
        <v>570</v>
      </c>
      <c r="N10" s="178" t="s">
        <v>232</v>
      </c>
      <c r="O10" s="184" t="s">
        <v>570</v>
      </c>
      <c r="P10" s="178" t="s">
        <v>127</v>
      </c>
      <c r="Q10" s="81" t="s">
        <v>363</v>
      </c>
      <c r="R10" s="178" t="s">
        <v>156</v>
      </c>
      <c r="S10" s="81" t="s">
        <v>363</v>
      </c>
      <c r="T10" s="178" t="s">
        <v>156</v>
      </c>
      <c r="U10" s="81" t="s">
        <v>363</v>
      </c>
      <c r="V10" s="178" t="s">
        <v>160</v>
      </c>
      <c r="W10" s="178" t="s">
        <v>160</v>
      </c>
      <c r="X10" s="178"/>
    </row>
    <row r="11" spans="1:39" ht="63.75" x14ac:dyDescent="0.25">
      <c r="A11" s="10">
        <v>4</v>
      </c>
      <c r="B11" s="47" t="s">
        <v>182</v>
      </c>
      <c r="C11" s="48" t="s">
        <v>186</v>
      </c>
      <c r="D11" s="30" t="s">
        <v>162</v>
      </c>
      <c r="E11" s="18" t="s">
        <v>11</v>
      </c>
      <c r="F11" s="30" t="s">
        <v>4</v>
      </c>
      <c r="G11" s="97">
        <v>58823530</v>
      </c>
      <c r="H11" s="97">
        <v>50000000</v>
      </c>
      <c r="I11" s="108" t="s">
        <v>476</v>
      </c>
      <c r="J11" s="201"/>
      <c r="K11" s="201"/>
      <c r="L11" s="178" t="s">
        <v>233</v>
      </c>
      <c r="M11" s="184" t="s">
        <v>372</v>
      </c>
      <c r="N11" s="178" t="s">
        <v>233</v>
      </c>
      <c r="O11" s="184" t="s">
        <v>376</v>
      </c>
      <c r="P11" s="178" t="s">
        <v>233</v>
      </c>
      <c r="Q11" s="177" t="s">
        <v>633</v>
      </c>
      <c r="R11" s="178" t="s">
        <v>558</v>
      </c>
      <c r="S11" s="81" t="s">
        <v>363</v>
      </c>
      <c r="T11" s="178" t="s">
        <v>559</v>
      </c>
      <c r="U11" s="81" t="s">
        <v>363</v>
      </c>
      <c r="V11" s="178" t="s">
        <v>127</v>
      </c>
      <c r="W11" s="178" t="s">
        <v>127</v>
      </c>
      <c r="X11" s="178"/>
    </row>
    <row r="12" spans="1:39" ht="40.5" customHeight="1" x14ac:dyDescent="0.25">
      <c r="A12" s="10">
        <v>5</v>
      </c>
      <c r="B12" s="36" t="s">
        <v>187</v>
      </c>
      <c r="C12" s="46" t="s">
        <v>265</v>
      </c>
      <c r="D12" s="15" t="s">
        <v>162</v>
      </c>
      <c r="E12" s="19" t="s">
        <v>11</v>
      </c>
      <c r="F12" s="36" t="s">
        <v>4</v>
      </c>
      <c r="G12" s="94">
        <v>35186167</v>
      </c>
      <c r="H12" s="94">
        <v>29908242</v>
      </c>
      <c r="I12" s="21" t="s">
        <v>476</v>
      </c>
      <c r="J12" s="201"/>
      <c r="K12" s="201"/>
      <c r="L12" s="14" t="s">
        <v>233</v>
      </c>
      <c r="M12" s="184" t="s">
        <v>372</v>
      </c>
      <c r="N12" s="14" t="s">
        <v>233</v>
      </c>
      <c r="O12" s="184" t="s">
        <v>372</v>
      </c>
      <c r="P12" s="14" t="s">
        <v>233</v>
      </c>
      <c r="Q12" s="184" t="s">
        <v>376</v>
      </c>
      <c r="R12" s="43" t="s">
        <v>235</v>
      </c>
      <c r="S12" s="184" t="s">
        <v>523</v>
      </c>
      <c r="T12" s="43" t="s">
        <v>246</v>
      </c>
      <c r="U12" s="184" t="s">
        <v>652</v>
      </c>
      <c r="V12" s="14" t="s">
        <v>127</v>
      </c>
      <c r="W12" s="14" t="s">
        <v>127</v>
      </c>
      <c r="X12" s="14"/>
    </row>
    <row r="13" spans="1:39" ht="45" customHeight="1" x14ac:dyDescent="0.25">
      <c r="A13" s="10">
        <v>6</v>
      </c>
      <c r="B13" s="36" t="s">
        <v>188</v>
      </c>
      <c r="C13" s="46" t="s">
        <v>189</v>
      </c>
      <c r="D13" s="36" t="s">
        <v>7</v>
      </c>
      <c r="E13" s="24" t="s">
        <v>11</v>
      </c>
      <c r="F13" s="36" t="s">
        <v>4</v>
      </c>
      <c r="G13" s="94">
        <v>5648462</v>
      </c>
      <c r="H13" s="94">
        <v>4801192</v>
      </c>
      <c r="I13" s="21" t="s">
        <v>476</v>
      </c>
      <c r="J13" s="202"/>
      <c r="K13" s="202"/>
      <c r="L13" s="14" t="s">
        <v>230</v>
      </c>
      <c r="M13" s="184" t="s">
        <v>526</v>
      </c>
      <c r="N13" s="14" t="s">
        <v>230</v>
      </c>
      <c r="O13" s="184" t="s">
        <v>526</v>
      </c>
      <c r="P13" s="14" t="s">
        <v>231</v>
      </c>
      <c r="Q13" s="184" t="s">
        <v>632</v>
      </c>
      <c r="R13" s="14" t="s">
        <v>232</v>
      </c>
      <c r="S13" s="177" t="s">
        <v>364</v>
      </c>
      <c r="T13" s="43" t="s">
        <v>127</v>
      </c>
      <c r="U13" s="81" t="s">
        <v>363</v>
      </c>
      <c r="V13" s="14" t="s">
        <v>156</v>
      </c>
      <c r="W13" s="14" t="s">
        <v>156</v>
      </c>
      <c r="X13" s="14"/>
    </row>
    <row r="14" spans="1:39" ht="30.75" customHeight="1" x14ac:dyDescent="0.25">
      <c r="A14" s="10">
        <v>7</v>
      </c>
      <c r="B14" s="30" t="s">
        <v>190</v>
      </c>
      <c r="C14" s="48" t="s">
        <v>256</v>
      </c>
      <c r="D14" s="30" t="s">
        <v>7</v>
      </c>
      <c r="E14" s="18" t="s">
        <v>11</v>
      </c>
      <c r="F14" s="30" t="s">
        <v>4</v>
      </c>
      <c r="G14" s="97">
        <v>17647059</v>
      </c>
      <c r="H14" s="97">
        <v>15000000</v>
      </c>
      <c r="I14" s="31" t="s">
        <v>479</v>
      </c>
      <c r="J14" s="204" t="s">
        <v>241</v>
      </c>
      <c r="K14" s="204" t="s">
        <v>366</v>
      </c>
      <c r="L14" s="178" t="s">
        <v>233</v>
      </c>
      <c r="M14" s="184" t="s">
        <v>377</v>
      </c>
      <c r="N14" s="178" t="s">
        <v>361</v>
      </c>
      <c r="O14" s="43" t="s">
        <v>65</v>
      </c>
      <c r="P14" s="178" t="s">
        <v>231</v>
      </c>
      <c r="Q14" s="177" t="s">
        <v>364</v>
      </c>
      <c r="R14" s="178" t="s">
        <v>560</v>
      </c>
      <c r="S14" s="81" t="s">
        <v>363</v>
      </c>
      <c r="T14" s="178" t="s">
        <v>559</v>
      </c>
      <c r="U14" s="81" t="s">
        <v>363</v>
      </c>
      <c r="V14" s="178" t="s">
        <v>156</v>
      </c>
      <c r="W14" s="178" t="s">
        <v>156</v>
      </c>
      <c r="X14" s="178"/>
    </row>
    <row r="15" spans="1:39" ht="30.75" customHeight="1" x14ac:dyDescent="0.25">
      <c r="A15" s="10">
        <v>8</v>
      </c>
      <c r="B15" s="30" t="s">
        <v>191</v>
      </c>
      <c r="C15" s="48" t="s">
        <v>271</v>
      </c>
      <c r="D15" s="30" t="s">
        <v>7</v>
      </c>
      <c r="E15" s="18" t="s">
        <v>11</v>
      </c>
      <c r="F15" s="30" t="s">
        <v>4</v>
      </c>
      <c r="G15" s="97">
        <v>12254724</v>
      </c>
      <c r="H15" s="97">
        <v>10416515</v>
      </c>
      <c r="I15" s="31" t="s">
        <v>479</v>
      </c>
      <c r="J15" s="204"/>
      <c r="K15" s="204"/>
      <c r="L15" s="178" t="s">
        <v>233</v>
      </c>
      <c r="M15" s="184" t="s">
        <v>377</v>
      </c>
      <c r="N15" s="178" t="s">
        <v>361</v>
      </c>
      <c r="O15" s="43" t="s">
        <v>65</v>
      </c>
      <c r="P15" s="178" t="s">
        <v>234</v>
      </c>
      <c r="Q15" s="177" t="s">
        <v>364</v>
      </c>
      <c r="R15" s="178" t="s">
        <v>560</v>
      </c>
      <c r="S15" s="81" t="s">
        <v>363</v>
      </c>
      <c r="T15" s="178" t="s">
        <v>559</v>
      </c>
      <c r="U15" s="81" t="s">
        <v>363</v>
      </c>
      <c r="V15" s="178" t="s">
        <v>156</v>
      </c>
      <c r="W15" s="178" t="s">
        <v>156</v>
      </c>
      <c r="X15" s="178"/>
    </row>
    <row r="16" spans="1:39" ht="30.75" customHeight="1" x14ac:dyDescent="0.25">
      <c r="A16" s="10">
        <v>9</v>
      </c>
      <c r="B16" s="30" t="s">
        <v>192</v>
      </c>
      <c r="C16" s="48" t="s">
        <v>272</v>
      </c>
      <c r="D16" s="30" t="s">
        <v>7</v>
      </c>
      <c r="E16" s="18" t="s">
        <v>11</v>
      </c>
      <c r="F16" s="30" t="s">
        <v>4</v>
      </c>
      <c r="G16" s="97">
        <v>17647059</v>
      </c>
      <c r="H16" s="97">
        <v>15000000</v>
      </c>
      <c r="I16" s="31" t="s">
        <v>479</v>
      </c>
      <c r="J16" s="204"/>
      <c r="K16" s="204"/>
      <c r="L16" s="178" t="s">
        <v>233</v>
      </c>
      <c r="M16" s="184" t="s">
        <v>377</v>
      </c>
      <c r="N16" s="178" t="s">
        <v>361</v>
      </c>
      <c r="O16" s="43" t="s">
        <v>65</v>
      </c>
      <c r="P16" s="178" t="s">
        <v>235</v>
      </c>
      <c r="Q16" s="177" t="s">
        <v>364</v>
      </c>
      <c r="R16" s="178" t="s">
        <v>560</v>
      </c>
      <c r="S16" s="81" t="s">
        <v>363</v>
      </c>
      <c r="T16" s="178" t="s">
        <v>127</v>
      </c>
      <c r="U16" s="81" t="s">
        <v>363</v>
      </c>
      <c r="V16" s="178" t="s">
        <v>161</v>
      </c>
      <c r="W16" s="178" t="s">
        <v>161</v>
      </c>
      <c r="X16" s="178"/>
    </row>
    <row r="17" spans="1:24" ht="30.75" customHeight="1" x14ac:dyDescent="0.25">
      <c r="A17" s="10">
        <v>10</v>
      </c>
      <c r="B17" s="30" t="s">
        <v>257</v>
      </c>
      <c r="C17" s="48" t="s">
        <v>258</v>
      </c>
      <c r="D17" s="30" t="s">
        <v>7</v>
      </c>
      <c r="E17" s="18" t="s">
        <v>11</v>
      </c>
      <c r="F17" s="30" t="s">
        <v>4</v>
      </c>
      <c r="G17" s="97">
        <v>24705882</v>
      </c>
      <c r="H17" s="97">
        <v>21000000</v>
      </c>
      <c r="I17" s="31" t="s">
        <v>479</v>
      </c>
      <c r="J17" s="204"/>
      <c r="K17" s="204"/>
      <c r="L17" s="178" t="s">
        <v>233</v>
      </c>
      <c r="M17" s="184" t="s">
        <v>377</v>
      </c>
      <c r="N17" s="178" t="s">
        <v>361</v>
      </c>
      <c r="O17" s="43" t="s">
        <v>65</v>
      </c>
      <c r="P17" s="178" t="s">
        <v>234</v>
      </c>
      <c r="Q17" s="184" t="s">
        <v>589</v>
      </c>
      <c r="R17" s="178" t="s">
        <v>560</v>
      </c>
      <c r="S17" s="81" t="s">
        <v>363</v>
      </c>
      <c r="T17" s="178" t="s">
        <v>559</v>
      </c>
      <c r="U17" s="81" t="s">
        <v>363</v>
      </c>
      <c r="V17" s="178" t="s">
        <v>156</v>
      </c>
      <c r="W17" s="178" t="s">
        <v>156</v>
      </c>
      <c r="X17" s="178"/>
    </row>
    <row r="18" spans="1:24" ht="77.25" customHeight="1" x14ac:dyDescent="0.25">
      <c r="A18" s="10">
        <v>11</v>
      </c>
      <c r="B18" s="30" t="s">
        <v>259</v>
      </c>
      <c r="C18" s="48" t="s">
        <v>260</v>
      </c>
      <c r="D18" s="30" t="s">
        <v>162</v>
      </c>
      <c r="E18" s="18" t="s">
        <v>11</v>
      </c>
      <c r="F18" s="30" t="s">
        <v>4</v>
      </c>
      <c r="G18" s="97">
        <v>29241343</v>
      </c>
      <c r="H18" s="97">
        <v>24855142</v>
      </c>
      <c r="I18" s="31" t="s">
        <v>132</v>
      </c>
      <c r="J18" s="153" t="s">
        <v>132</v>
      </c>
      <c r="K18" s="153" t="s">
        <v>132</v>
      </c>
      <c r="L18" s="178" t="s">
        <v>234</v>
      </c>
      <c r="M18" s="184" t="s">
        <v>456</v>
      </c>
      <c r="N18" s="178" t="s">
        <v>231</v>
      </c>
      <c r="O18" s="184" t="s">
        <v>456</v>
      </c>
      <c r="P18" s="178" t="s">
        <v>231</v>
      </c>
      <c r="Q18" s="184" t="s">
        <v>457</v>
      </c>
      <c r="R18" s="178" t="s">
        <v>232</v>
      </c>
      <c r="S18" s="177" t="s">
        <v>364</v>
      </c>
      <c r="T18" s="178" t="s">
        <v>127</v>
      </c>
      <c r="U18" s="81" t="s">
        <v>363</v>
      </c>
      <c r="V18" s="178" t="s">
        <v>156</v>
      </c>
      <c r="W18" s="178" t="s">
        <v>156</v>
      </c>
      <c r="X18" s="178"/>
    </row>
    <row r="19" spans="1:24" ht="40.5" customHeight="1" x14ac:dyDescent="0.25">
      <c r="A19" s="10">
        <v>12</v>
      </c>
      <c r="B19" s="30" t="s">
        <v>261</v>
      </c>
      <c r="C19" s="48" t="s">
        <v>326</v>
      </c>
      <c r="D19" s="30" t="s">
        <v>7</v>
      </c>
      <c r="E19" s="18" t="s">
        <v>11</v>
      </c>
      <c r="F19" s="30" t="s">
        <v>4</v>
      </c>
      <c r="G19" s="97">
        <v>25764706</v>
      </c>
      <c r="H19" s="97">
        <v>21900000</v>
      </c>
      <c r="I19" s="31" t="s">
        <v>132</v>
      </c>
      <c r="J19" s="153" t="s">
        <v>132</v>
      </c>
      <c r="K19" s="153" t="s">
        <v>132</v>
      </c>
      <c r="L19" s="178" t="s">
        <v>230</v>
      </c>
      <c r="M19" s="184" t="s">
        <v>456</v>
      </c>
      <c r="N19" s="178" t="s">
        <v>234</v>
      </c>
      <c r="O19" s="184" t="s">
        <v>456</v>
      </c>
      <c r="P19" s="178" t="s">
        <v>234</v>
      </c>
      <c r="Q19" s="184" t="s">
        <v>536</v>
      </c>
      <c r="R19" s="178" t="s">
        <v>232</v>
      </c>
      <c r="S19" s="177" t="s">
        <v>364</v>
      </c>
      <c r="T19" s="178" t="s">
        <v>127</v>
      </c>
      <c r="U19" s="81" t="s">
        <v>363</v>
      </c>
      <c r="V19" s="178" t="s">
        <v>127</v>
      </c>
      <c r="W19" s="178" t="s">
        <v>127</v>
      </c>
      <c r="X19" s="178"/>
    </row>
    <row r="20" spans="1:24" ht="28.5" customHeight="1" x14ac:dyDescent="0.25">
      <c r="A20" s="10">
        <v>13</v>
      </c>
      <c r="B20" s="15" t="s">
        <v>204</v>
      </c>
      <c r="C20" s="45" t="s">
        <v>301</v>
      </c>
      <c r="D20" s="15" t="s">
        <v>7</v>
      </c>
      <c r="E20" s="24" t="s">
        <v>11</v>
      </c>
      <c r="F20" s="36" t="s">
        <v>4</v>
      </c>
      <c r="G20" s="94">
        <v>52941177</v>
      </c>
      <c r="H20" s="94">
        <v>45000000</v>
      </c>
      <c r="I20" s="21" t="s">
        <v>480</v>
      </c>
      <c r="J20" s="205" t="s">
        <v>241</v>
      </c>
      <c r="K20" s="205" t="s">
        <v>366</v>
      </c>
      <c r="L20" s="43" t="s">
        <v>233</v>
      </c>
      <c r="M20" s="184" t="s">
        <v>377</v>
      </c>
      <c r="N20" s="43" t="s">
        <v>361</v>
      </c>
      <c r="O20" s="43" t="s">
        <v>65</v>
      </c>
      <c r="P20" s="43" t="s">
        <v>558</v>
      </c>
      <c r="Q20" s="184" t="s">
        <v>587</v>
      </c>
      <c r="R20" s="14" t="s">
        <v>560</v>
      </c>
      <c r="S20" s="81" t="s">
        <v>363</v>
      </c>
      <c r="T20" s="43" t="s">
        <v>559</v>
      </c>
      <c r="U20" s="81" t="s">
        <v>363</v>
      </c>
      <c r="V20" s="14" t="s">
        <v>156</v>
      </c>
      <c r="W20" s="14" t="s">
        <v>156</v>
      </c>
      <c r="X20" s="14"/>
    </row>
    <row r="21" spans="1:24" ht="41.25" customHeight="1" x14ac:dyDescent="0.25">
      <c r="A21" s="10">
        <v>14</v>
      </c>
      <c r="B21" s="15" t="s">
        <v>262</v>
      </c>
      <c r="C21" s="45" t="s">
        <v>263</v>
      </c>
      <c r="D21" s="15" t="s">
        <v>7</v>
      </c>
      <c r="E21" s="24" t="s">
        <v>11</v>
      </c>
      <c r="F21" s="36" t="s">
        <v>4</v>
      </c>
      <c r="G21" s="94">
        <v>23529412</v>
      </c>
      <c r="H21" s="94">
        <v>20000000</v>
      </c>
      <c r="I21" s="21" t="s">
        <v>480</v>
      </c>
      <c r="J21" s="205"/>
      <c r="K21" s="205"/>
      <c r="L21" s="43" t="s">
        <v>233</v>
      </c>
      <c r="M21" s="184" t="s">
        <v>377</v>
      </c>
      <c r="N21" s="43" t="s">
        <v>361</v>
      </c>
      <c r="O21" s="43" t="s">
        <v>65</v>
      </c>
      <c r="P21" s="43" t="s">
        <v>230</v>
      </c>
      <c r="Q21" s="184" t="s">
        <v>588</v>
      </c>
      <c r="R21" s="14" t="s">
        <v>560</v>
      </c>
      <c r="S21" s="81" t="s">
        <v>363</v>
      </c>
      <c r="T21" s="43" t="s">
        <v>559</v>
      </c>
      <c r="U21" s="81" t="s">
        <v>363</v>
      </c>
      <c r="V21" s="14" t="s">
        <v>156</v>
      </c>
      <c r="W21" s="14" t="s">
        <v>156</v>
      </c>
      <c r="X21" s="14"/>
    </row>
    <row r="22" spans="1:24" ht="50.25" customHeight="1" x14ac:dyDescent="0.25">
      <c r="A22" s="10">
        <v>15</v>
      </c>
      <c r="B22" s="30" t="s">
        <v>205</v>
      </c>
      <c r="C22" s="30" t="s">
        <v>545</v>
      </c>
      <c r="D22" s="30" t="s">
        <v>162</v>
      </c>
      <c r="E22" s="30" t="s">
        <v>11</v>
      </c>
      <c r="F22" s="30" t="s">
        <v>4</v>
      </c>
      <c r="G22" s="30">
        <v>0</v>
      </c>
      <c r="H22" s="30">
        <v>0</v>
      </c>
      <c r="I22" s="30" t="s">
        <v>132</v>
      </c>
      <c r="J22" s="183" t="s">
        <v>132</v>
      </c>
      <c r="K22" s="183" t="s">
        <v>132</v>
      </c>
      <c r="L22" s="30" t="s">
        <v>233</v>
      </c>
      <c r="M22" s="184" t="s">
        <v>368</v>
      </c>
      <c r="N22" s="178" t="s">
        <v>233</v>
      </c>
      <c r="O22" s="184" t="s">
        <v>368</v>
      </c>
      <c r="P22" s="178" t="s">
        <v>233</v>
      </c>
      <c r="Q22" s="184" t="s">
        <v>378</v>
      </c>
      <c r="R22" s="178" t="s">
        <v>235</v>
      </c>
      <c r="S22" s="206" t="s">
        <v>542</v>
      </c>
      <c r="T22" s="195" t="s">
        <v>246</v>
      </c>
      <c r="U22" s="194" t="s">
        <v>364</v>
      </c>
      <c r="V22" s="195" t="s">
        <v>127</v>
      </c>
      <c r="W22" s="195" t="s">
        <v>127</v>
      </c>
      <c r="X22" s="186" t="s">
        <v>648</v>
      </c>
    </row>
    <row r="23" spans="1:24" ht="61.5" customHeight="1" x14ac:dyDescent="0.25">
      <c r="A23" s="10">
        <v>16</v>
      </c>
      <c r="B23" s="30" t="s">
        <v>206</v>
      </c>
      <c r="C23" s="48" t="s">
        <v>543</v>
      </c>
      <c r="D23" s="30" t="s">
        <v>7</v>
      </c>
      <c r="E23" s="18" t="s">
        <v>11</v>
      </c>
      <c r="F23" s="30" t="s">
        <v>4</v>
      </c>
      <c r="G23" s="97">
        <v>60944589</v>
      </c>
      <c r="H23" s="97">
        <v>51802900</v>
      </c>
      <c r="I23" s="31" t="s">
        <v>132</v>
      </c>
      <c r="J23" s="153" t="s">
        <v>132</v>
      </c>
      <c r="K23" s="153" t="s">
        <v>132</v>
      </c>
      <c r="L23" s="178" t="s">
        <v>244</v>
      </c>
      <c r="M23" s="184" t="s">
        <v>368</v>
      </c>
      <c r="N23" s="178" t="s">
        <v>244</v>
      </c>
      <c r="O23" s="184" t="s">
        <v>368</v>
      </c>
      <c r="P23" s="178" t="s">
        <v>244</v>
      </c>
      <c r="Q23" s="184" t="s">
        <v>378</v>
      </c>
      <c r="R23" s="178" t="s">
        <v>235</v>
      </c>
      <c r="S23" s="206"/>
      <c r="T23" s="195"/>
      <c r="U23" s="194"/>
      <c r="V23" s="195"/>
      <c r="W23" s="195"/>
      <c r="X23" s="187"/>
    </row>
    <row r="24" spans="1:24" ht="116.25" customHeight="1" x14ac:dyDescent="0.25">
      <c r="A24" s="10">
        <v>17</v>
      </c>
      <c r="B24" s="30" t="s">
        <v>278</v>
      </c>
      <c r="C24" s="48" t="s">
        <v>207</v>
      </c>
      <c r="D24" s="30" t="s">
        <v>7</v>
      </c>
      <c r="E24" s="18" t="s">
        <v>11</v>
      </c>
      <c r="F24" s="30" t="s">
        <v>4</v>
      </c>
      <c r="G24" s="97">
        <v>7294119</v>
      </c>
      <c r="H24" s="97">
        <v>6200001</v>
      </c>
      <c r="I24" s="31" t="s">
        <v>132</v>
      </c>
      <c r="J24" s="153" t="s">
        <v>132</v>
      </c>
      <c r="K24" s="153" t="s">
        <v>132</v>
      </c>
      <c r="L24" s="178" t="s">
        <v>245</v>
      </c>
      <c r="M24" s="184" t="s">
        <v>435</v>
      </c>
      <c r="N24" s="178" t="s">
        <v>245</v>
      </c>
      <c r="O24" s="184" t="s">
        <v>435</v>
      </c>
      <c r="P24" s="178" t="s">
        <v>245</v>
      </c>
      <c r="Q24" s="184" t="s">
        <v>521</v>
      </c>
      <c r="R24" s="178" t="s">
        <v>246</v>
      </c>
      <c r="S24" s="177" t="s">
        <v>364</v>
      </c>
      <c r="T24" s="178" t="s">
        <v>232</v>
      </c>
      <c r="U24" s="177" t="s">
        <v>364</v>
      </c>
      <c r="V24" s="178" t="s">
        <v>127</v>
      </c>
      <c r="W24" s="178" t="s">
        <v>127</v>
      </c>
      <c r="X24" s="178" t="s">
        <v>649</v>
      </c>
    </row>
    <row r="25" spans="1:24" ht="72.75" customHeight="1" x14ac:dyDescent="0.25">
      <c r="A25" s="10">
        <v>18</v>
      </c>
      <c r="B25" s="47" t="s">
        <v>40</v>
      </c>
      <c r="C25" s="49" t="s">
        <v>88</v>
      </c>
      <c r="D25" s="31" t="s">
        <v>7</v>
      </c>
      <c r="E25" s="33" t="s">
        <v>11</v>
      </c>
      <c r="F25" s="31" t="s">
        <v>3</v>
      </c>
      <c r="G25" s="97">
        <v>38300036</v>
      </c>
      <c r="H25" s="97">
        <v>32555030</v>
      </c>
      <c r="I25" s="41" t="s">
        <v>483</v>
      </c>
      <c r="J25" s="158" t="s">
        <v>629</v>
      </c>
      <c r="K25" s="158" t="s">
        <v>450</v>
      </c>
      <c r="L25" s="178" t="s">
        <v>127</v>
      </c>
      <c r="M25" s="81" t="s">
        <v>363</v>
      </c>
      <c r="N25" s="178" t="s">
        <v>127</v>
      </c>
      <c r="O25" s="81" t="s">
        <v>363</v>
      </c>
      <c r="P25" s="178" t="s">
        <v>156</v>
      </c>
      <c r="Q25" s="81" t="s">
        <v>363</v>
      </c>
      <c r="R25" s="178" t="s">
        <v>160</v>
      </c>
      <c r="S25" s="81" t="s">
        <v>363</v>
      </c>
      <c r="T25" s="178" t="s">
        <v>160</v>
      </c>
      <c r="U25" s="81" t="s">
        <v>363</v>
      </c>
      <c r="V25" s="178" t="s">
        <v>155</v>
      </c>
      <c r="W25" s="178" t="s">
        <v>155</v>
      </c>
      <c r="X25" s="178"/>
    </row>
    <row r="26" spans="1:24" ht="38.25" x14ac:dyDescent="0.25">
      <c r="A26" s="10">
        <v>19</v>
      </c>
      <c r="B26" s="36" t="s">
        <v>208</v>
      </c>
      <c r="C26" s="46" t="s">
        <v>209</v>
      </c>
      <c r="D26" s="37" t="s">
        <v>7</v>
      </c>
      <c r="E26" s="35" t="s">
        <v>11</v>
      </c>
      <c r="F26" s="37" t="s">
        <v>4</v>
      </c>
      <c r="G26" s="94">
        <v>176470588</v>
      </c>
      <c r="H26" s="94">
        <v>150000000</v>
      </c>
      <c r="I26" s="17" t="s">
        <v>484</v>
      </c>
      <c r="J26" s="155" t="s">
        <v>273</v>
      </c>
      <c r="K26" s="155" t="s">
        <v>366</v>
      </c>
      <c r="L26" s="14" t="s">
        <v>243</v>
      </c>
      <c r="M26" s="184" t="s">
        <v>381</v>
      </c>
      <c r="N26" s="14" t="s">
        <v>243</v>
      </c>
      <c r="O26" s="184" t="s">
        <v>381</v>
      </c>
      <c r="P26" s="14" t="s">
        <v>229</v>
      </c>
      <c r="Q26" s="184" t="s">
        <v>382</v>
      </c>
      <c r="R26" s="14" t="s">
        <v>561</v>
      </c>
      <c r="S26" s="81" t="s">
        <v>363</v>
      </c>
      <c r="T26" s="14" t="s">
        <v>558</v>
      </c>
      <c r="U26" s="81" t="s">
        <v>363</v>
      </c>
      <c r="V26" s="14" t="s">
        <v>156</v>
      </c>
      <c r="W26" s="14" t="s">
        <v>156</v>
      </c>
      <c r="X26" s="14"/>
    </row>
    <row r="27" spans="1:24" ht="58.5" customHeight="1" x14ac:dyDescent="0.25">
      <c r="A27" s="10">
        <v>20</v>
      </c>
      <c r="B27" s="36" t="s">
        <v>210</v>
      </c>
      <c r="C27" s="46" t="s">
        <v>211</v>
      </c>
      <c r="D27" s="37" t="s">
        <v>7</v>
      </c>
      <c r="E27" s="35" t="s">
        <v>11</v>
      </c>
      <c r="F27" s="37" t="s">
        <v>4</v>
      </c>
      <c r="G27" s="94">
        <v>115127027</v>
      </c>
      <c r="H27" s="94">
        <v>97857972</v>
      </c>
      <c r="I27" s="20" t="s">
        <v>485</v>
      </c>
      <c r="J27" s="152" t="s">
        <v>275</v>
      </c>
      <c r="K27" s="152" t="s">
        <v>420</v>
      </c>
      <c r="L27" s="14" t="s">
        <v>234</v>
      </c>
      <c r="M27" s="184" t="s">
        <v>526</v>
      </c>
      <c r="N27" s="14" t="s">
        <v>231</v>
      </c>
      <c r="O27" s="184" t="s">
        <v>526</v>
      </c>
      <c r="P27" s="14" t="s">
        <v>231</v>
      </c>
      <c r="Q27" s="177" t="s">
        <v>364</v>
      </c>
      <c r="R27" s="14" t="s">
        <v>127</v>
      </c>
      <c r="S27" s="81" t="s">
        <v>363</v>
      </c>
      <c r="T27" s="14" t="s">
        <v>127</v>
      </c>
      <c r="U27" s="81" t="s">
        <v>363</v>
      </c>
      <c r="V27" s="14" t="s">
        <v>212</v>
      </c>
      <c r="W27" s="14" t="s">
        <v>212</v>
      </c>
      <c r="X27" s="14"/>
    </row>
    <row r="28" spans="1:24" ht="63.75" x14ac:dyDescent="0.25">
      <c r="A28" s="10">
        <v>21</v>
      </c>
      <c r="B28" s="51" t="s">
        <v>41</v>
      </c>
      <c r="C28" s="50" t="s">
        <v>89</v>
      </c>
      <c r="D28" s="37" t="s">
        <v>7</v>
      </c>
      <c r="E28" s="35" t="s">
        <v>11</v>
      </c>
      <c r="F28" s="37" t="s">
        <v>3</v>
      </c>
      <c r="G28" s="94">
        <v>62581758</v>
      </c>
      <c r="H28" s="94">
        <v>53194494</v>
      </c>
      <c r="I28" s="20" t="s">
        <v>487</v>
      </c>
      <c r="J28" s="152" t="s">
        <v>276</v>
      </c>
      <c r="K28" s="152" t="s">
        <v>363</v>
      </c>
      <c r="L28" s="38" t="s">
        <v>232</v>
      </c>
      <c r="M28" s="177" t="s">
        <v>364</v>
      </c>
      <c r="N28" s="38" t="s">
        <v>127</v>
      </c>
      <c r="O28" s="83" t="s">
        <v>363</v>
      </c>
      <c r="P28" s="38" t="s">
        <v>127</v>
      </c>
      <c r="Q28" s="81" t="s">
        <v>363</v>
      </c>
      <c r="R28" s="14" t="s">
        <v>156</v>
      </c>
      <c r="S28" s="81" t="s">
        <v>363</v>
      </c>
      <c r="T28" s="14" t="s">
        <v>156</v>
      </c>
      <c r="U28" s="81" t="s">
        <v>363</v>
      </c>
      <c r="V28" s="14" t="s">
        <v>161</v>
      </c>
      <c r="W28" s="14" t="s">
        <v>161</v>
      </c>
      <c r="X28" s="14"/>
    </row>
    <row r="29" spans="1:24" ht="51" x14ac:dyDescent="0.25">
      <c r="A29" s="10">
        <v>22</v>
      </c>
      <c r="B29" s="51" t="s">
        <v>131</v>
      </c>
      <c r="C29" s="50" t="s">
        <v>347</v>
      </c>
      <c r="D29" s="37" t="s">
        <v>7</v>
      </c>
      <c r="E29" s="35" t="s">
        <v>13</v>
      </c>
      <c r="F29" s="37" t="s">
        <v>5</v>
      </c>
      <c r="G29" s="94">
        <v>4500000</v>
      </c>
      <c r="H29" s="94">
        <v>3825000</v>
      </c>
      <c r="I29" s="39" t="s">
        <v>132</v>
      </c>
      <c r="J29" s="166" t="s">
        <v>132</v>
      </c>
      <c r="K29" s="166" t="s">
        <v>132</v>
      </c>
      <c r="L29" s="37" t="s">
        <v>132</v>
      </c>
      <c r="M29" s="184" t="s">
        <v>429</v>
      </c>
      <c r="N29" s="14" t="s">
        <v>244</v>
      </c>
      <c r="O29" s="184" t="s">
        <v>429</v>
      </c>
      <c r="P29" s="36" t="s">
        <v>230</v>
      </c>
      <c r="Q29" s="184" t="s">
        <v>447</v>
      </c>
      <c r="R29" s="14" t="s">
        <v>245</v>
      </c>
      <c r="S29" s="184" t="s">
        <v>624</v>
      </c>
      <c r="T29" s="36" t="s">
        <v>235</v>
      </c>
      <c r="U29" s="184" t="s">
        <v>513</v>
      </c>
      <c r="V29" s="37" t="s">
        <v>127</v>
      </c>
      <c r="W29" s="36" t="s">
        <v>232</v>
      </c>
      <c r="X29" s="36"/>
    </row>
    <row r="30" spans="1:24" ht="51" x14ac:dyDescent="0.25">
      <c r="A30" s="10">
        <v>23</v>
      </c>
      <c r="B30" s="51" t="s">
        <v>131</v>
      </c>
      <c r="C30" s="50" t="s">
        <v>348</v>
      </c>
      <c r="D30" s="37" t="s">
        <v>7</v>
      </c>
      <c r="E30" s="35" t="s">
        <v>13</v>
      </c>
      <c r="F30" s="37" t="s">
        <v>5</v>
      </c>
      <c r="G30" s="94">
        <v>13500000</v>
      </c>
      <c r="H30" s="94">
        <v>11475000</v>
      </c>
      <c r="I30" s="39" t="s">
        <v>132</v>
      </c>
      <c r="J30" s="166" t="s">
        <v>132</v>
      </c>
      <c r="K30" s="166" t="s">
        <v>132</v>
      </c>
      <c r="L30" s="37" t="s">
        <v>132</v>
      </c>
      <c r="M30" s="81" t="s">
        <v>363</v>
      </c>
      <c r="N30" s="37" t="s">
        <v>134</v>
      </c>
      <c r="O30" s="81" t="s">
        <v>363</v>
      </c>
      <c r="P30" s="37" t="s">
        <v>135</v>
      </c>
      <c r="Q30" s="81" t="s">
        <v>363</v>
      </c>
      <c r="R30" s="37" t="s">
        <v>136</v>
      </c>
      <c r="S30" s="81" t="s">
        <v>363</v>
      </c>
      <c r="T30" s="37" t="s">
        <v>136</v>
      </c>
      <c r="U30" s="81" t="s">
        <v>363</v>
      </c>
      <c r="V30" s="37" t="s">
        <v>137</v>
      </c>
      <c r="W30" s="37" t="s">
        <v>137</v>
      </c>
      <c r="X30" s="37"/>
    </row>
    <row r="31" spans="1:24" ht="76.5" x14ac:dyDescent="0.25">
      <c r="A31" s="10">
        <v>24</v>
      </c>
      <c r="B31" s="47" t="s">
        <v>130</v>
      </c>
      <c r="C31" s="49" t="s">
        <v>349</v>
      </c>
      <c r="D31" s="31" t="s">
        <v>7</v>
      </c>
      <c r="E31" s="33" t="s">
        <v>13</v>
      </c>
      <c r="F31" s="31" t="s">
        <v>5</v>
      </c>
      <c r="G31" s="97">
        <v>2300000</v>
      </c>
      <c r="H31" s="97">
        <v>1955000</v>
      </c>
      <c r="I31" s="31" t="s">
        <v>132</v>
      </c>
      <c r="J31" s="153" t="s">
        <v>132</v>
      </c>
      <c r="K31" s="153" t="s">
        <v>132</v>
      </c>
      <c r="L31" s="31" t="s">
        <v>132</v>
      </c>
      <c r="M31" s="184" t="s">
        <v>429</v>
      </c>
      <c r="N31" s="178" t="s">
        <v>244</v>
      </c>
      <c r="O31" s="184" t="s">
        <v>429</v>
      </c>
      <c r="P31" s="30" t="s">
        <v>230</v>
      </c>
      <c r="Q31" s="184" t="s">
        <v>447</v>
      </c>
      <c r="R31" s="178" t="s">
        <v>234</v>
      </c>
      <c r="S31" s="184" t="s">
        <v>624</v>
      </c>
      <c r="T31" s="30" t="s">
        <v>235</v>
      </c>
      <c r="U31" s="184" t="s">
        <v>513</v>
      </c>
      <c r="V31" s="31" t="s">
        <v>127</v>
      </c>
      <c r="W31" s="30" t="s">
        <v>232</v>
      </c>
      <c r="X31" s="30"/>
    </row>
    <row r="32" spans="1:24" ht="76.5" x14ac:dyDescent="0.25">
      <c r="A32" s="10">
        <v>25</v>
      </c>
      <c r="B32" s="47" t="s">
        <v>130</v>
      </c>
      <c r="C32" s="49" t="s">
        <v>350</v>
      </c>
      <c r="D32" s="31" t="s">
        <v>7</v>
      </c>
      <c r="E32" s="33" t="s">
        <v>13</v>
      </c>
      <c r="F32" s="31" t="s">
        <v>5</v>
      </c>
      <c r="G32" s="97">
        <v>4900048</v>
      </c>
      <c r="H32" s="97">
        <v>4165040</v>
      </c>
      <c r="I32" s="31" t="s">
        <v>132</v>
      </c>
      <c r="J32" s="153" t="s">
        <v>132</v>
      </c>
      <c r="K32" s="153" t="s">
        <v>132</v>
      </c>
      <c r="L32" s="31" t="s">
        <v>132</v>
      </c>
      <c r="M32" s="81" t="s">
        <v>363</v>
      </c>
      <c r="N32" s="31" t="s">
        <v>134</v>
      </c>
      <c r="O32" s="81" t="s">
        <v>363</v>
      </c>
      <c r="P32" s="31" t="s">
        <v>135</v>
      </c>
      <c r="Q32" s="81" t="s">
        <v>363</v>
      </c>
      <c r="R32" s="31" t="s">
        <v>136</v>
      </c>
      <c r="S32" s="81" t="s">
        <v>363</v>
      </c>
      <c r="T32" s="31" t="s">
        <v>136</v>
      </c>
      <c r="U32" s="81" t="s">
        <v>363</v>
      </c>
      <c r="V32" s="31" t="s">
        <v>137</v>
      </c>
      <c r="W32" s="31" t="s">
        <v>137</v>
      </c>
      <c r="X32" s="31"/>
    </row>
    <row r="33" spans="1:24" ht="63.75" x14ac:dyDescent="0.25">
      <c r="A33" s="10">
        <v>26</v>
      </c>
      <c r="B33" s="51" t="s">
        <v>129</v>
      </c>
      <c r="C33" s="50" t="s">
        <v>351</v>
      </c>
      <c r="D33" s="37" t="s">
        <v>7</v>
      </c>
      <c r="E33" s="35" t="s">
        <v>13</v>
      </c>
      <c r="F33" s="37" t="s">
        <v>4</v>
      </c>
      <c r="G33" s="94">
        <v>23047384</v>
      </c>
      <c r="H33" s="94">
        <v>19590276</v>
      </c>
      <c r="I33" s="39" t="s">
        <v>132</v>
      </c>
      <c r="J33" s="166" t="s">
        <v>132</v>
      </c>
      <c r="K33" s="166" t="s">
        <v>132</v>
      </c>
      <c r="L33" s="37" t="s">
        <v>132</v>
      </c>
      <c r="M33" s="184" t="s">
        <v>429</v>
      </c>
      <c r="N33" s="14" t="s">
        <v>244</v>
      </c>
      <c r="O33" s="184" t="s">
        <v>429</v>
      </c>
      <c r="P33" s="36" t="s">
        <v>230</v>
      </c>
      <c r="Q33" s="184" t="s">
        <v>447</v>
      </c>
      <c r="R33" s="36" t="s">
        <v>234</v>
      </c>
      <c r="S33" s="184" t="s">
        <v>624</v>
      </c>
      <c r="T33" s="36" t="s">
        <v>235</v>
      </c>
      <c r="U33" s="184" t="s">
        <v>513</v>
      </c>
      <c r="V33" s="37" t="s">
        <v>127</v>
      </c>
      <c r="W33" s="36" t="s">
        <v>232</v>
      </c>
      <c r="X33" s="36"/>
    </row>
    <row r="34" spans="1:24" ht="63.75" x14ac:dyDescent="0.25">
      <c r="A34" s="10">
        <v>27</v>
      </c>
      <c r="B34" s="51" t="s">
        <v>129</v>
      </c>
      <c r="C34" s="50" t="s">
        <v>352</v>
      </c>
      <c r="D34" s="37" t="s">
        <v>7</v>
      </c>
      <c r="E34" s="35" t="s">
        <v>13</v>
      </c>
      <c r="F34" s="37" t="s">
        <v>4</v>
      </c>
      <c r="G34" s="94">
        <v>23047385</v>
      </c>
      <c r="H34" s="94">
        <v>19590277</v>
      </c>
      <c r="I34" s="39" t="s">
        <v>132</v>
      </c>
      <c r="J34" s="166" t="s">
        <v>132</v>
      </c>
      <c r="K34" s="166" t="s">
        <v>132</v>
      </c>
      <c r="L34" s="37" t="s">
        <v>132</v>
      </c>
      <c r="M34" s="81" t="s">
        <v>363</v>
      </c>
      <c r="N34" s="37" t="s">
        <v>134</v>
      </c>
      <c r="O34" s="81" t="s">
        <v>363</v>
      </c>
      <c r="P34" s="37" t="s">
        <v>135</v>
      </c>
      <c r="Q34" s="81" t="s">
        <v>363</v>
      </c>
      <c r="R34" s="37" t="s">
        <v>136</v>
      </c>
      <c r="S34" s="81" t="s">
        <v>363</v>
      </c>
      <c r="T34" s="37" t="s">
        <v>136</v>
      </c>
      <c r="U34" s="81" t="s">
        <v>363</v>
      </c>
      <c r="V34" s="37" t="s">
        <v>137</v>
      </c>
      <c r="W34" s="37" t="s">
        <v>137</v>
      </c>
      <c r="X34" s="37"/>
    </row>
    <row r="35" spans="1:24" ht="63.75" x14ac:dyDescent="0.25">
      <c r="A35" s="10">
        <v>28</v>
      </c>
      <c r="B35" s="47" t="s">
        <v>128</v>
      </c>
      <c r="C35" s="49" t="s">
        <v>353</v>
      </c>
      <c r="D35" s="31" t="s">
        <v>7</v>
      </c>
      <c r="E35" s="33" t="s">
        <v>13</v>
      </c>
      <c r="F35" s="31" t="s">
        <v>3</v>
      </c>
      <c r="G35" s="97">
        <v>23950418</v>
      </c>
      <c r="H35" s="97">
        <v>20357855</v>
      </c>
      <c r="I35" s="31" t="s">
        <v>132</v>
      </c>
      <c r="J35" s="153" t="s">
        <v>132</v>
      </c>
      <c r="K35" s="153" t="s">
        <v>132</v>
      </c>
      <c r="L35" s="31" t="s">
        <v>132</v>
      </c>
      <c r="M35" s="184" t="s">
        <v>429</v>
      </c>
      <c r="N35" s="178" t="s">
        <v>244</v>
      </c>
      <c r="O35" s="184" t="s">
        <v>429</v>
      </c>
      <c r="P35" s="30" t="s">
        <v>230</v>
      </c>
      <c r="Q35" s="184" t="s">
        <v>447</v>
      </c>
      <c r="R35" s="178" t="s">
        <v>234</v>
      </c>
      <c r="S35" s="184" t="s">
        <v>624</v>
      </c>
      <c r="T35" s="30" t="s">
        <v>235</v>
      </c>
      <c r="U35" s="184" t="s">
        <v>513</v>
      </c>
      <c r="V35" s="31" t="s">
        <v>127</v>
      </c>
      <c r="W35" s="30" t="s">
        <v>232</v>
      </c>
      <c r="X35" s="30"/>
    </row>
    <row r="36" spans="1:24" ht="63.75" x14ac:dyDescent="0.25">
      <c r="A36" s="10">
        <v>29</v>
      </c>
      <c r="B36" s="47" t="s">
        <v>128</v>
      </c>
      <c r="C36" s="49" t="s">
        <v>354</v>
      </c>
      <c r="D36" s="31" t="s">
        <v>7</v>
      </c>
      <c r="E36" s="33" t="s">
        <v>13</v>
      </c>
      <c r="F36" s="31" t="s">
        <v>3</v>
      </c>
      <c r="G36" s="97">
        <v>23950418</v>
      </c>
      <c r="H36" s="97">
        <v>20357855</v>
      </c>
      <c r="I36" s="31" t="s">
        <v>132</v>
      </c>
      <c r="J36" s="153" t="s">
        <v>132</v>
      </c>
      <c r="K36" s="153" t="s">
        <v>132</v>
      </c>
      <c r="L36" s="31" t="s">
        <v>132</v>
      </c>
      <c r="M36" s="81" t="s">
        <v>363</v>
      </c>
      <c r="N36" s="31" t="s">
        <v>134</v>
      </c>
      <c r="O36" s="81" t="s">
        <v>363</v>
      </c>
      <c r="P36" s="31" t="s">
        <v>135</v>
      </c>
      <c r="Q36" s="81" t="s">
        <v>363</v>
      </c>
      <c r="R36" s="31" t="s">
        <v>136</v>
      </c>
      <c r="S36" s="81" t="s">
        <v>363</v>
      </c>
      <c r="T36" s="31" t="s">
        <v>136</v>
      </c>
      <c r="U36" s="81" t="s">
        <v>363</v>
      </c>
      <c r="V36" s="31" t="s">
        <v>137</v>
      </c>
      <c r="W36" s="31" t="s">
        <v>137</v>
      </c>
      <c r="X36" s="31"/>
    </row>
    <row r="37" spans="1:24" ht="178.5" x14ac:dyDescent="0.25">
      <c r="A37" s="10">
        <v>30</v>
      </c>
      <c r="B37" s="44" t="s">
        <v>168</v>
      </c>
      <c r="C37" s="45" t="s">
        <v>169</v>
      </c>
      <c r="D37" s="15" t="s">
        <v>162</v>
      </c>
      <c r="E37" s="24" t="s">
        <v>17</v>
      </c>
      <c r="F37" s="15" t="s">
        <v>4</v>
      </c>
      <c r="G37" s="94">
        <v>76512873</v>
      </c>
      <c r="H37" s="94">
        <v>65035942</v>
      </c>
      <c r="I37" s="181" t="s">
        <v>476</v>
      </c>
      <c r="J37" s="185" t="s">
        <v>321</v>
      </c>
      <c r="K37" s="181" t="s">
        <v>627</v>
      </c>
      <c r="L37" s="43" t="s">
        <v>355</v>
      </c>
      <c r="M37" s="184" t="s">
        <v>374</v>
      </c>
      <c r="N37" s="43" t="s">
        <v>355</v>
      </c>
      <c r="O37" s="184" t="s">
        <v>374</v>
      </c>
      <c r="P37" s="43" t="s">
        <v>245</v>
      </c>
      <c r="Q37" s="184" t="s">
        <v>375</v>
      </c>
      <c r="R37" s="14" t="s">
        <v>548</v>
      </c>
      <c r="S37" s="184" t="s">
        <v>600</v>
      </c>
      <c r="T37" s="43" t="s">
        <v>550</v>
      </c>
      <c r="U37" s="177" t="s">
        <v>601</v>
      </c>
      <c r="V37" s="43" t="s">
        <v>235</v>
      </c>
      <c r="W37" s="43" t="s">
        <v>555</v>
      </c>
      <c r="X37" s="43" t="s">
        <v>644</v>
      </c>
    </row>
    <row r="38" spans="1:24" ht="89.25" x14ac:dyDescent="0.25">
      <c r="A38" s="10">
        <v>31</v>
      </c>
      <c r="B38" s="44" t="s">
        <v>171</v>
      </c>
      <c r="C38" s="45" t="s">
        <v>267</v>
      </c>
      <c r="D38" s="15" t="s">
        <v>7</v>
      </c>
      <c r="E38" s="24" t="s">
        <v>17</v>
      </c>
      <c r="F38" s="15" t="s">
        <v>4</v>
      </c>
      <c r="G38" s="94">
        <v>64029231</v>
      </c>
      <c r="H38" s="94">
        <v>54424846</v>
      </c>
      <c r="I38" s="181" t="s">
        <v>476</v>
      </c>
      <c r="J38" s="185"/>
      <c r="K38" s="185"/>
      <c r="L38" s="43" t="s">
        <v>229</v>
      </c>
      <c r="M38" s="184" t="s">
        <v>388</v>
      </c>
      <c r="N38" s="43" t="s">
        <v>229</v>
      </c>
      <c r="O38" s="184" t="s">
        <v>388</v>
      </c>
      <c r="P38" s="43" t="s">
        <v>245</v>
      </c>
      <c r="Q38" s="184" t="s">
        <v>396</v>
      </c>
      <c r="R38" s="14" t="s">
        <v>549</v>
      </c>
      <c r="S38" s="184" t="s">
        <v>637</v>
      </c>
      <c r="T38" s="43" t="s">
        <v>563</v>
      </c>
      <c r="U38" s="177" t="s">
        <v>556</v>
      </c>
      <c r="V38" s="43" t="s">
        <v>235</v>
      </c>
      <c r="W38" s="43" t="s">
        <v>555</v>
      </c>
      <c r="X38" s="43" t="s">
        <v>645</v>
      </c>
    </row>
    <row r="39" spans="1:24" ht="25.5" x14ac:dyDescent="0.25">
      <c r="A39" s="10">
        <v>32</v>
      </c>
      <c r="B39" s="44" t="s">
        <v>174</v>
      </c>
      <c r="C39" s="45" t="s">
        <v>175</v>
      </c>
      <c r="D39" s="15" t="s">
        <v>162</v>
      </c>
      <c r="E39" s="24" t="s">
        <v>17</v>
      </c>
      <c r="F39" s="15" t="s">
        <v>4</v>
      </c>
      <c r="G39" s="94">
        <v>34000000</v>
      </c>
      <c r="H39" s="94">
        <v>28900000</v>
      </c>
      <c r="I39" s="181" t="s">
        <v>476</v>
      </c>
      <c r="J39" s="185"/>
      <c r="K39" s="185"/>
      <c r="L39" s="43" t="s">
        <v>232</v>
      </c>
      <c r="M39" s="177" t="s">
        <v>554</v>
      </c>
      <c r="N39" s="43" t="s">
        <v>232</v>
      </c>
      <c r="O39" s="177" t="s">
        <v>554</v>
      </c>
      <c r="P39" s="43" t="s">
        <v>127</v>
      </c>
      <c r="Q39" s="81" t="s">
        <v>363</v>
      </c>
      <c r="R39" s="14" t="s">
        <v>156</v>
      </c>
      <c r="S39" s="81" t="s">
        <v>363</v>
      </c>
      <c r="T39" s="43" t="s">
        <v>156</v>
      </c>
      <c r="U39" s="81" t="s">
        <v>363</v>
      </c>
      <c r="V39" s="43" t="s">
        <v>156</v>
      </c>
      <c r="W39" s="43" t="s">
        <v>160</v>
      </c>
      <c r="X39" s="43"/>
    </row>
    <row r="40" spans="1:24" ht="63.75" x14ac:dyDescent="0.25">
      <c r="A40" s="10">
        <v>33</v>
      </c>
      <c r="B40" s="44" t="s">
        <v>176</v>
      </c>
      <c r="C40" s="46" t="s">
        <v>264</v>
      </c>
      <c r="D40" s="36" t="s">
        <v>7</v>
      </c>
      <c r="E40" s="19" t="s">
        <v>17</v>
      </c>
      <c r="F40" s="36" t="s">
        <v>4</v>
      </c>
      <c r="G40" s="94">
        <v>115252616</v>
      </c>
      <c r="H40" s="94">
        <v>97964724</v>
      </c>
      <c r="I40" s="21" t="s">
        <v>476</v>
      </c>
      <c r="J40" s="185"/>
      <c r="K40" s="185"/>
      <c r="L40" s="43" t="s">
        <v>232</v>
      </c>
      <c r="M40" s="177" t="s">
        <v>554</v>
      </c>
      <c r="N40" s="43" t="s">
        <v>232</v>
      </c>
      <c r="O40" s="177" t="s">
        <v>554</v>
      </c>
      <c r="P40" s="43" t="s">
        <v>127</v>
      </c>
      <c r="Q40" s="81" t="s">
        <v>363</v>
      </c>
      <c r="R40" s="14" t="s">
        <v>156</v>
      </c>
      <c r="S40" s="81" t="s">
        <v>363</v>
      </c>
      <c r="T40" s="43" t="s">
        <v>156</v>
      </c>
      <c r="U40" s="81" t="s">
        <v>363</v>
      </c>
      <c r="V40" s="14" t="s">
        <v>156</v>
      </c>
      <c r="W40" s="14" t="s">
        <v>161</v>
      </c>
      <c r="X40" s="14"/>
    </row>
    <row r="41" spans="1:24" ht="38.25" x14ac:dyDescent="0.25">
      <c r="A41" s="10">
        <v>34</v>
      </c>
      <c r="B41" s="44" t="s">
        <v>177</v>
      </c>
      <c r="C41" s="46" t="s">
        <v>266</v>
      </c>
      <c r="D41" s="36" t="s">
        <v>7</v>
      </c>
      <c r="E41" s="19" t="s">
        <v>17</v>
      </c>
      <c r="F41" s="36" t="s">
        <v>4</v>
      </c>
      <c r="G41" s="94">
        <v>32552786</v>
      </c>
      <c r="H41" s="94">
        <v>27669868</v>
      </c>
      <c r="I41" s="21" t="s">
        <v>476</v>
      </c>
      <c r="J41" s="185"/>
      <c r="K41" s="185"/>
      <c r="L41" s="14" t="s">
        <v>232</v>
      </c>
      <c r="M41" s="177" t="s">
        <v>554</v>
      </c>
      <c r="N41" s="14" t="s">
        <v>565</v>
      </c>
      <c r="O41" s="177" t="s">
        <v>554</v>
      </c>
      <c r="P41" s="14" t="s">
        <v>232</v>
      </c>
      <c r="Q41" s="177" t="s">
        <v>562</v>
      </c>
      <c r="R41" s="14" t="s">
        <v>127</v>
      </c>
      <c r="S41" s="81" t="s">
        <v>363</v>
      </c>
      <c r="T41" s="43" t="s">
        <v>127</v>
      </c>
      <c r="U41" s="81" t="s">
        <v>363</v>
      </c>
      <c r="V41" s="14" t="s">
        <v>127</v>
      </c>
      <c r="W41" s="14" t="s">
        <v>160</v>
      </c>
      <c r="X41" s="14"/>
    </row>
    <row r="42" spans="1:24" ht="105.75" customHeight="1" x14ac:dyDescent="0.25">
      <c r="A42" s="10">
        <v>35</v>
      </c>
      <c r="B42" s="51" t="s">
        <v>34</v>
      </c>
      <c r="C42" s="50" t="s">
        <v>104</v>
      </c>
      <c r="D42" s="37" t="s">
        <v>7</v>
      </c>
      <c r="E42" s="35" t="s">
        <v>17</v>
      </c>
      <c r="F42" s="37" t="s">
        <v>4</v>
      </c>
      <c r="G42" s="94">
        <v>44641656</v>
      </c>
      <c r="H42" s="94">
        <v>37945407</v>
      </c>
      <c r="I42" s="113" t="s">
        <v>496</v>
      </c>
      <c r="J42" s="152" t="s">
        <v>319</v>
      </c>
      <c r="K42" s="165" t="s">
        <v>519</v>
      </c>
      <c r="L42" s="38" t="s">
        <v>232</v>
      </c>
      <c r="M42" s="177" t="s">
        <v>364</v>
      </c>
      <c r="N42" s="38" t="s">
        <v>127</v>
      </c>
      <c r="O42" s="83" t="s">
        <v>363</v>
      </c>
      <c r="P42" s="38" t="s">
        <v>127</v>
      </c>
      <c r="Q42" s="83" t="s">
        <v>363</v>
      </c>
      <c r="R42" s="38" t="s">
        <v>156</v>
      </c>
      <c r="S42" s="81" t="s">
        <v>363</v>
      </c>
      <c r="T42" s="38" t="s">
        <v>156</v>
      </c>
      <c r="U42" s="83" t="s">
        <v>363</v>
      </c>
      <c r="V42" s="14" t="s">
        <v>161</v>
      </c>
      <c r="W42" s="38" t="s">
        <v>161</v>
      </c>
      <c r="X42" s="38"/>
    </row>
    <row r="43" spans="1:24" ht="79.5" customHeight="1" x14ac:dyDescent="0.25">
      <c r="A43" s="10">
        <v>36</v>
      </c>
      <c r="B43" s="7" t="s">
        <v>166</v>
      </c>
      <c r="C43" s="7" t="s">
        <v>253</v>
      </c>
      <c r="D43" s="12" t="s">
        <v>7</v>
      </c>
      <c r="E43" s="33" t="s">
        <v>17</v>
      </c>
      <c r="F43" s="31" t="s">
        <v>4</v>
      </c>
      <c r="G43" s="97">
        <v>68390000</v>
      </c>
      <c r="H43" s="97">
        <v>58131500</v>
      </c>
      <c r="I43" s="114" t="s">
        <v>497</v>
      </c>
      <c r="J43" s="59" t="s">
        <v>311</v>
      </c>
      <c r="K43" s="59" t="s">
        <v>515</v>
      </c>
      <c r="L43" s="117" t="s">
        <v>246</v>
      </c>
      <c r="M43" s="184" t="s">
        <v>537</v>
      </c>
      <c r="N43" s="117" t="s">
        <v>567</v>
      </c>
      <c r="O43" s="184" t="s">
        <v>567</v>
      </c>
      <c r="P43" s="117" t="s">
        <v>127</v>
      </c>
      <c r="Q43" s="83" t="s">
        <v>363</v>
      </c>
      <c r="R43" s="32" t="s">
        <v>156</v>
      </c>
      <c r="S43" s="81" t="s">
        <v>363</v>
      </c>
      <c r="T43" s="117" t="s">
        <v>156</v>
      </c>
      <c r="U43" s="83" t="s">
        <v>363</v>
      </c>
      <c r="V43" s="12" t="s">
        <v>160</v>
      </c>
      <c r="W43" s="12" t="s">
        <v>160</v>
      </c>
      <c r="X43" s="171"/>
    </row>
    <row r="44" spans="1:24" ht="81" customHeight="1" x14ac:dyDescent="0.25">
      <c r="A44" s="10">
        <v>37</v>
      </c>
      <c r="B44" s="7" t="s">
        <v>167</v>
      </c>
      <c r="C44" s="57" t="s">
        <v>249</v>
      </c>
      <c r="D44" s="12" t="s">
        <v>7</v>
      </c>
      <c r="E44" s="33" t="s">
        <v>17</v>
      </c>
      <c r="F44" s="31" t="s">
        <v>4</v>
      </c>
      <c r="G44" s="97">
        <v>94420957</v>
      </c>
      <c r="H44" s="97">
        <v>80257813</v>
      </c>
      <c r="I44" s="114" t="s">
        <v>497</v>
      </c>
      <c r="J44" s="59" t="s">
        <v>311</v>
      </c>
      <c r="K44" s="59" t="s">
        <v>516</v>
      </c>
      <c r="L44" s="32" t="s">
        <v>246</v>
      </c>
      <c r="M44" s="184" t="s">
        <v>537</v>
      </c>
      <c r="N44" s="32" t="s">
        <v>127</v>
      </c>
      <c r="O44" s="184" t="s">
        <v>567</v>
      </c>
      <c r="P44" s="32" t="s">
        <v>127</v>
      </c>
      <c r="Q44" s="83" t="s">
        <v>363</v>
      </c>
      <c r="R44" s="32" t="s">
        <v>156</v>
      </c>
      <c r="S44" s="81" t="s">
        <v>363</v>
      </c>
      <c r="T44" s="12" t="s">
        <v>247</v>
      </c>
      <c r="U44" s="83" t="s">
        <v>363</v>
      </c>
      <c r="V44" s="12" t="s">
        <v>161</v>
      </c>
      <c r="W44" s="12" t="s">
        <v>161</v>
      </c>
      <c r="X44" s="171"/>
    </row>
    <row r="45" spans="1:24" ht="80.25" customHeight="1" x14ac:dyDescent="0.25">
      <c r="A45" s="10">
        <v>38</v>
      </c>
      <c r="B45" s="51" t="s">
        <v>35</v>
      </c>
      <c r="C45" s="50" t="s">
        <v>337</v>
      </c>
      <c r="D45" s="37" t="s">
        <v>7</v>
      </c>
      <c r="E45" s="35" t="s">
        <v>17</v>
      </c>
      <c r="F45" s="37" t="s">
        <v>4</v>
      </c>
      <c r="G45" s="94">
        <v>104786645</v>
      </c>
      <c r="H45" s="94">
        <v>89068648</v>
      </c>
      <c r="I45" s="113" t="s">
        <v>498</v>
      </c>
      <c r="J45" s="152" t="s">
        <v>300</v>
      </c>
      <c r="K45" s="165" t="s">
        <v>517</v>
      </c>
      <c r="L45" s="16" t="s">
        <v>231</v>
      </c>
      <c r="M45" s="91" t="s">
        <v>501</v>
      </c>
      <c r="N45" s="14" t="s">
        <v>231</v>
      </c>
      <c r="O45" s="91" t="s">
        <v>501</v>
      </c>
      <c r="P45" s="16" t="s">
        <v>235</v>
      </c>
      <c r="Q45" s="91" t="s">
        <v>525</v>
      </c>
      <c r="R45" s="38" t="s">
        <v>127</v>
      </c>
      <c r="S45" s="81" t="s">
        <v>363</v>
      </c>
      <c r="T45" s="16" t="s">
        <v>127</v>
      </c>
      <c r="U45" s="83" t="s">
        <v>363</v>
      </c>
      <c r="V45" s="38" t="s">
        <v>165</v>
      </c>
      <c r="W45" s="38" t="s">
        <v>165</v>
      </c>
      <c r="X45" s="38"/>
    </row>
    <row r="46" spans="1:24" ht="109.5" customHeight="1" x14ac:dyDescent="0.25">
      <c r="A46" s="10">
        <v>39</v>
      </c>
      <c r="B46" s="47" t="s">
        <v>55</v>
      </c>
      <c r="C46" s="49" t="s">
        <v>97</v>
      </c>
      <c r="D46" s="31" t="s">
        <v>7</v>
      </c>
      <c r="E46" s="33" t="s">
        <v>17</v>
      </c>
      <c r="F46" s="31" t="s">
        <v>4</v>
      </c>
      <c r="G46" s="97">
        <v>14185198</v>
      </c>
      <c r="H46" s="97">
        <v>12057418</v>
      </c>
      <c r="I46" s="114" t="s">
        <v>498</v>
      </c>
      <c r="J46" s="59" t="s">
        <v>317</v>
      </c>
      <c r="K46" s="59" t="s">
        <v>518</v>
      </c>
      <c r="L46" s="178" t="s">
        <v>231</v>
      </c>
      <c r="M46" s="177" t="s">
        <v>364</v>
      </c>
      <c r="N46" s="178" t="s">
        <v>246</v>
      </c>
      <c r="O46" s="177" t="s">
        <v>364</v>
      </c>
      <c r="P46" s="178" t="s">
        <v>232</v>
      </c>
      <c r="Q46" s="177" t="s">
        <v>364</v>
      </c>
      <c r="R46" s="32" t="s">
        <v>127</v>
      </c>
      <c r="S46" s="81" t="s">
        <v>363</v>
      </c>
      <c r="T46" s="32" t="s">
        <v>127</v>
      </c>
      <c r="U46" s="83" t="s">
        <v>363</v>
      </c>
      <c r="V46" s="178" t="s">
        <v>127</v>
      </c>
      <c r="W46" s="32" t="s">
        <v>160</v>
      </c>
      <c r="X46" s="32"/>
    </row>
    <row r="47" spans="1:24" ht="38.25" x14ac:dyDescent="0.25">
      <c r="A47" s="10">
        <v>40</v>
      </c>
      <c r="B47" s="51" t="s">
        <v>33</v>
      </c>
      <c r="C47" s="50" t="s">
        <v>338</v>
      </c>
      <c r="D47" s="37" t="s">
        <v>162</v>
      </c>
      <c r="E47" s="35" t="s">
        <v>17</v>
      </c>
      <c r="F47" s="37" t="s">
        <v>5</v>
      </c>
      <c r="G47" s="94">
        <v>5407500</v>
      </c>
      <c r="H47" s="94">
        <v>4596375</v>
      </c>
      <c r="I47" s="20" t="s">
        <v>132</v>
      </c>
      <c r="J47" s="152" t="s">
        <v>132</v>
      </c>
      <c r="K47" s="152" t="s">
        <v>132</v>
      </c>
      <c r="L47" s="38" t="s">
        <v>161</v>
      </c>
      <c r="M47" s="83" t="s">
        <v>363</v>
      </c>
      <c r="N47" s="38" t="s">
        <v>155</v>
      </c>
      <c r="O47" s="83" t="s">
        <v>363</v>
      </c>
      <c r="P47" s="38" t="s">
        <v>155</v>
      </c>
      <c r="Q47" s="83" t="s">
        <v>363</v>
      </c>
      <c r="R47" s="38" t="s">
        <v>163</v>
      </c>
      <c r="S47" s="81" t="s">
        <v>363</v>
      </c>
      <c r="T47" s="38" t="s">
        <v>163</v>
      </c>
      <c r="U47" s="83" t="s">
        <v>363</v>
      </c>
      <c r="V47" s="38" t="s">
        <v>164</v>
      </c>
      <c r="W47" s="38" t="s">
        <v>164</v>
      </c>
      <c r="X47" s="38"/>
    </row>
    <row r="48" spans="1:24" ht="38.25" x14ac:dyDescent="0.25">
      <c r="A48" s="10">
        <v>41</v>
      </c>
      <c r="B48" s="51" t="s">
        <v>33</v>
      </c>
      <c r="C48" s="50" t="s">
        <v>339</v>
      </c>
      <c r="D48" s="37" t="s">
        <v>162</v>
      </c>
      <c r="E48" s="35" t="s">
        <v>17</v>
      </c>
      <c r="F48" s="37" t="s">
        <v>5</v>
      </c>
      <c r="G48" s="94">
        <v>5407500</v>
      </c>
      <c r="H48" s="94">
        <v>4596375</v>
      </c>
      <c r="I48" s="20" t="s">
        <v>132</v>
      </c>
      <c r="J48" s="152" t="s">
        <v>132</v>
      </c>
      <c r="K48" s="152" t="s">
        <v>132</v>
      </c>
      <c r="L48" s="14" t="s">
        <v>161</v>
      </c>
      <c r="M48" s="83" t="s">
        <v>363</v>
      </c>
      <c r="N48" s="14" t="s">
        <v>155</v>
      </c>
      <c r="O48" s="83" t="s">
        <v>363</v>
      </c>
      <c r="P48" s="14" t="s">
        <v>155</v>
      </c>
      <c r="Q48" s="83" t="s">
        <v>363</v>
      </c>
      <c r="R48" s="38" t="s">
        <v>323</v>
      </c>
      <c r="S48" s="81" t="s">
        <v>363</v>
      </c>
      <c r="T48" s="14" t="s">
        <v>323</v>
      </c>
      <c r="U48" s="83" t="s">
        <v>363</v>
      </c>
      <c r="V48" s="38" t="s">
        <v>173</v>
      </c>
      <c r="W48" s="38" t="s">
        <v>173</v>
      </c>
      <c r="X48" s="38"/>
    </row>
    <row r="49" spans="1:24" ht="51" x14ac:dyDescent="0.25">
      <c r="A49" s="10">
        <v>42</v>
      </c>
      <c r="B49" s="47" t="s">
        <v>67</v>
      </c>
      <c r="C49" s="49" t="s">
        <v>340</v>
      </c>
      <c r="D49" s="31" t="s">
        <v>162</v>
      </c>
      <c r="E49" s="33" t="s">
        <v>17</v>
      </c>
      <c r="F49" s="31" t="s">
        <v>5</v>
      </c>
      <c r="G49" s="97">
        <v>11446897</v>
      </c>
      <c r="H49" s="97">
        <v>9729862</v>
      </c>
      <c r="I49" s="29" t="s">
        <v>132</v>
      </c>
      <c r="J49" s="162" t="s">
        <v>132</v>
      </c>
      <c r="K49" s="162" t="s">
        <v>132</v>
      </c>
      <c r="L49" s="32" t="s">
        <v>161</v>
      </c>
      <c r="M49" s="83" t="s">
        <v>363</v>
      </c>
      <c r="N49" s="32" t="s">
        <v>155</v>
      </c>
      <c r="O49" s="83" t="s">
        <v>363</v>
      </c>
      <c r="P49" s="32" t="s">
        <v>155</v>
      </c>
      <c r="Q49" s="83" t="s">
        <v>363</v>
      </c>
      <c r="R49" s="32" t="s">
        <v>163</v>
      </c>
      <c r="S49" s="81" t="s">
        <v>363</v>
      </c>
      <c r="T49" s="32" t="s">
        <v>163</v>
      </c>
      <c r="U49" s="83" t="s">
        <v>363</v>
      </c>
      <c r="V49" s="32" t="s">
        <v>164</v>
      </c>
      <c r="W49" s="32" t="s">
        <v>164</v>
      </c>
      <c r="X49" s="32"/>
    </row>
    <row r="50" spans="1:24" ht="51" x14ac:dyDescent="0.25">
      <c r="A50" s="10">
        <v>43</v>
      </c>
      <c r="B50" s="47" t="s">
        <v>67</v>
      </c>
      <c r="C50" s="49" t="s">
        <v>341</v>
      </c>
      <c r="D50" s="31" t="s">
        <v>162</v>
      </c>
      <c r="E50" s="33" t="s">
        <v>17</v>
      </c>
      <c r="F50" s="31" t="s">
        <v>5</v>
      </c>
      <c r="G50" s="97">
        <v>11446895</v>
      </c>
      <c r="H50" s="97">
        <v>9729861</v>
      </c>
      <c r="I50" s="29" t="s">
        <v>132</v>
      </c>
      <c r="J50" s="162" t="s">
        <v>132</v>
      </c>
      <c r="K50" s="162" t="s">
        <v>132</v>
      </c>
      <c r="L50" s="178" t="s">
        <v>161</v>
      </c>
      <c r="M50" s="83" t="s">
        <v>363</v>
      </c>
      <c r="N50" s="178" t="s">
        <v>155</v>
      </c>
      <c r="O50" s="83" t="s">
        <v>363</v>
      </c>
      <c r="P50" s="178" t="s">
        <v>155</v>
      </c>
      <c r="Q50" s="83" t="s">
        <v>363</v>
      </c>
      <c r="R50" s="32" t="s">
        <v>323</v>
      </c>
      <c r="S50" s="81" t="s">
        <v>363</v>
      </c>
      <c r="T50" s="178" t="s">
        <v>323</v>
      </c>
      <c r="U50" s="83" t="s">
        <v>363</v>
      </c>
      <c r="V50" s="32" t="s">
        <v>173</v>
      </c>
      <c r="W50" s="32" t="s">
        <v>173</v>
      </c>
      <c r="X50" s="32"/>
    </row>
    <row r="51" spans="1:24" ht="51" x14ac:dyDescent="0.25">
      <c r="A51" s="10">
        <v>44</v>
      </c>
      <c r="B51" s="47" t="s">
        <v>67</v>
      </c>
      <c r="C51" s="49" t="s">
        <v>342</v>
      </c>
      <c r="D51" s="31" t="s">
        <v>162</v>
      </c>
      <c r="E51" s="33" t="s">
        <v>17</v>
      </c>
      <c r="F51" s="31" t="s">
        <v>5</v>
      </c>
      <c r="G51" s="97">
        <v>11446894</v>
      </c>
      <c r="H51" s="97">
        <v>9729860</v>
      </c>
      <c r="I51" s="29" t="s">
        <v>132</v>
      </c>
      <c r="J51" s="162" t="s">
        <v>132</v>
      </c>
      <c r="K51" s="162" t="s">
        <v>132</v>
      </c>
      <c r="L51" s="178" t="s">
        <v>161</v>
      </c>
      <c r="M51" s="83" t="s">
        <v>363</v>
      </c>
      <c r="N51" s="178" t="s">
        <v>155</v>
      </c>
      <c r="O51" s="83" t="s">
        <v>363</v>
      </c>
      <c r="P51" s="178" t="s">
        <v>155</v>
      </c>
      <c r="Q51" s="83" t="s">
        <v>363</v>
      </c>
      <c r="R51" s="32" t="s">
        <v>324</v>
      </c>
      <c r="S51" s="81" t="s">
        <v>363</v>
      </c>
      <c r="T51" s="178" t="s">
        <v>324</v>
      </c>
      <c r="U51" s="83" t="s">
        <v>363</v>
      </c>
      <c r="V51" s="178" t="s">
        <v>178</v>
      </c>
      <c r="W51" s="32" t="s">
        <v>178</v>
      </c>
      <c r="X51" s="32"/>
    </row>
    <row r="52" spans="1:24" ht="25.5" x14ac:dyDescent="0.25">
      <c r="A52" s="10">
        <v>45</v>
      </c>
      <c r="B52" s="54" t="s">
        <v>105</v>
      </c>
      <c r="C52" s="55" t="s">
        <v>115</v>
      </c>
      <c r="D52" s="37" t="s">
        <v>162</v>
      </c>
      <c r="E52" s="35" t="s">
        <v>17</v>
      </c>
      <c r="F52" s="37" t="s">
        <v>5</v>
      </c>
      <c r="G52" s="94">
        <v>20000000</v>
      </c>
      <c r="H52" s="94">
        <v>17000000</v>
      </c>
      <c r="I52" s="39" t="s">
        <v>132</v>
      </c>
      <c r="J52" s="152" t="s">
        <v>132</v>
      </c>
      <c r="K52" s="152" t="s">
        <v>132</v>
      </c>
      <c r="L52" s="38" t="s">
        <v>232</v>
      </c>
      <c r="M52" s="118" t="s">
        <v>364</v>
      </c>
      <c r="N52" s="38" t="s">
        <v>232</v>
      </c>
      <c r="O52" s="118" t="s">
        <v>364</v>
      </c>
      <c r="P52" s="14" t="s">
        <v>127</v>
      </c>
      <c r="Q52" s="83" t="s">
        <v>363</v>
      </c>
      <c r="R52" s="38" t="s">
        <v>156</v>
      </c>
      <c r="S52" s="81" t="s">
        <v>363</v>
      </c>
      <c r="T52" s="14" t="s">
        <v>156</v>
      </c>
      <c r="U52" s="83" t="s">
        <v>363</v>
      </c>
      <c r="V52" s="14" t="s">
        <v>161</v>
      </c>
      <c r="W52" s="14" t="s">
        <v>161</v>
      </c>
      <c r="X52" s="14"/>
    </row>
    <row r="53" spans="1:24" ht="38.25" x14ac:dyDescent="0.25">
      <c r="A53" s="10">
        <v>46</v>
      </c>
      <c r="B53" s="47" t="s">
        <v>106</v>
      </c>
      <c r="C53" s="49" t="s">
        <v>107</v>
      </c>
      <c r="D53" s="31" t="s">
        <v>7</v>
      </c>
      <c r="E53" s="33" t="s">
        <v>17</v>
      </c>
      <c r="F53" s="31" t="s">
        <v>5</v>
      </c>
      <c r="G53" s="97">
        <v>1500000</v>
      </c>
      <c r="H53" s="97">
        <v>1275000</v>
      </c>
      <c r="I53" s="29" t="s">
        <v>132</v>
      </c>
      <c r="J53" s="162" t="s">
        <v>132</v>
      </c>
      <c r="K53" s="162" t="s">
        <v>132</v>
      </c>
      <c r="L53" s="178" t="s">
        <v>233</v>
      </c>
      <c r="M53" s="184" t="s">
        <v>388</v>
      </c>
      <c r="N53" s="178" t="s">
        <v>233</v>
      </c>
      <c r="O53" s="184" t="s">
        <v>388</v>
      </c>
      <c r="P53" s="178" t="s">
        <v>233</v>
      </c>
      <c r="Q53" s="184" t="s">
        <v>390</v>
      </c>
      <c r="R53" s="178" t="s">
        <v>234</v>
      </c>
      <c r="S53" s="184" t="s">
        <v>611</v>
      </c>
      <c r="T53" s="178" t="s">
        <v>235</v>
      </c>
      <c r="U53" s="184" t="s">
        <v>507</v>
      </c>
      <c r="V53" s="178" t="s">
        <v>232</v>
      </c>
      <c r="W53" s="178" t="s">
        <v>232</v>
      </c>
      <c r="X53" s="178"/>
    </row>
    <row r="54" spans="1:24" ht="140.25" x14ac:dyDescent="0.25">
      <c r="A54" s="10">
        <v>47</v>
      </c>
      <c r="B54" s="51" t="s">
        <v>294</v>
      </c>
      <c r="C54" s="46" t="s">
        <v>295</v>
      </c>
      <c r="D54" s="37" t="s">
        <v>7</v>
      </c>
      <c r="E54" s="35" t="s">
        <v>17</v>
      </c>
      <c r="F54" s="37" t="s">
        <v>5</v>
      </c>
      <c r="G54" s="101">
        <v>13960884</v>
      </c>
      <c r="H54" s="94">
        <v>11866751</v>
      </c>
      <c r="I54" s="39" t="s">
        <v>132</v>
      </c>
      <c r="J54" s="166" t="s">
        <v>132</v>
      </c>
      <c r="K54" s="152" t="s">
        <v>132</v>
      </c>
      <c r="L54" s="14" t="s">
        <v>242</v>
      </c>
      <c r="M54" s="184" t="s">
        <v>389</v>
      </c>
      <c r="N54" s="14" t="s">
        <v>242</v>
      </c>
      <c r="O54" s="184" t="s">
        <v>389</v>
      </c>
      <c r="P54" s="14" t="s">
        <v>244</v>
      </c>
      <c r="Q54" s="184" t="s">
        <v>391</v>
      </c>
      <c r="R54" s="14" t="s">
        <v>504</v>
      </c>
      <c r="S54" s="184" t="s">
        <v>598</v>
      </c>
      <c r="T54" s="14" t="s">
        <v>246</v>
      </c>
      <c r="U54" s="177" t="s">
        <v>364</v>
      </c>
      <c r="V54" s="14" t="s">
        <v>127</v>
      </c>
      <c r="W54" s="14" t="s">
        <v>127</v>
      </c>
      <c r="X54" s="14" t="s">
        <v>651</v>
      </c>
    </row>
    <row r="55" spans="1:24" ht="25.5" x14ac:dyDescent="0.25">
      <c r="A55" s="10">
        <v>48</v>
      </c>
      <c r="B55" s="36" t="s">
        <v>293</v>
      </c>
      <c r="C55" s="46" t="s">
        <v>343</v>
      </c>
      <c r="D55" s="37" t="s">
        <v>162</v>
      </c>
      <c r="E55" s="35" t="s">
        <v>17</v>
      </c>
      <c r="F55" s="37" t="s">
        <v>5</v>
      </c>
      <c r="G55" s="101">
        <v>3090262</v>
      </c>
      <c r="H55" s="94">
        <v>2626723</v>
      </c>
      <c r="I55" s="39" t="s">
        <v>132</v>
      </c>
      <c r="J55" s="166" t="s">
        <v>132</v>
      </c>
      <c r="K55" s="152" t="s">
        <v>132</v>
      </c>
      <c r="L55" s="38" t="s">
        <v>232</v>
      </c>
      <c r="M55" s="118" t="s">
        <v>364</v>
      </c>
      <c r="N55" s="38" t="s">
        <v>232</v>
      </c>
      <c r="O55" s="118" t="s">
        <v>364</v>
      </c>
      <c r="P55" s="38" t="s">
        <v>232</v>
      </c>
      <c r="Q55" s="118" t="s">
        <v>364</v>
      </c>
      <c r="R55" s="38" t="s">
        <v>156</v>
      </c>
      <c r="S55" s="81" t="s">
        <v>363</v>
      </c>
      <c r="T55" s="38" t="s">
        <v>156</v>
      </c>
      <c r="U55" s="83" t="s">
        <v>363</v>
      </c>
      <c r="V55" s="38" t="s">
        <v>160</v>
      </c>
      <c r="W55" s="38" t="s">
        <v>160</v>
      </c>
      <c r="X55" s="38"/>
    </row>
    <row r="56" spans="1:24" ht="25.5" x14ac:dyDescent="0.25">
      <c r="A56" s="10">
        <v>49</v>
      </c>
      <c r="B56" s="36" t="s">
        <v>293</v>
      </c>
      <c r="C56" s="46" t="s">
        <v>344</v>
      </c>
      <c r="D56" s="37" t="s">
        <v>162</v>
      </c>
      <c r="E56" s="35" t="s">
        <v>17</v>
      </c>
      <c r="F56" s="37" t="s">
        <v>5</v>
      </c>
      <c r="G56" s="101">
        <v>1130925</v>
      </c>
      <c r="H56" s="94">
        <v>961286</v>
      </c>
      <c r="I56" s="39" t="s">
        <v>132</v>
      </c>
      <c r="J56" s="166" t="s">
        <v>132</v>
      </c>
      <c r="K56" s="152" t="s">
        <v>132</v>
      </c>
      <c r="L56" s="38" t="s">
        <v>232</v>
      </c>
      <c r="M56" s="118" t="s">
        <v>364</v>
      </c>
      <c r="N56" s="38" t="s">
        <v>232</v>
      </c>
      <c r="O56" s="118" t="s">
        <v>364</v>
      </c>
      <c r="P56" s="38" t="s">
        <v>232</v>
      </c>
      <c r="Q56" s="118" t="s">
        <v>364</v>
      </c>
      <c r="R56" s="38" t="s">
        <v>161</v>
      </c>
      <c r="S56" s="81" t="s">
        <v>363</v>
      </c>
      <c r="T56" s="38" t="s">
        <v>161</v>
      </c>
      <c r="U56" s="83" t="s">
        <v>363</v>
      </c>
      <c r="V56" s="38" t="s">
        <v>155</v>
      </c>
      <c r="W56" s="38" t="s">
        <v>155</v>
      </c>
      <c r="X56" s="38"/>
    </row>
    <row r="57" spans="1:24" ht="51" x14ac:dyDescent="0.25">
      <c r="A57" s="10">
        <v>50</v>
      </c>
      <c r="B57" s="30" t="s">
        <v>296</v>
      </c>
      <c r="C57" s="48" t="s">
        <v>297</v>
      </c>
      <c r="D57" s="31" t="s">
        <v>7</v>
      </c>
      <c r="E57" s="33" t="s">
        <v>17</v>
      </c>
      <c r="F57" s="31" t="s">
        <v>5</v>
      </c>
      <c r="G57" s="97">
        <v>3287350</v>
      </c>
      <c r="H57" s="97">
        <v>2794247</v>
      </c>
      <c r="I57" s="29" t="s">
        <v>132</v>
      </c>
      <c r="J57" s="162" t="s">
        <v>132</v>
      </c>
      <c r="K57" s="162" t="s">
        <v>132</v>
      </c>
      <c r="L57" s="32" t="s">
        <v>235</v>
      </c>
      <c r="M57" s="184" t="s">
        <v>596</v>
      </c>
      <c r="N57" s="32" t="s">
        <v>235</v>
      </c>
      <c r="O57" s="184" t="s">
        <v>596</v>
      </c>
      <c r="P57" s="32" t="s">
        <v>246</v>
      </c>
      <c r="Q57" s="184" t="s">
        <v>597</v>
      </c>
      <c r="R57" s="32" t="s">
        <v>127</v>
      </c>
      <c r="S57" s="81" t="s">
        <v>363</v>
      </c>
      <c r="T57" s="32" t="s">
        <v>127</v>
      </c>
      <c r="U57" s="83" t="s">
        <v>363</v>
      </c>
      <c r="V57" s="32" t="s">
        <v>127</v>
      </c>
      <c r="W57" s="178" t="s">
        <v>156</v>
      </c>
      <c r="X57" s="178"/>
    </row>
    <row r="58" spans="1:24" ht="25.5" x14ac:dyDescent="0.25">
      <c r="A58" s="10">
        <v>51</v>
      </c>
      <c r="B58" s="30" t="s">
        <v>298</v>
      </c>
      <c r="C58" s="48" t="s">
        <v>345</v>
      </c>
      <c r="D58" s="31" t="s">
        <v>162</v>
      </c>
      <c r="E58" s="33" t="s">
        <v>17</v>
      </c>
      <c r="F58" s="31" t="s">
        <v>5</v>
      </c>
      <c r="G58" s="97">
        <v>12614969</v>
      </c>
      <c r="H58" s="97">
        <v>10722723</v>
      </c>
      <c r="I58" s="29" t="s">
        <v>132</v>
      </c>
      <c r="J58" s="162" t="s">
        <v>132</v>
      </c>
      <c r="K58" s="162" t="s">
        <v>132</v>
      </c>
      <c r="L58" s="32" t="s">
        <v>235</v>
      </c>
      <c r="M58" s="177" t="s">
        <v>364</v>
      </c>
      <c r="N58" s="32" t="s">
        <v>235</v>
      </c>
      <c r="O58" s="177" t="s">
        <v>364</v>
      </c>
      <c r="P58" s="32" t="s">
        <v>246</v>
      </c>
      <c r="Q58" s="118" t="s">
        <v>364</v>
      </c>
      <c r="R58" s="32" t="s">
        <v>127</v>
      </c>
      <c r="S58" s="81" t="s">
        <v>363</v>
      </c>
      <c r="T58" s="32" t="s">
        <v>127</v>
      </c>
      <c r="U58" s="83" t="s">
        <v>363</v>
      </c>
      <c r="V58" s="32" t="s">
        <v>127</v>
      </c>
      <c r="W58" s="178" t="s">
        <v>156</v>
      </c>
      <c r="X58" s="178"/>
    </row>
    <row r="59" spans="1:24" ht="25.5" x14ac:dyDescent="0.25">
      <c r="A59" s="10">
        <v>52</v>
      </c>
      <c r="B59" s="30" t="s">
        <v>298</v>
      </c>
      <c r="C59" s="48" t="s">
        <v>346</v>
      </c>
      <c r="D59" s="31" t="s">
        <v>162</v>
      </c>
      <c r="E59" s="33" t="s">
        <v>17</v>
      </c>
      <c r="F59" s="31" t="s">
        <v>5</v>
      </c>
      <c r="G59" s="97">
        <v>12614969</v>
      </c>
      <c r="H59" s="97">
        <v>10722724</v>
      </c>
      <c r="I59" s="29" t="s">
        <v>132</v>
      </c>
      <c r="J59" s="162" t="s">
        <v>132</v>
      </c>
      <c r="K59" s="162" t="s">
        <v>132</v>
      </c>
      <c r="L59" s="178" t="s">
        <v>235</v>
      </c>
      <c r="M59" s="177" t="s">
        <v>364</v>
      </c>
      <c r="N59" s="178" t="s">
        <v>160</v>
      </c>
      <c r="O59" s="83" t="s">
        <v>363</v>
      </c>
      <c r="P59" s="178" t="s">
        <v>161</v>
      </c>
      <c r="Q59" s="83" t="s">
        <v>363</v>
      </c>
      <c r="R59" s="32" t="s">
        <v>161</v>
      </c>
      <c r="S59" s="81" t="s">
        <v>363</v>
      </c>
      <c r="T59" s="178" t="s">
        <v>161</v>
      </c>
      <c r="U59" s="83" t="s">
        <v>363</v>
      </c>
      <c r="V59" s="178" t="s">
        <v>155</v>
      </c>
      <c r="W59" s="178" t="s">
        <v>155</v>
      </c>
      <c r="X59" s="178"/>
    </row>
    <row r="60" spans="1:24" ht="89.25" x14ac:dyDescent="0.25">
      <c r="A60" s="10">
        <v>53</v>
      </c>
      <c r="B60" s="51" t="s">
        <v>68</v>
      </c>
      <c r="C60" s="50" t="s">
        <v>116</v>
      </c>
      <c r="D60" s="37" t="s">
        <v>7</v>
      </c>
      <c r="E60" s="35" t="s">
        <v>17</v>
      </c>
      <c r="F60" s="37" t="s">
        <v>5</v>
      </c>
      <c r="G60" s="94">
        <v>9000000</v>
      </c>
      <c r="H60" s="94">
        <v>7650000</v>
      </c>
      <c r="I60" s="39" t="s">
        <v>132</v>
      </c>
      <c r="J60" s="166" t="s">
        <v>132</v>
      </c>
      <c r="K60" s="166" t="s">
        <v>132</v>
      </c>
      <c r="L60" s="38" t="s">
        <v>132</v>
      </c>
      <c r="M60" s="38" t="s">
        <v>132</v>
      </c>
      <c r="N60" s="38" t="s">
        <v>133</v>
      </c>
      <c r="O60" s="184" t="s">
        <v>419</v>
      </c>
      <c r="P60" s="38" t="s">
        <v>242</v>
      </c>
      <c r="Q60" s="184" t="s">
        <v>392</v>
      </c>
      <c r="R60" s="14" t="s">
        <v>245</v>
      </c>
      <c r="S60" s="184" t="s">
        <v>612</v>
      </c>
      <c r="T60" s="14" t="s">
        <v>231</v>
      </c>
      <c r="U60" s="184" t="s">
        <v>508</v>
      </c>
      <c r="V60" s="38" t="s">
        <v>426</v>
      </c>
      <c r="W60" s="14" t="s">
        <v>246</v>
      </c>
      <c r="X60" s="14"/>
    </row>
    <row r="61" spans="1:24" ht="255" x14ac:dyDescent="0.25">
      <c r="A61" s="10">
        <v>54</v>
      </c>
      <c r="B61" s="47" t="s">
        <v>81</v>
      </c>
      <c r="C61" s="49" t="s">
        <v>117</v>
      </c>
      <c r="D61" s="31" t="s">
        <v>7</v>
      </c>
      <c r="E61" s="33" t="s">
        <v>17</v>
      </c>
      <c r="F61" s="31" t="s">
        <v>5</v>
      </c>
      <c r="G61" s="100">
        <v>48927828</v>
      </c>
      <c r="H61" s="100">
        <v>41588653</v>
      </c>
      <c r="I61" s="26" t="s">
        <v>477</v>
      </c>
      <c r="J61" s="127" t="s">
        <v>365</v>
      </c>
      <c r="K61" s="127" t="s">
        <v>630</v>
      </c>
      <c r="L61" s="32" t="s">
        <v>246</v>
      </c>
      <c r="M61" s="118" t="s">
        <v>364</v>
      </c>
      <c r="N61" s="32" t="s">
        <v>246</v>
      </c>
      <c r="O61" s="118" t="s">
        <v>364</v>
      </c>
      <c r="P61" s="32" t="s">
        <v>246</v>
      </c>
      <c r="Q61" s="118" t="s">
        <v>364</v>
      </c>
      <c r="R61" s="32" t="s">
        <v>127</v>
      </c>
      <c r="S61" s="81" t="s">
        <v>363</v>
      </c>
      <c r="T61" s="32" t="s">
        <v>127</v>
      </c>
      <c r="U61" s="83" t="s">
        <v>363</v>
      </c>
      <c r="V61" s="32" t="s">
        <v>156</v>
      </c>
      <c r="W61" s="32" t="s">
        <v>156</v>
      </c>
      <c r="X61" s="32"/>
    </row>
    <row r="62" spans="1:24" ht="134.25" customHeight="1" x14ac:dyDescent="0.25">
      <c r="A62" s="10">
        <v>55</v>
      </c>
      <c r="B62" s="51" t="s">
        <v>108</v>
      </c>
      <c r="C62" s="50" t="s">
        <v>118</v>
      </c>
      <c r="D62" s="37" t="s">
        <v>7</v>
      </c>
      <c r="E62" s="35" t="s">
        <v>17</v>
      </c>
      <c r="F62" s="37" t="s">
        <v>5</v>
      </c>
      <c r="G62" s="94">
        <v>23080688</v>
      </c>
      <c r="H62" s="94">
        <v>19618584</v>
      </c>
      <c r="I62" s="40" t="s">
        <v>487</v>
      </c>
      <c r="J62" s="167" t="s">
        <v>299</v>
      </c>
      <c r="K62" s="167" t="s">
        <v>631</v>
      </c>
      <c r="L62" s="14" t="s">
        <v>246</v>
      </c>
      <c r="M62" s="118" t="s">
        <v>539</v>
      </c>
      <c r="N62" s="14" t="s">
        <v>458</v>
      </c>
      <c r="O62" s="118" t="s">
        <v>364</v>
      </c>
      <c r="P62" s="14" t="s">
        <v>246</v>
      </c>
      <c r="Q62" s="118" t="s">
        <v>364</v>
      </c>
      <c r="R62" s="38" t="s">
        <v>127</v>
      </c>
      <c r="S62" s="81" t="s">
        <v>363</v>
      </c>
      <c r="T62" s="14" t="s">
        <v>127</v>
      </c>
      <c r="U62" s="83" t="s">
        <v>363</v>
      </c>
      <c r="V62" s="14" t="s">
        <v>156</v>
      </c>
      <c r="W62" s="14" t="s">
        <v>156</v>
      </c>
      <c r="X62" s="14"/>
    </row>
    <row r="63" spans="1:24" ht="89.25" x14ac:dyDescent="0.25">
      <c r="A63" s="10">
        <v>56</v>
      </c>
      <c r="B63" s="30" t="s">
        <v>281</v>
      </c>
      <c r="C63" s="48" t="s">
        <v>359</v>
      </c>
      <c r="D63" s="31" t="s">
        <v>7</v>
      </c>
      <c r="E63" s="33" t="s">
        <v>17</v>
      </c>
      <c r="F63" s="31" t="s">
        <v>5</v>
      </c>
      <c r="G63" s="31">
        <v>5850000</v>
      </c>
      <c r="H63" s="31">
        <v>4972500</v>
      </c>
      <c r="I63" s="29" t="s">
        <v>132</v>
      </c>
      <c r="J63" s="162" t="s">
        <v>132</v>
      </c>
      <c r="K63" s="162" t="s">
        <v>132</v>
      </c>
      <c r="L63" s="32" t="s">
        <v>230</v>
      </c>
      <c r="M63" s="184" t="s">
        <v>393</v>
      </c>
      <c r="N63" s="32" t="s">
        <v>230</v>
      </c>
      <c r="O63" s="184" t="s">
        <v>394</v>
      </c>
      <c r="P63" s="32" t="s">
        <v>245</v>
      </c>
      <c r="Q63" s="184" t="s">
        <v>599</v>
      </c>
      <c r="R63" s="178" t="s">
        <v>235</v>
      </c>
      <c r="S63" s="118" t="s">
        <v>364</v>
      </c>
      <c r="T63" s="178" t="s">
        <v>246</v>
      </c>
      <c r="U63" s="177" t="s">
        <v>364</v>
      </c>
      <c r="V63" s="178" t="s">
        <v>127</v>
      </c>
      <c r="W63" s="178" t="s">
        <v>127</v>
      </c>
      <c r="X63" s="178" t="s">
        <v>649</v>
      </c>
    </row>
    <row r="64" spans="1:24" ht="25.5" x14ac:dyDescent="0.25">
      <c r="A64" s="10">
        <v>57</v>
      </c>
      <c r="B64" s="30" t="s">
        <v>280</v>
      </c>
      <c r="C64" s="48" t="s">
        <v>360</v>
      </c>
      <c r="D64" s="31" t="s">
        <v>7</v>
      </c>
      <c r="E64" s="33" t="s">
        <v>17</v>
      </c>
      <c r="F64" s="31" t="s">
        <v>5</v>
      </c>
      <c r="G64" s="31">
        <v>5214359</v>
      </c>
      <c r="H64" s="31">
        <v>4432205</v>
      </c>
      <c r="I64" s="29" t="s">
        <v>132</v>
      </c>
      <c r="J64" s="162" t="s">
        <v>132</v>
      </c>
      <c r="K64" s="162" t="s">
        <v>132</v>
      </c>
      <c r="L64" s="32" t="s">
        <v>156</v>
      </c>
      <c r="M64" s="83" t="s">
        <v>363</v>
      </c>
      <c r="N64" s="32" t="s">
        <v>160</v>
      </c>
      <c r="O64" s="83" t="s">
        <v>363</v>
      </c>
      <c r="P64" s="32" t="s">
        <v>160</v>
      </c>
      <c r="Q64" s="83" t="s">
        <v>363</v>
      </c>
      <c r="R64" s="32" t="s">
        <v>155</v>
      </c>
      <c r="S64" s="81" t="s">
        <v>363</v>
      </c>
      <c r="T64" s="32" t="s">
        <v>155</v>
      </c>
      <c r="U64" s="83" t="s">
        <v>363</v>
      </c>
      <c r="V64" s="32" t="s">
        <v>155</v>
      </c>
      <c r="W64" s="178" t="s">
        <v>505</v>
      </c>
      <c r="X64" s="178"/>
    </row>
    <row r="65" spans="1:24" ht="89.25" x14ac:dyDescent="0.25">
      <c r="A65" s="10">
        <v>58</v>
      </c>
      <c r="B65" s="36" t="s">
        <v>289</v>
      </c>
      <c r="C65" s="46" t="s">
        <v>291</v>
      </c>
      <c r="D65" s="37" t="s">
        <v>7</v>
      </c>
      <c r="E65" s="35" t="s">
        <v>17</v>
      </c>
      <c r="F65" s="37" t="s">
        <v>5</v>
      </c>
      <c r="G65" s="94">
        <v>2500000</v>
      </c>
      <c r="H65" s="94">
        <v>2125000</v>
      </c>
      <c r="I65" s="39" t="s">
        <v>132</v>
      </c>
      <c r="J65" s="166" t="s">
        <v>292</v>
      </c>
      <c r="K65" s="167" t="s">
        <v>423</v>
      </c>
      <c r="L65" s="14" t="s">
        <v>245</v>
      </c>
      <c r="M65" s="184" t="s">
        <v>369</v>
      </c>
      <c r="N65" s="14" t="s">
        <v>245</v>
      </c>
      <c r="O65" s="184" t="s">
        <v>369</v>
      </c>
      <c r="P65" s="14" t="s">
        <v>234</v>
      </c>
      <c r="Q65" s="184" t="s">
        <v>396</v>
      </c>
      <c r="R65" s="14" t="s">
        <v>246</v>
      </c>
      <c r="S65" s="177" t="s">
        <v>364</v>
      </c>
      <c r="T65" s="14" t="s">
        <v>232</v>
      </c>
      <c r="U65" s="118" t="s">
        <v>364</v>
      </c>
      <c r="V65" s="38" t="s">
        <v>127</v>
      </c>
      <c r="W65" s="38" t="s">
        <v>127</v>
      </c>
      <c r="X65" s="43" t="s">
        <v>649</v>
      </c>
    </row>
    <row r="66" spans="1:24" ht="231" customHeight="1" x14ac:dyDescent="0.25">
      <c r="A66" s="10">
        <v>59</v>
      </c>
      <c r="B66" s="36" t="s">
        <v>290</v>
      </c>
      <c r="C66" s="46" t="s">
        <v>119</v>
      </c>
      <c r="D66" s="37" t="s">
        <v>7</v>
      </c>
      <c r="E66" s="35" t="s">
        <v>17</v>
      </c>
      <c r="F66" s="37" t="s">
        <v>5</v>
      </c>
      <c r="G66" s="94">
        <v>24534565</v>
      </c>
      <c r="H66" s="94">
        <v>20854380</v>
      </c>
      <c r="I66" s="28" t="s">
        <v>486</v>
      </c>
      <c r="J66" s="168" t="s">
        <v>316</v>
      </c>
      <c r="K66" s="168" t="s">
        <v>423</v>
      </c>
      <c r="L66" s="14" t="s">
        <v>246</v>
      </c>
      <c r="M66" s="118" t="s">
        <v>364</v>
      </c>
      <c r="N66" s="14" t="s">
        <v>246</v>
      </c>
      <c r="O66" s="118" t="s">
        <v>364</v>
      </c>
      <c r="P66" s="38" t="s">
        <v>232</v>
      </c>
      <c r="Q66" s="118" t="s">
        <v>364</v>
      </c>
      <c r="R66" s="38" t="s">
        <v>127</v>
      </c>
      <c r="S66" s="81" t="s">
        <v>363</v>
      </c>
      <c r="T66" s="38" t="s">
        <v>127</v>
      </c>
      <c r="U66" s="83" t="s">
        <v>363</v>
      </c>
      <c r="V66" s="38" t="s">
        <v>156</v>
      </c>
      <c r="W66" s="38" t="s">
        <v>156</v>
      </c>
      <c r="X66" s="38"/>
    </row>
    <row r="67" spans="1:24" ht="63.75" x14ac:dyDescent="0.25">
      <c r="A67" s="10">
        <v>60</v>
      </c>
      <c r="B67" s="47" t="s">
        <v>56</v>
      </c>
      <c r="C67" s="49" t="s">
        <v>120</v>
      </c>
      <c r="D67" s="31" t="s">
        <v>7</v>
      </c>
      <c r="E67" s="33" t="s">
        <v>17</v>
      </c>
      <c r="F67" s="31" t="s">
        <v>5</v>
      </c>
      <c r="G67" s="97">
        <v>21937153</v>
      </c>
      <c r="H67" s="97">
        <v>18646580</v>
      </c>
      <c r="I67" s="29" t="s">
        <v>132</v>
      </c>
      <c r="J67" s="162" t="s">
        <v>132</v>
      </c>
      <c r="K67" s="162" t="s">
        <v>132</v>
      </c>
      <c r="L67" s="178" t="s">
        <v>246</v>
      </c>
      <c r="M67" s="118" t="s">
        <v>364</v>
      </c>
      <c r="N67" s="178" t="s">
        <v>246</v>
      </c>
      <c r="O67" s="118" t="s">
        <v>364</v>
      </c>
      <c r="P67" s="32" t="s">
        <v>232</v>
      </c>
      <c r="Q67" s="118" t="s">
        <v>364</v>
      </c>
      <c r="R67" s="32" t="s">
        <v>127</v>
      </c>
      <c r="S67" s="81" t="s">
        <v>363</v>
      </c>
      <c r="T67" s="32" t="s">
        <v>127</v>
      </c>
      <c r="U67" s="83" t="s">
        <v>363</v>
      </c>
      <c r="V67" s="32" t="s">
        <v>127</v>
      </c>
      <c r="W67" s="178" t="s">
        <v>156</v>
      </c>
      <c r="X67" s="178"/>
    </row>
    <row r="68" spans="1:24" ht="89.25" x14ac:dyDescent="0.25">
      <c r="A68" s="10">
        <v>61</v>
      </c>
      <c r="B68" s="51" t="s">
        <v>69</v>
      </c>
      <c r="C68" s="50" t="s">
        <v>110</v>
      </c>
      <c r="D68" s="37" t="s">
        <v>7</v>
      </c>
      <c r="E68" s="35" t="s">
        <v>17</v>
      </c>
      <c r="F68" s="37" t="s">
        <v>5</v>
      </c>
      <c r="G68" s="94">
        <v>12936510</v>
      </c>
      <c r="H68" s="94">
        <v>10996033</v>
      </c>
      <c r="I68" s="39" t="s">
        <v>132</v>
      </c>
      <c r="J68" s="166" t="s">
        <v>132</v>
      </c>
      <c r="K68" s="166" t="s">
        <v>132</v>
      </c>
      <c r="L68" s="14" t="s">
        <v>244</v>
      </c>
      <c r="M68" s="184" t="s">
        <v>372</v>
      </c>
      <c r="N68" s="14" t="s">
        <v>244</v>
      </c>
      <c r="O68" s="184" t="s">
        <v>372</v>
      </c>
      <c r="P68" s="14" t="s">
        <v>245</v>
      </c>
      <c r="Q68" s="184" t="s">
        <v>395</v>
      </c>
      <c r="R68" s="14" t="s">
        <v>235</v>
      </c>
      <c r="S68" s="118" t="s">
        <v>364</v>
      </c>
      <c r="T68" s="14" t="s">
        <v>246</v>
      </c>
      <c r="U68" s="118" t="s">
        <v>364</v>
      </c>
      <c r="V68" s="14" t="s">
        <v>127</v>
      </c>
      <c r="W68" s="14" t="s">
        <v>127</v>
      </c>
      <c r="X68" s="43" t="s">
        <v>649</v>
      </c>
    </row>
    <row r="69" spans="1:24" ht="89.25" x14ac:dyDescent="0.25">
      <c r="A69" s="10">
        <v>62</v>
      </c>
      <c r="B69" s="47" t="s">
        <v>109</v>
      </c>
      <c r="C69" s="49" t="s">
        <v>121</v>
      </c>
      <c r="D69" s="31" t="s">
        <v>7</v>
      </c>
      <c r="E69" s="33" t="s">
        <v>17</v>
      </c>
      <c r="F69" s="31" t="s">
        <v>5</v>
      </c>
      <c r="G69" s="97">
        <v>6490095</v>
      </c>
      <c r="H69" s="97">
        <v>5516580</v>
      </c>
      <c r="I69" s="29" t="s">
        <v>132</v>
      </c>
      <c r="J69" s="162" t="s">
        <v>132</v>
      </c>
      <c r="K69" s="162" t="s">
        <v>132</v>
      </c>
      <c r="L69" s="178" t="s">
        <v>245</v>
      </c>
      <c r="M69" s="184" t="s">
        <v>369</v>
      </c>
      <c r="N69" s="178" t="s">
        <v>245</v>
      </c>
      <c r="O69" s="184" t="s">
        <v>369</v>
      </c>
      <c r="P69" s="32" t="s">
        <v>234</v>
      </c>
      <c r="Q69" s="184" t="s">
        <v>439</v>
      </c>
      <c r="R69" s="178" t="s">
        <v>235</v>
      </c>
      <c r="S69" s="177" t="s">
        <v>364</v>
      </c>
      <c r="T69" s="178" t="s">
        <v>246</v>
      </c>
      <c r="U69" s="118" t="s">
        <v>364</v>
      </c>
      <c r="V69" s="178" t="s">
        <v>127</v>
      </c>
      <c r="W69" s="178" t="s">
        <v>127</v>
      </c>
      <c r="X69" s="178" t="s">
        <v>649</v>
      </c>
    </row>
    <row r="70" spans="1:24" ht="38.25" x14ac:dyDescent="0.25">
      <c r="A70" s="10">
        <v>63</v>
      </c>
      <c r="B70" s="30" t="s">
        <v>261</v>
      </c>
      <c r="C70" s="48" t="s">
        <v>327</v>
      </c>
      <c r="D70" s="30" t="s">
        <v>7</v>
      </c>
      <c r="E70" s="18" t="s">
        <v>14</v>
      </c>
      <c r="F70" s="30" t="s">
        <v>4</v>
      </c>
      <c r="G70" s="97">
        <v>7058824</v>
      </c>
      <c r="H70" s="97">
        <v>6000000</v>
      </c>
      <c r="I70" s="31"/>
      <c r="J70" s="153"/>
      <c r="K70" s="153"/>
      <c r="L70" s="178" t="s">
        <v>230</v>
      </c>
      <c r="M70" s="184" t="s">
        <v>456</v>
      </c>
      <c r="N70" s="178" t="s">
        <v>127</v>
      </c>
      <c r="O70" s="184" t="s">
        <v>456</v>
      </c>
      <c r="P70" s="14" t="s">
        <v>156</v>
      </c>
      <c r="Q70" s="184" t="s">
        <v>536</v>
      </c>
      <c r="R70" s="178" t="s">
        <v>160</v>
      </c>
      <c r="S70" s="81" t="s">
        <v>363</v>
      </c>
      <c r="T70" s="178" t="s">
        <v>160</v>
      </c>
      <c r="U70" s="81" t="s">
        <v>363</v>
      </c>
      <c r="V70" s="178" t="s">
        <v>161</v>
      </c>
      <c r="W70" s="178" t="s">
        <v>161</v>
      </c>
      <c r="X70" s="178"/>
    </row>
    <row r="71" spans="1:24" ht="51" x14ac:dyDescent="0.25">
      <c r="A71" s="10">
        <v>64</v>
      </c>
      <c r="B71" s="47" t="s">
        <v>46</v>
      </c>
      <c r="C71" s="49" t="s">
        <v>332</v>
      </c>
      <c r="D71" s="31" t="s">
        <v>7</v>
      </c>
      <c r="E71" s="33" t="s">
        <v>14</v>
      </c>
      <c r="F71" s="31" t="s">
        <v>4</v>
      </c>
      <c r="G71" s="97">
        <v>23753594</v>
      </c>
      <c r="H71" s="97">
        <v>20190555</v>
      </c>
      <c r="I71" s="32">
        <v>42173</v>
      </c>
      <c r="J71" s="180" t="s">
        <v>254</v>
      </c>
      <c r="K71" s="180" t="s">
        <v>420</v>
      </c>
      <c r="L71" s="178" t="s">
        <v>246</v>
      </c>
      <c r="M71" s="184" t="s">
        <v>526</v>
      </c>
      <c r="N71" s="178" t="s">
        <v>246</v>
      </c>
      <c r="O71" s="184" t="s">
        <v>526</v>
      </c>
      <c r="P71" s="178" t="s">
        <v>232</v>
      </c>
      <c r="Q71" s="184" t="s">
        <v>534</v>
      </c>
      <c r="R71" s="178" t="s">
        <v>127</v>
      </c>
      <c r="S71" s="81" t="s">
        <v>363</v>
      </c>
      <c r="T71" s="178" t="s">
        <v>127</v>
      </c>
      <c r="U71" s="81" t="s">
        <v>363</v>
      </c>
      <c r="V71" s="178" t="s">
        <v>127</v>
      </c>
      <c r="W71" s="150" t="s">
        <v>156</v>
      </c>
      <c r="X71" s="150"/>
    </row>
    <row r="72" spans="1:24" ht="51" x14ac:dyDescent="0.25">
      <c r="A72" s="10">
        <v>65</v>
      </c>
      <c r="B72" s="47" t="s">
        <v>46</v>
      </c>
      <c r="C72" s="49" t="s">
        <v>333</v>
      </c>
      <c r="D72" s="31" t="s">
        <v>7</v>
      </c>
      <c r="E72" s="33" t="s">
        <v>14</v>
      </c>
      <c r="F72" s="31" t="s">
        <v>4</v>
      </c>
      <c r="G72" s="97">
        <v>17647059</v>
      </c>
      <c r="H72" s="97">
        <v>15000000</v>
      </c>
      <c r="I72" s="32">
        <v>42173</v>
      </c>
      <c r="J72" s="180" t="s">
        <v>254</v>
      </c>
      <c r="K72" s="180" t="s">
        <v>420</v>
      </c>
      <c r="L72" s="178" t="s">
        <v>246</v>
      </c>
      <c r="M72" s="184" t="s">
        <v>526</v>
      </c>
      <c r="N72" s="178" t="s">
        <v>246</v>
      </c>
      <c r="O72" s="184" t="s">
        <v>526</v>
      </c>
      <c r="P72" s="178" t="s">
        <v>232</v>
      </c>
      <c r="Q72" s="184" t="s">
        <v>534</v>
      </c>
      <c r="R72" s="178" t="s">
        <v>156</v>
      </c>
      <c r="S72" s="81" t="s">
        <v>363</v>
      </c>
      <c r="T72" s="178" t="s">
        <v>156</v>
      </c>
      <c r="U72" s="81" t="s">
        <v>363</v>
      </c>
      <c r="V72" s="178" t="s">
        <v>160</v>
      </c>
      <c r="W72" s="178" t="s">
        <v>160</v>
      </c>
      <c r="X72" s="178"/>
    </row>
    <row r="73" spans="1:24" ht="51" x14ac:dyDescent="0.25">
      <c r="A73" s="10">
        <v>66</v>
      </c>
      <c r="B73" s="51" t="s">
        <v>47</v>
      </c>
      <c r="C73" s="50" t="s">
        <v>114</v>
      </c>
      <c r="D73" s="37" t="s">
        <v>7</v>
      </c>
      <c r="E73" s="35" t="s">
        <v>14</v>
      </c>
      <c r="F73" s="37" t="s">
        <v>4</v>
      </c>
      <c r="G73" s="94">
        <v>94567990</v>
      </c>
      <c r="H73" s="94">
        <v>80382791</v>
      </c>
      <c r="I73" s="20" t="s">
        <v>492</v>
      </c>
      <c r="J73" s="152" t="s">
        <v>255</v>
      </c>
      <c r="K73" s="152" t="s">
        <v>420</v>
      </c>
      <c r="L73" s="14" t="s">
        <v>235</v>
      </c>
      <c r="M73" s="184" t="s">
        <v>529</v>
      </c>
      <c r="N73" s="14" t="s">
        <v>246</v>
      </c>
      <c r="O73" s="184" t="s">
        <v>529</v>
      </c>
      <c r="P73" s="14" t="s">
        <v>232</v>
      </c>
      <c r="Q73" s="184" t="s">
        <v>530</v>
      </c>
      <c r="R73" s="14" t="s">
        <v>232</v>
      </c>
      <c r="S73" s="177" t="s">
        <v>364</v>
      </c>
      <c r="T73" s="14" t="s">
        <v>127</v>
      </c>
      <c r="U73" s="81" t="s">
        <v>363</v>
      </c>
      <c r="V73" s="14" t="s">
        <v>127</v>
      </c>
      <c r="W73" s="115" t="s">
        <v>156</v>
      </c>
      <c r="X73" s="115"/>
    </row>
    <row r="74" spans="1:24" ht="51" x14ac:dyDescent="0.25">
      <c r="A74" s="10">
        <v>67</v>
      </c>
      <c r="B74" s="47" t="s">
        <v>36</v>
      </c>
      <c r="C74" s="49" t="s">
        <v>82</v>
      </c>
      <c r="D74" s="31" t="s">
        <v>7</v>
      </c>
      <c r="E74" s="33" t="s">
        <v>18</v>
      </c>
      <c r="F74" s="31" t="s">
        <v>5</v>
      </c>
      <c r="G74" s="97">
        <v>96428049</v>
      </c>
      <c r="H74" s="97">
        <v>81963841</v>
      </c>
      <c r="I74" s="29" t="s">
        <v>132</v>
      </c>
      <c r="J74" s="162" t="s">
        <v>132</v>
      </c>
      <c r="K74" s="162" t="s">
        <v>132</v>
      </c>
      <c r="L74" s="178" t="s">
        <v>133</v>
      </c>
      <c r="M74" s="184" t="s">
        <v>383</v>
      </c>
      <c r="N74" s="178" t="s">
        <v>133</v>
      </c>
      <c r="O74" s="184" t="s">
        <v>383</v>
      </c>
      <c r="P74" s="178" t="s">
        <v>133</v>
      </c>
      <c r="Q74" s="184" t="s">
        <v>398</v>
      </c>
      <c r="R74" s="178" t="s">
        <v>133</v>
      </c>
      <c r="S74" s="184" t="s">
        <v>608</v>
      </c>
      <c r="T74" s="178" t="s">
        <v>230</v>
      </c>
      <c r="U74" s="184" t="s">
        <v>443</v>
      </c>
      <c r="V74" s="178" t="s">
        <v>242</v>
      </c>
      <c r="W74" s="178" t="s">
        <v>231</v>
      </c>
      <c r="X74" s="178"/>
    </row>
    <row r="75" spans="1:24" ht="38.25" x14ac:dyDescent="0.25">
      <c r="A75" s="10">
        <v>68</v>
      </c>
      <c r="B75" s="36" t="s">
        <v>30</v>
      </c>
      <c r="C75" s="53" t="s">
        <v>0</v>
      </c>
      <c r="D75" s="37" t="s">
        <v>7</v>
      </c>
      <c r="E75" s="35" t="s">
        <v>18</v>
      </c>
      <c r="F75" s="37" t="s">
        <v>5</v>
      </c>
      <c r="G75" s="94">
        <v>504300</v>
      </c>
      <c r="H75" s="94">
        <v>428655</v>
      </c>
      <c r="I75" s="20" t="s">
        <v>132</v>
      </c>
      <c r="J75" s="152" t="s">
        <v>132</v>
      </c>
      <c r="K75" s="152" t="s">
        <v>132</v>
      </c>
      <c r="L75" s="14" t="s">
        <v>153</v>
      </c>
      <c r="M75" s="184" t="s">
        <v>406</v>
      </c>
      <c r="N75" s="14" t="s">
        <v>153</v>
      </c>
      <c r="O75" s="184" t="s">
        <v>406</v>
      </c>
      <c r="P75" s="14" t="s">
        <v>153</v>
      </c>
      <c r="Q75" s="184" t="s">
        <v>399</v>
      </c>
      <c r="R75" s="14" t="s">
        <v>229</v>
      </c>
      <c r="S75" s="184" t="s">
        <v>609</v>
      </c>
      <c r="T75" s="14" t="s">
        <v>244</v>
      </c>
      <c r="U75" s="184" t="s">
        <v>510</v>
      </c>
      <c r="V75" s="14" t="s">
        <v>229</v>
      </c>
      <c r="W75" s="14" t="s">
        <v>231</v>
      </c>
      <c r="X75" s="14"/>
    </row>
    <row r="76" spans="1:24" ht="25.5" x14ac:dyDescent="0.25">
      <c r="A76" s="10">
        <v>69</v>
      </c>
      <c r="B76" s="36" t="s">
        <v>138</v>
      </c>
      <c r="C76" s="46" t="s">
        <v>1</v>
      </c>
      <c r="D76" s="37" t="s">
        <v>7</v>
      </c>
      <c r="E76" s="35" t="s">
        <v>18</v>
      </c>
      <c r="F76" s="37" t="s">
        <v>5</v>
      </c>
      <c r="G76" s="94">
        <v>1487720</v>
      </c>
      <c r="H76" s="94">
        <v>1264562</v>
      </c>
      <c r="I76" s="20" t="s">
        <v>132</v>
      </c>
      <c r="J76" s="152" t="s">
        <v>132</v>
      </c>
      <c r="K76" s="152" t="s">
        <v>132</v>
      </c>
      <c r="L76" s="14" t="s">
        <v>235</v>
      </c>
      <c r="M76" s="184" t="s">
        <v>526</v>
      </c>
      <c r="N76" s="14" t="s">
        <v>235</v>
      </c>
      <c r="O76" s="184" t="s">
        <v>526</v>
      </c>
      <c r="P76" s="14" t="s">
        <v>246</v>
      </c>
      <c r="Q76" s="184" t="s">
        <v>527</v>
      </c>
      <c r="R76" s="14" t="s">
        <v>127</v>
      </c>
      <c r="S76" s="81" t="s">
        <v>363</v>
      </c>
      <c r="T76" s="14" t="s">
        <v>127</v>
      </c>
      <c r="U76" s="81" t="s">
        <v>363</v>
      </c>
      <c r="V76" s="14" t="s">
        <v>160</v>
      </c>
      <c r="W76" s="14" t="s">
        <v>160</v>
      </c>
      <c r="X76" s="14"/>
    </row>
    <row r="77" spans="1:24" ht="63.75" x14ac:dyDescent="0.25">
      <c r="A77" s="10">
        <v>70</v>
      </c>
      <c r="B77" s="30" t="s">
        <v>31</v>
      </c>
      <c r="C77" s="48" t="s">
        <v>139</v>
      </c>
      <c r="D77" s="31" t="s">
        <v>7</v>
      </c>
      <c r="E77" s="33" t="s">
        <v>18</v>
      </c>
      <c r="F77" s="31" t="s">
        <v>5</v>
      </c>
      <c r="G77" s="97">
        <v>18461601</v>
      </c>
      <c r="H77" s="97">
        <v>15692361</v>
      </c>
      <c r="I77" s="29" t="s">
        <v>132</v>
      </c>
      <c r="J77" s="162" t="s">
        <v>132</v>
      </c>
      <c r="K77" s="162" t="s">
        <v>132</v>
      </c>
      <c r="L77" s="178" t="s">
        <v>132</v>
      </c>
      <c r="M77" s="178" t="s">
        <v>132</v>
      </c>
      <c r="N77" s="178" t="s">
        <v>310</v>
      </c>
      <c r="O77" s="184" t="s">
        <v>415</v>
      </c>
      <c r="P77" s="178" t="s">
        <v>133</v>
      </c>
      <c r="Q77" s="184" t="s">
        <v>413</v>
      </c>
      <c r="R77" s="178" t="s">
        <v>233</v>
      </c>
      <c r="S77" s="184" t="s">
        <v>610</v>
      </c>
      <c r="T77" s="178" t="s">
        <v>245</v>
      </c>
      <c r="U77" s="184" t="s">
        <v>414</v>
      </c>
      <c r="V77" s="178" t="s">
        <v>152</v>
      </c>
      <c r="W77" s="178" t="s">
        <v>235</v>
      </c>
      <c r="X77" s="178"/>
    </row>
    <row r="78" spans="1:24" ht="63.75" x14ac:dyDescent="0.25">
      <c r="A78" s="10">
        <v>71</v>
      </c>
      <c r="B78" s="30" t="s">
        <v>32</v>
      </c>
      <c r="C78" s="48" t="s">
        <v>140</v>
      </c>
      <c r="D78" s="31" t="s">
        <v>7</v>
      </c>
      <c r="E78" s="33" t="s">
        <v>18</v>
      </c>
      <c r="F78" s="31" t="s">
        <v>5</v>
      </c>
      <c r="G78" s="97">
        <v>22689140</v>
      </c>
      <c r="H78" s="97">
        <v>19285769</v>
      </c>
      <c r="I78" s="29" t="s">
        <v>132</v>
      </c>
      <c r="J78" s="162" t="s">
        <v>132</v>
      </c>
      <c r="K78" s="162" t="s">
        <v>132</v>
      </c>
      <c r="L78" s="178" t="s">
        <v>132</v>
      </c>
      <c r="M78" s="178" t="s">
        <v>132</v>
      </c>
      <c r="N78" s="178" t="s">
        <v>310</v>
      </c>
      <c r="O78" s="184" t="s">
        <v>415</v>
      </c>
      <c r="P78" s="178" t="s">
        <v>133</v>
      </c>
      <c r="Q78" s="184" t="s">
        <v>413</v>
      </c>
      <c r="R78" s="178" t="s">
        <v>233</v>
      </c>
      <c r="S78" s="184" t="s">
        <v>610</v>
      </c>
      <c r="T78" s="178" t="s">
        <v>245</v>
      </c>
      <c r="U78" s="184" t="s">
        <v>414</v>
      </c>
      <c r="V78" s="178" t="s">
        <v>154</v>
      </c>
      <c r="W78" s="178" t="s">
        <v>235</v>
      </c>
      <c r="X78" s="178"/>
    </row>
    <row r="79" spans="1:24" ht="25.5" x14ac:dyDescent="0.25">
      <c r="A79" s="10">
        <v>72</v>
      </c>
      <c r="B79" s="30" t="s">
        <v>223</v>
      </c>
      <c r="C79" s="48" t="s">
        <v>224</v>
      </c>
      <c r="D79" s="31" t="s">
        <v>7</v>
      </c>
      <c r="E79" s="33" t="s">
        <v>18</v>
      </c>
      <c r="F79" s="31" t="s">
        <v>5</v>
      </c>
      <c r="G79" s="97">
        <v>3258896</v>
      </c>
      <c r="H79" s="97">
        <v>2770061</v>
      </c>
      <c r="I79" s="29" t="s">
        <v>132</v>
      </c>
      <c r="J79" s="162" t="s">
        <v>132</v>
      </c>
      <c r="K79" s="162" t="s">
        <v>132</v>
      </c>
      <c r="L79" s="178" t="s">
        <v>170</v>
      </c>
      <c r="M79" s="81" t="s">
        <v>363</v>
      </c>
      <c r="N79" s="178" t="s">
        <v>170</v>
      </c>
      <c r="O79" s="81" t="s">
        <v>363</v>
      </c>
      <c r="P79" s="178" t="s">
        <v>170</v>
      </c>
      <c r="Q79" s="81" t="s">
        <v>363</v>
      </c>
      <c r="R79" s="178" t="s">
        <v>172</v>
      </c>
      <c r="S79" s="81" t="s">
        <v>363</v>
      </c>
      <c r="T79" s="178" t="s">
        <v>135</v>
      </c>
      <c r="U79" s="81" t="s">
        <v>363</v>
      </c>
      <c r="V79" s="178" t="s">
        <v>136</v>
      </c>
      <c r="W79" s="178" t="s">
        <v>136</v>
      </c>
      <c r="X79" s="178"/>
    </row>
    <row r="80" spans="1:24" ht="25.5" x14ac:dyDescent="0.25">
      <c r="A80" s="10">
        <v>73</v>
      </c>
      <c r="B80" s="51" t="s">
        <v>37</v>
      </c>
      <c r="C80" s="50" t="s">
        <v>83</v>
      </c>
      <c r="D80" s="37" t="s">
        <v>7</v>
      </c>
      <c r="E80" s="35" t="s">
        <v>18</v>
      </c>
      <c r="F80" s="37" t="s">
        <v>5</v>
      </c>
      <c r="G80" s="94">
        <v>12643472</v>
      </c>
      <c r="H80" s="94">
        <v>10746951</v>
      </c>
      <c r="I80" s="20" t="s">
        <v>132</v>
      </c>
      <c r="J80" s="152" t="s">
        <v>132</v>
      </c>
      <c r="K80" s="152" t="s">
        <v>132</v>
      </c>
      <c r="L80" s="38" t="s">
        <v>245</v>
      </c>
      <c r="M80" s="184" t="s">
        <v>375</v>
      </c>
      <c r="N80" s="38" t="s">
        <v>245</v>
      </c>
      <c r="O80" s="184" t="s">
        <v>437</v>
      </c>
      <c r="P80" s="14" t="s">
        <v>234</v>
      </c>
      <c r="Q80" s="184" t="s">
        <v>427</v>
      </c>
      <c r="R80" s="14" t="s">
        <v>127</v>
      </c>
      <c r="S80" s="81" t="s">
        <v>363</v>
      </c>
      <c r="T80" s="14" t="s">
        <v>127</v>
      </c>
      <c r="U80" s="81" t="s">
        <v>363</v>
      </c>
      <c r="V80" s="14" t="s">
        <v>156</v>
      </c>
      <c r="W80" s="14" t="s">
        <v>156</v>
      </c>
      <c r="X80" s="14"/>
    </row>
    <row r="81" spans="1:24" ht="38.25" x14ac:dyDescent="0.25">
      <c r="A81" s="10">
        <v>74</v>
      </c>
      <c r="B81" s="47" t="s">
        <v>54</v>
      </c>
      <c r="C81" s="49" t="s">
        <v>125</v>
      </c>
      <c r="D81" s="31" t="s">
        <v>7</v>
      </c>
      <c r="E81" s="33" t="s">
        <v>18</v>
      </c>
      <c r="F81" s="31" t="s">
        <v>5</v>
      </c>
      <c r="G81" s="97">
        <v>10596211</v>
      </c>
      <c r="H81" s="97">
        <v>9006779</v>
      </c>
      <c r="I81" s="29" t="s">
        <v>132</v>
      </c>
      <c r="J81" s="162" t="s">
        <v>132</v>
      </c>
      <c r="K81" s="162" t="s">
        <v>132</v>
      </c>
      <c r="L81" s="178" t="s">
        <v>156</v>
      </c>
      <c r="M81" s="81" t="s">
        <v>363</v>
      </c>
      <c r="N81" s="178" t="s">
        <v>156</v>
      </c>
      <c r="O81" s="81" t="s">
        <v>363</v>
      </c>
      <c r="P81" s="178" t="s">
        <v>156</v>
      </c>
      <c r="Q81" s="81" t="s">
        <v>363</v>
      </c>
      <c r="R81" s="178" t="s">
        <v>160</v>
      </c>
      <c r="S81" s="81" t="s">
        <v>363</v>
      </c>
      <c r="T81" s="178" t="s">
        <v>161</v>
      </c>
      <c r="U81" s="81" t="s">
        <v>363</v>
      </c>
      <c r="V81" s="178" t="s">
        <v>160</v>
      </c>
      <c r="W81" s="178" t="s">
        <v>155</v>
      </c>
      <c r="X81" s="178"/>
    </row>
    <row r="82" spans="1:24" ht="38.25" x14ac:dyDescent="0.25">
      <c r="A82" s="10">
        <v>75</v>
      </c>
      <c r="B82" s="36" t="s">
        <v>25</v>
      </c>
      <c r="C82" s="46" t="s">
        <v>227</v>
      </c>
      <c r="D82" s="37" t="s">
        <v>7</v>
      </c>
      <c r="E82" s="35" t="s">
        <v>18</v>
      </c>
      <c r="F82" s="37" t="s">
        <v>5</v>
      </c>
      <c r="G82" s="94">
        <v>29205260</v>
      </c>
      <c r="H82" s="94">
        <v>24824471</v>
      </c>
      <c r="I82" s="39" t="s">
        <v>132</v>
      </c>
      <c r="J82" s="166" t="s">
        <v>132</v>
      </c>
      <c r="K82" s="166" t="s">
        <v>132</v>
      </c>
      <c r="L82" s="38" t="s">
        <v>153</v>
      </c>
      <c r="M82" s="184" t="s">
        <v>406</v>
      </c>
      <c r="N82" s="38" t="s">
        <v>153</v>
      </c>
      <c r="O82" s="184" t="s">
        <v>406</v>
      </c>
      <c r="P82" s="38" t="s">
        <v>153</v>
      </c>
      <c r="Q82" s="184" t="s">
        <v>399</v>
      </c>
      <c r="R82" s="14" t="s">
        <v>230</v>
      </c>
      <c r="S82" s="184" t="s">
        <v>613</v>
      </c>
      <c r="T82" s="14" t="s">
        <v>230</v>
      </c>
      <c r="U82" s="184" t="s">
        <v>375</v>
      </c>
      <c r="V82" s="38" t="s">
        <v>243</v>
      </c>
      <c r="W82" s="14" t="s">
        <v>231</v>
      </c>
      <c r="X82" s="14"/>
    </row>
    <row r="83" spans="1:24" ht="38.25" x14ac:dyDescent="0.25">
      <c r="A83" s="10">
        <v>76</v>
      </c>
      <c r="B83" s="36" t="s">
        <v>144</v>
      </c>
      <c r="C83" s="46" t="s">
        <v>314</v>
      </c>
      <c r="D83" s="37" t="s">
        <v>7</v>
      </c>
      <c r="E83" s="35" t="s">
        <v>18</v>
      </c>
      <c r="F83" s="37" t="s">
        <v>5</v>
      </c>
      <c r="G83" s="94">
        <v>40043677</v>
      </c>
      <c r="H83" s="94">
        <v>34037125</v>
      </c>
      <c r="I83" s="39" t="s">
        <v>132</v>
      </c>
      <c r="J83" s="166" t="s">
        <v>132</v>
      </c>
      <c r="K83" s="166" t="s">
        <v>132</v>
      </c>
      <c r="L83" s="38" t="s">
        <v>242</v>
      </c>
      <c r="M83" s="184" t="s">
        <v>407</v>
      </c>
      <c r="N83" s="38" t="s">
        <v>242</v>
      </c>
      <c r="O83" s="184" t="s">
        <v>407</v>
      </c>
      <c r="P83" s="14" t="s">
        <v>243</v>
      </c>
      <c r="Q83" s="184" t="s">
        <v>400</v>
      </c>
      <c r="R83" s="14" t="s">
        <v>234</v>
      </c>
      <c r="S83" s="184" t="s">
        <v>614</v>
      </c>
      <c r="T83" s="14" t="s">
        <v>231</v>
      </c>
      <c r="U83" s="184" t="s">
        <v>502</v>
      </c>
      <c r="V83" s="14" t="s">
        <v>234</v>
      </c>
      <c r="W83" s="14" t="s">
        <v>246</v>
      </c>
      <c r="X83" s="14"/>
    </row>
    <row r="84" spans="1:24" ht="38.25" x14ac:dyDescent="0.25">
      <c r="A84" s="10">
        <v>77</v>
      </c>
      <c r="B84" s="36" t="s">
        <v>142</v>
      </c>
      <c r="C84" s="46" t="s">
        <v>228</v>
      </c>
      <c r="D84" s="37" t="s">
        <v>7</v>
      </c>
      <c r="E84" s="35" t="s">
        <v>18</v>
      </c>
      <c r="F84" s="37" t="s">
        <v>5</v>
      </c>
      <c r="G84" s="94">
        <v>19920206</v>
      </c>
      <c r="H84" s="94">
        <v>16932175</v>
      </c>
      <c r="I84" s="39" t="s">
        <v>132</v>
      </c>
      <c r="J84" s="166" t="s">
        <v>132</v>
      </c>
      <c r="K84" s="166" t="s">
        <v>132</v>
      </c>
      <c r="L84" s="38" t="s">
        <v>243</v>
      </c>
      <c r="M84" s="184" t="s">
        <v>397</v>
      </c>
      <c r="N84" s="38" t="s">
        <v>243</v>
      </c>
      <c r="O84" s="184" t="s">
        <v>397</v>
      </c>
      <c r="P84" s="14" t="s">
        <v>229</v>
      </c>
      <c r="Q84" s="184" t="s">
        <v>382</v>
      </c>
      <c r="R84" s="14" t="s">
        <v>231</v>
      </c>
      <c r="S84" s="184" t="s">
        <v>615</v>
      </c>
      <c r="T84" s="14" t="s">
        <v>235</v>
      </c>
      <c r="U84" s="184" t="s">
        <v>511</v>
      </c>
      <c r="V84" s="14" t="s">
        <v>506</v>
      </c>
      <c r="W84" s="14" t="s">
        <v>246</v>
      </c>
      <c r="X84" s="14"/>
    </row>
    <row r="85" spans="1:24" ht="38.25" x14ac:dyDescent="0.25">
      <c r="A85" s="10">
        <v>78</v>
      </c>
      <c r="B85" s="30" t="s">
        <v>146</v>
      </c>
      <c r="C85" s="48" t="s">
        <v>307</v>
      </c>
      <c r="D85" s="31" t="s">
        <v>7</v>
      </c>
      <c r="E85" s="33" t="s">
        <v>18</v>
      </c>
      <c r="F85" s="31" t="s">
        <v>5</v>
      </c>
      <c r="G85" s="97">
        <v>1252127</v>
      </c>
      <c r="H85" s="97">
        <v>1064308</v>
      </c>
      <c r="I85" s="29" t="s">
        <v>132</v>
      </c>
      <c r="J85" s="162" t="s">
        <v>132</v>
      </c>
      <c r="K85" s="162" t="s">
        <v>132</v>
      </c>
      <c r="L85" s="32" t="s">
        <v>243</v>
      </c>
      <c r="M85" s="184" t="s">
        <v>408</v>
      </c>
      <c r="N85" s="32" t="s">
        <v>243</v>
      </c>
      <c r="O85" s="184" t="s">
        <v>408</v>
      </c>
      <c r="P85" s="178" t="s">
        <v>229</v>
      </c>
      <c r="Q85" s="184" t="s">
        <v>401</v>
      </c>
      <c r="R85" s="178" t="s">
        <v>230</v>
      </c>
      <c r="S85" s="184" t="s">
        <v>626</v>
      </c>
      <c r="T85" s="178" t="s">
        <v>561</v>
      </c>
      <c r="U85" s="184" t="s">
        <v>634</v>
      </c>
      <c r="V85" s="178" t="s">
        <v>245</v>
      </c>
      <c r="W85" s="178" t="s">
        <v>246</v>
      </c>
      <c r="X85" s="178"/>
    </row>
    <row r="86" spans="1:24" ht="51" x14ac:dyDescent="0.25">
      <c r="A86" s="10">
        <v>79</v>
      </c>
      <c r="B86" s="30" t="s">
        <v>147</v>
      </c>
      <c r="C86" s="48" t="s">
        <v>308</v>
      </c>
      <c r="D86" s="31" t="s">
        <v>7</v>
      </c>
      <c r="E86" s="33" t="s">
        <v>18</v>
      </c>
      <c r="F86" s="31" t="s">
        <v>5</v>
      </c>
      <c r="G86" s="97">
        <v>1323271</v>
      </c>
      <c r="H86" s="97">
        <v>1124780</v>
      </c>
      <c r="I86" s="29" t="s">
        <v>132</v>
      </c>
      <c r="J86" s="162" t="s">
        <v>132</v>
      </c>
      <c r="K86" s="162" t="s">
        <v>132</v>
      </c>
      <c r="L86" s="178" t="s">
        <v>233</v>
      </c>
      <c r="M86" s="184" t="s">
        <v>409</v>
      </c>
      <c r="N86" s="178" t="s">
        <v>233</v>
      </c>
      <c r="O86" s="184" t="s">
        <v>409</v>
      </c>
      <c r="P86" s="178" t="s">
        <v>233</v>
      </c>
      <c r="Q86" s="184" t="s">
        <v>402</v>
      </c>
      <c r="R86" s="178" t="s">
        <v>235</v>
      </c>
      <c r="S86" s="184" t="s">
        <v>616</v>
      </c>
      <c r="T86" s="178" t="s">
        <v>246</v>
      </c>
      <c r="U86" s="184" t="s">
        <v>547</v>
      </c>
      <c r="V86" s="178" t="s">
        <v>127</v>
      </c>
      <c r="W86" s="32" t="s">
        <v>127</v>
      </c>
      <c r="X86" s="32"/>
    </row>
    <row r="87" spans="1:24" ht="38.25" x14ac:dyDescent="0.25">
      <c r="A87" s="10">
        <v>80</v>
      </c>
      <c r="B87" s="30" t="s">
        <v>148</v>
      </c>
      <c r="C87" s="48" t="s">
        <v>286</v>
      </c>
      <c r="D87" s="31" t="s">
        <v>7</v>
      </c>
      <c r="E87" s="33" t="s">
        <v>18</v>
      </c>
      <c r="F87" s="31" t="s">
        <v>5</v>
      </c>
      <c r="G87" s="97">
        <v>318054</v>
      </c>
      <c r="H87" s="97">
        <v>270346</v>
      </c>
      <c r="I87" s="29" t="s">
        <v>132</v>
      </c>
      <c r="J87" s="162" t="s">
        <v>132</v>
      </c>
      <c r="K87" s="162" t="s">
        <v>132</v>
      </c>
      <c r="L87" s="32" t="s">
        <v>127</v>
      </c>
      <c r="M87" s="81" t="s">
        <v>363</v>
      </c>
      <c r="N87" s="32" t="s">
        <v>127</v>
      </c>
      <c r="O87" s="81" t="s">
        <v>363</v>
      </c>
      <c r="P87" s="32" t="s">
        <v>127</v>
      </c>
      <c r="Q87" s="81" t="s">
        <v>363</v>
      </c>
      <c r="R87" s="178" t="s">
        <v>160</v>
      </c>
      <c r="S87" s="81" t="s">
        <v>363</v>
      </c>
      <c r="T87" s="178" t="s">
        <v>160</v>
      </c>
      <c r="U87" s="81" t="s">
        <v>363</v>
      </c>
      <c r="V87" s="178" t="s">
        <v>161</v>
      </c>
      <c r="W87" s="178" t="s">
        <v>161</v>
      </c>
      <c r="X87" s="178"/>
    </row>
    <row r="88" spans="1:24" ht="25.5" x14ac:dyDescent="0.25">
      <c r="A88" s="10">
        <v>81</v>
      </c>
      <c r="B88" s="30" t="s">
        <v>279</v>
      </c>
      <c r="C88" s="48" t="s">
        <v>225</v>
      </c>
      <c r="D88" s="31" t="s">
        <v>7</v>
      </c>
      <c r="E88" s="33" t="s">
        <v>18</v>
      </c>
      <c r="F88" s="31" t="s">
        <v>5</v>
      </c>
      <c r="G88" s="97">
        <v>6813045</v>
      </c>
      <c r="H88" s="97">
        <v>5791088</v>
      </c>
      <c r="I88" s="29" t="s">
        <v>132</v>
      </c>
      <c r="J88" s="162" t="s">
        <v>132</v>
      </c>
      <c r="K88" s="162" t="s">
        <v>132</v>
      </c>
      <c r="L88" s="178" t="s">
        <v>246</v>
      </c>
      <c r="M88" s="184" t="s">
        <v>528</v>
      </c>
      <c r="N88" s="178" t="s">
        <v>246</v>
      </c>
      <c r="O88" s="184" t="s">
        <v>528</v>
      </c>
      <c r="P88" s="178" t="s">
        <v>246</v>
      </c>
      <c r="Q88" s="184" t="s">
        <v>538</v>
      </c>
      <c r="R88" s="178" t="s">
        <v>156</v>
      </c>
      <c r="S88" s="81" t="s">
        <v>363</v>
      </c>
      <c r="T88" s="32" t="s">
        <v>156</v>
      </c>
      <c r="U88" s="81" t="s">
        <v>363</v>
      </c>
      <c r="V88" s="178" t="s">
        <v>160</v>
      </c>
      <c r="W88" s="32" t="s">
        <v>160</v>
      </c>
      <c r="X88" s="32"/>
    </row>
    <row r="89" spans="1:24" ht="38.25" x14ac:dyDescent="0.25">
      <c r="A89" s="10">
        <v>82</v>
      </c>
      <c r="B89" s="36" t="s">
        <v>26</v>
      </c>
      <c r="C89" s="46" t="s">
        <v>226</v>
      </c>
      <c r="D89" s="37" t="s">
        <v>7</v>
      </c>
      <c r="E89" s="35" t="s">
        <v>18</v>
      </c>
      <c r="F89" s="37" t="s">
        <v>5</v>
      </c>
      <c r="G89" s="94">
        <v>8526615</v>
      </c>
      <c r="H89" s="94">
        <v>7247622</v>
      </c>
      <c r="I89" s="39" t="s">
        <v>132</v>
      </c>
      <c r="J89" s="166" t="s">
        <v>132</v>
      </c>
      <c r="K89" s="166" t="s">
        <v>132</v>
      </c>
      <c r="L89" s="38" t="s">
        <v>133</v>
      </c>
      <c r="M89" s="184" t="s">
        <v>410</v>
      </c>
      <c r="N89" s="38" t="s">
        <v>133</v>
      </c>
      <c r="O89" s="184" t="s">
        <v>410</v>
      </c>
      <c r="P89" s="38" t="s">
        <v>133</v>
      </c>
      <c r="Q89" s="184" t="s">
        <v>403</v>
      </c>
      <c r="R89" s="14" t="s">
        <v>230</v>
      </c>
      <c r="S89" s="184" t="s">
        <v>617</v>
      </c>
      <c r="T89" s="14" t="s">
        <v>230</v>
      </c>
      <c r="U89" s="184" t="s">
        <v>512</v>
      </c>
      <c r="V89" s="14" t="s">
        <v>233</v>
      </c>
      <c r="W89" s="14" t="s">
        <v>231</v>
      </c>
      <c r="X89" s="14"/>
    </row>
    <row r="90" spans="1:24" ht="38.25" x14ac:dyDescent="0.25">
      <c r="A90" s="10">
        <v>83</v>
      </c>
      <c r="B90" s="36" t="s">
        <v>145</v>
      </c>
      <c r="C90" s="46" t="s">
        <v>315</v>
      </c>
      <c r="D90" s="37" t="s">
        <v>7</v>
      </c>
      <c r="E90" s="35" t="s">
        <v>18</v>
      </c>
      <c r="F90" s="37" t="s">
        <v>5</v>
      </c>
      <c r="G90" s="94">
        <v>1079960</v>
      </c>
      <c r="H90" s="94">
        <v>917966</v>
      </c>
      <c r="I90" s="39" t="s">
        <v>132</v>
      </c>
      <c r="J90" s="166" t="s">
        <v>132</v>
      </c>
      <c r="K90" s="166" t="s">
        <v>132</v>
      </c>
      <c r="L90" s="38" t="s">
        <v>229</v>
      </c>
      <c r="M90" s="184" t="s">
        <v>411</v>
      </c>
      <c r="N90" s="38" t="s">
        <v>229</v>
      </c>
      <c r="O90" s="184" t="s">
        <v>411</v>
      </c>
      <c r="P90" s="38" t="s">
        <v>229</v>
      </c>
      <c r="Q90" s="184" t="s">
        <v>404</v>
      </c>
      <c r="R90" s="14" t="s">
        <v>234</v>
      </c>
      <c r="S90" s="184" t="s">
        <v>618</v>
      </c>
      <c r="T90" s="14" t="s">
        <v>231</v>
      </c>
      <c r="U90" s="184" t="s">
        <v>452</v>
      </c>
      <c r="V90" s="14" t="s">
        <v>245</v>
      </c>
      <c r="W90" s="14" t="s">
        <v>246</v>
      </c>
      <c r="X90" s="14"/>
    </row>
    <row r="91" spans="1:24" ht="51" x14ac:dyDescent="0.25">
      <c r="A91" s="10">
        <v>84</v>
      </c>
      <c r="B91" s="36" t="s">
        <v>143</v>
      </c>
      <c r="C91" s="46" t="s">
        <v>149</v>
      </c>
      <c r="D91" s="37" t="s">
        <v>7</v>
      </c>
      <c r="E91" s="35" t="s">
        <v>18</v>
      </c>
      <c r="F91" s="37" t="s">
        <v>5</v>
      </c>
      <c r="G91" s="94">
        <v>2347737</v>
      </c>
      <c r="H91" s="94">
        <v>1995577</v>
      </c>
      <c r="I91" s="39" t="s">
        <v>132</v>
      </c>
      <c r="J91" s="166" t="s">
        <v>132</v>
      </c>
      <c r="K91" s="166" t="s">
        <v>132</v>
      </c>
      <c r="L91" s="38" t="s">
        <v>230</v>
      </c>
      <c r="M91" s="184" t="s">
        <v>369</v>
      </c>
      <c r="N91" s="38" t="s">
        <v>230</v>
      </c>
      <c r="O91" s="184" t="s">
        <v>369</v>
      </c>
      <c r="P91" s="14" t="s">
        <v>245</v>
      </c>
      <c r="Q91" s="184" t="s">
        <v>442</v>
      </c>
      <c r="R91" s="14" t="s">
        <v>235</v>
      </c>
      <c r="S91" s="184" t="s">
        <v>619</v>
      </c>
      <c r="T91" s="14" t="s">
        <v>246</v>
      </c>
      <c r="U91" s="184" t="s">
        <v>634</v>
      </c>
      <c r="V91" s="14" t="s">
        <v>127</v>
      </c>
      <c r="W91" s="38" t="s">
        <v>127</v>
      </c>
      <c r="X91" s="38"/>
    </row>
    <row r="92" spans="1:24" ht="75" customHeight="1" x14ac:dyDescent="0.25">
      <c r="A92" s="10">
        <v>85</v>
      </c>
      <c r="B92" s="30" t="s">
        <v>150</v>
      </c>
      <c r="C92" s="48" t="s">
        <v>20</v>
      </c>
      <c r="D92" s="31" t="s">
        <v>7</v>
      </c>
      <c r="E92" s="33" t="s">
        <v>18</v>
      </c>
      <c r="F92" s="31" t="s">
        <v>5</v>
      </c>
      <c r="G92" s="97">
        <v>47209260</v>
      </c>
      <c r="H92" s="97">
        <v>40127871</v>
      </c>
      <c r="I92" s="29" t="s">
        <v>132</v>
      </c>
      <c r="J92" s="180" t="s">
        <v>270</v>
      </c>
      <c r="K92" s="180" t="s">
        <v>424</v>
      </c>
      <c r="L92" s="32" t="s">
        <v>133</v>
      </c>
      <c r="M92" s="184" t="s">
        <v>412</v>
      </c>
      <c r="N92" s="32" t="s">
        <v>133</v>
      </c>
      <c r="O92" s="184" t="s">
        <v>412</v>
      </c>
      <c r="P92" s="32" t="s">
        <v>133</v>
      </c>
      <c r="Q92" s="184" t="s">
        <v>405</v>
      </c>
      <c r="R92" s="178" t="s">
        <v>245</v>
      </c>
      <c r="S92" s="184" t="s">
        <v>620</v>
      </c>
      <c r="T92" s="178" t="s">
        <v>231</v>
      </c>
      <c r="U92" s="184" t="s">
        <v>451</v>
      </c>
      <c r="V92" s="178" t="s">
        <v>245</v>
      </c>
      <c r="W92" s="32" t="s">
        <v>246</v>
      </c>
      <c r="X92" s="32"/>
    </row>
    <row r="93" spans="1:24" ht="63" customHeight="1" x14ac:dyDescent="0.25">
      <c r="A93" s="10">
        <v>86</v>
      </c>
      <c r="B93" s="30" t="s">
        <v>141</v>
      </c>
      <c r="C93" s="48" t="s">
        <v>287</v>
      </c>
      <c r="D93" s="31" t="s">
        <v>7</v>
      </c>
      <c r="E93" s="33" t="s">
        <v>18</v>
      </c>
      <c r="F93" s="31" t="s">
        <v>5</v>
      </c>
      <c r="G93" s="97">
        <v>4727073</v>
      </c>
      <c r="H93" s="97">
        <v>4018012</v>
      </c>
      <c r="I93" s="29" t="s">
        <v>132</v>
      </c>
      <c r="J93" s="162" t="s">
        <v>132</v>
      </c>
      <c r="K93" s="180" t="s">
        <v>524</v>
      </c>
      <c r="L93" s="178" t="s">
        <v>235</v>
      </c>
      <c r="M93" s="184" t="s">
        <v>526</v>
      </c>
      <c r="N93" s="32" t="s">
        <v>235</v>
      </c>
      <c r="O93" s="184" t="s">
        <v>526</v>
      </c>
      <c r="P93" s="32" t="s">
        <v>235</v>
      </c>
      <c r="Q93" s="184" t="s">
        <v>527</v>
      </c>
      <c r="R93" s="178" t="s">
        <v>156</v>
      </c>
      <c r="S93" s="81" t="s">
        <v>363</v>
      </c>
      <c r="T93" s="178" t="s">
        <v>156</v>
      </c>
      <c r="U93" s="81" t="s">
        <v>363</v>
      </c>
      <c r="V93" s="178" t="s">
        <v>160</v>
      </c>
      <c r="W93" s="178" t="s">
        <v>160</v>
      </c>
      <c r="X93" s="178"/>
    </row>
    <row r="94" spans="1:24" ht="88.5" customHeight="1" x14ac:dyDescent="0.25">
      <c r="A94" s="10">
        <v>87</v>
      </c>
      <c r="B94" s="36" t="s">
        <v>27</v>
      </c>
      <c r="C94" s="46" t="s">
        <v>24</v>
      </c>
      <c r="D94" s="37" t="s">
        <v>7</v>
      </c>
      <c r="E94" s="35" t="s">
        <v>18</v>
      </c>
      <c r="F94" s="37" t="s">
        <v>4</v>
      </c>
      <c r="G94" s="94">
        <v>44441977</v>
      </c>
      <c r="H94" s="94">
        <v>37775681</v>
      </c>
      <c r="I94" s="17" t="s">
        <v>132</v>
      </c>
      <c r="J94" s="168" t="s">
        <v>269</v>
      </c>
      <c r="K94" s="166" t="s">
        <v>132</v>
      </c>
      <c r="L94" s="38" t="s">
        <v>156</v>
      </c>
      <c r="M94" s="81" t="s">
        <v>363</v>
      </c>
      <c r="N94" s="38" t="s">
        <v>156</v>
      </c>
      <c r="O94" s="81" t="s">
        <v>363</v>
      </c>
      <c r="P94" s="38" t="s">
        <v>156</v>
      </c>
      <c r="Q94" s="81" t="s">
        <v>363</v>
      </c>
      <c r="R94" s="14" t="s">
        <v>161</v>
      </c>
      <c r="S94" s="81" t="s">
        <v>363</v>
      </c>
      <c r="T94" s="38" t="s">
        <v>161</v>
      </c>
      <c r="U94" s="81" t="s">
        <v>363</v>
      </c>
      <c r="V94" s="14" t="s">
        <v>155</v>
      </c>
      <c r="W94" s="38" t="s">
        <v>155</v>
      </c>
      <c r="X94" s="38"/>
    </row>
    <row r="95" spans="1:24" ht="190.5" customHeight="1" x14ac:dyDescent="0.25">
      <c r="A95" s="10">
        <v>88</v>
      </c>
      <c r="B95" s="36" t="s">
        <v>151</v>
      </c>
      <c r="C95" s="46" t="s">
        <v>309</v>
      </c>
      <c r="D95" s="37" t="s">
        <v>7</v>
      </c>
      <c r="E95" s="35" t="s">
        <v>18</v>
      </c>
      <c r="F95" s="37" t="s">
        <v>4</v>
      </c>
      <c r="G95" s="94">
        <v>4077075</v>
      </c>
      <c r="H95" s="94">
        <v>3465513</v>
      </c>
      <c r="I95" s="17" t="s">
        <v>132</v>
      </c>
      <c r="J95" s="168" t="s">
        <v>274</v>
      </c>
      <c r="K95" s="166" t="s">
        <v>132</v>
      </c>
      <c r="L95" s="14" t="s">
        <v>233</v>
      </c>
      <c r="M95" s="184" t="s">
        <v>409</v>
      </c>
      <c r="N95" s="14" t="s">
        <v>233</v>
      </c>
      <c r="O95" s="184" t="s">
        <v>409</v>
      </c>
      <c r="P95" s="14" t="s">
        <v>233</v>
      </c>
      <c r="Q95" s="184" t="s">
        <v>402</v>
      </c>
      <c r="R95" s="14" t="s">
        <v>231</v>
      </c>
      <c r="S95" s="184" t="s">
        <v>623</v>
      </c>
      <c r="T95" s="14" t="s">
        <v>246</v>
      </c>
      <c r="U95" s="184" t="s">
        <v>546</v>
      </c>
      <c r="V95" s="14" t="s">
        <v>127</v>
      </c>
      <c r="W95" s="38" t="s">
        <v>127</v>
      </c>
      <c r="X95" s="38"/>
    </row>
    <row r="96" spans="1:24" ht="38.25" x14ac:dyDescent="0.25">
      <c r="A96" s="10">
        <v>89</v>
      </c>
      <c r="B96" s="47" t="s">
        <v>38</v>
      </c>
      <c r="C96" s="49" t="s">
        <v>85</v>
      </c>
      <c r="D96" s="31" t="s">
        <v>7</v>
      </c>
      <c r="E96" s="33" t="s">
        <v>16</v>
      </c>
      <c r="F96" s="31" t="s">
        <v>4</v>
      </c>
      <c r="G96" s="97">
        <v>51734253</v>
      </c>
      <c r="H96" s="97">
        <v>43974115</v>
      </c>
      <c r="I96" s="31" t="s">
        <v>477</v>
      </c>
      <c r="J96" s="151" t="s">
        <v>251</v>
      </c>
      <c r="K96" s="151" t="s">
        <v>417</v>
      </c>
      <c r="L96" s="178" t="s">
        <v>233</v>
      </c>
      <c r="M96" s="184" t="s">
        <v>372</v>
      </c>
      <c r="N96" s="178" t="s">
        <v>233</v>
      </c>
      <c r="O96" s="184" t="s">
        <v>372</v>
      </c>
      <c r="P96" s="178" t="s">
        <v>230</v>
      </c>
      <c r="Q96" s="184" t="s">
        <v>590</v>
      </c>
      <c r="R96" s="178" t="s">
        <v>235</v>
      </c>
      <c r="S96" s="184" t="s">
        <v>594</v>
      </c>
      <c r="T96" s="178" t="s">
        <v>558</v>
      </c>
      <c r="U96" s="81" t="s">
        <v>363</v>
      </c>
      <c r="V96" s="32" t="s">
        <v>560</v>
      </c>
      <c r="W96" s="32" t="s">
        <v>160</v>
      </c>
      <c r="X96" s="32"/>
    </row>
    <row r="97" spans="1:24" ht="99.75" customHeight="1" x14ac:dyDescent="0.25">
      <c r="A97" s="10">
        <v>90</v>
      </c>
      <c r="B97" s="47" t="s">
        <v>42</v>
      </c>
      <c r="C97" s="49" t="s">
        <v>90</v>
      </c>
      <c r="D97" s="31" t="s">
        <v>7</v>
      </c>
      <c r="E97" s="33" t="s">
        <v>16</v>
      </c>
      <c r="F97" s="31" t="s">
        <v>4</v>
      </c>
      <c r="G97" s="97">
        <v>8344235</v>
      </c>
      <c r="H97" s="97">
        <v>7092599</v>
      </c>
      <c r="I97" s="41" t="s">
        <v>488</v>
      </c>
      <c r="J97" s="180" t="s">
        <v>277</v>
      </c>
      <c r="K97" s="180" t="s">
        <v>367</v>
      </c>
      <c r="L97" s="178" t="s">
        <v>244</v>
      </c>
      <c r="M97" s="184" t="s">
        <v>368</v>
      </c>
      <c r="N97" s="178" t="s">
        <v>244</v>
      </c>
      <c r="O97" s="184" t="s">
        <v>368</v>
      </c>
      <c r="P97" s="178" t="s">
        <v>230</v>
      </c>
      <c r="Q97" s="184" t="s">
        <v>438</v>
      </c>
      <c r="R97" s="178" t="s">
        <v>549</v>
      </c>
      <c r="S97" s="184" t="s">
        <v>604</v>
      </c>
      <c r="T97" s="178" t="s">
        <v>246</v>
      </c>
      <c r="U97" s="184" t="s">
        <v>546</v>
      </c>
      <c r="V97" s="32" t="s">
        <v>152</v>
      </c>
      <c r="W97" s="178" t="s">
        <v>127</v>
      </c>
      <c r="X97" s="178"/>
    </row>
    <row r="98" spans="1:24" ht="89.25" x14ac:dyDescent="0.25">
      <c r="A98" s="10">
        <v>91</v>
      </c>
      <c r="B98" s="36" t="s">
        <v>220</v>
      </c>
      <c r="C98" s="46" t="s">
        <v>221</v>
      </c>
      <c r="D98" s="37" t="s">
        <v>7</v>
      </c>
      <c r="E98" s="35" t="s">
        <v>16</v>
      </c>
      <c r="F98" s="37" t="s">
        <v>3</v>
      </c>
      <c r="G98" s="94">
        <v>112941177</v>
      </c>
      <c r="H98" s="94">
        <v>96000000</v>
      </c>
      <c r="I98" s="20" t="s">
        <v>132</v>
      </c>
      <c r="J98" s="152" t="s">
        <v>132</v>
      </c>
      <c r="K98" s="152" t="s">
        <v>132</v>
      </c>
      <c r="L98" s="14" t="s">
        <v>230</v>
      </c>
      <c r="M98" s="184" t="s">
        <v>369</v>
      </c>
      <c r="N98" s="14" t="s">
        <v>230</v>
      </c>
      <c r="O98" s="184" t="s">
        <v>369</v>
      </c>
      <c r="P98" s="14" t="s">
        <v>231</v>
      </c>
      <c r="Q98" s="177" t="s">
        <v>364</v>
      </c>
      <c r="R98" s="14" t="s">
        <v>235</v>
      </c>
      <c r="S98" s="177" t="s">
        <v>364</v>
      </c>
      <c r="T98" s="14" t="s">
        <v>246</v>
      </c>
      <c r="U98" s="177" t="s">
        <v>364</v>
      </c>
      <c r="V98" s="14" t="s">
        <v>152</v>
      </c>
      <c r="W98" s="14" t="s">
        <v>156</v>
      </c>
      <c r="X98" s="14" t="s">
        <v>649</v>
      </c>
    </row>
    <row r="99" spans="1:24" ht="51" x14ac:dyDescent="0.25">
      <c r="A99" s="10">
        <v>92</v>
      </c>
      <c r="B99" s="36" t="s">
        <v>222</v>
      </c>
      <c r="C99" s="46" t="s">
        <v>91</v>
      </c>
      <c r="D99" s="37" t="s">
        <v>7</v>
      </c>
      <c r="E99" s="35" t="s">
        <v>16</v>
      </c>
      <c r="F99" s="37" t="s">
        <v>3</v>
      </c>
      <c r="G99" s="94">
        <v>14725609</v>
      </c>
      <c r="H99" s="94">
        <v>12516768</v>
      </c>
      <c r="I99" s="111">
        <v>42369</v>
      </c>
      <c r="J99" s="152" t="s">
        <v>250</v>
      </c>
      <c r="K99" s="152" t="s">
        <v>572</v>
      </c>
      <c r="L99" s="14" t="s">
        <v>232</v>
      </c>
      <c r="M99" s="184" t="s">
        <v>606</v>
      </c>
      <c r="N99" s="14" t="s">
        <v>232</v>
      </c>
      <c r="O99" s="177" t="s">
        <v>364</v>
      </c>
      <c r="P99" s="14" t="s">
        <v>127</v>
      </c>
      <c r="Q99" s="81" t="s">
        <v>363</v>
      </c>
      <c r="R99" s="14" t="s">
        <v>156</v>
      </c>
      <c r="S99" s="81" t="s">
        <v>363</v>
      </c>
      <c r="T99" s="14" t="s">
        <v>156</v>
      </c>
      <c r="U99" s="81" t="s">
        <v>363</v>
      </c>
      <c r="V99" s="14" t="s">
        <v>160</v>
      </c>
      <c r="W99" s="14" t="s">
        <v>160</v>
      </c>
      <c r="X99" s="14"/>
    </row>
    <row r="100" spans="1:24" ht="51" x14ac:dyDescent="0.25">
      <c r="A100" s="10">
        <v>93</v>
      </c>
      <c r="B100" s="51" t="s">
        <v>48</v>
      </c>
      <c r="C100" s="50" t="s">
        <v>94</v>
      </c>
      <c r="D100" s="37" t="s">
        <v>7</v>
      </c>
      <c r="E100" s="35" t="s">
        <v>16</v>
      </c>
      <c r="F100" s="37" t="s">
        <v>3</v>
      </c>
      <c r="G100" s="94">
        <v>87191324</v>
      </c>
      <c r="H100" s="94">
        <v>74112625</v>
      </c>
      <c r="I100" s="17" t="s">
        <v>493</v>
      </c>
      <c r="J100" s="164" t="s">
        <v>236</v>
      </c>
      <c r="K100" s="127" t="s">
        <v>446</v>
      </c>
      <c r="L100" s="14" t="s">
        <v>235</v>
      </c>
      <c r="M100" s="184" t="s">
        <v>375</v>
      </c>
      <c r="N100" s="38" t="s">
        <v>235</v>
      </c>
      <c r="O100" s="184" t="s">
        <v>375</v>
      </c>
      <c r="P100" s="14" t="s">
        <v>246</v>
      </c>
      <c r="Q100" s="177" t="s">
        <v>364</v>
      </c>
      <c r="R100" s="14" t="s">
        <v>127</v>
      </c>
      <c r="S100" s="81" t="s">
        <v>363</v>
      </c>
      <c r="T100" s="38" t="s">
        <v>127</v>
      </c>
      <c r="U100" s="81" t="s">
        <v>363</v>
      </c>
      <c r="V100" s="38" t="s">
        <v>152</v>
      </c>
      <c r="W100" s="14" t="s">
        <v>160</v>
      </c>
      <c r="X100" s="14"/>
    </row>
    <row r="101" spans="1:24" ht="51" x14ac:dyDescent="0.25">
      <c r="A101" s="10">
        <v>94</v>
      </c>
      <c r="B101" s="47" t="s">
        <v>49</v>
      </c>
      <c r="C101" s="49" t="s">
        <v>95</v>
      </c>
      <c r="D101" s="31" t="s">
        <v>7</v>
      </c>
      <c r="E101" s="33" t="s">
        <v>16</v>
      </c>
      <c r="F101" s="31" t="s">
        <v>3</v>
      </c>
      <c r="G101" s="97">
        <v>13511489</v>
      </c>
      <c r="H101" s="97">
        <v>11484765</v>
      </c>
      <c r="I101" s="26" t="s">
        <v>493</v>
      </c>
      <c r="J101" s="183" t="s">
        <v>236</v>
      </c>
      <c r="K101" s="127" t="s">
        <v>446</v>
      </c>
      <c r="L101" s="178" t="s">
        <v>231</v>
      </c>
      <c r="M101" s="184" t="s">
        <v>528</v>
      </c>
      <c r="N101" s="178" t="s">
        <v>231</v>
      </c>
      <c r="O101" s="184" t="s">
        <v>528</v>
      </c>
      <c r="P101" s="32" t="s">
        <v>235</v>
      </c>
      <c r="Q101" s="177" t="s">
        <v>364</v>
      </c>
      <c r="R101" s="178" t="s">
        <v>127</v>
      </c>
      <c r="S101" s="81" t="s">
        <v>363</v>
      </c>
      <c r="T101" s="32" t="s">
        <v>127</v>
      </c>
      <c r="U101" s="81" t="s">
        <v>363</v>
      </c>
      <c r="V101" s="32" t="s">
        <v>152</v>
      </c>
      <c r="W101" s="178" t="s">
        <v>305</v>
      </c>
      <c r="X101" s="178"/>
    </row>
    <row r="102" spans="1:24" ht="89.25" x14ac:dyDescent="0.25">
      <c r="A102" s="10">
        <v>95</v>
      </c>
      <c r="B102" s="36" t="s">
        <v>157</v>
      </c>
      <c r="C102" s="52" t="s">
        <v>535</v>
      </c>
      <c r="D102" s="37" t="s">
        <v>7</v>
      </c>
      <c r="E102" s="35" t="s">
        <v>16</v>
      </c>
      <c r="F102" s="37" t="s">
        <v>3</v>
      </c>
      <c r="G102" s="94">
        <v>88364076</v>
      </c>
      <c r="H102" s="94">
        <v>75109464</v>
      </c>
      <c r="I102" s="17" t="s">
        <v>493</v>
      </c>
      <c r="J102" s="164" t="s">
        <v>236</v>
      </c>
      <c r="K102" s="164" t="s">
        <v>446</v>
      </c>
      <c r="L102" s="14" t="s">
        <v>132</v>
      </c>
      <c r="M102" s="14" t="s">
        <v>132</v>
      </c>
      <c r="N102" s="14" t="s">
        <v>153</v>
      </c>
      <c r="O102" s="184" t="s">
        <v>371</v>
      </c>
      <c r="P102" s="14" t="s">
        <v>231</v>
      </c>
      <c r="Q102" s="184" t="s">
        <v>534</v>
      </c>
      <c r="R102" s="14" t="s">
        <v>246</v>
      </c>
      <c r="S102" s="177" t="s">
        <v>364</v>
      </c>
      <c r="T102" s="14" t="s">
        <v>232</v>
      </c>
      <c r="U102" s="177" t="s">
        <v>364</v>
      </c>
      <c r="V102" s="14" t="s">
        <v>152</v>
      </c>
      <c r="W102" s="14" t="s">
        <v>156</v>
      </c>
      <c r="X102" s="14" t="s">
        <v>649</v>
      </c>
    </row>
    <row r="103" spans="1:24" ht="51" x14ac:dyDescent="0.25">
      <c r="A103" s="10">
        <v>96</v>
      </c>
      <c r="B103" s="36" t="s">
        <v>158</v>
      </c>
      <c r="C103" s="52" t="s">
        <v>159</v>
      </c>
      <c r="D103" s="37" t="s">
        <v>7</v>
      </c>
      <c r="E103" s="35" t="s">
        <v>16</v>
      </c>
      <c r="F103" s="37" t="s">
        <v>3</v>
      </c>
      <c r="G103" s="94">
        <v>8345106</v>
      </c>
      <c r="H103" s="94">
        <v>7093340</v>
      </c>
      <c r="I103" s="17" t="s">
        <v>493</v>
      </c>
      <c r="J103" s="164" t="s">
        <v>236</v>
      </c>
      <c r="K103" s="164" t="s">
        <v>446</v>
      </c>
      <c r="L103" s="14" t="s">
        <v>232</v>
      </c>
      <c r="M103" s="177" t="s">
        <v>364</v>
      </c>
      <c r="N103" s="14" t="s">
        <v>232</v>
      </c>
      <c r="O103" s="177" t="s">
        <v>364</v>
      </c>
      <c r="P103" s="14" t="s">
        <v>303</v>
      </c>
      <c r="Q103" s="81" t="s">
        <v>363</v>
      </c>
      <c r="R103" s="14" t="s">
        <v>156</v>
      </c>
      <c r="S103" s="81" t="s">
        <v>363</v>
      </c>
      <c r="T103" s="14" t="s">
        <v>156</v>
      </c>
      <c r="U103" s="81" t="s">
        <v>363</v>
      </c>
      <c r="V103" s="14" t="s">
        <v>152</v>
      </c>
      <c r="W103" s="14" t="s">
        <v>160</v>
      </c>
      <c r="X103" s="14"/>
    </row>
    <row r="104" spans="1:24" ht="51" x14ac:dyDescent="0.25">
      <c r="A104" s="10">
        <v>97</v>
      </c>
      <c r="B104" s="30" t="s">
        <v>216</v>
      </c>
      <c r="C104" s="48" t="s">
        <v>217</v>
      </c>
      <c r="D104" s="31" t="s">
        <v>7</v>
      </c>
      <c r="E104" s="33" t="s">
        <v>16</v>
      </c>
      <c r="F104" s="31" t="s">
        <v>3</v>
      </c>
      <c r="G104" s="97">
        <v>54603887</v>
      </c>
      <c r="H104" s="97">
        <v>46413304</v>
      </c>
      <c r="I104" s="26" t="s">
        <v>493</v>
      </c>
      <c r="J104" s="183" t="s">
        <v>236</v>
      </c>
      <c r="K104" s="183" t="s">
        <v>446</v>
      </c>
      <c r="L104" s="178" t="s">
        <v>235</v>
      </c>
      <c r="M104" s="184" t="s">
        <v>436</v>
      </c>
      <c r="N104" s="178" t="s">
        <v>235</v>
      </c>
      <c r="O104" s="184" t="s">
        <v>436</v>
      </c>
      <c r="P104" s="178" t="s">
        <v>303</v>
      </c>
      <c r="Q104" s="81" t="s">
        <v>363</v>
      </c>
      <c r="R104" s="178" t="s">
        <v>156</v>
      </c>
      <c r="S104" s="81" t="s">
        <v>363</v>
      </c>
      <c r="T104" s="178" t="s">
        <v>304</v>
      </c>
      <c r="U104" s="81" t="s">
        <v>363</v>
      </c>
      <c r="V104" s="32" t="s">
        <v>152</v>
      </c>
      <c r="W104" s="178" t="s">
        <v>305</v>
      </c>
      <c r="X104" s="178"/>
    </row>
    <row r="105" spans="1:24" ht="114" customHeight="1" x14ac:dyDescent="0.25">
      <c r="A105" s="10">
        <v>98</v>
      </c>
      <c r="B105" s="30" t="s">
        <v>218</v>
      </c>
      <c r="C105" s="48" t="s">
        <v>219</v>
      </c>
      <c r="D105" s="31" t="s">
        <v>7</v>
      </c>
      <c r="E105" s="33" t="s">
        <v>16</v>
      </c>
      <c r="F105" s="31" t="s">
        <v>3</v>
      </c>
      <c r="G105" s="97">
        <v>44357210</v>
      </c>
      <c r="H105" s="97">
        <v>37703628</v>
      </c>
      <c r="I105" s="27" t="s">
        <v>494</v>
      </c>
      <c r="J105" s="183" t="s">
        <v>444</v>
      </c>
      <c r="K105" s="183" t="s">
        <v>628</v>
      </c>
      <c r="L105" s="178" t="s">
        <v>232</v>
      </c>
      <c r="M105" s="184" t="s">
        <v>606</v>
      </c>
      <c r="N105" s="178" t="s">
        <v>232</v>
      </c>
      <c r="O105" s="177" t="s">
        <v>364</v>
      </c>
      <c r="P105" s="178" t="s">
        <v>127</v>
      </c>
      <c r="Q105" s="81" t="s">
        <v>363</v>
      </c>
      <c r="R105" s="178" t="s">
        <v>156</v>
      </c>
      <c r="S105" s="81" t="s">
        <v>363</v>
      </c>
      <c r="T105" s="178" t="s">
        <v>156</v>
      </c>
      <c r="U105" s="81" t="s">
        <v>363</v>
      </c>
      <c r="V105" s="178" t="s">
        <v>152</v>
      </c>
      <c r="W105" s="178" t="s">
        <v>160</v>
      </c>
      <c r="X105" s="178"/>
    </row>
    <row r="106" spans="1:24" ht="58.5" customHeight="1" x14ac:dyDescent="0.25">
      <c r="A106" s="10">
        <v>99</v>
      </c>
      <c r="B106" s="51" t="s">
        <v>50</v>
      </c>
      <c r="C106" s="50" t="s">
        <v>96</v>
      </c>
      <c r="D106" s="37" t="s">
        <v>7</v>
      </c>
      <c r="E106" s="35" t="s">
        <v>16</v>
      </c>
      <c r="F106" s="37" t="s">
        <v>3</v>
      </c>
      <c r="G106" s="94">
        <v>256999769</v>
      </c>
      <c r="H106" s="94">
        <v>218449803</v>
      </c>
      <c r="I106" s="17" t="s">
        <v>493</v>
      </c>
      <c r="J106" s="164" t="s">
        <v>236</v>
      </c>
      <c r="K106" s="164" t="s">
        <v>446</v>
      </c>
      <c r="L106" s="14" t="s">
        <v>132</v>
      </c>
      <c r="M106" s="14" t="s">
        <v>132</v>
      </c>
      <c r="N106" s="14" t="s">
        <v>154</v>
      </c>
      <c r="O106" s="184" t="s">
        <v>370</v>
      </c>
      <c r="P106" s="14" t="s">
        <v>229</v>
      </c>
      <c r="Q106" s="184" t="s">
        <v>404</v>
      </c>
      <c r="R106" s="14" t="s">
        <v>229</v>
      </c>
      <c r="S106" s="184" t="s">
        <v>607</v>
      </c>
      <c r="T106" s="14" t="s">
        <v>387</v>
      </c>
      <c r="U106" s="184" t="s">
        <v>441</v>
      </c>
      <c r="V106" s="14" t="s">
        <v>152</v>
      </c>
      <c r="W106" s="14" t="s">
        <v>234</v>
      </c>
      <c r="X106" s="14"/>
    </row>
    <row r="107" spans="1:24" ht="58.5" customHeight="1" x14ac:dyDescent="0.25">
      <c r="A107" s="10">
        <v>100</v>
      </c>
      <c r="B107" s="30" t="s">
        <v>213</v>
      </c>
      <c r="C107" s="48" t="s">
        <v>214</v>
      </c>
      <c r="D107" s="31" t="s">
        <v>7</v>
      </c>
      <c r="E107" s="33" t="s">
        <v>16</v>
      </c>
      <c r="F107" s="31" t="s">
        <v>3</v>
      </c>
      <c r="G107" s="97">
        <v>407810999</v>
      </c>
      <c r="H107" s="97">
        <v>346639348</v>
      </c>
      <c r="I107" s="26" t="s">
        <v>493</v>
      </c>
      <c r="J107" s="183" t="s">
        <v>236</v>
      </c>
      <c r="K107" s="183" t="s">
        <v>446</v>
      </c>
      <c r="L107" s="178" t="s">
        <v>231</v>
      </c>
      <c r="M107" s="177" t="s">
        <v>364</v>
      </c>
      <c r="N107" s="178" t="s">
        <v>231</v>
      </c>
      <c r="O107" s="177" t="s">
        <v>364</v>
      </c>
      <c r="P107" s="178" t="s">
        <v>235</v>
      </c>
      <c r="Q107" s="177" t="s">
        <v>364</v>
      </c>
      <c r="R107" s="178" t="s">
        <v>127</v>
      </c>
      <c r="S107" s="81" t="s">
        <v>363</v>
      </c>
      <c r="T107" s="178" t="s">
        <v>127</v>
      </c>
      <c r="U107" s="81" t="s">
        <v>363</v>
      </c>
      <c r="V107" s="32" t="s">
        <v>152</v>
      </c>
      <c r="W107" s="178" t="s">
        <v>156</v>
      </c>
      <c r="X107" s="178"/>
    </row>
    <row r="108" spans="1:24" ht="89.25" x14ac:dyDescent="0.25">
      <c r="A108" s="10">
        <v>101</v>
      </c>
      <c r="B108" s="30" t="s">
        <v>215</v>
      </c>
      <c r="C108" s="48" t="s">
        <v>268</v>
      </c>
      <c r="D108" s="31" t="s">
        <v>7</v>
      </c>
      <c r="E108" s="33" t="s">
        <v>16</v>
      </c>
      <c r="F108" s="31" t="s">
        <v>3</v>
      </c>
      <c r="G108" s="97">
        <v>126221197</v>
      </c>
      <c r="H108" s="97">
        <v>107288018</v>
      </c>
      <c r="I108" s="26" t="s">
        <v>493</v>
      </c>
      <c r="J108" s="183" t="s">
        <v>236</v>
      </c>
      <c r="K108" s="183" t="s">
        <v>446</v>
      </c>
      <c r="L108" s="178" t="s">
        <v>234</v>
      </c>
      <c r="M108" s="184" t="s">
        <v>375</v>
      </c>
      <c r="N108" s="178" t="s">
        <v>234</v>
      </c>
      <c r="O108" s="184" t="s">
        <v>375</v>
      </c>
      <c r="P108" s="178" t="s">
        <v>231</v>
      </c>
      <c r="Q108" s="177" t="s">
        <v>364</v>
      </c>
      <c r="R108" s="178" t="s">
        <v>246</v>
      </c>
      <c r="S108" s="177" t="s">
        <v>364</v>
      </c>
      <c r="T108" s="178" t="s">
        <v>232</v>
      </c>
      <c r="U108" s="177" t="s">
        <v>364</v>
      </c>
      <c r="V108" s="32" t="s">
        <v>152</v>
      </c>
      <c r="W108" s="178" t="s">
        <v>160</v>
      </c>
      <c r="X108" s="178" t="s">
        <v>649</v>
      </c>
    </row>
    <row r="109" spans="1:24" ht="103.5" customHeight="1" x14ac:dyDescent="0.25">
      <c r="A109" s="10">
        <v>102</v>
      </c>
      <c r="B109" s="51" t="s">
        <v>52</v>
      </c>
      <c r="C109" s="50" t="s">
        <v>51</v>
      </c>
      <c r="D109" s="37" t="s">
        <v>7</v>
      </c>
      <c r="E109" s="35" t="s">
        <v>16</v>
      </c>
      <c r="F109" s="37" t="s">
        <v>4</v>
      </c>
      <c r="G109" s="94">
        <v>277032428</v>
      </c>
      <c r="H109" s="94">
        <v>235477563</v>
      </c>
      <c r="I109" s="28" t="s">
        <v>495</v>
      </c>
      <c r="J109" s="164" t="s">
        <v>445</v>
      </c>
      <c r="K109" s="164" t="s">
        <v>566</v>
      </c>
      <c r="L109" s="14" t="s">
        <v>232</v>
      </c>
      <c r="M109" s="184" t="s">
        <v>540</v>
      </c>
      <c r="N109" s="14" t="s">
        <v>153</v>
      </c>
      <c r="O109" s="184" t="s">
        <v>371</v>
      </c>
      <c r="P109" s="14" t="s">
        <v>127</v>
      </c>
      <c r="Q109" s="81" t="s">
        <v>363</v>
      </c>
      <c r="R109" s="14" t="s">
        <v>156</v>
      </c>
      <c r="S109" s="81" t="s">
        <v>363</v>
      </c>
      <c r="T109" s="14" t="s">
        <v>156</v>
      </c>
      <c r="U109" s="81" t="s">
        <v>363</v>
      </c>
      <c r="V109" s="14" t="s">
        <v>152</v>
      </c>
      <c r="W109" s="43" t="s">
        <v>305</v>
      </c>
      <c r="X109" s="43"/>
    </row>
    <row r="110" spans="1:24" ht="74.25" customHeight="1" x14ac:dyDescent="0.25">
      <c r="A110" s="10">
        <v>103</v>
      </c>
      <c r="B110" s="47" t="s">
        <v>6</v>
      </c>
      <c r="C110" s="49" t="s">
        <v>86</v>
      </c>
      <c r="D110" s="31" t="s">
        <v>7</v>
      </c>
      <c r="E110" s="33" t="s">
        <v>2</v>
      </c>
      <c r="F110" s="31" t="s">
        <v>5</v>
      </c>
      <c r="G110" s="97">
        <v>11759617</v>
      </c>
      <c r="H110" s="97">
        <v>9995674</v>
      </c>
      <c r="I110" s="109" t="s">
        <v>481</v>
      </c>
      <c r="J110" s="156" t="s">
        <v>238</v>
      </c>
      <c r="K110" s="156" t="s">
        <v>572</v>
      </c>
      <c r="L110" s="178" t="s">
        <v>246</v>
      </c>
      <c r="M110" s="184" t="s">
        <v>435</v>
      </c>
      <c r="N110" s="178" t="s">
        <v>246</v>
      </c>
      <c r="O110" s="184" t="s">
        <v>435</v>
      </c>
      <c r="P110" s="178" t="s">
        <v>246</v>
      </c>
      <c r="Q110" s="184" t="s">
        <v>440</v>
      </c>
      <c r="R110" s="178" t="s">
        <v>232</v>
      </c>
      <c r="S110" s="184" t="s">
        <v>541</v>
      </c>
      <c r="T110" s="178" t="s">
        <v>558</v>
      </c>
      <c r="U110" s="81" t="s">
        <v>363</v>
      </c>
      <c r="V110" s="178" t="s">
        <v>232</v>
      </c>
      <c r="W110" s="178" t="s">
        <v>581</v>
      </c>
      <c r="X110" s="178"/>
    </row>
    <row r="111" spans="1:24" ht="212.25" customHeight="1" x14ac:dyDescent="0.25">
      <c r="A111" s="10">
        <v>104</v>
      </c>
      <c r="B111" s="47" t="s">
        <v>98</v>
      </c>
      <c r="C111" s="49" t="s">
        <v>122</v>
      </c>
      <c r="D111" s="31" t="s">
        <v>7</v>
      </c>
      <c r="E111" s="33" t="s">
        <v>2</v>
      </c>
      <c r="F111" s="31" t="s">
        <v>5</v>
      </c>
      <c r="G111" s="97">
        <v>5175000</v>
      </c>
      <c r="H111" s="97">
        <v>4398750</v>
      </c>
      <c r="I111" s="26" t="s">
        <v>499</v>
      </c>
      <c r="J111" s="127" t="s">
        <v>248</v>
      </c>
      <c r="K111" s="127" t="s">
        <v>422</v>
      </c>
      <c r="L111" s="178" t="s">
        <v>127</v>
      </c>
      <c r="M111" s="81" t="s">
        <v>363</v>
      </c>
      <c r="N111" s="178" t="s">
        <v>127</v>
      </c>
      <c r="O111" s="81" t="s">
        <v>363</v>
      </c>
      <c r="P111" s="32" t="s">
        <v>127</v>
      </c>
      <c r="Q111" s="81" t="s">
        <v>363</v>
      </c>
      <c r="R111" s="178" t="s">
        <v>156</v>
      </c>
      <c r="S111" s="81" t="s">
        <v>363</v>
      </c>
      <c r="T111" s="178" t="s">
        <v>156</v>
      </c>
      <c r="U111" s="81" t="s">
        <v>363</v>
      </c>
      <c r="V111" s="178" t="s">
        <v>161</v>
      </c>
      <c r="W111" s="178" t="s">
        <v>161</v>
      </c>
      <c r="X111" s="178"/>
    </row>
    <row r="112" spans="1:24" ht="221.25" customHeight="1" x14ac:dyDescent="0.25">
      <c r="A112" s="10">
        <v>105</v>
      </c>
      <c r="B112" s="51" t="s">
        <v>99</v>
      </c>
      <c r="C112" s="50" t="s">
        <v>112</v>
      </c>
      <c r="D112" s="37" t="s">
        <v>7</v>
      </c>
      <c r="E112" s="35" t="s">
        <v>2</v>
      </c>
      <c r="F112" s="37" t="s">
        <v>5</v>
      </c>
      <c r="G112" s="94">
        <v>4232693</v>
      </c>
      <c r="H112" s="94">
        <v>3597789</v>
      </c>
      <c r="I112" s="17" t="s">
        <v>499</v>
      </c>
      <c r="J112" s="157" t="s">
        <v>248</v>
      </c>
      <c r="K112" s="168" t="s">
        <v>422</v>
      </c>
      <c r="L112" s="38" t="s">
        <v>127</v>
      </c>
      <c r="M112" s="81" t="s">
        <v>363</v>
      </c>
      <c r="N112" s="38" t="s">
        <v>127</v>
      </c>
      <c r="O112" s="81" t="s">
        <v>363</v>
      </c>
      <c r="P112" s="14" t="s">
        <v>127</v>
      </c>
      <c r="Q112" s="81" t="s">
        <v>363</v>
      </c>
      <c r="R112" s="14" t="s">
        <v>160</v>
      </c>
      <c r="S112" s="81" t="s">
        <v>363</v>
      </c>
      <c r="T112" s="38" t="s">
        <v>160</v>
      </c>
      <c r="U112" s="81" t="s">
        <v>363</v>
      </c>
      <c r="V112" s="14" t="s">
        <v>161</v>
      </c>
      <c r="W112" s="38" t="s">
        <v>161</v>
      </c>
      <c r="X112" s="38"/>
    </row>
    <row r="113" spans="1:24" ht="76.5" x14ac:dyDescent="0.25">
      <c r="A113" s="10">
        <v>106</v>
      </c>
      <c r="B113" s="25" t="s">
        <v>28</v>
      </c>
      <c r="C113" s="50" t="s">
        <v>126</v>
      </c>
      <c r="D113" s="36" t="s">
        <v>7</v>
      </c>
      <c r="E113" s="19" t="s">
        <v>12</v>
      </c>
      <c r="F113" s="36" t="s">
        <v>4</v>
      </c>
      <c r="G113" s="94">
        <v>137540840</v>
      </c>
      <c r="H113" s="94">
        <v>116909714</v>
      </c>
      <c r="I113" s="20" t="s">
        <v>478</v>
      </c>
      <c r="J113" s="152" t="s">
        <v>252</v>
      </c>
      <c r="K113" s="152" t="s">
        <v>520</v>
      </c>
      <c r="L113" s="43" t="s">
        <v>233</v>
      </c>
      <c r="M113" s="184" t="s">
        <v>372</v>
      </c>
      <c r="N113" s="43" t="s">
        <v>233</v>
      </c>
      <c r="O113" s="184" t="s">
        <v>372</v>
      </c>
      <c r="P113" s="43" t="s">
        <v>233</v>
      </c>
      <c r="Q113" s="184" t="s">
        <v>591</v>
      </c>
      <c r="R113" s="14" t="s">
        <v>246</v>
      </c>
      <c r="S113" s="184" t="s">
        <v>595</v>
      </c>
      <c r="T113" s="43" t="s">
        <v>232</v>
      </c>
      <c r="U113" s="177" t="s">
        <v>364</v>
      </c>
      <c r="V113" s="14" t="s">
        <v>152</v>
      </c>
      <c r="W113" s="14" t="s">
        <v>156</v>
      </c>
      <c r="X113" s="43" t="s">
        <v>647</v>
      </c>
    </row>
    <row r="114" spans="1:24" ht="25.5" x14ac:dyDescent="0.25">
      <c r="A114" s="10">
        <v>107</v>
      </c>
      <c r="B114" s="25" t="s">
        <v>29</v>
      </c>
      <c r="C114" s="50" t="s">
        <v>288</v>
      </c>
      <c r="D114" s="36" t="s">
        <v>7</v>
      </c>
      <c r="E114" s="19" t="s">
        <v>12</v>
      </c>
      <c r="F114" s="36" t="s">
        <v>4</v>
      </c>
      <c r="G114" s="94">
        <v>14000000</v>
      </c>
      <c r="H114" s="94">
        <v>11900000</v>
      </c>
      <c r="I114" s="20" t="s">
        <v>478</v>
      </c>
      <c r="J114" s="152" t="s">
        <v>252</v>
      </c>
      <c r="K114" s="152" t="s">
        <v>418</v>
      </c>
      <c r="L114" s="43" t="s">
        <v>246</v>
      </c>
      <c r="M114" s="184" t="s">
        <v>533</v>
      </c>
      <c r="N114" s="43" t="s">
        <v>246</v>
      </c>
      <c r="O114" s="184" t="s">
        <v>533</v>
      </c>
      <c r="P114" s="43" t="s">
        <v>232</v>
      </c>
      <c r="Q114" s="184" t="s">
        <v>592</v>
      </c>
      <c r="R114" s="88" t="s">
        <v>127</v>
      </c>
      <c r="S114" s="81" t="s">
        <v>363</v>
      </c>
      <c r="T114" s="43" t="s">
        <v>127</v>
      </c>
      <c r="U114" s="81" t="s">
        <v>363</v>
      </c>
      <c r="V114" s="14" t="s">
        <v>152</v>
      </c>
      <c r="W114" s="14" t="s">
        <v>160</v>
      </c>
      <c r="X114" s="14"/>
    </row>
    <row r="115" spans="1:24" ht="102" x14ac:dyDescent="0.25">
      <c r="A115" s="10">
        <v>108</v>
      </c>
      <c r="B115" s="51" t="s">
        <v>9</v>
      </c>
      <c r="C115" s="50" t="s">
        <v>111</v>
      </c>
      <c r="D115" s="36" t="s">
        <v>7</v>
      </c>
      <c r="E115" s="19" t="s">
        <v>12</v>
      </c>
      <c r="F115" s="36" t="s">
        <v>4</v>
      </c>
      <c r="G115" s="94">
        <v>69431462</v>
      </c>
      <c r="H115" s="94">
        <v>59016742</v>
      </c>
      <c r="I115" s="21" t="s">
        <v>132</v>
      </c>
      <c r="J115" s="155" t="s">
        <v>132</v>
      </c>
      <c r="K115" s="155" t="s">
        <v>132</v>
      </c>
      <c r="L115" s="14" t="s">
        <v>233</v>
      </c>
      <c r="M115" s="184" t="s">
        <v>379</v>
      </c>
      <c r="N115" s="14" t="s">
        <v>233</v>
      </c>
      <c r="O115" s="184" t="s">
        <v>379</v>
      </c>
      <c r="P115" s="14" t="s">
        <v>233</v>
      </c>
      <c r="Q115" s="184" t="s">
        <v>380</v>
      </c>
      <c r="R115" s="14" t="s">
        <v>235</v>
      </c>
      <c r="S115" s="184" t="s">
        <v>522</v>
      </c>
      <c r="T115" s="14" t="s">
        <v>232</v>
      </c>
      <c r="U115" s="177" t="s">
        <v>364</v>
      </c>
      <c r="V115" s="14" t="s">
        <v>152</v>
      </c>
      <c r="W115" s="14" t="s">
        <v>127</v>
      </c>
      <c r="X115" s="14" t="s">
        <v>650</v>
      </c>
    </row>
    <row r="116" spans="1:24" ht="89.25" x14ac:dyDescent="0.25">
      <c r="A116" s="10">
        <v>109</v>
      </c>
      <c r="B116" s="47" t="s">
        <v>39</v>
      </c>
      <c r="C116" s="49" t="s">
        <v>328</v>
      </c>
      <c r="D116" s="31" t="s">
        <v>7</v>
      </c>
      <c r="E116" s="33" t="s">
        <v>12</v>
      </c>
      <c r="F116" s="31" t="s">
        <v>4</v>
      </c>
      <c r="G116" s="97">
        <v>18466858</v>
      </c>
      <c r="H116" s="97">
        <v>15696829</v>
      </c>
      <c r="I116" s="41" t="s">
        <v>486</v>
      </c>
      <c r="J116" s="199" t="s">
        <v>318</v>
      </c>
      <c r="K116" s="199" t="s">
        <v>364</v>
      </c>
      <c r="L116" s="178" t="s">
        <v>232</v>
      </c>
      <c r="M116" s="184" t="s">
        <v>568</v>
      </c>
      <c r="N116" s="178" t="s">
        <v>232</v>
      </c>
      <c r="O116" s="184" t="s">
        <v>568</v>
      </c>
      <c r="P116" s="178" t="s">
        <v>232</v>
      </c>
      <c r="Q116" s="184" t="s">
        <v>603</v>
      </c>
      <c r="R116" s="178" t="s">
        <v>561</v>
      </c>
      <c r="S116" s="81" t="s">
        <v>363</v>
      </c>
      <c r="T116" s="178" t="s">
        <v>127</v>
      </c>
      <c r="U116" s="81" t="s">
        <v>363</v>
      </c>
      <c r="V116" s="178" t="s">
        <v>503</v>
      </c>
      <c r="W116" s="178" t="s">
        <v>156</v>
      </c>
      <c r="X116" s="178"/>
    </row>
    <row r="117" spans="1:24" ht="89.25" x14ac:dyDescent="0.25">
      <c r="A117" s="10">
        <v>110</v>
      </c>
      <c r="B117" s="47" t="s">
        <v>39</v>
      </c>
      <c r="C117" s="49" t="s">
        <v>329</v>
      </c>
      <c r="D117" s="31" t="s">
        <v>7</v>
      </c>
      <c r="E117" s="33" t="s">
        <v>12</v>
      </c>
      <c r="F117" s="31" t="s">
        <v>4</v>
      </c>
      <c r="G117" s="97">
        <v>18466858</v>
      </c>
      <c r="H117" s="97">
        <v>15696829</v>
      </c>
      <c r="I117" s="41" t="s">
        <v>486</v>
      </c>
      <c r="J117" s="199"/>
      <c r="K117" s="199"/>
      <c r="L117" s="178" t="s">
        <v>232</v>
      </c>
      <c r="M117" s="184" t="s">
        <v>568</v>
      </c>
      <c r="N117" s="178" t="s">
        <v>232</v>
      </c>
      <c r="O117" s="184" t="s">
        <v>568</v>
      </c>
      <c r="P117" s="178" t="s">
        <v>232</v>
      </c>
      <c r="Q117" s="184" t="s">
        <v>603</v>
      </c>
      <c r="R117" s="178" t="s">
        <v>561</v>
      </c>
      <c r="S117" s="81" t="s">
        <v>363</v>
      </c>
      <c r="T117" s="178" t="s">
        <v>127</v>
      </c>
      <c r="U117" s="81" t="s">
        <v>363</v>
      </c>
      <c r="V117" s="178" t="s">
        <v>156</v>
      </c>
      <c r="W117" s="178" t="s">
        <v>156</v>
      </c>
      <c r="X117" s="178"/>
    </row>
    <row r="118" spans="1:24" ht="38.25" x14ac:dyDescent="0.25">
      <c r="A118" s="10">
        <v>111</v>
      </c>
      <c r="B118" s="47" t="s">
        <v>43</v>
      </c>
      <c r="C118" s="49" t="s">
        <v>330</v>
      </c>
      <c r="D118" s="31" t="s">
        <v>7</v>
      </c>
      <c r="E118" s="33" t="s">
        <v>12</v>
      </c>
      <c r="F118" s="31" t="s">
        <v>4</v>
      </c>
      <c r="G118" s="97">
        <v>1310848</v>
      </c>
      <c r="H118" s="97">
        <v>1114221</v>
      </c>
      <c r="I118" s="32" t="s">
        <v>132</v>
      </c>
      <c r="J118" s="159" t="s">
        <v>132</v>
      </c>
      <c r="K118" s="159" t="s">
        <v>132</v>
      </c>
      <c r="L118" s="32" t="s">
        <v>132</v>
      </c>
      <c r="M118" s="184" t="s">
        <v>383</v>
      </c>
      <c r="N118" s="32" t="s">
        <v>132</v>
      </c>
      <c r="O118" s="184" t="s">
        <v>383</v>
      </c>
      <c r="P118" s="178" t="s">
        <v>242</v>
      </c>
      <c r="Q118" s="184" t="s">
        <v>384</v>
      </c>
      <c r="R118" s="178" t="s">
        <v>243</v>
      </c>
      <c r="S118" s="184" t="s">
        <v>605</v>
      </c>
      <c r="T118" s="178" t="s">
        <v>244</v>
      </c>
      <c r="U118" s="184" t="s">
        <v>385</v>
      </c>
      <c r="V118" s="178" t="s">
        <v>152</v>
      </c>
      <c r="W118" s="178" t="s">
        <v>230</v>
      </c>
      <c r="X118" s="178"/>
    </row>
    <row r="119" spans="1:24" ht="38.25" x14ac:dyDescent="0.25">
      <c r="A119" s="10">
        <v>112</v>
      </c>
      <c r="B119" s="47" t="s">
        <v>43</v>
      </c>
      <c r="C119" s="49" t="s">
        <v>331</v>
      </c>
      <c r="D119" s="31" t="s">
        <v>7</v>
      </c>
      <c r="E119" s="33" t="s">
        <v>12</v>
      </c>
      <c r="F119" s="31" t="s">
        <v>4</v>
      </c>
      <c r="G119" s="97">
        <v>32733629</v>
      </c>
      <c r="H119" s="97">
        <v>27823584</v>
      </c>
      <c r="I119" s="109" t="s">
        <v>489</v>
      </c>
      <c r="J119" s="156" t="s">
        <v>239</v>
      </c>
      <c r="K119" s="156" t="s">
        <v>625</v>
      </c>
      <c r="L119" s="178" t="s">
        <v>232</v>
      </c>
      <c r="M119" s="177" t="s">
        <v>364</v>
      </c>
      <c r="N119" s="178" t="s">
        <v>127</v>
      </c>
      <c r="O119" s="81" t="s">
        <v>363</v>
      </c>
      <c r="P119" s="178" t="s">
        <v>127</v>
      </c>
      <c r="Q119" s="81" t="s">
        <v>363</v>
      </c>
      <c r="R119" s="178" t="s">
        <v>156</v>
      </c>
      <c r="S119" s="81" t="s">
        <v>363</v>
      </c>
      <c r="T119" s="178" t="s">
        <v>156</v>
      </c>
      <c r="U119" s="81" t="s">
        <v>363</v>
      </c>
      <c r="V119" s="178" t="s">
        <v>160</v>
      </c>
      <c r="W119" s="178" t="s">
        <v>160</v>
      </c>
      <c r="X119" s="178"/>
    </row>
    <row r="120" spans="1:24" ht="81" customHeight="1" x14ac:dyDescent="0.25">
      <c r="A120" s="10">
        <v>113</v>
      </c>
      <c r="B120" s="30" t="s">
        <v>193</v>
      </c>
      <c r="C120" s="48" t="s">
        <v>194</v>
      </c>
      <c r="D120" s="31" t="s">
        <v>162</v>
      </c>
      <c r="E120" s="33" t="s">
        <v>12</v>
      </c>
      <c r="F120" s="31" t="s">
        <v>3</v>
      </c>
      <c r="G120" s="97">
        <v>6444810</v>
      </c>
      <c r="H120" s="97">
        <v>5478088</v>
      </c>
      <c r="I120" s="26" t="s">
        <v>490</v>
      </c>
      <c r="J120" s="127" t="s">
        <v>322</v>
      </c>
      <c r="K120" s="127" t="s">
        <v>421</v>
      </c>
      <c r="L120" s="178" t="s">
        <v>245</v>
      </c>
      <c r="M120" s="177" t="s">
        <v>364</v>
      </c>
      <c r="N120" s="178" t="s">
        <v>231</v>
      </c>
      <c r="O120" s="177" t="s">
        <v>364</v>
      </c>
      <c r="P120" s="178" t="s">
        <v>231</v>
      </c>
      <c r="Q120" s="177" t="s">
        <v>364</v>
      </c>
      <c r="R120" s="178" t="s">
        <v>156</v>
      </c>
      <c r="S120" s="81" t="s">
        <v>363</v>
      </c>
      <c r="T120" s="178" t="s">
        <v>156</v>
      </c>
      <c r="U120" s="81" t="s">
        <v>363</v>
      </c>
      <c r="V120" s="178" t="s">
        <v>160</v>
      </c>
      <c r="W120" s="178" t="s">
        <v>160</v>
      </c>
      <c r="X120" s="178"/>
    </row>
    <row r="121" spans="1:24" ht="84.75" customHeight="1" x14ac:dyDescent="0.25">
      <c r="A121" s="10">
        <v>114</v>
      </c>
      <c r="B121" s="30" t="s">
        <v>196</v>
      </c>
      <c r="C121" s="48" t="s">
        <v>195</v>
      </c>
      <c r="D121" s="31" t="s">
        <v>162</v>
      </c>
      <c r="E121" s="33" t="s">
        <v>12</v>
      </c>
      <c r="F121" s="31" t="s">
        <v>3</v>
      </c>
      <c r="G121" s="97">
        <v>42193134</v>
      </c>
      <c r="H121" s="97">
        <v>35864164</v>
      </c>
      <c r="I121" s="26" t="s">
        <v>490</v>
      </c>
      <c r="J121" s="127" t="s">
        <v>322</v>
      </c>
      <c r="K121" s="127" t="s">
        <v>421</v>
      </c>
      <c r="L121" s="178" t="s">
        <v>245</v>
      </c>
      <c r="M121" s="177" t="s">
        <v>364</v>
      </c>
      <c r="N121" s="178" t="s">
        <v>231</v>
      </c>
      <c r="O121" s="177" t="s">
        <v>364</v>
      </c>
      <c r="P121" s="178" t="s">
        <v>231</v>
      </c>
      <c r="Q121" s="177" t="s">
        <v>364</v>
      </c>
      <c r="R121" s="178" t="s">
        <v>156</v>
      </c>
      <c r="S121" s="81" t="s">
        <v>363</v>
      </c>
      <c r="T121" s="178" t="s">
        <v>156</v>
      </c>
      <c r="U121" s="81" t="s">
        <v>363</v>
      </c>
      <c r="V121" s="178" t="s">
        <v>160</v>
      </c>
      <c r="W121" s="178" t="s">
        <v>160</v>
      </c>
      <c r="X121" s="178"/>
    </row>
    <row r="122" spans="1:24" ht="230.25" customHeight="1" x14ac:dyDescent="0.25">
      <c r="A122" s="10">
        <v>115</v>
      </c>
      <c r="B122" s="51" t="s">
        <v>45</v>
      </c>
      <c r="C122" s="50" t="s">
        <v>93</v>
      </c>
      <c r="D122" s="37" t="s">
        <v>7</v>
      </c>
      <c r="E122" s="35" t="s">
        <v>12</v>
      </c>
      <c r="F122" s="37" t="s">
        <v>3</v>
      </c>
      <c r="G122" s="94">
        <v>148910808</v>
      </c>
      <c r="H122" s="94">
        <v>126574186</v>
      </c>
      <c r="I122" s="112" t="s">
        <v>489</v>
      </c>
      <c r="J122" s="161" t="s">
        <v>356</v>
      </c>
      <c r="K122" s="161" t="s">
        <v>625</v>
      </c>
      <c r="L122" s="38" t="s">
        <v>127</v>
      </c>
      <c r="M122" s="83" t="s">
        <v>363</v>
      </c>
      <c r="N122" s="38" t="s">
        <v>127</v>
      </c>
      <c r="O122" s="83" t="s">
        <v>363</v>
      </c>
      <c r="P122" s="38" t="s">
        <v>127</v>
      </c>
      <c r="Q122" s="83" t="s">
        <v>363</v>
      </c>
      <c r="R122" s="38" t="s">
        <v>156</v>
      </c>
      <c r="S122" s="81" t="s">
        <v>363</v>
      </c>
      <c r="T122" s="14" t="s">
        <v>156</v>
      </c>
      <c r="U122" s="81" t="s">
        <v>363</v>
      </c>
      <c r="V122" s="14" t="s">
        <v>230</v>
      </c>
      <c r="W122" s="14" t="s">
        <v>160</v>
      </c>
      <c r="X122" s="14"/>
    </row>
    <row r="123" spans="1:24" ht="89.25" x14ac:dyDescent="0.25">
      <c r="A123" s="10">
        <v>116</v>
      </c>
      <c r="B123" s="30" t="s">
        <v>197</v>
      </c>
      <c r="C123" s="48" t="s">
        <v>200</v>
      </c>
      <c r="D123" s="31" t="s">
        <v>7</v>
      </c>
      <c r="E123" s="33" t="s">
        <v>12</v>
      </c>
      <c r="F123" s="31" t="s">
        <v>4</v>
      </c>
      <c r="G123" s="97">
        <v>4000000</v>
      </c>
      <c r="H123" s="97">
        <v>3400000</v>
      </c>
      <c r="I123" s="29" t="s">
        <v>132</v>
      </c>
      <c r="J123" s="162" t="s">
        <v>132</v>
      </c>
      <c r="K123" s="162" t="s">
        <v>132</v>
      </c>
      <c r="L123" s="178" t="s">
        <v>234</v>
      </c>
      <c r="M123" s="177" t="s">
        <v>364</v>
      </c>
      <c r="N123" s="178" t="s">
        <v>234</v>
      </c>
      <c r="O123" s="177" t="s">
        <v>364</v>
      </c>
      <c r="P123" s="178" t="s">
        <v>234</v>
      </c>
      <c r="Q123" s="177" t="s">
        <v>364</v>
      </c>
      <c r="R123" s="178" t="s">
        <v>235</v>
      </c>
      <c r="S123" s="177" t="s">
        <v>364</v>
      </c>
      <c r="T123" s="178" t="s">
        <v>246</v>
      </c>
      <c r="U123" s="177" t="s">
        <v>364</v>
      </c>
      <c r="V123" s="178" t="s">
        <v>127</v>
      </c>
      <c r="W123" s="178" t="s">
        <v>127</v>
      </c>
      <c r="X123" s="178" t="s">
        <v>649</v>
      </c>
    </row>
    <row r="124" spans="1:24" ht="51" x14ac:dyDescent="0.25">
      <c r="A124" s="10">
        <v>117</v>
      </c>
      <c r="B124" s="30" t="s">
        <v>199</v>
      </c>
      <c r="C124" s="48" t="s">
        <v>201</v>
      </c>
      <c r="D124" s="31" t="s">
        <v>7</v>
      </c>
      <c r="E124" s="33" t="s">
        <v>12</v>
      </c>
      <c r="F124" s="31" t="s">
        <v>4</v>
      </c>
      <c r="G124" s="97">
        <v>13647059</v>
      </c>
      <c r="H124" s="97">
        <v>11600000</v>
      </c>
      <c r="I124" s="29" t="s">
        <v>491</v>
      </c>
      <c r="J124" s="180" t="s">
        <v>312</v>
      </c>
      <c r="K124" s="162" t="s">
        <v>132</v>
      </c>
      <c r="L124" s="178" t="s">
        <v>163</v>
      </c>
      <c r="M124" s="81" t="s">
        <v>363</v>
      </c>
      <c r="N124" s="178" t="s">
        <v>164</v>
      </c>
      <c r="O124" s="81" t="s">
        <v>363</v>
      </c>
      <c r="P124" s="178" t="s">
        <v>164</v>
      </c>
      <c r="Q124" s="81" t="s">
        <v>363</v>
      </c>
      <c r="R124" s="178" t="s">
        <v>170</v>
      </c>
      <c r="S124" s="81" t="s">
        <v>363</v>
      </c>
      <c r="T124" s="178" t="s">
        <v>170</v>
      </c>
      <c r="U124" s="81" t="s">
        <v>363</v>
      </c>
      <c r="V124" s="178" t="s">
        <v>172</v>
      </c>
      <c r="W124" s="178" t="s">
        <v>172</v>
      </c>
      <c r="X124" s="178"/>
    </row>
    <row r="125" spans="1:24" ht="89.25" x14ac:dyDescent="0.25">
      <c r="A125" s="10">
        <v>118</v>
      </c>
      <c r="B125" s="36" t="s">
        <v>202</v>
      </c>
      <c r="C125" s="46" t="s">
        <v>203</v>
      </c>
      <c r="D125" s="37" t="s">
        <v>7</v>
      </c>
      <c r="E125" s="35" t="s">
        <v>12</v>
      </c>
      <c r="F125" s="37" t="s">
        <v>3</v>
      </c>
      <c r="G125" s="94">
        <v>9500000</v>
      </c>
      <c r="H125" s="94">
        <v>8075000</v>
      </c>
      <c r="I125" s="20" t="s">
        <v>132</v>
      </c>
      <c r="J125" s="152" t="s">
        <v>132</v>
      </c>
      <c r="K125" s="152" t="s">
        <v>132</v>
      </c>
      <c r="L125" s="14" t="s">
        <v>243</v>
      </c>
      <c r="M125" s="184" t="s">
        <v>386</v>
      </c>
      <c r="N125" s="14" t="s">
        <v>243</v>
      </c>
      <c r="O125" s="184" t="s">
        <v>386</v>
      </c>
      <c r="P125" s="38" t="s">
        <v>229</v>
      </c>
      <c r="Q125" s="184" t="s">
        <v>382</v>
      </c>
      <c r="R125" s="14" t="s">
        <v>235</v>
      </c>
      <c r="S125" s="177" t="s">
        <v>364</v>
      </c>
      <c r="T125" s="14" t="s">
        <v>246</v>
      </c>
      <c r="U125" s="177" t="s">
        <v>364</v>
      </c>
      <c r="V125" s="14" t="s">
        <v>127</v>
      </c>
      <c r="W125" s="14" t="s">
        <v>127</v>
      </c>
      <c r="X125" s="14" t="s">
        <v>649</v>
      </c>
    </row>
    <row r="126" spans="1:24" ht="63.75" x14ac:dyDescent="0.25">
      <c r="A126" s="10">
        <v>119</v>
      </c>
      <c r="B126" s="36" t="s">
        <v>198</v>
      </c>
      <c r="C126" s="46" t="s">
        <v>313</v>
      </c>
      <c r="D126" s="37" t="s">
        <v>7</v>
      </c>
      <c r="E126" s="35" t="s">
        <v>12</v>
      </c>
      <c r="F126" s="37" t="s">
        <v>3</v>
      </c>
      <c r="G126" s="94">
        <v>16643483</v>
      </c>
      <c r="H126" s="94">
        <v>14146960</v>
      </c>
      <c r="I126" s="20" t="s">
        <v>132</v>
      </c>
      <c r="J126" s="152" t="s">
        <v>132</v>
      </c>
      <c r="K126" s="152" t="s">
        <v>132</v>
      </c>
      <c r="L126" s="116" t="s">
        <v>231</v>
      </c>
      <c r="M126" s="84" t="s">
        <v>364</v>
      </c>
      <c r="N126" s="116" t="s">
        <v>231</v>
      </c>
      <c r="O126" s="84" t="s">
        <v>364</v>
      </c>
      <c r="P126" s="116" t="s">
        <v>235</v>
      </c>
      <c r="Q126" s="177" t="s">
        <v>364</v>
      </c>
      <c r="R126" s="89" t="s">
        <v>127</v>
      </c>
      <c r="S126" s="81" t="s">
        <v>363</v>
      </c>
      <c r="T126" s="116" t="s">
        <v>127</v>
      </c>
      <c r="U126" s="85" t="s">
        <v>363</v>
      </c>
      <c r="V126" s="115" t="s">
        <v>127</v>
      </c>
      <c r="W126" s="115" t="s">
        <v>156</v>
      </c>
      <c r="X126" s="115"/>
    </row>
    <row r="127" spans="1:24" ht="63.75" x14ac:dyDescent="0.25">
      <c r="A127" s="10">
        <v>120</v>
      </c>
      <c r="B127" s="47" t="s">
        <v>70</v>
      </c>
      <c r="C127" s="49" t="s">
        <v>334</v>
      </c>
      <c r="D127" s="31" t="s">
        <v>7</v>
      </c>
      <c r="E127" s="33" t="s">
        <v>12</v>
      </c>
      <c r="F127" s="31" t="s">
        <v>4</v>
      </c>
      <c r="G127" s="97">
        <v>108398439</v>
      </c>
      <c r="H127" s="97">
        <v>92138673</v>
      </c>
      <c r="I127" s="29" t="s">
        <v>132</v>
      </c>
      <c r="J127" s="162" t="s">
        <v>132</v>
      </c>
      <c r="K127" s="162" t="s">
        <v>132</v>
      </c>
      <c r="L127" s="32" t="s">
        <v>233</v>
      </c>
      <c r="M127" s="184" t="s">
        <v>373</v>
      </c>
      <c r="N127" s="32" t="s">
        <v>233</v>
      </c>
      <c r="O127" s="184" t="s">
        <v>373</v>
      </c>
      <c r="P127" s="32" t="s">
        <v>233</v>
      </c>
      <c r="Q127" s="184" t="s">
        <v>373</v>
      </c>
      <c r="R127" s="178" t="s">
        <v>428</v>
      </c>
      <c r="S127" s="184" t="s">
        <v>529</v>
      </c>
      <c r="T127" s="178" t="s">
        <v>127</v>
      </c>
      <c r="U127" s="81" t="s">
        <v>363</v>
      </c>
      <c r="V127" s="178" t="s">
        <v>152</v>
      </c>
      <c r="W127" s="150" t="s">
        <v>156</v>
      </c>
      <c r="X127" s="150"/>
    </row>
    <row r="128" spans="1:24" ht="63.75" x14ac:dyDescent="0.25">
      <c r="A128" s="10">
        <v>121</v>
      </c>
      <c r="B128" s="47" t="s">
        <v>70</v>
      </c>
      <c r="C128" s="49" t="s">
        <v>335</v>
      </c>
      <c r="D128" s="31" t="s">
        <v>7</v>
      </c>
      <c r="E128" s="33" t="s">
        <v>12</v>
      </c>
      <c r="F128" s="31" t="s">
        <v>4</v>
      </c>
      <c r="G128" s="97">
        <v>108398439</v>
      </c>
      <c r="H128" s="97">
        <v>92138673</v>
      </c>
      <c r="I128" s="100" t="s">
        <v>132</v>
      </c>
      <c r="J128" s="162" t="s">
        <v>132</v>
      </c>
      <c r="K128" s="162" t="s">
        <v>132</v>
      </c>
      <c r="L128" s="32" t="s">
        <v>233</v>
      </c>
      <c r="M128" s="184" t="s">
        <v>373</v>
      </c>
      <c r="N128" s="32" t="s">
        <v>233</v>
      </c>
      <c r="O128" s="184" t="s">
        <v>373</v>
      </c>
      <c r="P128" s="32" t="s">
        <v>233</v>
      </c>
      <c r="Q128" s="184" t="s">
        <v>373</v>
      </c>
      <c r="R128" s="178" t="s">
        <v>246</v>
      </c>
      <c r="S128" s="184" t="s">
        <v>529</v>
      </c>
      <c r="T128" s="178" t="s">
        <v>127</v>
      </c>
      <c r="U128" s="81" t="s">
        <v>363</v>
      </c>
      <c r="V128" s="178" t="s">
        <v>152</v>
      </c>
      <c r="W128" s="150" t="s">
        <v>156</v>
      </c>
      <c r="X128" s="150"/>
    </row>
    <row r="129" spans="1:24" ht="63.75" x14ac:dyDescent="0.25">
      <c r="A129" s="10">
        <v>122</v>
      </c>
      <c r="B129" s="47" t="s">
        <v>70</v>
      </c>
      <c r="C129" s="49" t="s">
        <v>336</v>
      </c>
      <c r="D129" s="31" t="s">
        <v>7</v>
      </c>
      <c r="E129" s="33" t="s">
        <v>12</v>
      </c>
      <c r="F129" s="31" t="s">
        <v>4</v>
      </c>
      <c r="G129" s="97">
        <v>61467090</v>
      </c>
      <c r="H129" s="97">
        <v>52247026</v>
      </c>
      <c r="I129" s="100" t="s">
        <v>132</v>
      </c>
      <c r="J129" s="162" t="s">
        <v>132</v>
      </c>
      <c r="K129" s="162" t="s">
        <v>132</v>
      </c>
      <c r="L129" s="32" t="s">
        <v>233</v>
      </c>
      <c r="M129" s="184" t="s">
        <v>373</v>
      </c>
      <c r="N129" s="32" t="s">
        <v>233</v>
      </c>
      <c r="O129" s="184" t="s">
        <v>373</v>
      </c>
      <c r="P129" s="32" t="s">
        <v>233</v>
      </c>
      <c r="Q129" s="184" t="s">
        <v>373</v>
      </c>
      <c r="R129" s="178" t="s">
        <v>246</v>
      </c>
      <c r="S129" s="184" t="s">
        <v>529</v>
      </c>
      <c r="T129" s="178" t="s">
        <v>127</v>
      </c>
      <c r="U129" s="81" t="s">
        <v>363</v>
      </c>
      <c r="V129" s="178" t="s">
        <v>152</v>
      </c>
      <c r="W129" s="150" t="s">
        <v>156</v>
      </c>
      <c r="X129" s="150"/>
    </row>
    <row r="130" spans="1:24" ht="114.75" x14ac:dyDescent="0.25">
      <c r="A130" s="10">
        <v>123</v>
      </c>
      <c r="B130" s="51" t="s">
        <v>8</v>
      </c>
      <c r="C130" s="50" t="s">
        <v>87</v>
      </c>
      <c r="D130" s="37" t="s">
        <v>7</v>
      </c>
      <c r="E130" s="35" t="s">
        <v>15</v>
      </c>
      <c r="F130" s="37" t="s">
        <v>5</v>
      </c>
      <c r="G130" s="94">
        <v>9491392</v>
      </c>
      <c r="H130" s="94">
        <v>8067683</v>
      </c>
      <c r="I130" s="110" t="s">
        <v>482</v>
      </c>
      <c r="J130" s="157" t="s">
        <v>302</v>
      </c>
      <c r="K130" s="157" t="s">
        <v>572</v>
      </c>
      <c r="L130" s="14" t="s">
        <v>229</v>
      </c>
      <c r="M130" s="184" t="s">
        <v>416</v>
      </c>
      <c r="N130" s="14" t="s">
        <v>229</v>
      </c>
      <c r="O130" s="184" t="s">
        <v>408</v>
      </c>
      <c r="P130" s="14" t="s">
        <v>233</v>
      </c>
      <c r="Q130" s="184" t="s">
        <v>390</v>
      </c>
      <c r="R130" s="14" t="s">
        <v>245</v>
      </c>
      <c r="S130" s="184" t="s">
        <v>602</v>
      </c>
      <c r="T130" s="14" t="s">
        <v>235</v>
      </c>
      <c r="U130" s="184" t="s">
        <v>509</v>
      </c>
      <c r="V130" s="14" t="s">
        <v>232</v>
      </c>
      <c r="W130" s="14" t="s">
        <v>232</v>
      </c>
      <c r="X130" s="14"/>
    </row>
    <row r="131" spans="1:24" ht="140.25" x14ac:dyDescent="0.25">
      <c r="A131" s="10">
        <v>124</v>
      </c>
      <c r="B131" s="51" t="s">
        <v>100</v>
      </c>
      <c r="C131" s="50" t="s">
        <v>113</v>
      </c>
      <c r="D131" s="37" t="s">
        <v>7</v>
      </c>
      <c r="E131" s="35" t="s">
        <v>19</v>
      </c>
      <c r="F131" s="37" t="s">
        <v>5</v>
      </c>
      <c r="G131" s="94">
        <v>4352315</v>
      </c>
      <c r="H131" s="94">
        <v>3699467</v>
      </c>
      <c r="I131" s="17" t="s">
        <v>132</v>
      </c>
      <c r="J131" s="160" t="s">
        <v>132</v>
      </c>
      <c r="K131" s="160" t="s">
        <v>132</v>
      </c>
      <c r="L131" s="38" t="s">
        <v>132</v>
      </c>
      <c r="M131" s="38" t="s">
        <v>132</v>
      </c>
      <c r="N131" s="38" t="s">
        <v>132</v>
      </c>
      <c r="O131" s="38" t="s">
        <v>132</v>
      </c>
      <c r="P131" s="38" t="s">
        <v>152</v>
      </c>
      <c r="Q131" s="184" t="s">
        <v>622</v>
      </c>
      <c r="R131" s="14" t="s">
        <v>133</v>
      </c>
      <c r="S131" s="184" t="s">
        <v>621</v>
      </c>
      <c r="T131" s="43" t="s">
        <v>246</v>
      </c>
      <c r="U131" s="184" t="s">
        <v>540</v>
      </c>
      <c r="V131" s="42" t="s">
        <v>428</v>
      </c>
      <c r="W131" s="43" t="s">
        <v>459</v>
      </c>
      <c r="X131" s="43"/>
    </row>
    <row r="132" spans="1:24" ht="38.25" x14ac:dyDescent="0.25">
      <c r="A132" s="10">
        <v>125</v>
      </c>
      <c r="B132" s="56" t="s">
        <v>282</v>
      </c>
      <c r="C132" s="49" t="s">
        <v>283</v>
      </c>
      <c r="D132" s="31" t="s">
        <v>7</v>
      </c>
      <c r="E132" s="33" t="s">
        <v>19</v>
      </c>
      <c r="F132" s="31" t="s">
        <v>5</v>
      </c>
      <c r="G132" s="97">
        <v>16692798</v>
      </c>
      <c r="H132" s="97">
        <v>14188878</v>
      </c>
      <c r="I132" s="26" t="s">
        <v>132</v>
      </c>
      <c r="J132" s="169" t="s">
        <v>132</v>
      </c>
      <c r="K132" s="169" t="s">
        <v>132</v>
      </c>
      <c r="L132" s="178" t="s">
        <v>235</v>
      </c>
      <c r="M132" s="184" t="s">
        <v>528</v>
      </c>
      <c r="N132" s="178" t="s">
        <v>235</v>
      </c>
      <c r="O132" s="184" t="s">
        <v>528</v>
      </c>
      <c r="P132" s="178" t="s">
        <v>246</v>
      </c>
      <c r="Q132" s="184" t="s">
        <v>532</v>
      </c>
      <c r="R132" s="178" t="s">
        <v>127</v>
      </c>
      <c r="S132" s="81" t="s">
        <v>363</v>
      </c>
      <c r="T132" s="178" t="s">
        <v>127</v>
      </c>
      <c r="U132" s="81" t="s">
        <v>363</v>
      </c>
      <c r="V132" s="178" t="s">
        <v>127</v>
      </c>
      <c r="W132" s="178" t="s">
        <v>156</v>
      </c>
      <c r="X132" s="178"/>
    </row>
    <row r="133" spans="1:24" ht="25.5" x14ac:dyDescent="0.25">
      <c r="A133" s="10">
        <v>126</v>
      </c>
      <c r="B133" s="56" t="s">
        <v>284</v>
      </c>
      <c r="C133" s="49" t="s">
        <v>285</v>
      </c>
      <c r="D133" s="31" t="s">
        <v>162</v>
      </c>
      <c r="E133" s="33" t="s">
        <v>19</v>
      </c>
      <c r="F133" s="31" t="s">
        <v>5</v>
      </c>
      <c r="G133" s="97">
        <v>38949860</v>
      </c>
      <c r="H133" s="97">
        <v>33107381</v>
      </c>
      <c r="I133" s="26" t="s">
        <v>132</v>
      </c>
      <c r="J133" s="169" t="s">
        <v>132</v>
      </c>
      <c r="K133" s="169" t="s">
        <v>132</v>
      </c>
      <c r="L133" s="178" t="s">
        <v>235</v>
      </c>
      <c r="M133" s="184" t="s">
        <v>528</v>
      </c>
      <c r="N133" s="178" t="s">
        <v>235</v>
      </c>
      <c r="O133" s="184" t="s">
        <v>528</v>
      </c>
      <c r="P133" s="178" t="s">
        <v>246</v>
      </c>
      <c r="Q133" s="184" t="s">
        <v>532</v>
      </c>
      <c r="R133" s="178" t="s">
        <v>127</v>
      </c>
      <c r="S133" s="81" t="s">
        <v>363</v>
      </c>
      <c r="T133" s="32" t="s">
        <v>127</v>
      </c>
      <c r="U133" s="81" t="s">
        <v>363</v>
      </c>
      <c r="V133" s="32" t="s">
        <v>127</v>
      </c>
      <c r="W133" s="178" t="s">
        <v>156</v>
      </c>
      <c r="X133" s="178"/>
    </row>
    <row r="134" spans="1:24" ht="76.5" x14ac:dyDescent="0.25">
      <c r="A134" s="10">
        <v>127</v>
      </c>
      <c r="B134" s="51" t="s">
        <v>101</v>
      </c>
      <c r="C134" s="50" t="s">
        <v>123</v>
      </c>
      <c r="D134" s="37" t="s">
        <v>7</v>
      </c>
      <c r="E134" s="35" t="s">
        <v>19</v>
      </c>
      <c r="F134" s="37" t="s">
        <v>5</v>
      </c>
      <c r="G134" s="94">
        <v>9960103</v>
      </c>
      <c r="H134" s="94">
        <v>8466087</v>
      </c>
      <c r="I134" s="17" t="s">
        <v>500</v>
      </c>
      <c r="J134" s="160" t="s">
        <v>237</v>
      </c>
      <c r="K134" s="160" t="s">
        <v>363</v>
      </c>
      <c r="L134" s="38" t="s">
        <v>235</v>
      </c>
      <c r="M134" s="177" t="s">
        <v>364</v>
      </c>
      <c r="N134" s="38" t="s">
        <v>235</v>
      </c>
      <c r="O134" s="177" t="s">
        <v>364</v>
      </c>
      <c r="P134" s="14" t="s">
        <v>246</v>
      </c>
      <c r="Q134" s="177" t="s">
        <v>364</v>
      </c>
      <c r="R134" s="14" t="s">
        <v>156</v>
      </c>
      <c r="S134" s="81" t="s">
        <v>363</v>
      </c>
      <c r="T134" s="38" t="s">
        <v>156</v>
      </c>
      <c r="U134" s="81" t="s">
        <v>363</v>
      </c>
      <c r="V134" s="43" t="s">
        <v>160</v>
      </c>
      <c r="W134" s="43" t="s">
        <v>160</v>
      </c>
      <c r="X134" s="43"/>
    </row>
    <row r="135" spans="1:24" ht="38.25" x14ac:dyDescent="0.25">
      <c r="A135" s="10">
        <v>128</v>
      </c>
      <c r="B135" s="47" t="s">
        <v>102</v>
      </c>
      <c r="C135" s="49" t="s">
        <v>124</v>
      </c>
      <c r="D135" s="31" t="s">
        <v>7</v>
      </c>
      <c r="E135" s="33" t="s">
        <v>19</v>
      </c>
      <c r="F135" s="31" t="s">
        <v>5</v>
      </c>
      <c r="G135" s="97">
        <v>22765950</v>
      </c>
      <c r="H135" s="97">
        <v>19351057</v>
      </c>
      <c r="I135" s="26" t="s">
        <v>500</v>
      </c>
      <c r="J135" s="169" t="s">
        <v>237</v>
      </c>
      <c r="K135" s="169" t="s">
        <v>363</v>
      </c>
      <c r="L135" s="178" t="s">
        <v>235</v>
      </c>
      <c r="M135" s="177" t="s">
        <v>364</v>
      </c>
      <c r="N135" s="178" t="s">
        <v>235</v>
      </c>
      <c r="O135" s="177" t="s">
        <v>364</v>
      </c>
      <c r="P135" s="178" t="s">
        <v>246</v>
      </c>
      <c r="Q135" s="177" t="s">
        <v>364</v>
      </c>
      <c r="R135" s="178" t="s">
        <v>127</v>
      </c>
      <c r="S135" s="81" t="s">
        <v>363</v>
      </c>
      <c r="T135" s="32" t="s">
        <v>127</v>
      </c>
      <c r="U135" s="81" t="s">
        <v>363</v>
      </c>
      <c r="V135" s="178" t="s">
        <v>156</v>
      </c>
      <c r="W135" s="178" t="s">
        <v>156</v>
      </c>
      <c r="X135" s="178"/>
    </row>
    <row r="136" spans="1:24" ht="89.25" x14ac:dyDescent="0.25">
      <c r="A136" s="10">
        <v>129</v>
      </c>
      <c r="B136" s="47" t="s">
        <v>103</v>
      </c>
      <c r="C136" s="49" t="s">
        <v>84</v>
      </c>
      <c r="D136" s="31" t="s">
        <v>7</v>
      </c>
      <c r="E136" s="33" t="s">
        <v>19</v>
      </c>
      <c r="F136" s="31" t="s">
        <v>4</v>
      </c>
      <c r="G136" s="97">
        <v>178983828</v>
      </c>
      <c r="H136" s="97">
        <v>152136253</v>
      </c>
      <c r="I136" s="26" t="s">
        <v>500</v>
      </c>
      <c r="J136" s="169" t="s">
        <v>237</v>
      </c>
      <c r="K136" s="169" t="s">
        <v>363</v>
      </c>
      <c r="L136" s="31" t="s">
        <v>127</v>
      </c>
      <c r="M136" s="81" t="s">
        <v>363</v>
      </c>
      <c r="N136" s="31" t="s">
        <v>127</v>
      </c>
      <c r="O136" s="81" t="s">
        <v>363</v>
      </c>
      <c r="P136" s="30" t="s">
        <v>127</v>
      </c>
      <c r="Q136" s="81" t="s">
        <v>363</v>
      </c>
      <c r="R136" s="178" t="s">
        <v>160</v>
      </c>
      <c r="S136" s="81" t="s">
        <v>363</v>
      </c>
      <c r="T136" s="31" t="s">
        <v>160</v>
      </c>
      <c r="U136" s="81" t="s">
        <v>363</v>
      </c>
      <c r="V136" s="31" t="s">
        <v>161</v>
      </c>
      <c r="W136" s="31" t="s">
        <v>161</v>
      </c>
      <c r="X136" s="31"/>
    </row>
    <row r="137" spans="1:24" ht="25.5" x14ac:dyDescent="0.25">
      <c r="A137" s="10">
        <v>130</v>
      </c>
      <c r="B137" s="51" t="s">
        <v>44</v>
      </c>
      <c r="C137" s="50" t="s">
        <v>92</v>
      </c>
      <c r="D137" s="37" t="s">
        <v>7</v>
      </c>
      <c r="E137" s="35" t="s">
        <v>10</v>
      </c>
      <c r="F137" s="37" t="s">
        <v>4</v>
      </c>
      <c r="G137" s="94">
        <v>43390019</v>
      </c>
      <c r="H137" s="94">
        <v>36881516</v>
      </c>
      <c r="I137" s="17" t="s">
        <v>489</v>
      </c>
      <c r="J137" s="160" t="s">
        <v>240</v>
      </c>
      <c r="K137" s="161" t="s">
        <v>625</v>
      </c>
      <c r="L137" s="38" t="s">
        <v>232</v>
      </c>
      <c r="M137" s="184" t="s">
        <v>374</v>
      </c>
      <c r="N137" s="14" t="s">
        <v>127</v>
      </c>
      <c r="O137" s="184" t="s">
        <v>374</v>
      </c>
      <c r="P137" s="14" t="s">
        <v>127</v>
      </c>
      <c r="Q137" s="184" t="s">
        <v>540</v>
      </c>
      <c r="R137" s="14" t="s">
        <v>156</v>
      </c>
      <c r="S137" s="184" t="s">
        <v>586</v>
      </c>
      <c r="T137" s="14" t="s">
        <v>156</v>
      </c>
      <c r="U137" s="81" t="s">
        <v>363</v>
      </c>
      <c r="V137" s="14" t="s">
        <v>160</v>
      </c>
      <c r="W137" s="43" t="s">
        <v>160</v>
      </c>
      <c r="X137" s="43"/>
    </row>
    <row r="140" spans="1:24" x14ac:dyDescent="0.25">
      <c r="B140" s="197" t="s">
        <v>362</v>
      </c>
      <c r="C140" s="197"/>
      <c r="D140" s="197"/>
      <c r="E140" s="197"/>
      <c r="F140" s="197"/>
      <c r="G140" s="197"/>
      <c r="H140" s="197"/>
      <c r="I140" s="197"/>
      <c r="J140" s="197"/>
      <c r="K140" s="197"/>
      <c r="L140" s="197"/>
      <c r="M140" s="197"/>
      <c r="N140" s="197"/>
      <c r="O140" s="197"/>
      <c r="P140" s="197"/>
      <c r="Q140" s="197"/>
      <c r="R140" s="197"/>
      <c r="S140" s="197"/>
      <c r="T140" s="197"/>
      <c r="U140" s="197"/>
    </row>
    <row r="141" spans="1:24" x14ac:dyDescent="0.25">
      <c r="B141" s="9" t="s">
        <v>544</v>
      </c>
      <c r="C141" s="121"/>
      <c r="D141" s="121"/>
      <c r="E141" s="121"/>
      <c r="F141" s="121"/>
      <c r="G141" s="121"/>
      <c r="H141" s="121"/>
      <c r="I141" s="121"/>
      <c r="J141" s="121"/>
      <c r="K141" s="121"/>
      <c r="L141" s="121"/>
      <c r="M141" s="121"/>
      <c r="N141" s="121"/>
      <c r="O141" s="121"/>
      <c r="P141" s="121"/>
      <c r="Q141" s="121"/>
      <c r="R141" s="121"/>
      <c r="S141" s="121"/>
      <c r="T141" s="121"/>
      <c r="U141" s="121"/>
    </row>
    <row r="142" spans="1:24" x14ac:dyDescent="0.25">
      <c r="B142" s="196"/>
      <c r="C142" s="196"/>
      <c r="D142" s="196"/>
      <c r="E142" s="196"/>
      <c r="F142" s="196"/>
      <c r="G142" s="196"/>
      <c r="H142" s="196"/>
      <c r="I142" s="196"/>
      <c r="J142" s="196"/>
      <c r="K142" s="196"/>
      <c r="L142" s="196"/>
      <c r="M142" s="196"/>
      <c r="N142" s="196"/>
      <c r="O142" s="196"/>
      <c r="P142" s="196"/>
      <c r="Q142" s="196"/>
      <c r="R142" s="196"/>
      <c r="S142" s="196"/>
      <c r="T142" s="196"/>
      <c r="U142" s="196"/>
    </row>
    <row r="143" spans="1:24" x14ac:dyDescent="0.25">
      <c r="B143" s="184"/>
      <c r="C143" s="9" t="s">
        <v>453</v>
      </c>
      <c r="D143" s="9"/>
      <c r="E143" s="9"/>
      <c r="F143" s="9"/>
      <c r="G143" s="9"/>
      <c r="H143" s="9"/>
      <c r="I143" s="9"/>
      <c r="J143" s="9"/>
      <c r="K143" s="9"/>
      <c r="L143" s="9"/>
      <c r="M143" s="9"/>
      <c r="N143" s="9"/>
      <c r="O143" s="9"/>
      <c r="P143" s="9"/>
      <c r="Q143" s="9"/>
      <c r="R143" s="9"/>
      <c r="S143" s="11"/>
      <c r="T143" s="11"/>
      <c r="U143" s="11"/>
    </row>
    <row r="144" spans="1:24" x14ac:dyDescent="0.25">
      <c r="B144" s="177"/>
      <c r="C144" s="9" t="s">
        <v>454</v>
      </c>
      <c r="D144" s="9"/>
      <c r="E144" s="9"/>
      <c r="F144" s="9"/>
      <c r="G144" s="9"/>
      <c r="H144" s="9"/>
      <c r="I144" s="9"/>
      <c r="J144" s="9"/>
      <c r="K144" s="9"/>
      <c r="L144" s="9"/>
      <c r="M144" s="9"/>
      <c r="N144" s="9"/>
      <c r="O144" s="9"/>
      <c r="P144" s="9"/>
      <c r="Q144" s="9"/>
      <c r="R144" s="9"/>
      <c r="S144" s="11"/>
      <c r="T144" s="11"/>
      <c r="U144" s="11"/>
    </row>
    <row r="145" spans="2:21" x14ac:dyDescent="0.25">
      <c r="B145" s="81"/>
      <c r="C145" s="9" t="s">
        <v>455</v>
      </c>
      <c r="D145" s="9"/>
      <c r="E145" s="9"/>
      <c r="F145" s="9"/>
      <c r="G145" s="9"/>
      <c r="H145" s="9"/>
      <c r="I145" s="9"/>
      <c r="J145" s="9"/>
      <c r="K145" s="9"/>
      <c r="L145" s="9"/>
      <c r="M145" s="9"/>
      <c r="N145" s="9"/>
      <c r="O145" s="9"/>
      <c r="P145" s="9"/>
      <c r="Q145" s="9"/>
      <c r="R145" s="9"/>
      <c r="S145" s="11"/>
      <c r="T145" s="11"/>
      <c r="U145" s="11"/>
    </row>
  </sheetData>
  <mergeCells count="35">
    <mergeCell ref="U22:U23"/>
    <mergeCell ref="V22:V23"/>
    <mergeCell ref="W22:W23"/>
    <mergeCell ref="X22:X23"/>
    <mergeCell ref="B1:AH1"/>
    <mergeCell ref="AC2:AH2"/>
    <mergeCell ref="B3:AH3"/>
    <mergeCell ref="H5:H6"/>
    <mergeCell ref="A5:A6"/>
    <mergeCell ref="B5:B6"/>
    <mergeCell ref="C5:C6"/>
    <mergeCell ref="D5:D6"/>
    <mergeCell ref="E5:E6"/>
    <mergeCell ref="G5:G6"/>
    <mergeCell ref="P5:R5"/>
    <mergeCell ref="T5:U5"/>
    <mergeCell ref="V5:V6"/>
    <mergeCell ref="W5:W6"/>
    <mergeCell ref="X5:X6"/>
    <mergeCell ref="B142:U142"/>
    <mergeCell ref="J116:J117"/>
    <mergeCell ref="K116:K117"/>
    <mergeCell ref="F5:F6"/>
    <mergeCell ref="J8:J13"/>
    <mergeCell ref="K8:K13"/>
    <mergeCell ref="B140:U140"/>
    <mergeCell ref="J14:J17"/>
    <mergeCell ref="K14:K17"/>
    <mergeCell ref="J20:J21"/>
    <mergeCell ref="K20:K21"/>
    <mergeCell ref="S22:S23"/>
    <mergeCell ref="T22:T23"/>
    <mergeCell ref="I5:K5"/>
    <mergeCell ref="L5:M5"/>
    <mergeCell ref="N5:O5"/>
  </mergeCells>
  <dataValidations count="1">
    <dataValidation type="list" errorStyle="warning" allowBlank="1" showInputMessage="1" showErrorMessage="1" errorTitle="Izvēle tikai no saraksta!" error="Lūdzu izvēlēties vienu no vērtībām sarakstā." sqref="I118:K118">
      <formula1>$D$161:$D$189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60C38-2F4C-4B3E-A0A9-D4A307D943C1}">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DPP</vt:lpstr>
      <vt:lpstr>ministriju dalījumā</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2016-01-26T13:24:38Z</cp:lastPrinted>
  <dcterms:created xsi:type="dcterms:W3CDTF">2013-05-20T05:28:43Z</dcterms:created>
  <dcterms:modified xsi:type="dcterms:W3CDTF">2016-01-29T09:55:16Z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