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24226"/>
  <mc:AlternateContent xmlns:mc="http://schemas.openxmlformats.org/markup-compatibility/2006">
    <mc:Choice Requires="x15">
      <x15ac:absPath xmlns:x15ac="http://schemas.microsoft.com/office/spreadsheetml/2010/11/ac" url="S:\VADOŠĀ IESTĀDE\ES FONDU STRATĒĢIJAS DEPARTAMENTS\UIPN\24_RRF\RRF_plans\01a_ANM plana grozijumi\29_Aktuālās versijas pēc TAP\"/>
    </mc:Choice>
  </mc:AlternateContent>
  <xr:revisionPtr revIDLastSave="0" documentId="13_ncr:1_{2FA05C4C-75D1-4FA9-87B3-F1707E91EB44}" xr6:coauthVersionLast="47" xr6:coauthVersionMax="47" xr10:uidLastSave="{00000000-0000-0000-0000-000000000000}"/>
  <bookViews>
    <workbookView xWindow="-120" yWindow="-120" windowWidth="29040" windowHeight="15720" firstSheet="1" activeTab="2" xr2:uid="{00000000-000D-0000-FFFF-FFFF00000000}"/>
  </bookViews>
  <sheets>
    <sheet name="T1_Pick_List" sheetId="11" state="hidden" r:id="rId1"/>
    <sheet name="Components" sheetId="12" r:id="rId2"/>
    <sheet name="Measures" sheetId="1" r:id="rId3"/>
    <sheet name="Milestones_targets" sheetId="2" r:id="rId4"/>
    <sheet name="Costing_detailed" sheetId="4" r:id="rId5"/>
    <sheet name="T3a Impact (qualitative)" sheetId="5" r:id="rId6"/>
    <sheet name="T3b Impact (quantitative)" sheetId="6" r:id="rId7"/>
    <sheet name="T4a Investment baseline Input" sheetId="9" r:id="rId8"/>
    <sheet name="T4b Investment baseline Display" sheetId="10" r:id="rId9"/>
  </sheets>
  <externalReferences>
    <externalReference r:id="rId10"/>
  </externalReferences>
  <definedNames>
    <definedName name="_xlnm._FilterDatabase" localSheetId="1" hidden="1">Components!$A$4:$D$4</definedName>
    <definedName name="_xlnm._FilterDatabase" localSheetId="4" hidden="1">Costing_detailed!$A$5:$AC$102</definedName>
    <definedName name="_xlnm._FilterDatabase" localSheetId="2" hidden="1">Measures!$A$3:$W$102</definedName>
    <definedName name="_xlnm._FilterDatabase" localSheetId="3" hidden="1">Milestones_targets!$B$3:$V$240</definedName>
    <definedName name="_xlnm._FilterDatabase" localSheetId="5" hidden="1">'T3a Impact (qualitative)'!$A$3:$J$11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56" i="4" l="1"/>
  <c r="U83" i="4" l="1"/>
  <c r="U64" i="4" l="1"/>
  <c r="U85" i="4"/>
  <c r="J104" i="1" l="1"/>
  <c r="L17" i="10"/>
  <c r="K17" i="10"/>
  <c r="J17" i="10"/>
  <c r="I17" i="10"/>
  <c r="H17" i="10"/>
  <c r="G17" i="10"/>
  <c r="F17" i="10"/>
  <c r="D17" i="10"/>
  <c r="C17" i="10"/>
  <c r="B17" i="10"/>
  <c r="L15" i="10"/>
  <c r="K15" i="10"/>
  <c r="J15" i="10"/>
  <c r="I15" i="10"/>
  <c r="H15" i="10"/>
  <c r="G15" i="10"/>
  <c r="F15" i="10"/>
  <c r="L13" i="10"/>
  <c r="K13" i="10"/>
  <c r="J13" i="10"/>
  <c r="I13" i="10"/>
  <c r="H13" i="10"/>
  <c r="G13" i="10"/>
  <c r="F13" i="10"/>
  <c r="D13" i="10"/>
  <c r="C13" i="10"/>
  <c r="B13" i="10"/>
  <c r="L12" i="10"/>
  <c r="K12" i="10"/>
  <c r="J12" i="10"/>
  <c r="I12" i="10"/>
  <c r="H12" i="10"/>
  <c r="G12" i="10"/>
  <c r="F12" i="10"/>
  <c r="D12" i="10"/>
  <c r="C12" i="10"/>
  <c r="B12" i="10"/>
  <c r="L11" i="10"/>
  <c r="K11" i="10"/>
  <c r="J11" i="10"/>
  <c r="I11" i="10"/>
  <c r="H11" i="10"/>
  <c r="G11" i="10"/>
  <c r="F11" i="10"/>
  <c r="D11" i="10"/>
  <c r="C11" i="10"/>
  <c r="B11" i="10"/>
  <c r="L10" i="10"/>
  <c r="K10" i="10"/>
  <c r="J10" i="10"/>
  <c r="I10" i="10"/>
  <c r="H10" i="10"/>
  <c r="G10" i="10"/>
  <c r="F10" i="10"/>
  <c r="D10" i="10"/>
  <c r="C10" i="10"/>
  <c r="B10" i="10"/>
  <c r="L9" i="10"/>
  <c r="K9" i="10"/>
  <c r="J9" i="10"/>
  <c r="I9" i="10"/>
  <c r="H9" i="10"/>
  <c r="G9" i="10"/>
  <c r="F9" i="10"/>
  <c r="D9" i="10"/>
  <c r="C9" i="10"/>
  <c r="B9" i="10"/>
  <c r="L8" i="10"/>
  <c r="K8" i="10"/>
  <c r="J8" i="10"/>
  <c r="I8" i="10"/>
  <c r="H8" i="10"/>
  <c r="G8" i="10"/>
  <c r="F8" i="10"/>
  <c r="D8" i="10"/>
  <c r="C8" i="10"/>
  <c r="B8" i="10"/>
  <c r="L7" i="10"/>
  <c r="K7" i="10"/>
  <c r="J7" i="10"/>
  <c r="I7" i="10"/>
  <c r="H7" i="10"/>
  <c r="G7" i="10"/>
  <c r="F7" i="10"/>
  <c r="D7" i="10"/>
  <c r="C7" i="10"/>
  <c r="B7" i="10"/>
  <c r="L6" i="10"/>
  <c r="K6" i="10"/>
  <c r="J6" i="10"/>
  <c r="I6" i="10"/>
  <c r="H6" i="10"/>
  <c r="G6" i="10"/>
  <c r="F6" i="10"/>
  <c r="D6" i="10"/>
  <c r="C6" i="10"/>
  <c r="B6" i="10"/>
  <c r="L5" i="10"/>
  <c r="K5" i="10"/>
  <c r="J5" i="10"/>
  <c r="I5" i="10"/>
  <c r="H5" i="10"/>
  <c r="G5" i="10"/>
  <c r="F5" i="10"/>
  <c r="D5" i="10"/>
  <c r="C5" i="10"/>
  <c r="B5" i="10"/>
  <c r="L4" i="10"/>
  <c r="K4" i="10"/>
  <c r="J4" i="10"/>
  <c r="I4" i="10"/>
  <c r="H4" i="10"/>
  <c r="G4" i="10"/>
  <c r="F4" i="10"/>
  <c r="D4" i="10"/>
  <c r="C4" i="10"/>
  <c r="B4" i="10"/>
  <c r="K77" i="9"/>
  <c r="J77" i="9"/>
  <c r="I77" i="9"/>
  <c r="H77" i="9"/>
  <c r="G77" i="9"/>
  <c r="F77" i="9"/>
  <c r="E77" i="9"/>
  <c r="D77" i="9"/>
  <c r="C77" i="9"/>
  <c r="B77" i="9"/>
  <c r="K68" i="9"/>
  <c r="J68" i="9"/>
  <c r="I68" i="9"/>
  <c r="H68" i="9"/>
  <c r="G68" i="9"/>
  <c r="F68" i="9"/>
  <c r="E68" i="9"/>
  <c r="D68" i="9"/>
  <c r="C68" i="9"/>
  <c r="B68" i="9"/>
  <c r="K61" i="9"/>
  <c r="J61" i="9"/>
  <c r="I61" i="9"/>
  <c r="H61" i="9"/>
  <c r="G61" i="9"/>
  <c r="F61" i="9"/>
  <c r="E61" i="9"/>
  <c r="D61" i="9"/>
  <c r="C61" i="9"/>
  <c r="B61" i="9"/>
  <c r="K54" i="9"/>
  <c r="J54" i="9"/>
  <c r="I54" i="9"/>
  <c r="H54" i="9"/>
  <c r="G54" i="9"/>
  <c r="F54" i="9"/>
  <c r="E54" i="9"/>
  <c r="D54" i="9"/>
  <c r="C54" i="9"/>
  <c r="B54" i="9"/>
  <c r="K47" i="9"/>
  <c r="J47" i="9"/>
  <c r="I47" i="9"/>
  <c r="H47" i="9"/>
  <c r="G47" i="9"/>
  <c r="F47" i="9"/>
  <c r="E47" i="9"/>
  <c r="D47" i="9"/>
  <c r="C47" i="9"/>
  <c r="B47" i="9"/>
  <c r="K40" i="9"/>
  <c r="J40" i="9"/>
  <c r="I40" i="9"/>
  <c r="H40" i="9"/>
  <c r="G40" i="9"/>
  <c r="F40" i="9"/>
  <c r="E40" i="9"/>
  <c r="D40" i="9"/>
  <c r="C40" i="9"/>
  <c r="B40" i="9"/>
  <c r="K30" i="9"/>
  <c r="J30" i="9"/>
  <c r="I30" i="9"/>
  <c r="H30" i="9"/>
  <c r="G30" i="9"/>
  <c r="F30" i="9"/>
  <c r="E30" i="9"/>
  <c r="D30" i="9"/>
  <c r="C30" i="9"/>
  <c r="B30" i="9"/>
  <c r="K23" i="9"/>
  <c r="J23" i="9"/>
  <c r="I23" i="9"/>
  <c r="H23" i="9"/>
  <c r="G23" i="9"/>
  <c r="F23" i="9"/>
  <c r="E23" i="9"/>
  <c r="D23" i="9"/>
  <c r="C23" i="9"/>
  <c r="B23" i="9"/>
  <c r="K17" i="9"/>
  <c r="J17" i="9"/>
  <c r="I17" i="9"/>
  <c r="H17" i="9"/>
  <c r="G17" i="9"/>
  <c r="F17" i="9"/>
  <c r="E17" i="9"/>
  <c r="D17" i="9"/>
  <c r="C17" i="9"/>
  <c r="B17" i="9"/>
  <c r="K8" i="9"/>
  <c r="J8" i="9"/>
  <c r="I8" i="9"/>
  <c r="H8" i="9"/>
  <c r="G8" i="9"/>
  <c r="F8" i="9"/>
  <c r="E8" i="9"/>
  <c r="D8" i="9"/>
  <c r="C8" i="9"/>
  <c r="B8" i="9"/>
  <c r="K7" i="9"/>
  <c r="J7" i="9"/>
  <c r="I7" i="9"/>
  <c r="H7" i="9"/>
  <c r="G7" i="9"/>
  <c r="F7" i="9"/>
  <c r="E7" i="9"/>
  <c r="D7" i="9"/>
  <c r="C7" i="9"/>
  <c r="B7" i="9"/>
  <c r="K6" i="9"/>
  <c r="J6" i="9"/>
  <c r="I6" i="9"/>
  <c r="H6" i="9"/>
  <c r="G6" i="9"/>
  <c r="F6" i="9"/>
  <c r="E6" i="9"/>
  <c r="E7" i="10" l="1"/>
  <c r="E4" i="10"/>
  <c r="E9" i="10"/>
  <c r="M6" i="10"/>
  <c r="M17" i="10"/>
  <c r="C14" i="10"/>
  <c r="C16" i="10" s="1"/>
  <c r="C18" i="10" s="1"/>
  <c r="E6" i="10"/>
  <c r="E10" i="10"/>
  <c r="M12" i="10"/>
  <c r="D14" i="10"/>
  <c r="D16" i="10" s="1"/>
  <c r="D18" i="10" s="1"/>
  <c r="M5" i="10"/>
  <c r="M11" i="10"/>
  <c r="F14" i="10"/>
  <c r="F16" i="10" s="1"/>
  <c r="F18" i="10" s="1"/>
  <c r="G14" i="10"/>
  <c r="G16" i="10" s="1"/>
  <c r="G18" i="10" s="1"/>
  <c r="E8" i="10"/>
  <c r="M10" i="10"/>
  <c r="H14" i="10"/>
  <c r="H16" i="10" s="1"/>
  <c r="H18" i="10" s="1"/>
  <c r="M15" i="10"/>
  <c r="M9" i="10"/>
  <c r="E13" i="10"/>
  <c r="I14" i="10"/>
  <c r="I16" i="10" s="1"/>
  <c r="I18" i="10" s="1"/>
  <c r="J14" i="10"/>
  <c r="J16" i="10" s="1"/>
  <c r="J18" i="10" s="1"/>
  <c r="M8" i="10"/>
  <c r="E12" i="10"/>
  <c r="L14" i="10"/>
  <c r="L16" i="10" s="1"/>
  <c r="L18" i="10" s="1"/>
  <c r="K14" i="10"/>
  <c r="K16" i="10" s="1"/>
  <c r="K18" i="10" s="1"/>
  <c r="E5" i="10"/>
  <c r="M13" i="10"/>
  <c r="M7" i="10"/>
  <c r="E11" i="10"/>
  <c r="E17" i="10"/>
  <c r="B14" i="10"/>
  <c r="M4" i="10"/>
  <c r="AC102" i="4"/>
  <c r="S102" i="4"/>
  <c r="S101" i="4"/>
  <c r="AC100" i="4"/>
  <c r="S100" i="4"/>
  <c r="M14" i="10" l="1"/>
  <c r="M16" i="10" s="1"/>
  <c r="E14" i="10"/>
  <c r="E16" i="10" s="1"/>
  <c r="E18" i="10" s="1"/>
  <c r="B16" i="10"/>
  <c r="B18" i="10" s="1"/>
  <c r="M18" i="10"/>
  <c r="AC49" i="4" l="1"/>
  <c r="J23" i="4" l="1"/>
  <c r="J55" i="4" l="1"/>
  <c r="J74" i="4" l="1"/>
  <c r="J73" i="4"/>
  <c r="J22" i="4"/>
  <c r="J54" i="4"/>
  <c r="J53" i="4"/>
  <c r="J20" i="4"/>
  <c r="J19" i="4"/>
  <c r="J18" i="4"/>
  <c r="J17" i="4"/>
  <c r="J16" i="4"/>
  <c r="AC45" i="4" l="1"/>
  <c r="AC32" i="4"/>
  <c r="AC33" i="4"/>
  <c r="AC34" i="4"/>
  <c r="AC35" i="4"/>
  <c r="AC36" i="4"/>
  <c r="AC37" i="4"/>
  <c r="AC38" i="4"/>
  <c r="AC39" i="4"/>
  <c r="AC40" i="4"/>
  <c r="AC41" i="4"/>
  <c r="AC42" i="4"/>
  <c r="AC43" i="4"/>
  <c r="AC44" i="4"/>
  <c r="AC46" i="4"/>
  <c r="AC47" i="4"/>
  <c r="AC51" i="4"/>
  <c r="AC52" i="4"/>
  <c r="AC53" i="4"/>
  <c r="AC54" i="4"/>
  <c r="AC55" i="4"/>
  <c r="AC56" i="4"/>
  <c r="AC57" i="4"/>
  <c r="AC58" i="4"/>
  <c r="AC59" i="4"/>
  <c r="AC60" i="4"/>
  <c r="AC61" i="4"/>
  <c r="AC62" i="4"/>
  <c r="AC63" i="4"/>
  <c r="AC64" i="4"/>
  <c r="AC65" i="4"/>
  <c r="AC66" i="4"/>
  <c r="AC67" i="4"/>
  <c r="AC68" i="4"/>
  <c r="AC69" i="4"/>
  <c r="AC70" i="4"/>
  <c r="AC71" i="4"/>
  <c r="AC72" i="4"/>
  <c r="AC73" i="4"/>
  <c r="AC74" i="4"/>
  <c r="AC75" i="4"/>
  <c r="AC76" i="4"/>
  <c r="AC77" i="4"/>
  <c r="AC78" i="4"/>
  <c r="AC79" i="4"/>
  <c r="AC80" i="4"/>
  <c r="AC81" i="4"/>
  <c r="AC82" i="4"/>
  <c r="AC83" i="4"/>
  <c r="AC84" i="4"/>
  <c r="AC85" i="4"/>
  <c r="AC86" i="4"/>
  <c r="AC87" i="4"/>
  <c r="AC88" i="4"/>
  <c r="AC89" i="4"/>
  <c r="AC90" i="4"/>
  <c r="AC91" i="4"/>
  <c r="AC92" i="4"/>
  <c r="AC93" i="4"/>
  <c r="AC94" i="4"/>
  <c r="AC95" i="4"/>
  <c r="AC96" i="4"/>
  <c r="AC97" i="4"/>
  <c r="AC98" i="4"/>
  <c r="P4" i="11"/>
  <c r="P5" i="11"/>
  <c r="P6" i="11"/>
  <c r="P7" i="11"/>
  <c r="P8" i="11"/>
  <c r="P9" i="11"/>
  <c r="P10" i="11"/>
  <c r="P11" i="11"/>
  <c r="P12" i="11"/>
  <c r="P13" i="11"/>
  <c r="P14" i="11"/>
  <c r="P15" i="11"/>
  <c r="P16" i="11"/>
  <c r="P17" i="11"/>
  <c r="P18" i="11"/>
  <c r="P19" i="11"/>
  <c r="P20" i="11"/>
  <c r="P21" i="11"/>
  <c r="P22" i="11"/>
  <c r="P23" i="11"/>
  <c r="P24" i="11"/>
  <c r="P25" i="11"/>
  <c r="P26" i="11"/>
  <c r="P27" i="11"/>
  <c r="P28" i="11"/>
  <c r="P29" i="11"/>
  <c r="P30" i="11"/>
  <c r="P31" i="11"/>
  <c r="P32" i="11"/>
  <c r="P33" i="11"/>
  <c r="P34" i="11"/>
  <c r="P35" i="11"/>
  <c r="P36" i="11"/>
  <c r="P37" i="11"/>
  <c r="P38" i="11"/>
  <c r="P39" i="11"/>
  <c r="P40" i="11"/>
  <c r="P41" i="11"/>
  <c r="P42" i="11"/>
  <c r="P43" i="11"/>
  <c r="P44" i="11"/>
  <c r="P45" i="11"/>
  <c r="P46" i="11"/>
  <c r="P47" i="11"/>
  <c r="P48" i="11"/>
  <c r="P49" i="11"/>
  <c r="P50" i="11"/>
  <c r="P51" i="11"/>
  <c r="P52" i="11"/>
  <c r="P53" i="11"/>
  <c r="P54" i="11"/>
  <c r="P55" i="11"/>
  <c r="P56" i="11"/>
  <c r="P57" i="11"/>
  <c r="P58" i="11"/>
  <c r="P59" i="11"/>
  <c r="P60" i="11"/>
  <c r="P61" i="11"/>
  <c r="P62" i="11"/>
  <c r="P63" i="11"/>
  <c r="P64" i="11"/>
  <c r="P65" i="11"/>
  <c r="P66" i="11"/>
  <c r="P67" i="11"/>
  <c r="P68" i="11"/>
  <c r="P69" i="11"/>
  <c r="P70" i="11"/>
  <c r="P71" i="11"/>
  <c r="P72" i="11"/>
  <c r="P73" i="11"/>
  <c r="P74" i="11"/>
  <c r="P75" i="11"/>
  <c r="P76" i="11"/>
  <c r="P77" i="11"/>
  <c r="P78" i="11"/>
  <c r="P79" i="11"/>
  <c r="P80" i="11"/>
  <c r="P81" i="11"/>
  <c r="P82" i="11"/>
  <c r="P83" i="11"/>
  <c r="P84" i="11"/>
  <c r="P85" i="11"/>
  <c r="P86" i="11"/>
  <c r="P87" i="11"/>
  <c r="P88" i="11"/>
  <c r="P89" i="11"/>
  <c r="P90" i="11"/>
  <c r="P91" i="11"/>
  <c r="P92" i="11"/>
  <c r="P93" i="11"/>
  <c r="P94" i="11"/>
  <c r="P95" i="11"/>
  <c r="P96" i="11"/>
  <c r="P97" i="11"/>
  <c r="P98" i="11"/>
  <c r="P99" i="11"/>
  <c r="P100" i="11"/>
  <c r="P101" i="11"/>
  <c r="P102" i="11"/>
  <c r="P103" i="11"/>
  <c r="P104" i="11"/>
  <c r="P105" i="11"/>
  <c r="P106" i="11"/>
  <c r="P107" i="11"/>
  <c r="P108" i="11"/>
  <c r="P109" i="11"/>
  <c r="P110" i="11"/>
  <c r="P111" i="11"/>
  <c r="P112" i="11"/>
  <c r="P113" i="11"/>
  <c r="P114" i="11"/>
  <c r="P115" i="11"/>
  <c r="P116" i="11"/>
  <c r="P117" i="11"/>
  <c r="P118" i="11"/>
  <c r="P119" i="11"/>
  <c r="P120" i="11"/>
  <c r="P121" i="11"/>
  <c r="P122" i="11"/>
  <c r="P123" i="11"/>
  <c r="P124" i="11"/>
  <c r="P125" i="11"/>
  <c r="P126" i="11"/>
  <c r="P127" i="11"/>
  <c r="P128" i="11"/>
  <c r="P129" i="11"/>
  <c r="P130" i="11"/>
  <c r="P131" i="11"/>
  <c r="P132" i="11"/>
  <c r="P133" i="11"/>
  <c r="P134" i="11"/>
  <c r="P135" i="11"/>
  <c r="P136" i="11"/>
  <c r="P137" i="11"/>
  <c r="P138" i="11"/>
  <c r="P139" i="11"/>
  <c r="P140" i="11"/>
  <c r="P141" i="11"/>
  <c r="P142" i="11"/>
  <c r="P143" i="11"/>
  <c r="P144" i="11"/>
  <c r="P145" i="11"/>
  <c r="P146" i="11"/>
  <c r="P147" i="11"/>
  <c r="P148" i="11"/>
  <c r="P149" i="11"/>
  <c r="P150" i="11"/>
  <c r="P151" i="11"/>
  <c r="P152" i="11"/>
  <c r="P3" i="11"/>
  <c r="AC30" i="4" l="1"/>
  <c r="AC7" i="4"/>
  <c r="AC8" i="4"/>
  <c r="AC9" i="4"/>
  <c r="AC10" i="4"/>
  <c r="AC11" i="4"/>
  <c r="AC12" i="4"/>
  <c r="AC13" i="4"/>
  <c r="AC14" i="4"/>
  <c r="AC15" i="4"/>
  <c r="AC16" i="4"/>
  <c r="AC17" i="4"/>
  <c r="AC18" i="4"/>
  <c r="AC19" i="4"/>
  <c r="AC20" i="4"/>
  <c r="AC21" i="4"/>
  <c r="AC22" i="4"/>
  <c r="AC23" i="4"/>
  <c r="AC24" i="4"/>
  <c r="AC25" i="4"/>
  <c r="AC26" i="4"/>
  <c r="AC27" i="4"/>
  <c r="AC28" i="4"/>
  <c r="AC29" i="4"/>
  <c r="AC31" i="4"/>
  <c r="AC6" i="4"/>
</calcChain>
</file>

<file path=xl/sharedStrings.xml><?xml version="1.0" encoding="utf-8"?>
<sst xmlns="http://schemas.openxmlformats.org/spreadsheetml/2006/main" count="5892" uniqueCount="4059">
  <si>
    <t>Measure or 
Investment</t>
  </si>
  <si>
    <t>Milestone or 
Target</t>
  </si>
  <si>
    <t>Climate Tag</t>
  </si>
  <si>
    <t>Environmental Tag</t>
  </si>
  <si>
    <t>Digital Tag</t>
  </si>
  <si>
    <t>Yes/No</t>
  </si>
  <si>
    <t>Yes/Null</t>
  </si>
  <si>
    <t>Loans/Grants</t>
  </si>
  <si>
    <t>Policy pillar</t>
  </si>
  <si>
    <t>Quarters</t>
  </si>
  <si>
    <t>Unit of measure</t>
  </si>
  <si>
    <t>COFOG level 2</t>
  </si>
  <si>
    <t>Select Intervention field (Green)</t>
  </si>
  <si>
    <t>Select Intervention field (Digital)</t>
  </si>
  <si>
    <t>Measures</t>
  </si>
  <si>
    <t>Type</t>
  </si>
  <si>
    <t>action</t>
  </si>
  <si>
    <t>Investment</t>
  </si>
  <si>
    <t>Milestone</t>
  </si>
  <si>
    <t>Yes</t>
  </si>
  <si>
    <t>Yes</t>
  </si>
  <si>
    <t>Loans</t>
  </si>
  <si>
    <t>a. Green transition</t>
  </si>
  <si>
    <t>Q1</t>
  </si>
  <si>
    <t>% (Percentage)</t>
  </si>
  <si>
    <t>01.1 - Executive and legislative organs, financial and fiscal affairs, external affairs</t>
  </si>
  <si>
    <t>001 - Investment in fixed assets, including research infrastructure, in micro enterprises directly linked to research and innovation activities</t>
  </si>
  <si>
    <t>1 - 051 - Very High-Capacity broadband network (backbone/backhaul network)</t>
  </si>
  <si>
    <t>-</t>
  </si>
  <si>
    <t>Measure</t>
  </si>
  <si>
    <t>N</t>
  </si>
  <si>
    <t>Reform</t>
  </si>
  <si>
    <t>Target</t>
  </si>
  <si>
    <t>No</t>
  </si>
  <si>
    <t>Grants</t>
  </si>
  <si>
    <t>b. Digital transformation</t>
  </si>
  <si>
    <t>Q2</t>
  </si>
  <si>
    <t>Number</t>
  </si>
  <si>
    <t>01.2 - Foreign economic aid</t>
  </si>
  <si>
    <t>002 - Investment in fixed assets, including research infrastructure, in small and medium-sized enterprises (including private research centres) directly linked to research and innovation activities</t>
  </si>
  <si>
    <t>1 - 052 - Very High-Capacity broadband network (access/local loop with a performance equivalent to an optical fibre installation up to the distribution point at the serving location for multi-dwelling premises)</t>
  </si>
  <si>
    <t>Sub-Measure</t>
  </si>
  <si>
    <t>M</t>
  </si>
  <si>
    <t>c. Smart, sustainable and inclusive growth</t>
  </si>
  <si>
    <t>Q3</t>
  </si>
  <si>
    <t>01.3 - General services</t>
  </si>
  <si>
    <t>002 bis1 - Investment in fixed assets in large, including research infrastructure, enterprises[1] directly linked to research and innovation activities</t>
  </si>
  <si>
    <t>1 - 053 - Very High-Capacity broadband network (access/local loop with a performance equivalent to an optical fibre installation up to the distribution point at the serving location for homes and business premises)</t>
  </si>
  <si>
    <t>U</t>
  </si>
  <si>
    <t>d. Social and territorial cohesion</t>
  </si>
  <si>
    <t>Q4</t>
  </si>
  <si>
    <t>01.4 - Basic research</t>
  </si>
  <si>
    <t>003 - Investment in fixed assets, including research infrastructure,  in public research centres and higher education directly linked to research and innovation activities</t>
  </si>
  <si>
    <t>1 - 054 - Very High-Capacity broadband network (access/local loop with a performance equivalent to an optical fibre installation up to the base station for advanced wireless communication)</t>
  </si>
  <si>
    <t>R</t>
  </si>
  <si>
    <t>e. Health, and economic, social and institutional resilience</t>
  </si>
  <si>
    <t>01.5 - R&amp;D General public services</t>
  </si>
  <si>
    <t>004 - Investment in intangible assets in micro enterprises directly linked to research and innovation activities</t>
  </si>
  <si>
    <t>1 - 054bis - 5G network coverage, including uninterrupted provision of connectivity along transport paths; Gigabit connectivity (networks offering at least 1 Gbps symmetric) for socio-economic drivers, such as schools, transport hubs and main providers of public services</t>
  </si>
  <si>
    <t>f. Policies for the next generation</t>
  </si>
  <si>
    <t>01.6 - General public services n.e.c.</t>
  </si>
  <si>
    <t>005 - Investment in intangible assets in small and medium-sized enterprises (including private research centres) directly linked to research and innovation activities</t>
  </si>
  <si>
    <t>1 - 054ter - Mobile data connectivity with wide territorial coverage</t>
  </si>
  <si>
    <t>01.7 - Public debt transactions</t>
  </si>
  <si>
    <t>005bis1 - Investment in intangible assets in large enterprises directly linked to research and innovation activities</t>
  </si>
  <si>
    <t>2 - 009bis - Investment in digital-related R&amp;I activities (including excellence research centres, industrial research, experimental development, feasibility studies, acquisition of fixed or intangible assets for digital related R&amp;I activities)</t>
  </si>
  <si>
    <t>01.8 - Transfers of a general character between different levels of government</t>
  </si>
  <si>
    <t>006 - Investment in intangible assets in public research centres and higher education directly linked to research and innovation activities</t>
  </si>
  <si>
    <t>3 - 012 - IT services and applications for digital skills and digital inclusion</t>
  </si>
  <si>
    <t>02.1 - Military defence</t>
  </si>
  <si>
    <t>007 - Research and innovation activities in micro enterprises including networking (industrial research, experimental development, feasibility studies)</t>
  </si>
  <si>
    <t>3 - 016 - Skills development for smart specialisation, industrial transition, entrepreneurship, and adaptability of enterprises to change</t>
  </si>
  <si>
    <t>02.2 - Civil defence</t>
  </si>
  <si>
    <t>008 - Research and innovation activities in small and medium-sized enterprises, including networking</t>
  </si>
  <si>
    <t>3 - 099 - Specific support for youth employment and socio-economic integration of young people</t>
  </si>
  <si>
    <t>02.3 - Foreign military aid</t>
  </si>
  <si>
    <t>008bis1 - Research and innovation activities in large enterprises, including networking</t>
  </si>
  <si>
    <t>3 - 100 - Support for self-employment and business start-up</t>
  </si>
  <si>
    <t>02.4 - R&amp;D Defence</t>
  </si>
  <si>
    <t>009 - Research and innovation activities in public research centres, higher education and centres of competence including networking (industrial research, experimental development, feasibility studies)</t>
  </si>
  <si>
    <t>3 - 108 - Support for the development of digital skills</t>
  </si>
  <si>
    <t>02.5 - Defence n.e.c.</t>
  </si>
  <si>
    <t>010 - Digitising SMEs (including e-Commerce, e-Business and networked business processes, digital innovation hubs, living labs, web entrepreneurs and ICT start-ups, B2B)</t>
  </si>
  <si>
    <t>4 - 011 - Government ICT solutions, e-services, applications</t>
  </si>
  <si>
    <t>03.1 - Police services</t>
  </si>
  <si>
    <t>010bis1 - Digitising large enterprises (including e-Commerce, e-Business and networked business processes, digital innovation hubs, living labs, web entrepreneurs and ICT start-ups, B2B)</t>
  </si>
  <si>
    <t>4 - 011bis - Government ICT solutions, e-services, applications compliant with GHG emission reduction or energy efficiency criteria</t>
  </si>
  <si>
    <t>03.2 - Fire-protection services</t>
  </si>
  <si>
    <t xml:space="preserve">010ter - Digitising SMEs or large enterprises (including e-Commerce, e-Business and networked business processes, digital innovation hubs, living labs, web entrepreneurs and ICT start-ups, B2B) compliant with GHG emission reduction or energy efficiency criteria[2] </t>
  </si>
  <si>
    <t>4 - 011quater - Digitalisation of Justice Systems</t>
  </si>
  <si>
    <t>03.3 - Law courts</t>
  </si>
  <si>
    <t>011 - Government ICT solutions, e-services, applications</t>
  </si>
  <si>
    <t>4 - 011ter - Deployment of the European digital identity scheme for public and private use</t>
  </si>
  <si>
    <t>03.4 - Prisons</t>
  </si>
  <si>
    <t>011bis - Government ICT solutions, e-services, applications compliant with GHG emission reduction or energy efficiency criteria (see footnote 2)</t>
  </si>
  <si>
    <t>4 - 013 - e-Health services and applications (including e-Care, Internet of Things for physical activity and ambient assisted living)</t>
  </si>
  <si>
    <t>03.5 - R&amp;D Public order and safety</t>
  </si>
  <si>
    <t>012 - IT services and applications for digital skills and digital inclusion</t>
  </si>
  <si>
    <t>4 - 033 - Smart Energy Systems (including smart grids and ICT systems) and related storage</t>
  </si>
  <si>
    <t>03.6 - Public order and safety n.e.c.</t>
  </si>
  <si>
    <t>013 - e-Health services and applications (including e-Care, Internet of Things for physical activity and ambient assisted living)</t>
  </si>
  <si>
    <t>4 - 063 - Digitalisation of transport: road</t>
  </si>
  <si>
    <t>04.1 - General economic, commercial and labour affairs</t>
  </si>
  <si>
    <t>014 - Business infrastructure for SMEs (including industrial parks and sites)</t>
  </si>
  <si>
    <t>4 - 063bis - Digitalisation of transport when dedicated in part to GHG emissions reduction: road</t>
  </si>
  <si>
    <t>04.2 - Agriculture, forestry, fishing and hunting</t>
  </si>
  <si>
    <t>015 - SME business development and internationalisation, including productive investments</t>
  </si>
  <si>
    <t>4 - 070 - Digitalisation of transport: rail</t>
  </si>
  <si>
    <t>04.3 - Fuel and energy</t>
  </si>
  <si>
    <t>015bis - Support for large enterprises through financial instruments, including productive investments</t>
  </si>
  <si>
    <t>4 - 071 - European Rail Traffic Management System (ERTMS)</t>
  </si>
  <si>
    <t>04.4 - Mining, manufacturing and construction</t>
  </si>
  <si>
    <t>016 - Skills development for smart specialisation, industrial transition, entrepreneurship, and adaptability of enterprises to change</t>
  </si>
  <si>
    <t>4 - 076 - Digitalisation of urban transport</t>
  </si>
  <si>
    <t>04.5 - Transport</t>
  </si>
  <si>
    <t>017 - Advanced support services for SMEs and groups of SMEs (including management, marketing and design services)</t>
  </si>
  <si>
    <t>4 - 076bis - Digitalisation of transport when dedicated in part to GHG emissions reduction: urban transport</t>
  </si>
  <si>
    <t>04.6 - Communication</t>
  </si>
  <si>
    <t>018 - Incubation, support to spin offs and spin outs and start ups</t>
  </si>
  <si>
    <t>4 - 084 - Digitising transport: other transport modes</t>
  </si>
  <si>
    <t>04.7 - Other industries</t>
  </si>
  <si>
    <t>019 - Support for Innovation clusters including between businesses, research organisations and public authorities and business networks primarily benefiting SMEs</t>
  </si>
  <si>
    <t>4 - 084bis - Digitising transport when dedicated in part to GHG emissions reduction: other transport modes</t>
  </si>
  <si>
    <t>04.8 - R&amp;D Economic affairs</t>
  </si>
  <si>
    <t>020 - Innovation processes in SMEs (process, organisational, marketing, co-creation, user and demand driven innovation)</t>
  </si>
  <si>
    <t>4 - 095 - Digitalisation in health care</t>
  </si>
  <si>
    <t>04.9 - Economic affairs n.e.c.</t>
  </si>
  <si>
    <t>021 - Technology transfer and cooperation between enterprises, research centres and higher education sector</t>
  </si>
  <si>
    <t>5 - 010 - Digitising SMEs (including e-Commerce, e-Business and networked business processes, digital innovation hubs, living labs, web entrepreneurs and ICT start-ups, B2B)</t>
  </si>
  <si>
    <t>05.1 - Waste management</t>
  </si>
  <si>
    <t xml:space="preserve">022 - Research and innovation processes, technology transfer and cooperation between enterprises focusing on the low carbon economy, resilience and adaptation to climate change </t>
  </si>
  <si>
    <t>5 - 010bis - Digitising large enterprises (including e-Commerce, e-Business and networked business processes, digital innovation hubs, living labs, web entrepreneurs and ICT start-ups, B2B)</t>
  </si>
  <si>
    <t>05.2 - Waste water management</t>
  </si>
  <si>
    <t>023 - Research and innovation processes, technology transfer and cooperation between enterprises focusing on circular economy</t>
  </si>
  <si>
    <t xml:space="preserve">5 - 010ter - Digitising SMEs or large enterprises (including e-Commerce, e-Business and networked business processes, digital innovation hubs, living labs, web entrepreneurs and ICT start-ups, B2B) compliant with GHG emission reduction or energy efficiency criteria </t>
  </si>
  <si>
    <t>05.3 - Pollution abatement</t>
  </si>
  <si>
    <t>024 - Energy efficiency and demonstration projects in SMEs and supporting measures</t>
  </si>
  <si>
    <t>5 - 014 - Business infrastructure for SMEs (including industrial parks and sites)</t>
  </si>
  <si>
    <t>05.4 - Protection of biodiversity and landscape</t>
  </si>
  <si>
    <t>024bis - Energy efficiency and demonstration projects in large enterprises and supporting measures</t>
  </si>
  <si>
    <t>5 - 015 - SME business development and internationalisation, including productive investments47</t>
  </si>
  <si>
    <t>05.5 - R&amp;D Environmental protection</t>
  </si>
  <si>
    <t>024ter - Energy efficiency and demonstration projects in SMEs or large enterprises and supporting measures compliant with energy efficiency criteria[3]</t>
  </si>
  <si>
    <t>5 - 017 - Advanced support services for SMEs and groups of SMEs (including management, marketing and design services)47</t>
  </si>
  <si>
    <t>05.6 - Environmental protection n.e.c.</t>
  </si>
  <si>
    <t>025 - Energy efficiency renovation of existing housing stock, demonstration projects and supporting measures</t>
  </si>
  <si>
    <t>5 - 018 - Incubation, support to spin offs and spin outs and start ups47</t>
  </si>
  <si>
    <t>06.1 - Housing development</t>
  </si>
  <si>
    <t>025bis - Energy efficiency renovation of existing housing stock, demonstration projects and supporting measures compliant with energy efficiency criteria[4]</t>
  </si>
  <si>
    <t>5 - 019 - Support for innovation clusters including between businesses, research organisations and public authorities and business networks primarily benefiting SMEs47 [8]</t>
  </si>
  <si>
    <t>06.2 - Community development</t>
  </si>
  <si>
    <t>025ter - Construction of new energy efficient buildings[5]</t>
  </si>
  <si>
    <t>5 - 020 - Innovation processes in SMEs (process, organisational, marketing, co-creation, user and demand driven innovation) 47</t>
  </si>
  <si>
    <t>06.3 - Water supply</t>
  </si>
  <si>
    <t xml:space="preserve">026 - Energy efficiency renovation or energy efficiency measures regarding public infrastructure, demonstration projects and supporting measures </t>
  </si>
  <si>
    <t>5 - 021 - Technology transfer and cooperation between enterprises, research centres and higher education sector 47</t>
  </si>
  <si>
    <t>06.4 - Street lighting</t>
  </si>
  <si>
    <t>026bis - Energy efficiency renovation or energy efficiency measures regarding public infrastructure, demonstration projects and supporting measures compliant with energy efficiency criteria [6]</t>
  </si>
  <si>
    <t xml:space="preserve">5 - 021bis - Support to digital content production and distribution </t>
  </si>
  <si>
    <t>06.5 - R&amp;D Housing and community amenities</t>
  </si>
  <si>
    <t>027 - Support to enterprises that provide services contributing to the low carbon economy and to resilience to climate change including awareness-raising measures</t>
  </si>
  <si>
    <t>6 - 021quater - Investment in advanced technologies such as: High-Performance Computing and Quantum computing capacities/Quantum communication capacities (including quantum encryption); in microelectronics design, production and system-integration; next generation of European data, cloud and edge capacities (infrastructures, platforms and services); virtual and augmented reality, DeepTech and other digital advanced technologies. Investment in securing the digital supply chain.</t>
  </si>
  <si>
    <t>06.6 - Housing and community amenities n.e.c.</t>
  </si>
  <si>
    <t>028 - Renewable energy: wind</t>
  </si>
  <si>
    <t xml:space="preserve">6 - 021quinquies - Development and deployment of cybersecurity technologies, measures and support facilities for public and private sector users. </t>
  </si>
  <si>
    <t>07.1 - Medical products, appliances and equipment</t>
  </si>
  <si>
    <t>029 - Renewable energy: solar</t>
  </si>
  <si>
    <t xml:space="preserve">6 - 021ter - Development of highly specialised support services and facilities for public administrations and businesses (national HPC Competence Centres, Cyber Centres, AI testing and experimentation facilities, blockchain, Internet of Things, etc.)  </t>
  </si>
  <si>
    <t>07.2 - Outpatient services</t>
  </si>
  <si>
    <t>030 - Renewable energy: biomass[7]</t>
  </si>
  <si>
    <t>6 - 055 - Other types of ICT infrastructure (including large-scale computer resources/equipment, data centres, sensors and other wireless equipment)</t>
  </si>
  <si>
    <t>07.3 - Hospital services</t>
  </si>
  <si>
    <t>030bis - Renewable energy: biomass with high GHG savings[8]</t>
  </si>
  <si>
    <t>6 - 055bis - Other types of ICT infrastructure (including large-scale computer resources/equipment, data centres, sensors and other wireless equipment) compliant with the carbon emission reduction and energy efficiency criteria (footnote 7).</t>
  </si>
  <si>
    <t>07.4 - Public health services</t>
  </si>
  <si>
    <t>031 - Renewable energy: marine</t>
  </si>
  <si>
    <t>7 - 027bis - Investment in technologies, skills, infrastructures and solutions that improve the energy efficiency and ensure climate neutrality of data centres and networks.</t>
  </si>
  <si>
    <t>07.5 - R&amp;D Health</t>
  </si>
  <si>
    <t xml:space="preserve">032 - Other renewable energy (including geothermal energy) </t>
  </si>
  <si>
    <t>07.6 - Health n.e.c.</t>
  </si>
  <si>
    <t>033 - Smart Energy Systems (including smart grids and ICT systems) and related storage.</t>
  </si>
  <si>
    <t>08.1 - Recreational and sporting services</t>
  </si>
  <si>
    <t>034 - High efficiency co-generation, district heating and cooling</t>
  </si>
  <si>
    <t>08.2 - Cultural services</t>
  </si>
  <si>
    <t>034bis0 - High efficiency co-generation, efficient district heating and cooling with low lifecycle emissions[9]</t>
  </si>
  <si>
    <t>08.3 - Broadcasting and publishing services</t>
  </si>
  <si>
    <t>034bis1 - Replacement of coal-based heating systems by gas-based heating systems for climate mitigation purposes</t>
  </si>
  <si>
    <t>08.4 - Religious and other community services</t>
  </si>
  <si>
    <t>034bis2 - Distribution and transport of natural gas substituting coal</t>
  </si>
  <si>
    <t>08.5 - R&amp;D Recreation, culture and religion</t>
  </si>
  <si>
    <t>035 - Adaptation to climate change measures and prevention and management of climate related risks: floods (including awareness raising, civil protection and disaster management systems, infrastructures and ecosystem based approaches)</t>
  </si>
  <si>
    <t>08.6 - Recreation, culture and religion n.e.c.</t>
  </si>
  <si>
    <t>036 - Adaptation to climate change measures and prevention and management of climate related risks: fires (including awareness raising, civil protection and disaster management systems, infrastructures and ecosystem based approaches)</t>
  </si>
  <si>
    <t>09.1 - Pre-primary and primary education</t>
  </si>
  <si>
    <t>037 - Adaptation to climate change measures and prevention and management of climate related risks: others, e.g. storms and drought (including awareness raising, civil protection and disaster management systems, infrastructures and ecosystem based approaches)</t>
  </si>
  <si>
    <t>09.2 - Secondary education</t>
  </si>
  <si>
    <t>038 - Risk prevention and management of non-climate related natural risks (i.e. earthquakes) and risks linked to human activities (e.g. technological accidents), including awareness raising, civil protection and disaster management systems, infrastructures and ecosystem based approaches</t>
  </si>
  <si>
    <t>09.3 - Post-secondary non-tertiary education</t>
  </si>
  <si>
    <t>039 - Provision of water for human consumption (extraction, treatment, storage and distribution infrastructure, efficiency measures, drinking water supply)</t>
  </si>
  <si>
    <t>09.4 - Tertiary education</t>
  </si>
  <si>
    <t>039bis - Provision of water for human consumption (extraction, treatment, storage and distribution infrastructure, efficiency measures, drinking water supply) compliant with efficiency criteria[10]</t>
  </si>
  <si>
    <t>09.5 - Education not definable by level</t>
  </si>
  <si>
    <t>040 - Water management and water resource conservation (including river basin management, specific climate change adaptation measures, reuse, leakage reduction)</t>
  </si>
  <si>
    <t>09.6 - Subsidiary services to education</t>
  </si>
  <si>
    <t>041 - Waste water collection and treatment</t>
  </si>
  <si>
    <t>09.7 - R&amp;D Education</t>
  </si>
  <si>
    <t>041bis - Waste water collection and treatment compliant with energy efficiency criteria[11]</t>
  </si>
  <si>
    <t>09.8 - Education n.e.c.</t>
  </si>
  <si>
    <t>042 - Household waste management: prevention, minimisation, sorting, reuse, recycling measures</t>
  </si>
  <si>
    <t>10.1 - Sickness and disability</t>
  </si>
  <si>
    <t>042bis - Household waste management: residual waste management</t>
  </si>
  <si>
    <t>10.2 - Old age</t>
  </si>
  <si>
    <t>044 - Commercial, industrial waste management: prevention, minimisation, sorting, reuse, recycling measures</t>
  </si>
  <si>
    <t>10.3 - Survivors</t>
  </si>
  <si>
    <t xml:space="preserve">044bis - Commercial, industrial waste management: residual and hazardous waste </t>
  </si>
  <si>
    <t>10.4 - Family and children</t>
  </si>
  <si>
    <t>045 - Promoting the use of recycled materials as raw materials</t>
  </si>
  <si>
    <t>10.5 - Unemployment</t>
  </si>
  <si>
    <t>045bis - Use of recycled materials as raw materials compliant with the efficiency criteria[12]</t>
  </si>
  <si>
    <t>10.6 - Housing</t>
  </si>
  <si>
    <t>046 - Rehabilitation of industrial sites and contaminated land</t>
  </si>
  <si>
    <t>10.7 - Social exclusion n.e.c.</t>
  </si>
  <si>
    <t>046bis - Rehabilitation of industrial sites and contaminated land compliant with efficiency criteria[13]</t>
  </si>
  <si>
    <t>10.8 - R&amp;D Social protection</t>
  </si>
  <si>
    <t>047 - Support to environmentally-friendly production processes and resource efficiency in SMEs</t>
  </si>
  <si>
    <t>10.9 - Social protection n.e.c.</t>
  </si>
  <si>
    <t>047bis - Support to environmentally-friendly production processes and resource efficiency in large enterprises</t>
  </si>
  <si>
    <t>Not relevant</t>
  </si>
  <si>
    <t>048 - Air quality and noise reduction measures</t>
  </si>
  <si>
    <t>049 - Protection, restoration and sustainable use of Natura 2000 sites.</t>
  </si>
  <si>
    <t>050 - Nature and biodiversity protection, natural heritage and resources, green and blue infrastructure</t>
  </si>
  <si>
    <t>051 - ICT: Very High-Capacity broadband network (backbone/backhaul network)</t>
  </si>
  <si>
    <t>052 - ICT: Very High-Capacity broadband network (access/local loop with a performance equivalent to an optical fibre installation up to the distribution point at the serving location for multi-dwelling premises)</t>
  </si>
  <si>
    <t>053 - ICT: Very High-Capacity broadband network (access/local loop with a performance equivalent to an optical fibre installation up to the distribution point at the serving location for homes and business premises)</t>
  </si>
  <si>
    <t>054 - ICT: Very High-Capacity broadband network (access/local loop with a performance equivalent to an optical fibre installation up to the base station for advanced wireless communication)</t>
  </si>
  <si>
    <t>055 - ICT: Other types of ICT infrastructure (including large-scale computer resources/equipment, data centres, sensors and other wireless equipment)</t>
  </si>
  <si>
    <t>055bis - ICT: Other types of ICT infrastructure (including large-scale computer resources/equipment, data centres, sensors and other wireless equipment) compliant with the carbon emission reduction and energy efficiency criteria (footnote 2).</t>
  </si>
  <si>
    <t>056 - Newly built or upgraded motorways and roads - TEN-T core network[14]</t>
  </si>
  <si>
    <t xml:space="preserve">057 - Newly built or upgraded motorways and roads - TEN-T comprehensive network </t>
  </si>
  <si>
    <t xml:space="preserve">058 - Newly built or upgraded secondary road links to TEN-T road network and nodes </t>
  </si>
  <si>
    <t>059 - Newly built or upgraded other national, regional and local access roads</t>
  </si>
  <si>
    <t>060 - Reconstructed or modernised  motorways and roads - TEN-T core network</t>
  </si>
  <si>
    <t>061 - Reconstructed or modernised  motorways and roads - TEN-T comprehensive network</t>
  </si>
  <si>
    <t xml:space="preserve">062 - Other reconstructed or modernised roads (motorway, national, regional or local) </t>
  </si>
  <si>
    <t xml:space="preserve">063 - Digitalisation of transport: road </t>
  </si>
  <si>
    <t>063bis - Digitalisation of transport when dedicated in part to GHG emissions reduction: road</t>
  </si>
  <si>
    <t>064 - Newly built or upgraded railways - TEN-T core network</t>
  </si>
  <si>
    <t>065 - Newly built or upgraded railways - TEN-T comprehensive network</t>
  </si>
  <si>
    <t>066 - Other newly or upgraded built railways</t>
  </si>
  <si>
    <t>066bis - Other newly or upgraded built railways – electric/zero emission[15]</t>
  </si>
  <si>
    <t>067 - Reconstructed or modernised railways - TEN-T core network</t>
  </si>
  <si>
    <t>068 - Reconstructed or modernised railways - TEN-T comprehensive network</t>
  </si>
  <si>
    <t xml:space="preserve">069 - Other reconstructed or modernised railways </t>
  </si>
  <si>
    <t>069bis - Other reconstructed or modernised railways – electric/zero emission (see footnote 15)</t>
  </si>
  <si>
    <t xml:space="preserve">070 - Digitalisation of transport: rail </t>
  </si>
  <si>
    <t>071 - European Rail Traffic Management System (ERTMS)</t>
  </si>
  <si>
    <t>072 - Mobile rail assets</t>
  </si>
  <si>
    <t>072bis - Mobile zero emission/electric powered [16] rail assets</t>
  </si>
  <si>
    <t>073 - Clean urban transport infrastructure[17]</t>
  </si>
  <si>
    <t xml:space="preserve">074 - Clean urban transport rolling stock[18] </t>
  </si>
  <si>
    <t>075 - Cycling infrastructure</t>
  </si>
  <si>
    <t xml:space="preserve">076 - Digitalisation of urban transport </t>
  </si>
  <si>
    <t>076bis - Digitalisation of transport when dedicated in part to GHG emissions reduction: urban transport</t>
  </si>
  <si>
    <t>077 - Alternative fuels infrastructure[19]</t>
  </si>
  <si>
    <t xml:space="preserve">078 - Multimodal transport (TEN-T) </t>
  </si>
  <si>
    <t xml:space="preserve">079 - Multimodal transport (not urban) </t>
  </si>
  <si>
    <t xml:space="preserve">080 - Seaports (TEN-T) </t>
  </si>
  <si>
    <t>080bis - Seaports (TEN-T) excluding facilities dedicated to transport of fossil fuels</t>
  </si>
  <si>
    <t xml:space="preserve">081 - Other seaports </t>
  </si>
  <si>
    <t>081bis - Other seaports excluding facilities dedicated to transport of fossil fuels</t>
  </si>
  <si>
    <t xml:space="preserve">082 - Inland waterways and ports (TEN-T) </t>
  </si>
  <si>
    <t>082bis - Inland waterways and ports (TEN-T) excluding facilities dedicated to transport of fossil fuels</t>
  </si>
  <si>
    <t xml:space="preserve">083 - Inland waterways and ports (regional and local) </t>
  </si>
  <si>
    <t>083bis0 - Inland waterways and ports (regional and local) excluding facilities dedicated to transport of fossil fuels</t>
  </si>
  <si>
    <t>083bis1 - Security, safety and air traffic management systems, for existing airports</t>
  </si>
  <si>
    <t xml:space="preserve">084 - Digitising transport: other transport modes </t>
  </si>
  <si>
    <t>084bis - Digitising transport when dedicated in part to GHG emissions reduction: other transport modes</t>
  </si>
  <si>
    <t>085 - Infrastructure for early childhood education and care</t>
  </si>
  <si>
    <t>086 - Infrastructure for primary and secondary education</t>
  </si>
  <si>
    <t>087 - Infrastructure for tertiary education</t>
  </si>
  <si>
    <t>088 - Infrastructure for vocational education and training and adult learning</t>
  </si>
  <si>
    <t>089 - Housing infrastructure for migrants, refugees and persons under or applying for international protection</t>
  </si>
  <si>
    <t>090 - Housing infrastructure (other than for migrants, refugees and persons under or applying for international protection)</t>
  </si>
  <si>
    <t>091 - Other social infrastructure contributing to social inclusion in the community</t>
  </si>
  <si>
    <t>092 - Health infrastructure</t>
  </si>
  <si>
    <t>093 - Health equipment</t>
  </si>
  <si>
    <t>094 - Health mobile assets</t>
  </si>
  <si>
    <t>095 - Digitalisation in health care</t>
  </si>
  <si>
    <t>096 - Temporary reception infrastructure for migrants, refugees and persons under or applying for international protection</t>
  </si>
  <si>
    <t>097 - Measures to improve access to employment</t>
  </si>
  <si>
    <t>098 - Measures to promote access to employment of long-term unemployed</t>
  </si>
  <si>
    <t>099 - Specific support for youth employment and socio-economic integration of young people</t>
  </si>
  <si>
    <t>100 - Support for self-employment and business start-up</t>
  </si>
  <si>
    <t>101 - Support for social economy and social enterprises</t>
  </si>
  <si>
    <t>102 - Measures to modernise and strengthen labour market institutions and services to assess and anticipate skills needs and to ensure timely and tailor-made assistance</t>
  </si>
  <si>
    <t>103 - Support for labour market matching and transitions</t>
  </si>
  <si>
    <t>104 - Support for labour mobility</t>
  </si>
  <si>
    <t>105 - Measures to promote women’s labour market participation and reducing gender-based segregation in the labour market</t>
  </si>
  <si>
    <t>106 - Measures promoting work-life balance, including access to childcare and care for dependent persons</t>
  </si>
  <si>
    <t>107 - Measures for a healthy and well–adapted working environment addressing health risks, including promotion of physical activity</t>
  </si>
  <si>
    <t>108 - Support for the development of digital skills</t>
  </si>
  <si>
    <t>109 - Support for adaptation of workers, enterprises and entrepreneurs to change</t>
  </si>
  <si>
    <t>110 - Measures encouraging active and healthy ageing</t>
  </si>
  <si>
    <t>111 - Support for early childhood education and care (excluding infrastructure)</t>
  </si>
  <si>
    <t>112 - Support for primary to secondary education (excluding infrastructure)</t>
  </si>
  <si>
    <t>113 - Support for tertiary education (excluding infrastructure)</t>
  </si>
  <si>
    <t>114 - Support for adult education (excluding infrastructure)</t>
  </si>
  <si>
    <t>115 - Measures to promote equal opportunities and active participation in society</t>
  </si>
  <si>
    <t>116 - Pathways to integration and re-entry into employment for disadvantaged people</t>
  </si>
  <si>
    <t>117 - Measures to improve access of marginalised groups such as the Roma to education, employment and to promote their social inclusion</t>
  </si>
  <si>
    <t>118 - Support to the civil society working with marginalised communities such as the Roma</t>
  </si>
  <si>
    <t>119 - Specific actions to increase participation of third-country nationals in employment</t>
  </si>
  <si>
    <t>120 - Measures for the social integration of third-country nationals</t>
  </si>
  <si>
    <t>121 - Measures to enhancing the equal and timely access to quality, sustainable and affordable services</t>
  </si>
  <si>
    <t>122 - Measures to enhancing the delivery of family and community-based care services</t>
  </si>
  <si>
    <t>123 - Measures to improve the accessibility, effectiveness and resilience of healthcare systems (excluding infrastructure)</t>
  </si>
  <si>
    <t>124 - Measures to improve access to long-term care (excluding infrastructure)</t>
  </si>
  <si>
    <t>125 - Measures to modernise social protection systems, including promoting access to social protection</t>
  </si>
  <si>
    <t>126 - Promoting social integration of people at risk of poverty or social exclusion, including the most deprived and children</t>
  </si>
  <si>
    <t>127 - Addressing material deprivation through food and/or material assistance to the most deprived, including accompanying measures</t>
  </si>
  <si>
    <t>128 - Protection, development and promotion of public tourism assets and tourism services</t>
  </si>
  <si>
    <t>129 - Protection, development and promotion of cultural heritage and cultural services</t>
  </si>
  <si>
    <t>130 - Protection, development and promotion of natural heritage and eco-tourism other than Natura 2000 sites</t>
  </si>
  <si>
    <t>131 - Physical regeneration and security of public spaces</t>
  </si>
  <si>
    <t>131 bis - Territorial development initiatives, including preparation of territorial strategies</t>
  </si>
  <si>
    <t>132 - Improve the capacity of programme authorities and bodies linked to the implementation of the Funds</t>
  </si>
  <si>
    <t>133 - Enhancing cooperation with partners both within and outside the Member State</t>
  </si>
  <si>
    <t>134 - Cross-financing under the ERDF (support to ESF-type actions necessary for the implementation of the ERDF part of the operation and directly linked to it)</t>
  </si>
  <si>
    <t>135 - Enhancing institutional capacity of public authorities and stakeholders to implement territorial cooperation projects and initiatives in a cross-border, transnational, maritime and inter-regional context</t>
  </si>
  <si>
    <t>135 bis - Interreg: border crossing management and mobility and migration management</t>
  </si>
  <si>
    <t>136 - Outermost regions: compensation of any additional costs due to accessibility deficit and territorial fragmentation</t>
  </si>
  <si>
    <t>137 - Outermost regions: specific action to compensate additional costs due to size market factors</t>
  </si>
  <si>
    <t>138 - Outermost regions: support to compensate additional costs due to climate conditions and relief difficulties</t>
  </si>
  <si>
    <t>139 - Outermost regions: airports</t>
  </si>
  <si>
    <t>140 - Information and communication</t>
  </si>
  <si>
    <t>141 - Preparation, implementation, monitoring and control</t>
  </si>
  <si>
    <t>142 - Evaluation and studies, data collection</t>
  </si>
  <si>
    <t>143 - Reinforcement of the capacity of Member State authorities, beneficiaries and relevant partners</t>
  </si>
  <si>
    <t>01 - Contributing to green skills and jobs and the green economy</t>
  </si>
  <si>
    <t>U</t>
  </si>
  <si>
    <t>Klimata pārmaiņas</t>
  </si>
  <si>
    <t>LV-C [C1]</t>
  </si>
  <si>
    <t>Digitālā pārveide</t>
  </si>
  <si>
    <t>LV-C [C2]</t>
  </si>
  <si>
    <t>U</t>
  </si>
  <si>
    <t>LV-C [C3]</t>
  </si>
  <si>
    <t>U</t>
  </si>
  <si>
    <t>Veselība</t>
  </si>
  <si>
    <t>LV-C [C4]</t>
  </si>
  <si>
    <t>U</t>
  </si>
  <si>
    <t>LV-C [C5]</t>
  </si>
  <si>
    <t>U</t>
  </si>
  <si>
    <t>Likuma vara</t>
  </si>
  <si>
    <t>LV-C [C6]</t>
  </si>
  <si>
    <t>N</t>
  </si>
  <si>
    <t>LV-C [C7]</t>
  </si>
  <si>
    <t>Lūdzu, atstājiet tukšas šūnas, kurās nav izmaiņu salīdzinājumā ar konsolidēto RRP.
 Lūdzu, aizpildiet šo kolonnu modificētiem un jauniem pasākumiem.</t>
  </si>
  <si>
    <r>
      <rPr>
        <sz val="11"/>
        <color rgb="FF000000"/>
        <rFont val="Calibri"/>
        <family val="2"/>
        <charset val="186"/>
      </rPr>
      <t>Lūdzu, atstājiet tukšas šūnas, kurās nav izmaiņu salīdzinājumā ar konsolidēto RRP.
 Lūdzu, atlasiet tikai zaļas mērķa iejaukšanās laukus</t>
    </r>
    <r>
      <rPr>
        <sz val="11"/>
        <color rgb="FF000000"/>
        <rFont val="Calibri"/>
        <family val="2"/>
        <charset val="186"/>
      </rPr>
      <t>,</t>
    </r>
    <r>
      <rPr>
        <sz val="11"/>
        <color theme="1"/>
        <rFont val="Calibri"/>
        <family val="2"/>
        <scheme val="minor"/>
      </rPr>
      <t xml:space="preserve"> kā noteikts RVR regulas VI pielikumā.</t>
    </r>
    <r>
      <rPr>
        <sz val="11"/>
        <color theme="1"/>
        <rFont val="Calibri"/>
        <family val="2"/>
      </rPr>
      <t xml:space="preserve">
 Lūdzu, aizpildiet šo kolonnu modificētiem un jauniem pasākumiem.</t>
    </r>
  </si>
  <si>
    <r>
      <rPr>
        <sz val="11"/>
        <color rgb="FF000000"/>
        <rFont val="Calibri"/>
        <family val="2"/>
        <charset val="186"/>
      </rPr>
      <t>Lūdzu, atstājiet tukšas šūnas, kurās nav izmaiņu salīdzinājumā ar konsolidēto RRP.
 Lūdzu, atlasiet tikai digitālās mērķa iejaukšanās laukus, kas definēti</t>
    </r>
    <r>
      <rPr>
        <sz val="11"/>
        <color theme="1"/>
        <rFont val="Calibri"/>
        <family val="2"/>
        <scheme val="minor"/>
      </rPr>
      <t xml:space="preserve"> </t>
    </r>
    <r>
      <rPr>
        <sz val="11"/>
        <color rgb="FF000000"/>
        <rFont val="Calibri"/>
        <family val="2"/>
        <charset val="186"/>
      </rPr>
      <t>RVR regulas</t>
    </r>
    <r>
      <rPr>
        <sz val="11"/>
        <color theme="1"/>
        <rFont val="Calibri"/>
        <family val="2"/>
        <scheme val="minor"/>
      </rPr>
      <t xml:space="preserve"> </t>
    </r>
    <r>
      <rPr>
        <sz val="11"/>
        <rFont val="Calibri"/>
        <family val="2"/>
      </rPr>
      <t>VII pielikumā</t>
    </r>
    <r>
      <rPr>
        <sz val="11"/>
        <color theme="1"/>
        <rFont val="Calibri"/>
        <family val="2"/>
        <scheme val="minor"/>
      </rPr>
      <t>.</t>
    </r>
    <r>
      <rPr>
        <sz val="11"/>
        <color theme="1"/>
        <rFont val="Calibri"/>
        <family val="2"/>
      </rPr>
      <t xml:space="preserve">
 Lūdzu, aizpildiet šo kolonnu modificētiem un jauniem pasākumiem.</t>
    </r>
  </si>
  <si>
    <t>Lūdzu, atstājiet tukšas šūnas, kurās nav izmaiņu salīdzinājumā ar konsolidēto RRP.
 Lūdzu, aizpildiet šo kolonnu modificētiem un jauniem pasākumiem.</t>
  </si>
  <si>
    <t>Lūdzu, nolaižamajā izvēlnē atlasiet, vai vēlaties modificēt, noņemt vai atstāt nemainītus RRP iekļautos pasākumus vai pievienot jaunu mērvienību.</t>
  </si>
  <si>
    <t>Lūdzu, atstājiet tukšas šūnas, kurās nav izmaiņu salīdzinājumā ar konsolidēto RRP.
 Lūdzu, aizpildiet šo kolonnu modificētiem un jauniem pasākumiem.</t>
  </si>
  <si>
    <t>Pasākuma nosaukums (pārskatīts)</t>
  </si>
  <si>
    <t>Plānotās izmaksas (pārskatītas)</t>
  </si>
  <si>
    <t>Klimata atzīme</t>
  </si>
  <si>
    <t>Klimata atzīme (pārskatīta)</t>
  </si>
  <si>
    <t>Vides atzīme</t>
  </si>
  <si>
    <t>Vides tags (pārskatīts)</t>
  </si>
  <si>
    <t>Ciparatzīme</t>
  </si>
  <si>
    <t>Ciparatzīme (pārskatīta)</t>
  </si>
  <si>
    <t>Zaļās mērķa intervences lauks</t>
  </si>
  <si>
    <t>Zaļās mērķa intervences joma (pārskatīta)</t>
  </si>
  <si>
    <t>Digitālās mērķa iejaukšanās lauks</t>
  </si>
  <si>
    <t>Digitālās mērķa iejaukšanās lauks (pārskatīts)</t>
  </si>
  <si>
    <t>COFOG L1 kategorija</t>
  </si>
  <si>
    <t>COFOG L2 kategorija</t>
  </si>
  <si>
    <t>Es programmas</t>
  </si>
  <si>
    <t>Es programmas (pārskatītas)</t>
  </si>
  <si>
    <t>U</t>
  </si>
  <si>
    <t>Klimata pārmaiņas</t>
  </si>
  <si>
    <t>Rīgas metropoles posma transporta sistēmas apzaļumošana</t>
  </si>
  <si>
    <t>-</t>
  </si>
  <si>
    <t>Reforma</t>
  </si>
  <si>
    <t>-</t>
  </si>
  <si>
    <t>-</t>
  </si>
  <si>
    <t>-</t>
  </si>
  <si>
    <t>-</t>
  </si>
  <si>
    <t>-</t>
  </si>
  <si>
    <t>-</t>
  </si>
  <si>
    <t>-</t>
  </si>
  <si>
    <t>-</t>
  </si>
  <si>
    <t>U</t>
  </si>
  <si>
    <t>Klimata pārmaiņas</t>
  </si>
  <si>
    <t>Konkurētspējīgs dzelzceļa pasažieru transports Rīgas pilsētas kopējā sabiedriskā transporta sistēmā</t>
  </si>
  <si>
    <t>-</t>
  </si>
  <si>
    <t>-</t>
  </si>
  <si>
    <t>-</t>
  </si>
  <si>
    <t>-</t>
  </si>
  <si>
    <t>-</t>
  </si>
  <si>
    <t>-</t>
  </si>
  <si>
    <t>-</t>
  </si>
  <si>
    <t>-</t>
  </si>
  <si>
    <t>-</t>
  </si>
  <si>
    <t>Klimata pārmaiņas</t>
  </si>
  <si>
    <t>Apakšpasākums</t>
  </si>
  <si>
    <t>Konkurētspējīgs dzelzceļa pasažieru transports Rīgas pilsētas kopējā sabiedriskā transporta sub1</t>
  </si>
  <si>
    <t>LV-C [C1] - I [1-1-1-i -]</t>
  </si>
  <si>
    <t>04 - ekonomiskās lietas, no kurām</t>
  </si>
  <si>
    <t>04.5 - transports</t>
  </si>
  <si>
    <t>Nav</t>
  </si>
  <si>
    <t>U</t>
  </si>
  <si>
    <t>Klimata pārmaiņas</t>
  </si>
  <si>
    <t>Apakšpasākums</t>
  </si>
  <si>
    <t>Konkurētspējīgs dzelzceļa pasažieru transports Rīgas pilsētas kopējā sabiedriskā transporta sub2</t>
  </si>
  <si>
    <t>LV-C [C1] - I [1-1-1-i -]</t>
  </si>
  <si>
    <t>067 - rekonstruēti vai modernizēti dzelzceļi - TEN-T pamattīkls</t>
  </si>
  <si>
    <t>-</t>
  </si>
  <si>
    <t>04 - ekonomiskās lietas, no kurām</t>
  </si>
  <si>
    <t>04.5 - transports</t>
  </si>
  <si>
    <t>Nav</t>
  </si>
  <si>
    <t>U</t>
  </si>
  <si>
    <t>Klimata pārmaiņas</t>
  </si>
  <si>
    <t>Apakšpasākums</t>
  </si>
  <si>
    <t>Konkurētspējīgs dzelzceļa pasažieru transports Rīgas pilsētas kopējā sabiedriskā transporta sub3</t>
  </si>
  <si>
    <t>LV-C [C1] - I [1-1-1-i -]</t>
  </si>
  <si>
    <t>069 bis – citi rekonstruēti vai modernizēti dzelzceļi – elektriska/nulles emisija (sk. 15. zemsvītras piezīmi)</t>
  </si>
  <si>
    <t>-</t>
  </si>
  <si>
    <t>04 - ekonomiskās lietas, no kurām</t>
  </si>
  <si>
    <t>04.5 - transports</t>
  </si>
  <si>
    <t>Nav</t>
  </si>
  <si>
    <t>U</t>
  </si>
  <si>
    <t>Klimata pārmaiņas</t>
  </si>
  <si>
    <t>Videi draudzīgi Rīgas pilsētas sabiedriskā transporta sistēmas uzlabojumi</t>
  </si>
  <si>
    <t>-</t>
  </si>
  <si>
    <t>-</t>
  </si>
  <si>
    <t>-</t>
  </si>
  <si>
    <t>-</t>
  </si>
  <si>
    <t>-</t>
  </si>
  <si>
    <t>-</t>
  </si>
  <si>
    <t>-</t>
  </si>
  <si>
    <t>-</t>
  </si>
  <si>
    <t>-</t>
  </si>
  <si>
    <t>M</t>
  </si>
  <si>
    <t>Klimata pārmaiņas</t>
  </si>
  <si>
    <t>Apakšpasākums</t>
  </si>
  <si>
    <t>Videi draudzīgi uzlabojumi Rīgas pilsētas sabiedriskā transporta sub1</t>
  </si>
  <si>
    <t>LV-C [C1] - I [1-1-1-2-i -]</t>
  </si>
  <si>
    <t>074 - tīrs pilsētas transporta ritošais sastāvs [18]</t>
  </si>
  <si>
    <t>-</t>
  </si>
  <si>
    <t>04 - ekonomiskās lietas, no kurām</t>
  </si>
  <si>
    <t>04.5 - transports</t>
  </si>
  <si>
    <t>Nav</t>
  </si>
  <si>
    <t>M</t>
  </si>
  <si>
    <t>Klimata pārmaiņas</t>
  </si>
  <si>
    <t>Apakšpasākums</t>
  </si>
  <si>
    <t>Videi draudzīgi uzlabojumi Rīgas pilsētas sabiedriskā transporta sub2</t>
  </si>
  <si>
    <t>LV-C [C1] - I [1-1-1-2-i -]</t>
  </si>
  <si>
    <t>073 - tīra pilsētas transporta infrastruktūra [17]</t>
  </si>
  <si>
    <t>-</t>
  </si>
  <si>
    <t>04 - ekonomiskās lietas, no kurām</t>
  </si>
  <si>
    <t>04.5 - transports</t>
  </si>
  <si>
    <t>Nav</t>
  </si>
  <si>
    <t>U</t>
  </si>
  <si>
    <t>Klimata pārmaiņas</t>
  </si>
  <si>
    <t>Apakšpasākums</t>
  </si>
  <si>
    <t>Videi draudzīgi uzlabojumi Rīgas pilsētas sabiedriskā transporta sub3</t>
  </si>
  <si>
    <t>LV-C [C1] - I [1-1-1-2-i -]</t>
  </si>
  <si>
    <t>062 - citi rekonstruētie vai modernizētie ceļi (autoceļu, valsts, reģionālie vai vietējie)</t>
  </si>
  <si>
    <t>-</t>
  </si>
  <si>
    <t>04 - ekonomiskās lietas, no kurām</t>
  </si>
  <si>
    <t>04.5 - transports</t>
  </si>
  <si>
    <t>Nav</t>
  </si>
  <si>
    <t>U</t>
  </si>
  <si>
    <t>Klimata pārmaiņas</t>
  </si>
  <si>
    <t>Pilna velosipēdu braukšanas infrastruktūra</t>
  </si>
  <si>
    <t>-</t>
  </si>
  <si>
    <t>075 - riteņbraukšanas infrastruktūra</t>
  </si>
  <si>
    <t>-</t>
  </si>
  <si>
    <t>04 - ekonomiskās lietas, no kurām</t>
  </si>
  <si>
    <t>04.5 - transports</t>
  </si>
  <si>
    <t>Nav</t>
  </si>
  <si>
    <t>Daudzdzīvokļu ēku energoefektivitātes paaugstināšana un pāreja uz atjaunojamo energoresursu tehnoloģijām</t>
  </si>
  <si>
    <t>Energoefektivitātes paaugstināšana uzņēmējdarbībā, kuru plānots īstenot valstiski kombinētā finanšu instrumenta veidā</t>
  </si>
  <si>
    <t>024. ter – Energoefektivitāte un demonstrējumu projekti MVU vai lielos uzņēmumos un atbalsta pasākumi, kas atbilst energoefektivitātes kritērijiem [3]</t>
  </si>
  <si>
    <t>04.1 Vispārējie ekonomiskie, komerciālie un darba jautājumi</t>
  </si>
  <si>
    <t>Orientējošs finansējums videi draudzīgākai uzņēmējdarbībai – taisnīgas pārejas plāna 6.1. prioritāte – 48385560 EUR darbības
 programma Latvija 2021 –2027. prioritāte 2.1 “Klimata pārmaiņu mazināšana un pielāgošanās klimata pārmaiņām” plānotais finansējums uzņēmējdarbības energoefektivitātei 36975000 EUR. Kopā EUR 85360560</t>
  </si>
  <si>
    <t>U</t>
  </si>
  <si>
    <t>Klimata pārmaiņas</t>
  </si>
  <si>
    <t>-</t>
  </si>
  <si>
    <t>026 bis - Energoefektivitātes atjaunošanas vai energoefektivitātes pasākumi attiecībā uz publisko infrastruktūru, demonstrējumu projektiem un energoefektivitātes kritērijiem atbilstošiem atbalsta pasākumiem [6]</t>
  </si>
  <si>
    <t>-</t>
  </si>
  <si>
    <t>04 - ekonomiskās lietas, no kurām</t>
  </si>
  <si>
    <t>04.3 - degviela un enerģija</t>
  </si>
  <si>
    <t>U</t>
  </si>
  <si>
    <t>Klimata pārmaiņas</t>
  </si>
  <si>
    <t>Valsts sektora ēku, tostarp vēsturisko ēku, energoefektivitātes uzlabošana</t>
  </si>
  <si>
    <t>-</t>
  </si>
  <si>
    <t>026 bis - Energoefektivitātes atjaunošanas vai energoefektivitātes pasākumi attiecībā uz publisko infrastruktūru, demonstrējumu projektiem un energoefektivitātes kritērijiem atbilstošiem atbalsta pasākumiem [6]</t>
  </si>
  <si>
    <t>-</t>
  </si>
  <si>
    <t>04 - ekonomiskās lietas, no kurām</t>
  </si>
  <si>
    <t>04.3 - degviela un enerģija</t>
  </si>
  <si>
    <t>Darbības programmas Latvijai 2021. -2027. gadam plānotais pasākums “Energoefektivitātes uzlabošana sabiedriskajās ēkās” SEMS “Energoefektivitātes veicināšana un siltumnīcefekta gāzu emisiju samazināšana”, kam paredzēta indikatīva summa 104,4 miljonu eiro apmērā. Demarkācijas periodā būs pieejams finansējums darbības programmai Latvijai 2021. -2027. gadam. Neviens projekts nesaņems finansējumu no diviem avotiem. Pirmos projektus finansēs, izmantojot atveseļošanas un noturības mehānismu. Tiklīdz būs izmantots atveseļošanas un noturības mehānisms, sāks īstenot darbības programmu 2021-2027 Latvijai un finansēs projektus saskaņā ar darbības programmu Latvijai 2021-2027. gadam.</t>
  </si>
  <si>
    <t>U</t>
  </si>
  <si>
    <t>Klimata pārmaiņas</t>
  </si>
  <si>
    <t>Elektroenerģijas pārvades un sadales tīklu modernizācija</t>
  </si>
  <si>
    <t>-</t>
  </si>
  <si>
    <t>033 - viedās energosistēmas (ieskaitot viedtīklus un IKT sistēmas) un ar tām saistītā krātuve.</t>
  </si>
  <si>
    <t>-</t>
  </si>
  <si>
    <t>01 - vispārīgie sabiedriskie pakalpojumi, no kuriem</t>
  </si>
  <si>
    <t>01.3 - Vispārīgie pakalpojumi</t>
  </si>
  <si>
    <t>Nav</t>
  </si>
  <si>
    <t>U</t>
  </si>
  <si>
    <t>Klimata pārmaiņas</t>
  </si>
  <si>
    <t>Katastrofu pārvaldības sistēma, kas pielāgojas klimata pārmaiņām, glābšanas un ātrās reaģēšanas dienestiem</t>
  </si>
  <si>
    <t>-</t>
  </si>
  <si>
    <t>Reforma</t>
  </si>
  <si>
    <t>-</t>
  </si>
  <si>
    <t>-</t>
  </si>
  <si>
    <t>-</t>
  </si>
  <si>
    <t>-</t>
  </si>
  <si>
    <t>-</t>
  </si>
  <si>
    <t>-</t>
  </si>
  <si>
    <t>-</t>
  </si>
  <si>
    <t>-</t>
  </si>
  <si>
    <t>U</t>
  </si>
  <si>
    <t>Klimata pārmaiņas</t>
  </si>
  <si>
    <t>Glābšanas dienestu kapacitātes stiprināšana, jo īpaši infrastruktūras modernizācija un VUGD loģistikas bāze</t>
  </si>
  <si>
    <t>-</t>
  </si>
  <si>
    <t>024. ter – Energoefektivitāte un demonstrējumu projekti MVU vai lielos uzņēmumos un atbalsta pasākumi, kas atbilst energoefektivitātes kritērijiem [3]</t>
  </si>
  <si>
    <t>-</t>
  </si>
  <si>
    <t xml:space="preserve">03 - sabiedriskā kārtība un drošība, no kā
</t>
  </si>
  <si>
    <t>03.2 - ugunsdrošības pakalpojumi</t>
  </si>
  <si>
    <t>Nav</t>
  </si>
  <si>
    <t>U</t>
  </si>
  <si>
    <t>Klimata pārmaiņas</t>
  </si>
  <si>
    <t>Ieguldījumi plūdu riska samazināšanas infrastruktūrā</t>
  </si>
  <si>
    <t>-</t>
  </si>
  <si>
    <t>035 - pielāgošanās klimata pārmaiņu pasākumiem un ar klimatu saistītu risku novēršana un pārvaldība: plūdi (tostarp izpratnes veidošana, civilās aizsardzības un katastrofu pārvaldības sistēmas, infrastruktūras un uz ekosistēmām balstītas pieejas)</t>
  </si>
  <si>
    <t>-</t>
  </si>
  <si>
    <t>04 - ekonomiskās lietas, no kurām</t>
  </si>
  <si>
    <t>04.2 - lauksaimniecība, mežsaimniecība, zvejniecība un medības</t>
  </si>
  <si>
    <t>Nav</t>
  </si>
  <si>
    <t>U</t>
  </si>
  <si>
    <t>Digitālā pārveide</t>
  </si>
  <si>
    <t>Valsts procesu un pakalpojumu modernizācija un digitālā pārveide</t>
  </si>
  <si>
    <t>-</t>
  </si>
  <si>
    <t>Reforma</t>
  </si>
  <si>
    <t>-</t>
  </si>
  <si>
    <t>-</t>
  </si>
  <si>
    <t>-</t>
  </si>
  <si>
    <t>-</t>
  </si>
  <si>
    <t>-</t>
  </si>
  <si>
    <t>-</t>
  </si>
  <si>
    <t>-</t>
  </si>
  <si>
    <t>-</t>
  </si>
  <si>
    <t>M</t>
  </si>
  <si>
    <t>Digitālā pārveide</t>
  </si>
  <si>
    <t>Administrācijas modernizācija un pakalpojumu, tostarp uzņēmējdarbības vides, digitāla pārveide</t>
  </si>
  <si>
    <t>-</t>
  </si>
  <si>
    <t>011 - valsts IKT risinājumi, e-pakalpojumi, lietojumprogrammas</t>
  </si>
  <si>
    <t>4 - 011 - valsts IKT risinājumi, e-pakalpojumi, lietojumprogrammas</t>
  </si>
  <si>
    <t>01 - vispārīgie sabiedriskie pakalpojumi, no kuriem</t>
  </si>
  <si>
    <t>01.3 - Vispārīgie pakalpojumi</t>
  </si>
  <si>
    <t>SEMS 1.3.1. no darbības programmas Latvijai 2021. -2027. gadam “Digitalizācijas ieguvumu izmantošana iedzīvotājiem, uzņēmumiem un valdībām” (norādītais finansējums ir daļa no ERAF)</t>
  </si>
  <si>
    <t>U</t>
  </si>
  <si>
    <t>Digitālā pārveide</t>
  </si>
  <si>
    <t>Efektivitātes un sadarbspējas palielināšana valstu IKT resursu izmantošanā</t>
  </si>
  <si>
    <t>-</t>
  </si>
  <si>
    <t>Reforma</t>
  </si>
  <si>
    <t>-</t>
  </si>
  <si>
    <t>-</t>
  </si>
  <si>
    <t>-</t>
  </si>
  <si>
    <t>-</t>
  </si>
  <si>
    <t>-</t>
  </si>
  <si>
    <t>-</t>
  </si>
  <si>
    <t>-</t>
  </si>
  <si>
    <t>-</t>
  </si>
  <si>
    <t>M</t>
  </si>
  <si>
    <t>Digitālā pārveide</t>
  </si>
  <si>
    <t>Centralizētas pārvaldības platformas un sistēmas</t>
  </si>
  <si>
    <t>-</t>
  </si>
  <si>
    <t>011 - valsts IKT risinājumi, e-pakalpojumi, lietojumprogrammas</t>
  </si>
  <si>
    <t>4 - 011 - valsts IKT risinājumi, e-pakalpojumi, lietojumprogrammas</t>
  </si>
  <si>
    <t>01 - vispārīgie sabiedriskie pakalpojumi, no kuriem</t>
  </si>
  <si>
    <t>01.3 - Vispārīgie pakalpojumi</t>
  </si>
  <si>
    <t>SEMS 1.3.1. no darbības programmas Latvijai 2021. -2027. gadam “Digitalizācijas ieguvumu izmantošana iedzīvotājiem, uzņēmumiem un valdībām” (norādītais finansējums ir daļa no ERAF)</t>
  </si>
  <si>
    <t>U</t>
  </si>
  <si>
    <t>Digitālā pārveide</t>
  </si>
  <si>
    <t>-</t>
  </si>
  <si>
    <t>055 - IKT: Citi IKT infrastruktūras veidi (ieskaitot liela mēroga datoru resursus/iekārtas, datu centrus, sensorus un citas bezvadu iekārtas)</t>
  </si>
  <si>
    <t>6 - 055 - cita veida IKT infrastruktūra (tai skaitā liela mēroga datoru resursi/iekārtas, datu centri, sensori un citas bezvadu iekārtas)</t>
  </si>
  <si>
    <t>01 - vispārīgie sabiedriskie pakalpojumi, no kuriem</t>
  </si>
  <si>
    <t>01.3 - Vispārīgie pakalpojumi</t>
  </si>
  <si>
    <t>SEMS 1.3.1. no darbības programmas Latvijai 2021. -2027. gadam “Digitalizācijas ieguvumu izmantošana iedzīvotājiem, uzņēmumiem un valdībām” (norādītais finansējums ir daļa no ERAF)</t>
  </si>
  <si>
    <t>U</t>
  </si>
  <si>
    <t>Digitālā pārveide</t>
  </si>
  <si>
    <t>Valsts ekonomisko datu un digitālo pakalpojumu ekonomikas attīstība</t>
  </si>
  <si>
    <t>-</t>
  </si>
  <si>
    <t>Reforma</t>
  </si>
  <si>
    <t>-</t>
  </si>
  <si>
    <t>-</t>
  </si>
  <si>
    <t>-</t>
  </si>
  <si>
    <t>-</t>
  </si>
  <si>
    <t>-</t>
  </si>
  <si>
    <t>-</t>
  </si>
  <si>
    <t>-</t>
  </si>
  <si>
    <t>-</t>
  </si>
  <si>
    <t>M</t>
  </si>
  <si>
    <t>Digitālā pārveide</t>
  </si>
  <si>
    <t>Datu pieejamība, koplietošana un analīze</t>
  </si>
  <si>
    <t>-</t>
  </si>
  <si>
    <t>011 - valsts IKT risinājumi, e-pakalpojumi, lietojumprogrammas</t>
  </si>
  <si>
    <t>4 - 011 - valsts IKT risinājumi, e-pakalpojumi, lietojumprogrammas</t>
  </si>
  <si>
    <t>01 - vispārīgie sabiedriskie pakalpojumi, no kuriem</t>
  </si>
  <si>
    <t>01.3 - Vispārīgie pakalpojumi</t>
  </si>
  <si>
    <t>SEMS 1.3.1. no darbības programmas Latvijai 2021. -2027. gadam “Digitalizācijas ieguvumu izmantošana iedzīvotājiem, uzņēmumiem un valdībām” (norādītais finansējums ir daļa no ERAF)</t>
  </si>
  <si>
    <t>U</t>
  </si>
  <si>
    <t>Digitālā pārveide</t>
  </si>
  <si>
    <t>Uzņēmējdarbības digitālā pārveides atbalsta pilna cikla izveide ar reģionālo pārklājumu</t>
  </si>
  <si>
    <t>-</t>
  </si>
  <si>
    <t>Reforma</t>
  </si>
  <si>
    <t>-</t>
  </si>
  <si>
    <t>-</t>
  </si>
  <si>
    <t>-</t>
  </si>
  <si>
    <t>-</t>
  </si>
  <si>
    <t>-</t>
  </si>
  <si>
    <t>-</t>
  </si>
  <si>
    <t>-</t>
  </si>
  <si>
    <t>-</t>
  </si>
  <si>
    <t>U</t>
  </si>
  <si>
    <t>Digitālā pārveide</t>
  </si>
  <si>
    <t>Atbalsts digitālo inovāciju centru un reģionālo kontaktpunktu izveidei</t>
  </si>
  <si>
    <t>-</t>
  </si>
  <si>
    <t>010 - MVU digitalizācija (ieskaitot e-komerciju, e-uzņēmējdarbību un tīklā savienotus uzņēmējdarbības procesus, digitālās inovācijas centrus, dzīves laboratorijas, tīmekļa uzņēmējus un jaunizveidotus IKT uzņēmumus, B2B)</t>
  </si>
  <si>
    <t>5 - 010 - MVU digitalizācija (ieskaitot e-komerciju, e-komercdarbību un tīklā savienotus uzņēmējdarbības procesus, digitālās inovācijas centrus, dzīves laboratorijas, tīmekļa uzņēmējus un jaunizveidotus IKT uzņēmumus, B2B)</t>
  </si>
  <si>
    <t>01 - vispārīgie sabiedriskie pakalpojumi, no kuriem</t>
  </si>
  <si>
    <t>01.3 - Vispārīgie pakalpojumi</t>
  </si>
  <si>
    <t>Pasākums “Eiropas Digitālās inovācijas centru (EDIC) darbības nodrošināšana un atbalsts uzņēmumiem”, kas plānots saskaņā ar darbības programmu Latvijai 2021. –2027. gadam, SEM. “Ciparu priekšrocību izmantošana uzņēmējdarbības attīstībai” ar indikatīvu summu 5 miljoni euro. Demarkācijas periodā būs pieejams finansējums darbības programmai Latvijai 2021. -2027. gadam. Neviens projekts nesaņems finansējumu no diviem avotiem. Pirmos projektus finansēs, izmantojot atveseļošanas un noturības mehānismu. Tiklīdz būs izmantots finansējums no atveseļošanas un noturības mehānisma, tiks sākta darbības programmas 2021. –2027. gadam īstenošana un projekti tiks finansēti no darbības programmas Latvijai 2021. –2027. gadam.</t>
  </si>
  <si>
    <t>U</t>
  </si>
  <si>
    <t>Digitālā pārveide</t>
  </si>
  <si>
    <t>Atbalsts komercdarbībā esošo procesu digitalizācijai</t>
  </si>
  <si>
    <t>-</t>
  </si>
  <si>
    <t>010 - MVU digitalizācija (ieskaitot e-komerciju, e-uzņēmējdarbību un tīklā savienotus uzņēmējdarbības procesus, digitālās inovācijas centrus, dzīves laboratorijas, tīmekļa uzņēmējus un jaunizveidotus IKT uzņēmumus, B2B)</t>
  </si>
  <si>
    <t>5 - 010 - MVU digitalizācija (ieskaitot e-komerciju, e-komercdarbību un tīklā savienotus uzņēmējdarbības procesus, digitālās inovācijas centrus, dzīves laboratorijas, tīmekļa uzņēmējus un jaunizveidotus IKT uzņēmumus, B2B)</t>
  </si>
  <si>
    <t>04 - ekonomiskās lietas, no kurām</t>
  </si>
  <si>
    <t>04.1 Vispārējie ekonomiskie, komerciālie un darba jautājumi</t>
  </si>
  <si>
    <t>Nav</t>
  </si>
  <si>
    <t>U</t>
  </si>
  <si>
    <t>Digitālā pārveide</t>
  </si>
  <si>
    <t>Atbalsts jaunu produktu un pakalpojumu ieviešanai uzņēmējdarbībā</t>
  </si>
  <si>
    <t>-</t>
  </si>
  <si>
    <t>010 - MVU digitalizācija (ieskaitot e-komerciju, e-uzņēmējdarbību un tīklā savienotus uzņēmējdarbības procesus, digitālās inovācijas centrus, dzīves laboratorijas, tīmekļa uzņēmējus un jaunizveidotus IKT uzņēmumus, B2B)</t>
  </si>
  <si>
    <t>5 - 010 - MVU digitalizācija (ieskaitot e-komerciju, e-komercdarbību un tīklā savienotus uzņēmējdarbības procesus, digitālās inovācijas centrus, dzīves laboratorijas, tīmekļa uzņēmējus un jaunizveidotus IKT uzņēmumus, B2B)</t>
  </si>
  <si>
    <t>04 - ekonomiskās lietas, no kurām</t>
  </si>
  <si>
    <t>04.1 Vispārējie ekonomiskie, komerciālie un darba jautājumi</t>
  </si>
  <si>
    <t>Plānotais pasākums “Dotāciju atbalsts Latvijas darbības programmas jaunu digitālo produktu un pakalpojumu izstrādei” 2021. -2027. GADAM Sems “Lietojiet digitālās priekšrocības uzņēmējdarbības attīstībai”, kura indikatīvā summa ir 21,15 miljoni eiro. Demarkācijas periodā būs pieejams finansējums darbības programmai Latvijai 2021. -2027. gadam. Neviens projekts nesaņems finansējumu no diviem avotiem. Pirmos projektus finansēs, izmantojot atveseļošanas un noturības mehānismu. Tiklīdz būs izmantots finansējums no atveseļošanas un noturības mehānisma, tiks sākta darbības programmas 2021. –2027. gadam īstenošana un projekti tiks finansēti no darbības programmas Latvijai 2021. –2027. gadam.</t>
  </si>
  <si>
    <t>U</t>
  </si>
  <si>
    <t>Digitālā pārveide</t>
  </si>
  <si>
    <t>Finanšu instrumenti, lai veicinātu uzņēmēju digitālo pārveidi</t>
  </si>
  <si>
    <t>-</t>
  </si>
  <si>
    <t>010 - MVU digitalizācija (ieskaitot e-komerciju, e-uzņēmējdarbību un tīklā savienotus uzņēmējdarbības procesus, digitālās inovācijas centrus, dzīves laboratorijas, tīmekļa uzņēmējus un jaunizveidotus IKT uzņēmumus, B2B)</t>
  </si>
  <si>
    <t>5 - 010 - MVU digitalizācija (ieskaitot e-komerciju, e-komercdarbību un tīklā savienotus uzņēmējdarbības procesus, digitālās inovācijas centrus, dzīves laboratorijas, tīmekļa uzņēmējus un jaunizveidotus IKT uzņēmumus, B2B)</t>
  </si>
  <si>
    <t>04 - ekonomiskās lietas, no kurām</t>
  </si>
  <si>
    <t>04.1 Vispārējie ekonomiskie, komerciālie un darba jautājumi</t>
  </si>
  <si>
    <t>Nav</t>
  </si>
  <si>
    <t>U</t>
  </si>
  <si>
    <t>Digitālā pārveide</t>
  </si>
  <si>
    <t>Plašsaziņas līdzekļu uzņēmumu digitālās pārveides veicināšana</t>
  </si>
  <si>
    <t>-</t>
  </si>
  <si>
    <t>010 - MVU digitalizācija (ieskaitot e-komerciju, e-uzņēmējdarbību un tīklā savienotus uzņēmējdarbības procesus, digitālās inovācijas centrus, dzīves laboratorijas, tīmekļa uzņēmējus un jaunizveidotus IKT uzņēmumus, B2B)</t>
  </si>
  <si>
    <t>5 - 010 - MVU digitalizācija (ieskaitot e-komerciju, e-komercdarbību un tīklā savienotus uzņēmējdarbības procesus, digitālās inovācijas centrus, dzīves laboratorijas, tīmekļa uzņēmējus un jaunizveidotus IKT uzņēmumus, B2B)</t>
  </si>
  <si>
    <t>04 - ekonomiskās lietas, no kurām</t>
  </si>
  <si>
    <t>04.1 Vispārējie ekonomiskie, komerciālie un darba jautājumi</t>
  </si>
  <si>
    <t>Nav</t>
  </si>
  <si>
    <t>U</t>
  </si>
  <si>
    <t>Digitālā pārveide</t>
  </si>
  <si>
    <t>Ilgtspējīgas un sociāli atbildīgas atbalsta sistēmas attīstība pieaugušo izglītībai</t>
  </si>
  <si>
    <t>-</t>
  </si>
  <si>
    <t>Reforma</t>
  </si>
  <si>
    <t>-</t>
  </si>
  <si>
    <t>-</t>
  </si>
  <si>
    <t>-</t>
  </si>
  <si>
    <t>-</t>
  </si>
  <si>
    <t>-</t>
  </si>
  <si>
    <t>-</t>
  </si>
  <si>
    <t>-</t>
  </si>
  <si>
    <t>-</t>
  </si>
  <si>
    <t>U</t>
  </si>
  <si>
    <t>Digitālā pārveide</t>
  </si>
  <si>
    <t>Augsta līmeņa digitālo prasmju nodrošināšana</t>
  </si>
  <si>
    <t>-</t>
  </si>
  <si>
    <t>108 - atbalsts digitālo prasmju attīstīšanai</t>
  </si>
  <si>
    <t>3 - 108 - atbalsts digitālo prasmju attīstīšanai</t>
  </si>
  <si>
    <t>09 - izglītība, no tās</t>
  </si>
  <si>
    <t>09.8 — citur neklasificēta izglītība</t>
  </si>
  <si>
    <t>ESIF 2014. –2020. gadam: STEP pasākumi 1.2.2.3., 1.1.1.5. 2. posma pētījumi Buffalo School of Buffalo
 ESSI 2021-2027: SAM Action 1.1.2.</t>
  </si>
  <si>
    <t>U</t>
  </si>
  <si>
    <t>Digitālā pārveide</t>
  </si>
  <si>
    <t>Uzņēmumu digitālo prasmju attīstība</t>
  </si>
  <si>
    <t>-</t>
  </si>
  <si>
    <t>108 - atbalsts digitālo prasmju attīstīšanai</t>
  </si>
  <si>
    <t>3 - 108 - atbalsts digitālo prasmju attīstīšanai</t>
  </si>
  <si>
    <t>04 - ekonomiskās lietas, no kurām</t>
  </si>
  <si>
    <t>04.1 Vispārējie ekonomiskie, komerciālie un darba jautājumi</t>
  </si>
  <si>
    <t>Pasākums “Nefinansiāls atbalsts digitālo prasmju attīstīšanai uzņēmumiem un to darbiniekiem”, kas plānots saskaņā ar darbības programmu Latvijai 2021. -2027. GADAM Sems “Lietojiet digitālās priekšrocības uzņēmējdarbības attīstībai” ar indikatīvu summu 13 miljoni eiro. Demarkācijas periodā būs pieejams finansējums darbības programmai Latvijai 2021. -2027. gadam. Neviens projekts nesaņems finansējumu no diviem avotiem. Pirmos projektus finansēs, izmantojot atveseļošanas un noturības mehānismu. Tiklīdz būs izmantots finansējums no atveseļošanas un noturības mehānisma, tiks sākta darbības programmas 2021. –2027. gadam īstenošana un projekti tiks finansēti no darbības programmas Latvijai 2021. –2027. gadam.</t>
  </si>
  <si>
    <t>U</t>
  </si>
  <si>
    <t>Digitālā pārveide</t>
  </si>
  <si>
    <t>Pieejas izstrāde individuālajiem mācību pārskatiem</t>
  </si>
  <si>
    <t>-</t>
  </si>
  <si>
    <t>108 - atbalsts digitālo prasmju attīstīšanai</t>
  </si>
  <si>
    <t>3 - 108 - atbalsts digitālo prasmju attīstīšanai</t>
  </si>
  <si>
    <t>09 - izglītība, no tās</t>
  </si>
  <si>
    <t>09.8 — citur neklasificēta izglītība</t>
  </si>
  <si>
    <t>Nav</t>
  </si>
  <si>
    <t>U</t>
  </si>
  <si>
    <t>Digitālā pārveide</t>
  </si>
  <si>
    <t>Digitālās prasmes sabiedrības un valdības digitālajai pārveidei</t>
  </si>
  <si>
    <t>-</t>
  </si>
  <si>
    <t>Reforma</t>
  </si>
  <si>
    <t>-</t>
  </si>
  <si>
    <t>-</t>
  </si>
  <si>
    <t>-</t>
  </si>
  <si>
    <t>-</t>
  </si>
  <si>
    <t>-</t>
  </si>
  <si>
    <t>-</t>
  </si>
  <si>
    <t>-</t>
  </si>
  <si>
    <t>-</t>
  </si>
  <si>
    <t>U</t>
  </si>
  <si>
    <t>Digitālā pārveide</t>
  </si>
  <si>
    <t>Digitālās prasmes pilsoņiem, tostarp jauniešiem</t>
  </si>
  <si>
    <t>-</t>
  </si>
  <si>
    <t>108 - atbalsts digitālo prasmju attīstīšanai</t>
  </si>
  <si>
    <t>3 - 108 - atbalsts digitālo prasmju attīstīšanai</t>
  </si>
  <si>
    <t>09 - izglītība, no tās</t>
  </si>
  <si>
    <t>09.8 — citur neklasificēta izglītība</t>
  </si>
  <si>
    <t>SEMS 4.2.4. no darbības programmas Latvijai 2021. -2027. gadam “Mūžizglītības veicināšana, jo īpaši nodrošinot elastīgas kvalifikācijas paaugstināšanas un pārkvalificēšanās iespējas visiem, ņemot vērā digitālās prasmes, labāku pārmaiņu paredzēšanu un jaunas prasības pēc prasmēm, pamatojoties uz darba tirgus vajadzībām, veicinot karjeras maiņu un veicinot profesionālo mobilitāti” (norādītais finansējums ir daļa no ESIF). ANM rīcības 2.3.2.1i vispārējais mērķis ir nodrošināt digitālo pašapkalpošanās prasmju apmācību iedzīvotājiem, ko var īstenot ar pašmācības vai darbaudzināšanas palīdzību (klātienē vai tiešsaistē), kā arī izveidot kopīgas tehnoloģiju jaunrades pamatnostādnes, lai attīstītu jaunatnes tehnoloģijas un inovācijas spējas (nodrošinot to īstenošanu jauniešu iesaistīšanai).
 OP 2021-2027 4.3.4. SEMS paredz nodrošināt digitālo aģentu/slāņu tīklu, nodrošinot tos ar ikgadējām mācībām, lai veicinātu Latvijā kompetentu digitālo aģentu tīkla pastāvēšanu, kur 2000 unikālas personas spēj atbalstīt sabiedrību valsts izstrādāto elektronisko risinājumu izmantošanā (neviens nav palicis aiz muguras). Papildus apmācībai tiks īstenoti dažādi saziņas un informēšanas pasākumi, lai informētu iedzīvotājus par iespēju saņemt atbalstu digitālo aģentu tīklā valsts izstrādāto elektronisko risinājumu izmantošanai.
 Demarkācija tiks nodrošināta projekta līmenī.</t>
  </si>
  <si>
    <t>U</t>
  </si>
  <si>
    <t>Digitālā pārveide</t>
  </si>
  <si>
    <t>Valsts un pašvaldību digitālās pārveides prasmju un iespēju attīstība</t>
  </si>
  <si>
    <t>-</t>
  </si>
  <si>
    <t>108 - atbalsts digitālo prasmju attīstīšanai</t>
  </si>
  <si>
    <t>3 - 108 - atbalsts digitālo prasmju attīstīšanai</t>
  </si>
  <si>
    <t>04 - ekonomiskās lietas, no kurām</t>
  </si>
  <si>
    <t>04.1 Vispārējie ekonomiskie, komerciālie un darba jautājumi</t>
  </si>
  <si>
    <t>Darbības programma Latvijai 2021. -2027. GADAM Sems 4.2.4. “Mūžizglītības veicināšana, jo īpaši nodrošinot elastīgas kvalifikācijas paaugstināšanas un pārkvalificēšanās iespējas visiem, ņemot vērā digitālās prasmes, labāku pārmaiņu paredzēšanu un jaunas prasības pēc prasmēm, pamatojoties uz darba tirgus vajadzībām, veicinot karjeras maiņu un veicinot profesionālo mobilitāti” (norādītais finansējums ir daļa no ESF)</t>
  </si>
  <si>
    <t>M</t>
  </si>
  <si>
    <t>Digitālā pārveide</t>
  </si>
  <si>
    <t>-</t>
  </si>
  <si>
    <t>108 - atbalsts digitālo prasmju attīstīšanai</t>
  </si>
  <si>
    <t>3 - 108 - atbalsts digitālo prasmju attīstīšanai</t>
  </si>
  <si>
    <t>09 - izglītība, no tās</t>
  </si>
  <si>
    <t>09.2. - vidējā izglītība</t>
  </si>
  <si>
    <t>REACT-EU 13.1.2 Atveseļošanas pasākumi izglītības un pētniecības nozarē (ERAF) EUR 10560000 apmērā, iegādājoties viedierīces. Kopējais plānotais finansējums darbības programmas Latvija 2021. -2027. gadam par iekļaujošu un kvalitatīvu pakalpojumu pieejamības uzlabošanu izglītībā, apmācībā un mūžizglītībā, attīstot infrastruktūru, tai skaitā stiprinot tālmācību, tiešsaistes izglītību un apmācību, ir plānots izglītības iestāžu (tai skaitā profesionālās izglītības iestāžu) nodrošināšanai (tai skaitā specializēto ierīču komplekti programmēšanai, multimediju laboratorijas, robotika) 80802325 eiro apmērā. Es fondu investīcijas 2021. -27. gadā palielinās aktivitāšu apjomu un papildinās investīcijas, lai atbalstītu iekārtu iegādi izglītības iestādēs.
 Paredzams, ka izmaksas, kas paredzētas, lai sasniegtu noteikto pasākuma mērķi, segs ANM laikposmā no 2022. līdz 2026. gadam.</t>
  </si>
  <si>
    <t>U</t>
  </si>
  <si>
    <t>Digitālā pārveide</t>
  </si>
  <si>
    <t>Platjoslas infrastruktūras attīstība</t>
  </si>
  <si>
    <t>-</t>
  </si>
  <si>
    <t>Reforma</t>
  </si>
  <si>
    <t>-</t>
  </si>
  <si>
    <t>-</t>
  </si>
  <si>
    <t>-</t>
  </si>
  <si>
    <t>-</t>
  </si>
  <si>
    <t>-</t>
  </si>
  <si>
    <t>-</t>
  </si>
  <si>
    <t>-</t>
  </si>
  <si>
    <t>-</t>
  </si>
  <si>
    <t>Digitālā pārveide</t>
  </si>
  <si>
    <t>Pasīvās infrastruktūras izbūve uz Via Baltica koridora 5G pārklājumam</t>
  </si>
  <si>
    <t>-</t>
  </si>
  <si>
    <t>054 - IKT: ļoti augstas ietilpības platjoslas tīkls (piekļuve/vietējā sakaru līnija ar veiktspēju, kas līdzvērtīga optiskās šķiedras instalācijai līdz bāzes stacijai uzlabotai bezvadu saziņai)</t>
  </si>
  <si>
    <t>1 - 054 bis - 5G tīkla pārklājums, tostarp nepārtraukta savienojamības nodrošināšana pa transporta ceļiem; Gigabit savienojamība (tīkli, kas piedāvā vismaz 1 Gb/s simetrisku) sociālekonomiskiem dzinējspēkiem, piemēram, skolām, transporta mezgliem un galvenajiem sabiedrisko pakalpojumu sniedzējiem</t>
  </si>
  <si>
    <t>04 - ekonomiskās lietas, no kurām</t>
  </si>
  <si>
    <t>04.6 - komunikācija</t>
  </si>
  <si>
    <t>Darbības programmas Latvijai 2021. -2027. GADAM SEMS 3.1.1.</t>
  </si>
  <si>
    <t>Digitālā pārveide</t>
  </si>
  <si>
    <t>Platjoslas vai ļoti lieljaudas tīkla “pēdējās jūdzes” infrastruktūras attīstība</t>
  </si>
  <si>
    <t>-</t>
  </si>
  <si>
    <t>053 - IKT: ļoti augstas ietilpības platjoslas tīkls (piekļuve/vietējā sakaru līnija, kuras veiktspēja ir līdzvērtīga optiskās šķiedras iekārtai līdz sadales punktam mājas un uzņēmuma telpu apkalpošanas vietā)</t>
  </si>
  <si>
    <t>1 - 053 - ļoti augstas ietilpības platjoslas tīkls (piekļuve/vietējā sakaru līnija ar darbību, kas līdzvērtīga optiskās šķiedras iekārtai līdz sadales punktam mājas un uzņēmuma telpu apkalpošanas vietā)</t>
  </si>
  <si>
    <t>04 - ekonomiskās lietas, no kurām</t>
  </si>
  <si>
    <t>04.6 - komunikācija</t>
  </si>
  <si>
    <t>Darbības programmas Latvijai 2021. -2027. GADAM SEMS 3.1.1.</t>
  </si>
  <si>
    <t>U</t>
  </si>
  <si>
    <t>Administratīvi teritoriālā reforma</t>
  </si>
  <si>
    <t>-</t>
  </si>
  <si>
    <t>Reforma</t>
  </si>
  <si>
    <t>-</t>
  </si>
  <si>
    <t>-</t>
  </si>
  <si>
    <t>-</t>
  </si>
  <si>
    <t>-</t>
  </si>
  <si>
    <t>-</t>
  </si>
  <si>
    <t>-</t>
  </si>
  <si>
    <t>-</t>
  </si>
  <si>
    <t>-</t>
  </si>
  <si>
    <t>U</t>
  </si>
  <si>
    <t>-</t>
  </si>
  <si>
    <t>059 - jaunizbūvēti vai modernizēti citi valsts, reģionālie un vietējie piekļuves ceļi</t>
  </si>
  <si>
    <t>-</t>
  </si>
  <si>
    <t>04 - ekonomiskās lietas, no kurām</t>
  </si>
  <si>
    <t>04.5 - transports</t>
  </si>
  <si>
    <t>Nav</t>
  </si>
  <si>
    <t>U</t>
  </si>
  <si>
    <t>-</t>
  </si>
  <si>
    <t>114 - atbalsts pieaugušo izglītībai (izņemot infrastruktūru)</t>
  </si>
  <si>
    <t>-</t>
  </si>
  <si>
    <t>01 - vispārīgie sabiedriskie pakalpojumi, no kuriem</t>
  </si>
  <si>
    <t>01.3 - Vispārīgie pakalpojumi</t>
  </si>
  <si>
    <t>U</t>
  </si>
  <si>
    <t>-</t>
  </si>
  <si>
    <t>014 - uzņēmējdarbības infrastruktūra MVU (ieskaitot industriālos parkus un vietas)</t>
  </si>
  <si>
    <t>-</t>
  </si>
  <si>
    <t>04 - ekonomiskās lietas, no kurām</t>
  </si>
  <si>
    <t>04.1 Vispārējie ekonomiskie, komerciālie un darba jautājumi</t>
  </si>
  <si>
    <t>SEMS 5.1.1. no darbības programmas Latvijai 2021. -2027. gadam “Vietējās teritorijas un kultūrvēsturiskā mantojuma integrētas sociālās, ekonomiskās un vides attīstības veicināšana, tūrisms un drošība” (norādītais finansējums ir tā ERAF daļa, kas plānota valsts uzņēmumu infrastruktūras attīstībai pilsētas funkcionālajās teritorijās)</t>
  </si>
  <si>
    <t>M</t>
  </si>
  <si>
    <t>Izveido finansēšanas fondu mazīrnieku mājokļu būvniecībai</t>
  </si>
  <si>
    <t>-</t>
  </si>
  <si>
    <t>090 - mājokļu infrastruktūra (kas neattiecas uz migrantiem, bēgļiem un personām, uz kurām attiecas vai kuras piesakās starptautiskās aizsardzības saņemšanai)</t>
  </si>
  <si>
    <t>-</t>
  </si>
  <si>
    <t>10 - sociālā aizsardzība, no tās</t>
  </si>
  <si>
    <t>10.6. — mājoklis</t>
  </si>
  <si>
    <t>Nav</t>
  </si>
  <si>
    <t>Izglītības iestāžu infrastruktūras attīstība un aprīkošana</t>
  </si>
  <si>
    <t>086 - infrastruktūra pamatizglītībai un vidējai izglītībai</t>
  </si>
  <si>
    <t>-</t>
  </si>
  <si>
    <t>09 - izglītība, no tās</t>
  </si>
  <si>
    <t>09.2. - vidējā izglītība</t>
  </si>
  <si>
    <t>SEMS 4.2.1. no darbības programmas Latvijai 2021. -2027. gadam “Iekļaujošu un kvalitatīvu pakalpojumu pieejamības uzlabošana izglītībā, apmācībā un mūžizglītībā, attīstot infrastruktūru, tai skaitā stiprinot tālmācību, tiešsaistes izglītību un apmācību”, kopējais plānotais finansējums izglītības iestāžu (tai skaitā profesionālās izglītības iestāžu) nodrošināšanai (tai skaitā specializēto ierīču komplekti programmēšanai, multimediju laboratorijas, robotika) uzlabotas vispārējās izglītības satura ieviešanai. Es fondu investīcijas 2021. -27. gadam nav plānotas izglītības iestāžu infrastruktūras uzlabošanai.</t>
  </si>
  <si>
    <t>-</t>
  </si>
  <si>
    <t>074 - tīrs pilsētas transporta ritošais sastāvs [18]</t>
  </si>
  <si>
    <t>-</t>
  </si>
  <si>
    <t>04 - ekonomiskās lietas, no kurām</t>
  </si>
  <si>
    <t>04.5 - transports</t>
  </si>
  <si>
    <t>Ir norādīts indikatīvs JTF finansējums (Teritoriālā taisnās pārejas plāna ieguldījumu pasākums, lai veicinātu nulles emisijas mobilitāti pašvaldībās). Diskusijas par JTF plānu un pārveides ceļiem vēl turpinās.</t>
  </si>
  <si>
    <t>U</t>
  </si>
  <si>
    <t>Sociālo un nodarbinātības dienestu pieejamība minimālo ienākumu reformas atbalstam</t>
  </si>
  <si>
    <t>-</t>
  </si>
  <si>
    <t>Reforma</t>
  </si>
  <si>
    <t>-</t>
  </si>
  <si>
    <t>-</t>
  </si>
  <si>
    <t>-</t>
  </si>
  <si>
    <t>-</t>
  </si>
  <si>
    <t>-</t>
  </si>
  <si>
    <t>-</t>
  </si>
  <si>
    <t>-</t>
  </si>
  <si>
    <t>-</t>
  </si>
  <si>
    <t>M</t>
  </si>
  <si>
    <t>Pasākumi, lai veicinātu piekļuvi sabiedriskajiem pakalpojumiem un nodarbinātību personām ar invaliditāti</t>
  </si>
  <si>
    <t>-</t>
  </si>
  <si>
    <t>115 - pasākumi vienlīdzīgu iespēju un aktīvas līdzdalības sabiedrībā veicināšanai</t>
  </si>
  <si>
    <t>-</t>
  </si>
  <si>
    <t>10 - sociālā aizsardzība, no tās</t>
  </si>
  <si>
    <t>10.1 - slimība un invaliditāte</t>
  </si>
  <si>
    <t>Nav</t>
  </si>
  <si>
    <t>U</t>
  </si>
  <si>
    <t>Prognožu instrumenta izstrāde</t>
  </si>
  <si>
    <t>-</t>
  </si>
  <si>
    <t>125 - pasākumi sociālās aizsardzības sistēmu modernizācijai, tostarp sociālās aizsardzības pieejamības veicināšanai</t>
  </si>
  <si>
    <t>-</t>
  </si>
  <si>
    <t>10 - sociālā aizsardzība, no tās</t>
  </si>
  <si>
    <t>10.9. - citur neklasificēta sociālā aizsardzība</t>
  </si>
  <si>
    <t>Nav</t>
  </si>
  <si>
    <t>M</t>
  </si>
  <si>
    <t>Ilgtermiņa sociālās aprūpes pakalpojuma elastīgums un nepārtrauktība</t>
  </si>
  <si>
    <t>-</t>
  </si>
  <si>
    <t>091 - cita sociālā infrastruktūra, kas veicina sociālo integrāciju kopienā</t>
  </si>
  <si>
    <t>-</t>
  </si>
  <si>
    <t>10 - sociālā aizsardzība, no tās</t>
  </si>
  <si>
    <t>10.1 - slimība un invaliditāte</t>
  </si>
  <si>
    <t>Nav</t>
  </si>
  <si>
    <t>M</t>
  </si>
  <si>
    <t>Sociālās un profesionālās rehabilitācijas pakalpojumu sinerģiskā attīstība, lai veicinātu cilvēku ar funkcionāliem traucējumiem drošību</t>
  </si>
  <si>
    <t>-</t>
  </si>
  <si>
    <t>091 - cita sociālā infrastruktūra, kas veicina sociālo integrāciju kopienā</t>
  </si>
  <si>
    <t>-</t>
  </si>
  <si>
    <t>10 - sociālā aizsardzība, no tās</t>
  </si>
  <si>
    <t>10.1 - slimība un invaliditāte</t>
  </si>
  <si>
    <t>Nav</t>
  </si>
  <si>
    <t>U</t>
  </si>
  <si>
    <t>Bezdarbnieku, darba meklētāju un bezdarba riskam pakļautu cilvēku līdzdalība darba tirgū</t>
  </si>
  <si>
    <t>-</t>
  </si>
  <si>
    <t>016 - prasmju attīstība pārdomātai specializācijai, rūpniecības pārejai, uzņēmējdarbībai un uzņēmumu pielāgošanās spējai pārmaiņām</t>
  </si>
  <si>
    <t>3 - 016 - prasmju attīstība pārdomātai specializācijai, rūpniecības pārejai, uzņēmējdarbībai un uzņēmumu pielāgošanās spējai pārmaiņām</t>
  </si>
  <si>
    <t>10 - sociālā aizsardzība, no tās</t>
  </si>
  <si>
    <t>10.5 - bezdarbs</t>
  </si>
  <si>
    <t>Nav</t>
  </si>
  <si>
    <t>U</t>
  </si>
  <si>
    <t>Veselība</t>
  </si>
  <si>
    <t>-</t>
  </si>
  <si>
    <t>Reforma</t>
  </si>
  <si>
    <t>123 - pasākumi veselības aprūpes sistēmu pieejamības, efektivitātes un noturības uzlabošanai (izņemot infrastruktūru)</t>
  </si>
  <si>
    <t>-</t>
  </si>
  <si>
    <t>07 - veselība, no kā</t>
  </si>
  <si>
    <t>07.4 – veselības aprūpes pakalpojumi</t>
  </si>
  <si>
    <t>Darbības programma Latvijai 2021. -2027. gadam. Ieteikumi epidemioloģiskajai drošībai un integrētajai aprūpei, kā arī kopējie onkoloģijas metodoloģijas principi tiks izstrādāti ANM ietvaros, savukārt papildu finansējums kvalitātes nodrošināšanas sistēmas izstrādei (tai skaitā klīnikas vadlīnijām, pacientu drošībai) tiek plānots no ESF, tādējādi nodrošinot komplementaritāti un demarkāciju.</t>
  </si>
  <si>
    <t>U</t>
  </si>
  <si>
    <t>Veselība</t>
  </si>
  <si>
    <t>-</t>
  </si>
  <si>
    <t>123 - pasākumi veselības aprūpes sistēmu pieejamības, efektivitātes un noturības uzlabošanai (izņemot infrastruktūru)</t>
  </si>
  <si>
    <t>-</t>
  </si>
  <si>
    <t>07 - veselība, no kā</t>
  </si>
  <si>
    <t>07.5 - P &amp; A Health</t>
  </si>
  <si>
    <t>Darbības programma Latvijai 2021. -2027. gadam. Pētījumi par mikrobu rezistenci, nevakcinēšanas cēloņiem un infekcijas slimību samazināšanu tiks veikti ANM plāna ietvaros, savukārt ESF īstenos veselības veicināšanas pasākumus, slimību profilaksi un papildu pētījumus par sabiedrības veselību, nodrošinot komplementaritāti un demarkāciju.</t>
  </si>
  <si>
    <t>U</t>
  </si>
  <si>
    <t>Veselība</t>
  </si>
  <si>
    <t>-</t>
  </si>
  <si>
    <t>092 - veselības aprūpes infrastruktūra</t>
  </si>
  <si>
    <t>-</t>
  </si>
  <si>
    <t>07 - veselība, no kā</t>
  </si>
  <si>
    <t>07.4 – veselības aprūpes pakalpojumi</t>
  </si>
  <si>
    <t>Darbības programma Latvijai 2021. -2027. gadam, daļa no plānotā finansējuma tiks ieguldīta sekundārās ārpusslimnīcas veselības aprūpes pakalpojumu infrastruktūras attīstībā. ANM un ERAF pasākumu īstenošanā tiks nodrošināta izmaksu kontrole, tai skaitā, izstrādājot Ministru kabineta noteikumus par konkrētām darbībām, kas atbalstāmas saskaņā ar ANM plānu un darbības programmu, ņemot vērā investīciju stratēģijā apstiprinātos nosacījumus un principus. Turklāt visu projektu izvērtēšanā ir iesaistīti SM un nozares eksperti, tādējādi nodrošinot norobežošanos starp plānotajām investīcijām projektos. DARBĪBAS jomas un ERAF projektu ietvaros SM izveidotā darba grupa izvērtēs tehnoloģiju atbilstību normatīvajai un plānošanas sistēmai. Ņemot vērā medicīnas iestāžu ieguldījumu vajadzības, finansējums no ANM plāna un ERAF nodrošinās ieguldījumu papildināmību un nodrošinās ieguldījumu norobežošanu saskaņā ar īstenošanas dokumentiem.</t>
  </si>
  <si>
    <t>U</t>
  </si>
  <si>
    <t>Veselība</t>
  </si>
  <si>
    <t>Atbalsts sekundāro ambulatoro pakalpojumu sniedzēju veselības infrastruktūras stiprināšanai</t>
  </si>
  <si>
    <t>-</t>
  </si>
  <si>
    <t>092 - veselības aprūpes infrastruktūra</t>
  </si>
  <si>
    <t>-</t>
  </si>
  <si>
    <t>07 - veselība, no kā</t>
  </si>
  <si>
    <t>07.4 – veselības aprūpes pakalpojumi</t>
  </si>
  <si>
    <t>Darbības programma Latvijai 2021. -2027. gadam. Kā daļu no ANM plāna tiks izstrādāta infrastruktūra, kas nepieciešama ambulatorās sekundārās veselības aprūpes pakalpojumu sniegšanai, saskaņā ar IETEIKUMIEM par integrētu aprūpi un epidemioloģisko drošību, kas izstrādāti ANM plāna ietvaros, kā arī uzlabojot piekļuvi videi, savukārt saskaņā ar ERAF tiks veikti īpaši pasākumi, lai uzlabotu hronisko aprūpi atbilstoši investīciju stratēģijai, tādējādi nodrošinot papildināmību un norobežošanu.</t>
  </si>
  <si>
    <t>U</t>
  </si>
  <si>
    <t>Veselība</t>
  </si>
  <si>
    <t>-</t>
  </si>
  <si>
    <t>Reforma</t>
  </si>
  <si>
    <t>123 - pasākumi veselības aprūpes sistēmu pieejamības, efektivitātes un noturības uzlabošanai (izņemot infrastruktūru)</t>
  </si>
  <si>
    <t>-</t>
  </si>
  <si>
    <t>07 - veselība, no kā</t>
  </si>
  <si>
    <t>07.4 – veselības aprūpes pakalpojumi</t>
  </si>
  <si>
    <t>Nav</t>
  </si>
  <si>
    <t>U</t>
  </si>
  <si>
    <t>Veselība</t>
  </si>
  <si>
    <t>Atbalsts cilvēkresursu attīstības sistēmas ieviešanai</t>
  </si>
  <si>
    <t>-</t>
  </si>
  <si>
    <t>123 - pasākumi veselības aprūpes sistēmu pieejamības, efektivitātes un noturības uzlabošanai (izņemot infrastruktūru)</t>
  </si>
  <si>
    <t>-</t>
  </si>
  <si>
    <t>07 - veselība, no kā</t>
  </si>
  <si>
    <t>07.4 – veselības aprūpes pakalpojumi</t>
  </si>
  <si>
    <t>Nav</t>
  </si>
  <si>
    <t>U</t>
  </si>
  <si>
    <t>Veselība</t>
  </si>
  <si>
    <t>-</t>
  </si>
  <si>
    <t>Reforma</t>
  </si>
  <si>
    <t>123 - pasākumi veselības aprūpes sistēmu pieejamības, efektivitātes un noturības uzlabošanai (izņemot infrastruktūru)</t>
  </si>
  <si>
    <t>-</t>
  </si>
  <si>
    <t>07 - veselība, no kā</t>
  </si>
  <si>
    <t>07.4 – veselības aprūpes pakalpojumi</t>
  </si>
  <si>
    <t>Nav</t>
  </si>
  <si>
    <t>U</t>
  </si>
  <si>
    <t>Veselība</t>
  </si>
  <si>
    <t>-</t>
  </si>
  <si>
    <t>123 - pasākumi veselības aprūpes sistēmu pieejamības, efektivitātes un noturības uzlabošanai (izņemot infrastruktūru)</t>
  </si>
  <si>
    <t>-</t>
  </si>
  <si>
    <t>07 - veselība, no kā</t>
  </si>
  <si>
    <t>07.4 – veselības aprūpes pakalpojumi</t>
  </si>
  <si>
    <t>Pētījuma rezultāti tiks izmantoti, lai īstenotu OP pasākumus SAVA pakalpojumu infrastruktūras attīstībai, kas minēti šūnā O52 (pie 4.1.1.3.i. papildinātajiem ES fondiem)</t>
  </si>
  <si>
    <t>U</t>
  </si>
  <si>
    <t>Inovācijas pārvaldība un privātā P &amp; D &amp; A motivācija ieguldīt</t>
  </si>
  <si>
    <t>-</t>
  </si>
  <si>
    <t>Reforma</t>
  </si>
  <si>
    <t>-</t>
  </si>
  <si>
    <t>-</t>
  </si>
  <si>
    <t>-</t>
  </si>
  <si>
    <t>-</t>
  </si>
  <si>
    <t>-</t>
  </si>
  <si>
    <t>-</t>
  </si>
  <si>
    <t>-</t>
  </si>
  <si>
    <t>-</t>
  </si>
  <si>
    <t>U</t>
  </si>
  <si>
    <t>Pilnvērtīga inovācijas sistēmas pārvaldības modeļa izstrāde un nepārtraukta darbība</t>
  </si>
  <si>
    <t>-</t>
  </si>
  <si>
    <t>008 – pētniecības un inovācijas pasākumi mazos un vidējos uzņēmumos, tostarp tīklu veidošana</t>
  </si>
  <si>
    <t>-</t>
  </si>
  <si>
    <t>01 - vispārīgie sabiedriskie pakalpojumi, no kuriem</t>
  </si>
  <si>
    <t>01.3 - Vispārīgie pakalpojumi</t>
  </si>
  <si>
    <t>ERAF 2021-2027
 1.2.1. “PĒTNIECĪBAS un inovācijas kapacitātes un uzņēmumu uzlaboto tehnoloģiju stiprināšana”</t>
  </si>
  <si>
    <t>U</t>
  </si>
  <si>
    <t>Instruments inovācijas kopu attīstības atbalstam</t>
  </si>
  <si>
    <t>-</t>
  </si>
  <si>
    <t>008 – pētniecības un inovācijas pasākumi mazos un vidējos uzņēmumos, tostarp tīklu veidošana</t>
  </si>
  <si>
    <t>-</t>
  </si>
  <si>
    <t>04 - ekonomiskās lietas, no kurām</t>
  </si>
  <si>
    <t>04.1 Vispārējie ekonomiskie, komerciālie un darba jautājumi</t>
  </si>
  <si>
    <t>ERAF 2021-2027
 1.2.1. “PĒTNIECĪBAS un inovācijas kapacitātes un uzņēmumu uzlaboto tehnoloģiju stiprināšana”</t>
  </si>
  <si>
    <t>U</t>
  </si>
  <si>
    <t>Augstākās izglītības un zinātniskās izcilības un pārvaldības reforma</t>
  </si>
  <si>
    <t>-</t>
  </si>
  <si>
    <t>Reforma</t>
  </si>
  <si>
    <t>-</t>
  </si>
  <si>
    <t>-</t>
  </si>
  <si>
    <t>-</t>
  </si>
  <si>
    <t>-</t>
  </si>
  <si>
    <t>-</t>
  </si>
  <si>
    <t>-</t>
  </si>
  <si>
    <t>-</t>
  </si>
  <si>
    <t>-</t>
  </si>
  <si>
    <t>U</t>
  </si>
  <si>
    <t>Pētniecības, attīstības un konsolidācijas dotācijas</t>
  </si>
  <si>
    <t>-</t>
  </si>
  <si>
    <t>009 - pētniecības un inovācijas pasākumi sabiedriskajos pētniecības centros, augstākajā izglītībā un kompetences centros, ieskaitot tīklu veidošanu (rūpnieciskie pētījumi, eksperimentālā izstrāde, priekšizpēte)</t>
  </si>
  <si>
    <t>-</t>
  </si>
  <si>
    <t>09 - izglītība, no tās</t>
  </si>
  <si>
    <t>09.5 - izglītība nav definējama pēc līmeņa</t>
  </si>
  <si>
    <t>Investīcijas no ES fondiem 2021-27 ietver arī iepriekš nefinansētas darbības reformu īstenošanai, kā arī atsevišķos gadījumos palielina operāciju apjomu. Es fondu investīcijas turpinās atbalstīt doktorantūras un pēcdoktorantūras stipendijas, kas atbalstītas saskaņā ar ANM plānu, kā arī iniciatīvas, lai uzlabotu digitalizāciju, tehnoloģiju attīstību, pētniecību un izglītības infrastruktūru. Papildus šādiem reformas komponentiem tiek plānots ES fondu atbalsts: jaunā akadēmiskā karjeras modeļa ieviešana un cikliskās iestāžu akreditācijas ieviešana, kas savukārt nav plānots ANM investīciju ietvaros. Pretstatā iepriekšējām investīcijām jaunajā plānošanas periodā ir plānots vairāk ieguldīt pētniecības cilvēkresursu atjaunošanā un nostiprināšanā, kas ir arī viena no “S &amp; DI 2027” prioritātēm, kā arī vispārējs investīciju pieaugums P &amp; &amp; A, lai sasniegtu valsts mērķi palielināt P &amp; D izdevumus līdz 1,5% no IKP.
 ESIF 2014. –2020. GADS: SAM 8.2.1, 8.2.2 3. kārta, 8.2.3, SAM pasākums 1.1.1.3.
 ESIF 2021-2027: SAM 1.1.1. (Doctoral granti ⁇ Student Innovation Granti ⁇ Post-doctoral research, tostarp piesaistot izcilus ārvalstu akadēmiskā un zinātniskā personāla ⁇ RIS3 Izcilības centrus), SAM 4.2.2.2/SAM 4.2.1. (Pētījumu modernizācija un digitalizācija ⁇ Akadēmiskās karjeras sistēmas ⁇ Kakla institucionālā akreditācija).</t>
  </si>
  <si>
    <t>U</t>
  </si>
  <si>
    <t>Likuma vara</t>
  </si>
  <si>
    <t>Analītikas stiprināšana un datu pārvaldības attīstība nodokļu administrēšanas un muitas jomā</t>
  </si>
  <si>
    <t>-</t>
  </si>
  <si>
    <t>Reforma</t>
  </si>
  <si>
    <t>-</t>
  </si>
  <si>
    <t>-</t>
  </si>
  <si>
    <t>-</t>
  </si>
  <si>
    <t>-</t>
  </si>
  <si>
    <t>-</t>
  </si>
  <si>
    <t>-</t>
  </si>
  <si>
    <t>-</t>
  </si>
  <si>
    <t>-</t>
  </si>
  <si>
    <t>U</t>
  </si>
  <si>
    <t>Likuma vara</t>
  </si>
  <si>
    <t>Esošo analītisko risinājumu modernizācija</t>
  </si>
  <si>
    <t>-</t>
  </si>
  <si>
    <t>011 - valsts IKT risinājumi, e-pakalpojumi, lietojumprogrammas</t>
  </si>
  <si>
    <t>4 - 011 - valsts IKT risinājumi, e-pakalpojumi, lietojumprogrammas</t>
  </si>
  <si>
    <t>01 - vispārīgie sabiedriskie pakalpojumi, no kuriem</t>
  </si>
  <si>
    <t>01.1 - Izpildu un likumdošanas orgāni, finanšu un fiskālās lietas, ārlietas</t>
  </si>
  <si>
    <t>Nav</t>
  </si>
  <si>
    <t>U</t>
  </si>
  <si>
    <t>Likuma vara</t>
  </si>
  <si>
    <t>Jaunu analītisko sistēmu izstrāde</t>
  </si>
  <si>
    <t>-</t>
  </si>
  <si>
    <t>011 - valsts IKT risinājumi, e-pakalpojumi, lietojumprogrammas</t>
  </si>
  <si>
    <t>4 - 011 - valsts IKT risinājumi, e-pakalpojumi, lietojumprogrammas</t>
  </si>
  <si>
    <t>01 - vispārīgie sabiedriskie pakalpojumi, no kuriem</t>
  </si>
  <si>
    <t>01.1 - Izpildu un likumdošanas orgāni, finanšu un fiskālās lietas, ārlietas</t>
  </si>
  <si>
    <t>Nav</t>
  </si>
  <si>
    <t>U</t>
  </si>
  <si>
    <t>Likuma vara</t>
  </si>
  <si>
    <t>Personāla apmācība darbam ar analītisko platformu un konsultācijām</t>
  </si>
  <si>
    <t>-</t>
  </si>
  <si>
    <t>108 - atbalsts digitālo prasmju attīstīšanai</t>
  </si>
  <si>
    <t>3 - 108 - atbalsts digitālo prasmju attīstīšanai</t>
  </si>
  <si>
    <t>01 - vispārīgie sabiedriskie pakalpojumi, no kuriem</t>
  </si>
  <si>
    <t>01.1 - Izpildu un likumdošanas orgāni, finanšu un fiskālās lietas, ārlietas</t>
  </si>
  <si>
    <t>Nav</t>
  </si>
  <si>
    <t>U</t>
  </si>
  <si>
    <t>Likuma vara</t>
  </si>
  <si>
    <t>R - skenēto attēlu attāluma un centralizēta analīze Muitas kontroles punktos</t>
  </si>
  <si>
    <t>-</t>
  </si>
  <si>
    <t>Reforma</t>
  </si>
  <si>
    <t>-</t>
  </si>
  <si>
    <t>-</t>
  </si>
  <si>
    <t>-</t>
  </si>
  <si>
    <t>-</t>
  </si>
  <si>
    <t>-</t>
  </si>
  <si>
    <t>-</t>
  </si>
  <si>
    <t>-</t>
  </si>
  <si>
    <t>-</t>
  </si>
  <si>
    <t>U</t>
  </si>
  <si>
    <t>Likuma vara</t>
  </si>
  <si>
    <t>Dzelzceļa rentgena iekārtu sasaiste ar Baxe un mākslīgā intelekta izmantošana dzelzceļa kravu skenēšanas attēla analīzei</t>
  </si>
  <si>
    <t>-</t>
  </si>
  <si>
    <t>011 - valsts IKT risinājumi, e-pakalpojumi, lietojumprogrammas</t>
  </si>
  <si>
    <t>4 - 011 - valsts IKT risinājumi, e-pakalpojumi, lietojumprogrammas</t>
  </si>
  <si>
    <t>01 - vispārīgie sabiedriskie pakalpojumi, no kuriem</t>
  </si>
  <si>
    <t>01.1 - Izpildu un likumdošanas orgāni, finanšu un fiskālās lietas, ārlietas</t>
  </si>
  <si>
    <t>Nav</t>
  </si>
  <si>
    <t>U</t>
  </si>
  <si>
    <t>Likuma vara</t>
  </si>
  <si>
    <t>Muitas laboratorijas kapacitātes veidošana</t>
  </si>
  <si>
    <t>-</t>
  </si>
  <si>
    <t>011 - valsts IKT risinājumi, e-pakalpojumi, lietojumprogrammas</t>
  </si>
  <si>
    <t>-</t>
  </si>
  <si>
    <t>01 - vispārīgie sabiedriskie pakalpojumi, no kuriem</t>
  </si>
  <si>
    <t>01.1 - Izpildu un likumdošanas orgāni, finanšu un fiskālās lietas, ārlietas</t>
  </si>
  <si>
    <t>Nav</t>
  </si>
  <si>
    <t>U</t>
  </si>
  <si>
    <t>Likuma vara</t>
  </si>
  <si>
    <t>Saņemto pasta sūtījumu muitas kontroles uzlabošana Lidostā MKP</t>
  </si>
  <si>
    <t>-</t>
  </si>
  <si>
    <t>012 - IT pakalpojumi un lietojumprogrammas digitālajām prasmēm un digitālajai iekļaušanai</t>
  </si>
  <si>
    <t>-</t>
  </si>
  <si>
    <t>01 - vispārīgie sabiedriskie pakalpojumi, no kuriem</t>
  </si>
  <si>
    <t>01.1 - Izpildu un likumdošanas orgāni, finanšu un fiskālās lietas, ārlietas</t>
  </si>
  <si>
    <t>Nav</t>
  </si>
  <si>
    <t>U</t>
  </si>
  <si>
    <t>Likuma vara</t>
  </si>
  <si>
    <t>Infrastruktūras izveide kontroles pakalpojumu sniegšanai Kundziņsala</t>
  </si>
  <si>
    <t>-</t>
  </si>
  <si>
    <t>143 - dalībvalstu iestāžu, saņēmēju un attiecīgo partneru kapacitātes stiprināšana</t>
  </si>
  <si>
    <t>-</t>
  </si>
  <si>
    <t>01 - vispārīgie sabiedriskie pakalpojumi, no kuriem</t>
  </si>
  <si>
    <t>01.1 - Izpildu un likumdošanas orgāni, finanšu un fiskālās lietas, ārlietas</t>
  </si>
  <si>
    <t>Nav</t>
  </si>
  <si>
    <t>U</t>
  </si>
  <si>
    <t>Likuma vara</t>
  </si>
  <si>
    <t>Noziedzīgi iegūtu līdzekļu legalizācijas konstatēšanas procesa modernizācija, ekonomisko noziegumu izmeklēšana un tiesas procesi</t>
  </si>
  <si>
    <t>-</t>
  </si>
  <si>
    <t>Reforma</t>
  </si>
  <si>
    <t>-</t>
  </si>
  <si>
    <t>-</t>
  </si>
  <si>
    <t>-</t>
  </si>
  <si>
    <t>-</t>
  </si>
  <si>
    <t>-</t>
  </si>
  <si>
    <t>-</t>
  </si>
  <si>
    <t>-</t>
  </si>
  <si>
    <t>-</t>
  </si>
  <si>
    <t>U</t>
  </si>
  <si>
    <t>Likuma vara</t>
  </si>
  <si>
    <t>AML Inovāciju centra izveide, lai uzlabotu noziedzīgi iegūtu līdzekļu legalizācijas identificēšanu</t>
  </si>
  <si>
    <t>-</t>
  </si>
  <si>
    <t>143 - dalībvalstu iestāžu, saņēmēju un attiecīgo partneru kapacitātes stiprināšana</t>
  </si>
  <si>
    <t>-</t>
  </si>
  <si>
    <t>01 - vispārīgie sabiedriskie pakalpojumi, no kuriem</t>
  </si>
  <si>
    <t>01.1 - Izpildu un likumdošanas orgāni, finanšu un fiskālās lietas, ārlietas</t>
  </si>
  <si>
    <t>Nav</t>
  </si>
  <si>
    <t>U</t>
  </si>
  <si>
    <t>Likuma vara</t>
  </si>
  <si>
    <t>Ekonomisko noziegumu izmeklēšanas kapacitātes stiprināšana</t>
  </si>
  <si>
    <t>-</t>
  </si>
  <si>
    <t>143 - dalībvalstu iestāžu, saņēmēju un attiecīgo partneru kapacitātes stiprināšana</t>
  </si>
  <si>
    <t>-</t>
  </si>
  <si>
    <t>01 - vispārīgie sabiedriskie pakalpojumi, no kuriem</t>
  </si>
  <si>
    <t>01.1 - Izpildu un likumdošanas orgāni, finanšu un fiskālās lietas, ārlietas</t>
  </si>
  <si>
    <t>Iekšējās drošības fonds</t>
  </si>
  <si>
    <t>U</t>
  </si>
  <si>
    <t>Likuma vara</t>
  </si>
  <si>
    <t>-</t>
  </si>
  <si>
    <t>143 - dalībvalstu iestāžu, saņēmēju un attiecīgo partneru kapacitātes stiprināšana</t>
  </si>
  <si>
    <t>-</t>
  </si>
  <si>
    <t>01 - vispārīgie sabiedriskie pakalpojumi, no kuriem</t>
  </si>
  <si>
    <t>01.1 - Izpildu un likumdošanas orgāni, finanšu un fiskālās lietas, ārlietas</t>
  </si>
  <si>
    <t>Nav</t>
  </si>
  <si>
    <t>U</t>
  </si>
  <si>
    <t>Likuma vara</t>
  </si>
  <si>
    <t>Valsts pārvaldes modernizācija</t>
  </si>
  <si>
    <t>-</t>
  </si>
  <si>
    <t>Reforma</t>
  </si>
  <si>
    <t>-</t>
  </si>
  <si>
    <t>-</t>
  </si>
  <si>
    <t>-</t>
  </si>
  <si>
    <t>-</t>
  </si>
  <si>
    <t>-</t>
  </si>
  <si>
    <t>-</t>
  </si>
  <si>
    <t>-</t>
  </si>
  <si>
    <t>-</t>
  </si>
  <si>
    <t>U</t>
  </si>
  <si>
    <t>Likuma vara</t>
  </si>
  <si>
    <t>Atklāta, pārredzama, taisnīga un atbildīga valsts pārvalde</t>
  </si>
  <si>
    <t>-</t>
  </si>
  <si>
    <t>143 - dalībvalstu iestāžu, saņēmēju un attiecīgo partneru kapacitātes stiprināšana</t>
  </si>
  <si>
    <t>-</t>
  </si>
  <si>
    <t>01 - vispārīgie sabiedriskie pakalpojumi, no kuriem</t>
  </si>
  <si>
    <t>01.3 - Vispārīgie pakalpojumi</t>
  </si>
  <si>
    <t>Nav</t>
  </si>
  <si>
    <t>U</t>
  </si>
  <si>
    <t>Likuma vara</t>
  </si>
  <si>
    <t>Valsts pārvaldes profesionalizācija un administratīvā un spēju veidošana</t>
  </si>
  <si>
    <t>-</t>
  </si>
  <si>
    <t>143 - dalībvalstu iestāžu, saņēmēju un attiecīgo partneru kapacitātes stiprināšana</t>
  </si>
  <si>
    <t>-</t>
  </si>
  <si>
    <t>01 - vispārīgie sabiedriskie pakalpojumi, no kuriem</t>
  </si>
  <si>
    <t>01.3 - Vispārīgie pakalpojumi</t>
  </si>
  <si>
    <t>Nav</t>
  </si>
  <si>
    <t>U</t>
  </si>
  <si>
    <t>Likuma vara</t>
  </si>
  <si>
    <t>Publiskās pārvaldes inovāciju ekosistēmas attīstība</t>
  </si>
  <si>
    <t>-</t>
  </si>
  <si>
    <t>143 - dalībvalstu iestāžu, saņēmēju un attiecīgo partneru kapacitātes stiprināšana</t>
  </si>
  <si>
    <t>-</t>
  </si>
  <si>
    <t>01 - vispārīgie sabiedriskie pakalpojumi, no kuriem</t>
  </si>
  <si>
    <t>01.3 - Vispārīgie pakalpojumi</t>
  </si>
  <si>
    <t>Darbības programmas Latvijai 2021. -2027. GADAM asphalt 1.3.1 “Digitalizācijas priekšrocību izmantošana iedzīvotājiem, uzņēmumiem un valdībām”</t>
  </si>
  <si>
    <t>U</t>
  </si>
  <si>
    <t>Likuma vara</t>
  </si>
  <si>
    <t>Nevalstisko organizāciju izaugsme sociālās drošības pārstāvības stiprināšanai un sabiedrības interešu uzraudzībai</t>
  </si>
  <si>
    <t>-</t>
  </si>
  <si>
    <t>115 - pasākumi vienlīdzīgu iespēju un aktīvas līdzdalības sabiedrībā veicināšanai</t>
  </si>
  <si>
    <t>-</t>
  </si>
  <si>
    <t>10 - sociālā aizsardzība, no tās</t>
  </si>
  <si>
    <t>10.9. - citur neklasificēta sociālā aizsardzība</t>
  </si>
  <si>
    <t>Darbības programmas Latvijai 2021. -2027. GADAM 4.3.4.
 SUMS “Aktīvas integrācijas veicināšana, lai veicinātu vienlīdzīgas iespējas un aktīvu līdzdalību un uzlabotu nodarbinātību”</t>
  </si>
  <si>
    <t>U</t>
  </si>
  <si>
    <t>Likuma vara</t>
  </si>
  <si>
    <t>Publiskā iepirkuma līgumu reģistra izveide</t>
  </si>
  <si>
    <t>-</t>
  </si>
  <si>
    <t>Reforma</t>
  </si>
  <si>
    <t>-</t>
  </si>
  <si>
    <t>-</t>
  </si>
  <si>
    <t>-</t>
  </si>
  <si>
    <t>-</t>
  </si>
  <si>
    <t>-</t>
  </si>
  <si>
    <t>-</t>
  </si>
  <si>
    <t>-</t>
  </si>
  <si>
    <t>-</t>
  </si>
  <si>
    <t>U</t>
  </si>
  <si>
    <t>Likuma vara</t>
  </si>
  <si>
    <t>Konkurences vides uzlabošana</t>
  </si>
  <si>
    <t>-</t>
  </si>
  <si>
    <t>Reforma</t>
  </si>
  <si>
    <t>-</t>
  </si>
  <si>
    <t>-</t>
  </si>
  <si>
    <t>-</t>
  </si>
  <si>
    <t>-</t>
  </si>
  <si>
    <t>-</t>
  </si>
  <si>
    <t>-</t>
  </si>
  <si>
    <t>-</t>
  </si>
  <si>
    <t>-</t>
  </si>
  <si>
    <t>U</t>
  </si>
  <si>
    <t>Likuma vara</t>
  </si>
  <si>
    <t>Profesionalizācijas stratēģijas izstrāde un īstenošana</t>
  </si>
  <si>
    <t>-</t>
  </si>
  <si>
    <t>Reforma</t>
  </si>
  <si>
    <t>-</t>
  </si>
  <si>
    <t>-</t>
  </si>
  <si>
    <t>-</t>
  </si>
  <si>
    <t>-</t>
  </si>
  <si>
    <t>-</t>
  </si>
  <si>
    <t>-</t>
  </si>
  <si>
    <t>-</t>
  </si>
  <si>
    <t>-</t>
  </si>
  <si>
    <t>U</t>
  </si>
  <si>
    <t>Likuma vara</t>
  </si>
  <si>
    <t>IUB TO un analītisko spēju veidošana</t>
  </si>
  <si>
    <t>-</t>
  </si>
  <si>
    <t>Reforma</t>
  </si>
  <si>
    <t>-</t>
  </si>
  <si>
    <t>-</t>
  </si>
  <si>
    <t>-</t>
  </si>
  <si>
    <t>-</t>
  </si>
  <si>
    <t>-</t>
  </si>
  <si>
    <t>-</t>
  </si>
  <si>
    <t>-</t>
  </si>
  <si>
    <t>-</t>
  </si>
  <si>
    <t>LV-C [C7] - I [7-1-1-2-i]</t>
  </si>
  <si>
    <r>
      <t xml:space="preserve">Lūdzu, atstājiet tukšas šūnas, kur nav izmaiņu salīdzinājumā ar Padomes Īstenošanas lēmumu.
 Attiecībā uz </t>
    </r>
    <r>
      <rPr>
        <u/>
        <sz val="11"/>
        <color theme="1"/>
        <rFont val="Calibri"/>
        <family val="2"/>
        <scheme val="minor"/>
      </rPr>
      <t>atskaites punktiem</t>
    </r>
    <r>
      <rPr>
        <sz val="11"/>
        <color theme="1"/>
        <rFont val="Calibri"/>
        <family val="2"/>
        <scheme val="minor"/>
      </rPr>
      <t xml:space="preserve"> </t>
    </r>
    <r>
      <rPr>
        <sz val="11"/>
        <color theme="1"/>
        <rFont val="Calibri"/>
        <family val="2"/>
        <scheme val="minor"/>
      </rPr>
      <t>(modificētiem un jauniem pasākumiem), lūdzu, aizpildiet šo sleju.</t>
    </r>
  </si>
  <si>
    <r>
      <t xml:space="preserve">Lūdzu, atstājiet tukšas šūnas, kur nav izmaiņu salīdzinājumā ar Padomes Īstenošanas lēmumu.
 Attiecībā uz </t>
    </r>
    <r>
      <rPr>
        <u/>
        <sz val="11"/>
        <color theme="1"/>
        <rFont val="Calibri"/>
        <family val="2"/>
        <scheme val="minor"/>
      </rPr>
      <t>mērķiem</t>
    </r>
    <r>
      <rPr>
        <sz val="11"/>
        <color theme="1"/>
        <rFont val="Calibri"/>
        <family val="2"/>
        <scheme val="minor"/>
      </rPr>
      <t xml:space="preserve"> </t>
    </r>
    <r>
      <rPr>
        <sz val="11"/>
        <color theme="1"/>
        <rFont val="Calibri"/>
        <family val="2"/>
        <scheme val="minor"/>
      </rPr>
      <t>(modificētiem un jauniem pasākumiem), lūdzu, aizpildiet šo sleju.</t>
    </r>
  </si>
  <si>
    <r>
      <t xml:space="preserve">Lūdzu, atstājiet tukšas šūnas, kur nav izmaiņu salīdzinājumā ar Padomes Īstenošanas lēmumu.
 Attiecībā uz </t>
    </r>
    <r>
      <rPr>
        <u/>
        <sz val="11"/>
        <color theme="1"/>
        <rFont val="Calibri"/>
        <family val="2"/>
        <scheme val="minor"/>
      </rPr>
      <t>mērķiem</t>
    </r>
    <r>
      <rPr>
        <sz val="11"/>
        <color theme="1"/>
        <rFont val="Calibri"/>
        <family val="2"/>
        <scheme val="minor"/>
      </rPr>
      <t xml:space="preserve"> </t>
    </r>
    <r>
      <rPr>
        <sz val="11"/>
        <color theme="1"/>
        <rFont val="Calibri"/>
        <family val="2"/>
        <scheme val="minor"/>
      </rPr>
      <t>(modificētiem un jauniem pasākumiem), lūdzu, aizpildiet šo sleju.</t>
    </r>
  </si>
  <si>
    <r>
      <t xml:space="preserve">Lūdzu, atstājiet tukšas šūnas, kur nav izmaiņu salīdzinājumā ar Padomes Īstenošanas lēmumu.
 Attiecībā uz </t>
    </r>
    <r>
      <rPr>
        <u/>
        <sz val="11"/>
        <color theme="1"/>
        <rFont val="Calibri"/>
        <family val="2"/>
        <scheme val="minor"/>
      </rPr>
      <t>mērķiem</t>
    </r>
    <r>
      <rPr>
        <sz val="11"/>
        <color theme="1"/>
        <rFont val="Calibri"/>
        <family val="2"/>
        <scheme val="minor"/>
      </rPr>
      <t xml:space="preserve"> </t>
    </r>
    <r>
      <rPr>
        <sz val="11"/>
        <color theme="1"/>
        <rFont val="Calibri"/>
        <family val="2"/>
        <scheme val="minor"/>
      </rPr>
      <t>(modificētiem un jauniem pasākumiem), lūdzu, aizpildiet šo sleju.</t>
    </r>
  </si>
  <si>
    <r>
      <t xml:space="preserve">Lūdzu, atstājiet tukšas šūnas, kur nav izmaiņu salīdzinājumā ar Padomes Īstenošanas lēmumu.
 Lūdzu, aizpildiet šo sleju </t>
    </r>
    <r>
      <rPr>
        <u/>
        <sz val="11"/>
        <color theme="1"/>
        <rFont val="Calibri"/>
        <family val="2"/>
        <scheme val="minor"/>
      </rPr>
      <t>gan</t>
    </r>
    <r>
      <rPr>
        <sz val="11"/>
        <color theme="1"/>
        <rFont val="Calibri"/>
        <family val="2"/>
        <scheme val="minor"/>
      </rPr>
      <t xml:space="preserve"> starpposma </t>
    </r>
    <r>
      <rPr>
        <sz val="11"/>
        <color theme="1"/>
        <rFont val="Calibri"/>
        <family val="2"/>
        <scheme val="minor"/>
      </rPr>
      <t>mērķiem, gan mērķiem modificētiem un jauniem pasākumiem.</t>
    </r>
  </si>
  <si>
    <t>Lūdzu, atlasiet, vai vēlaties modificēt, noņemt vai atstāt nemainītus RRP iekļautos starpposma mērķus un mērķus vai pievienot jaunu atskaites punktu vai mērķi.</t>
  </si>
  <si>
    <r>
      <t xml:space="preserve">Šajās slejās (attiecīgā pasākuma atsauce, saistītā pasākuma nosaukums, pasākuma tips, atskaites punkts vai mērķis, atskaites punkts/mērķa atsauce, atskaites punkts/mērķa nosaukums) ir informācija, kas pieejama FĒNIKSĀ, pamatojoties uz Padomes Īstenošanas lēmumu (CID).
 </t>
    </r>
    <r>
      <rPr>
        <b/>
        <sz val="11"/>
        <color theme="1"/>
        <rFont val="Calibri"/>
        <family val="2"/>
        <scheme val="minor"/>
      </rPr>
      <t>Lūdzu, nemainiet informāciju šajās s</t>
    </r>
    <r>
      <rPr>
        <sz val="11"/>
        <color theme="1"/>
        <rFont val="Calibri"/>
        <family val="2"/>
        <scheme val="minor"/>
      </rPr>
      <t xml:space="preserve"> </t>
    </r>
    <r>
      <rPr>
        <b/>
        <sz val="11"/>
        <rFont val="Calibri"/>
        <family val="2"/>
        <scheme val="minor"/>
      </rPr>
      <t>slejās</t>
    </r>
    <r>
      <rPr>
        <sz val="11"/>
        <color theme="1"/>
        <rFont val="Calibri"/>
        <family val="2"/>
        <scheme val="minor"/>
      </rPr>
      <t xml:space="preserve"> (izņemot jaunus atskaites punktus vai mērķus).</t>
    </r>
  </si>
  <si>
    <t>Atskaites punkts vai mērķis</t>
  </si>
  <si>
    <t>Atskaites punkta/mērķa atsauce</t>
  </si>
  <si>
    <t>Atskaites punkts/mērķa nosaukums</t>
  </si>
  <si>
    <t>Atskaites punkts/mērķa apraksts</t>
  </si>
  <si>
    <t>Kvalitatīvais rādītājs</t>
  </si>
  <si>
    <t>Kvalitatīvais rādītājs (pārskatīts)</t>
  </si>
  <si>
    <t>Mērvienība</t>
  </si>
  <si>
    <t>Mērvienība (pārskatīta)</t>
  </si>
  <si>
    <t>Bāzlīnija</t>
  </si>
  <si>
    <t>Bāzlīnija (pārskatīta)</t>
  </si>
  <si>
    <t>Mērķis</t>
  </si>
  <si>
    <t>Mērķis (pārskatīts)</t>
  </si>
  <si>
    <t>Pabeigšanas gads</t>
  </si>
  <si>
    <t>Pabeigšanas gads (pārskatīts)</t>
  </si>
  <si>
    <t>U</t>
  </si>
  <si>
    <t>Sociālo un nodarbinātības dienestu pieejamība minimālo ienākumu reformas atbalstam</t>
  </si>
  <si>
    <t>Reforma</t>
  </si>
  <si>
    <t>Atskaites punkts</t>
  </si>
  <si>
    <t>LV-C [C3] - R [3-1-2-r -] - M [110]</t>
  </si>
  <si>
    <t>NAV</t>
  </si>
  <si>
    <t>-</t>
  </si>
  <si>
    <t>-</t>
  </si>
  <si>
    <t>U</t>
  </si>
  <si>
    <t>Sociālo un nodarbinātības dienestu pieejamība minimālo ienākumu reformas atbalstam</t>
  </si>
  <si>
    <t>Reforma</t>
  </si>
  <si>
    <t>Atskaites punkts</t>
  </si>
  <si>
    <t>LV-C [C3] - R [3-1-2-r -] - M [111]</t>
  </si>
  <si>
    <t>NAV</t>
  </si>
  <si>
    <t>-</t>
  </si>
  <si>
    <t>-</t>
  </si>
  <si>
    <t>M</t>
  </si>
  <si>
    <t>Mērķis</t>
  </si>
  <si>
    <t>LV-C [C2] - I [2-1-1-i ¬] - T [30]</t>
  </si>
  <si>
    <t>0.0</t>
  </si>
  <si>
    <t>Numurs</t>
  </si>
  <si>
    <t>M</t>
  </si>
  <si>
    <t>Mērķis</t>
  </si>
  <si>
    <t>LV-C [C2] - I [2-1-1-i ¬] - T [29]</t>
  </si>
  <si>
    <t>0.0</t>
  </si>
  <si>
    <t>Numurs</t>
  </si>
  <si>
    <t>U</t>
  </si>
  <si>
    <t>Administratīvi teritoriālā reforma</t>
  </si>
  <si>
    <t>Reforma</t>
  </si>
  <si>
    <t>Atskaites punkts</t>
  </si>
  <si>
    <t>LV-C [C3] - R [3-1-1-r -] - M [84]</t>
  </si>
  <si>
    <t>Stājas spēkā jauns “Pašvaldību likums”</t>
  </si>
  <si>
    <t>Stājas spēkā “Pašvaldību likums”, kas pārskata pašvaldību funkcijas un uzdevumus, pielīdzināt tos administratīvi teritoriālās reformas iznākumam (aizstājot 19.05.1994. likumu “Par pašvaldību darbību”). Tā nodrošina uzlabotu pārvaldību pēc pašvaldību administratīvi teritoriālās reformas, veicinot demokratizāciju, un skaidrāku lēmējvaras nodalīšanu no izpildvaras, izveidojot skaidru kompetenču un funkciju sadalījumu, samazinot pilnvaru koncentrāciju un regulāri palielinot vietējās sabiedrības līdzdalību.</t>
  </si>
  <si>
    <t>Stājas spēkā jaunais “Pašvaldību likums”</t>
  </si>
  <si>
    <t>NAV</t>
  </si>
  <si>
    <t>-</t>
  </si>
  <si>
    <t>-</t>
  </si>
  <si>
    <t>Atbalsts jaunu produktu un pakalpojumu ieviešanai uzņēmējdarbībā</t>
  </si>
  <si>
    <t>Mērķis</t>
  </si>
  <si>
    <t>LV-C [C2] - I [2-2-1-3-i -] - T [47]</t>
  </si>
  <si>
    <t>Atbalstītie uzņēmēji/projekti</t>
  </si>
  <si>
    <t>Atbalsts jaunu produktu un pakalpojumu ieviešanai uzņēmējdarbībā</t>
  </si>
  <si>
    <t>Mērķis</t>
  </si>
  <si>
    <t>LV-C [C2] - I [2-2-1-3-i -] - T [48]</t>
  </si>
  <si>
    <t>U</t>
  </si>
  <si>
    <t>Atbalsts jaunu produktu un pakalpojumu ieviešanai uzņēmējdarbībā</t>
  </si>
  <si>
    <t>Mērķis</t>
  </si>
  <si>
    <t>LV-C [C2] - I [2-2-1-3-i -] - T [49]</t>
  </si>
  <si>
    <t>Privātā finansējuma piesaiste</t>
  </si>
  <si>
    <t>Piesaistījis privāto finansējumu no uzņēmumiem jaunu produktu un pakalpojumu ieviešanai</t>
  </si>
  <si>
    <t>NAV</t>
  </si>
  <si>
    <t>EUR</t>
  </si>
  <si>
    <t>-</t>
  </si>
  <si>
    <t>U</t>
  </si>
  <si>
    <t>Platjoslas infrastruktūras attīstība</t>
  </si>
  <si>
    <t>Reforma</t>
  </si>
  <si>
    <t>Atskaites punkts</t>
  </si>
  <si>
    <t>LV-C [C2] - R [2-4-r -] - M [81]</t>
  </si>
  <si>
    <t>Kopīgā modeļa pieņemšana pēdējās jūdzes attīstībai</t>
  </si>
  <si>
    <t>1. Pamatojoties uz veiktajiem pētījumiem, Satiksmes ministrija izstrādā elektronisko sakaru nozares attīstības plānu, kurā iekļauj parauga projektu.
 2. Sabiedriskās apspriešanas rezultātā tiek pieņemts un īstenots galīgais lēmums par modeli.</t>
  </si>
  <si>
    <t>Kopīgā modeļa pieņemšana pēdējās jūdzes attīstībai</t>
  </si>
  <si>
    <t>NAV</t>
  </si>
  <si>
    <t>-</t>
  </si>
  <si>
    <t>-</t>
  </si>
  <si>
    <t>U</t>
  </si>
  <si>
    <t>Platjoslas infrastruktūras attīstība</t>
  </si>
  <si>
    <t>Reforma</t>
  </si>
  <si>
    <t>Atskaites punkts</t>
  </si>
  <si>
    <t>LV-C [C2] - R [2-4-r -] - M [80]</t>
  </si>
  <si>
    <t>Tehnisko prasību pieņemšana attiecībā uz savienotu un automatizētu transportlīdzekļu vadīšanu</t>
  </si>
  <si>
    <t>1. SJSC “Latvijas Valsts radio un televīzijas centrs” nosaka elektronisko sakaru komersantiem kopējās tehniskās prasības, lai varētu veikt pieslēgtu un automatizētu braukšanu. Tas ņem vērā operatoru vajadzības sadarbībā ar Igaunijas, Lietuvas un Polijas pārstāvjiem, lai veicinātu savienota un automatizēta braukšanas koridora attīstību Via Baltica sliežu ceļa garumā. Pēc tam iepirkuma komiteja pieņem kopējas tehniskās prasības.</t>
  </si>
  <si>
    <t>Kopīgu tehnisko prasību pieņemšana</t>
  </si>
  <si>
    <t>NAV</t>
  </si>
  <si>
    <t>-</t>
  </si>
  <si>
    <t>-</t>
  </si>
  <si>
    <t>Platjoslas vai ļoti lieljaudas tīkla “pēdējās jūdzes” infrastruktūras attīstība</t>
  </si>
  <si>
    <t>Mērķis</t>
  </si>
  <si>
    <t>LV-C [C2] - I [2-4-1-2-i -] - T [83]</t>
  </si>
  <si>
    <t>Mājsaimniecību, uzņēmumu, skolu, slimnīcu un citu publisko ēku skaits, kurām ir piekļuve platjoslas pieslēgumiem ļoti jaudīgam tīklam</t>
  </si>
  <si>
    <t>Rādītājs tiek definēts kā tādu mājsaimniecību, uzņēmumu, skolu, slimnīcu un citu publisko ēku skaits, kurām ir piekļuve platjoslas savienojumiem ar ļoti lielas ietilpības tīklu, kā to apliecina līgums ar elektronisko sakaru komersantu par abonēšanu uz pakalpojuma ātrumu vismaz 100 Mb/s (ļoti augstas ietilpības platjoslas tīkls (VHCN)), un kurām ir piekļuve šādam pakalpojumam, t.i., iespēja noslēgt līgumu ar elektronisko sakaru komersantu un sākt pakalpojuma saņemšanu indikatīvā mēneša laikā pēc pakalpojuma saņemšanas.</t>
  </si>
  <si>
    <t>Nav</t>
  </si>
  <si>
    <t>Numurs</t>
  </si>
  <si>
    <t>U</t>
  </si>
  <si>
    <t>Muitas laboratorijas kapacitātes veidošana</t>
  </si>
  <si>
    <t>Atskaites punkts</t>
  </si>
  <si>
    <t>LV-C [C6] - I [6-1-2-i ¬] - M [179]</t>
  </si>
  <si>
    <t>Nopirkts un uzstādīts spektrofotometrs izmantošanai lidostas muitas kontroles punktā</t>
  </si>
  <si>
    <t>Lidostas muitas kontroles punktā ir uzstādīts un tiek lietots spektrofotometrs.</t>
  </si>
  <si>
    <t>Parakstīts pieņemšanas akts</t>
  </si>
  <si>
    <t>0.0</t>
  </si>
  <si>
    <t>U</t>
  </si>
  <si>
    <t>Muitas laboratorijas kapacitātes veidošana</t>
  </si>
  <si>
    <t>Atskaites punkts</t>
  </si>
  <si>
    <t>LV-C [C6] - I [6-1-2-i ¬] - M [178]</t>
  </si>
  <si>
    <t>Iegādāts un uzstādīts spektrofotometrs lietošanai Muitas laboratorijā</t>
  </si>
  <si>
    <t>Spektrofotometrs ir uzstādīts un tiek lietots Muitas laboratorijā.</t>
  </si>
  <si>
    <t>Parakstīts pieņemšanas akts</t>
  </si>
  <si>
    <t>0.0</t>
  </si>
  <si>
    <t>U</t>
  </si>
  <si>
    <t>Mērķis</t>
  </si>
  <si>
    <t>LV-C [C2] - I [2-1-2-1-i -] - T [33]</t>
  </si>
  <si>
    <t>Centralizēto IKT risinājumu izstrādes darbību saskaņoto aprakstu pieņemšana</t>
  </si>
  <si>
    <t>Centrālā platforma vai sistēmas izstrādātājs izstrādā un saskaņo to IKT risinājumu izstrādes darbību koncepcijas, kas jāizstrādā saskaņā ar IKT pārvaldības tiesisko regulējumu.</t>
  </si>
  <si>
    <t>Numurs</t>
  </si>
  <si>
    <t>U</t>
  </si>
  <si>
    <t>Mērķis</t>
  </si>
  <si>
    <t>LV-C [C2] - I [2-1-2-1-i -] - T [32]</t>
  </si>
  <si>
    <t>Pirms aktivitātes uzsākšanas, lai izstrādātu IKT risinājumus, atbildīgā institūcija sagatavo un koordinē centralizētās IKT funkcijas vai pakalpojumu attīstības plāna apstiprināšanu (tai skaitā attiecībā uz pakalpojumu finansēšanu)</t>
  </si>
  <si>
    <t>0.0</t>
  </si>
  <si>
    <t>Numurs</t>
  </si>
  <si>
    <t>U</t>
  </si>
  <si>
    <t>Mērķis</t>
  </si>
  <si>
    <t>LV-C [C2] - I [2-1-2-1-i -] - T [34]</t>
  </si>
  <si>
    <t>Numurs</t>
  </si>
  <si>
    <t>U</t>
  </si>
  <si>
    <t>Atskaites punkts</t>
  </si>
  <si>
    <t>LV-C [C2] - I [2-3-2-3-i -] - M [77]</t>
  </si>
  <si>
    <t>NAV</t>
  </si>
  <si>
    <t>-</t>
  </si>
  <si>
    <t>-</t>
  </si>
  <si>
    <t>Mērķis</t>
  </si>
  <si>
    <t>LV-C [C2] - I [2-3-2-3-i -] - T [79]</t>
  </si>
  <si>
    <t>Nav</t>
  </si>
  <si>
    <t>Numurs</t>
  </si>
  <si>
    <t>-</t>
  </si>
  <si>
    <t>R</t>
  </si>
  <si>
    <t>Mērķis</t>
  </si>
  <si>
    <t>LV-C [C2] - I [2-3-2-3-i -] - T [78]</t>
  </si>
  <si>
    <t>Nav</t>
  </si>
  <si>
    <t>Numurs</t>
  </si>
  <si>
    <t>-</t>
  </si>
  <si>
    <t>M</t>
  </si>
  <si>
    <t>Mērķis</t>
  </si>
  <si>
    <t>LV-C [C1] - I [1-1-1-i ¬] - T [3]</t>
  </si>
  <si>
    <t>Izveidoto elektrisko dzelzceļa līniju garums un pasažieru pārvadājumiem modernizētais esošais dzelzceļš</t>
  </si>
  <si>
    <t>0.0</t>
  </si>
  <si>
    <t>Km</t>
  </si>
  <si>
    <t>Konkurētspējīgs dzelzceļa pasažieru transports Rīgas pilsētas kopējā sabiedriskā transporta sistēmā</t>
  </si>
  <si>
    <t>Mērķis</t>
  </si>
  <si>
    <t>LV-C [C1] - I [1-1-1-i ¬] - T [4]</t>
  </si>
  <si>
    <t>0.0</t>
  </si>
  <si>
    <t>M</t>
  </si>
  <si>
    <t>Pilna velosipēdu braukšanas infrastruktūra</t>
  </si>
  <si>
    <t>Mērķis</t>
  </si>
  <si>
    <t>LV-C [C1] - I [1-1-1-3-i -] - T [6]</t>
  </si>
  <si>
    <t>Jaunizbūvētās vai renovētās cikla infrastruktūras garums Rīgas un Pierīgas pilsētās (Rīgas Metropolitēna teritorijas daļa)</t>
  </si>
  <si>
    <t>Jauna vai atjaunota cikla infrastruktūras ekspluatācijas uzsākšana.</t>
  </si>
  <si>
    <t>0.0</t>
  </si>
  <si>
    <t>Km</t>
  </si>
  <si>
    <t>Pasīvās infrastruktūras izbūve uz Via Baltica koridora 5G pārklājumam</t>
  </si>
  <si>
    <t>Mērķis</t>
  </si>
  <si>
    <t>LV-C [C2] - I [2-4-1-i ¬] - T [82]</t>
  </si>
  <si>
    <t>Optisko tīklu pieejamība “Via Baltica” sliežu ceļā</t>
  </si>
  <si>
    <t>Rādītāju mēra procentos no Via Baltica sliežu ceļa kopgaruma. Datus iegūst no projektā pabeigtajiem būvdarbiem, t.i., uzstādītā optiskā tīkla kopgaruma.</t>
  </si>
  <si>
    <t>Nav</t>
  </si>
  <si>
    <t>%</t>
  </si>
  <si>
    <t>M</t>
  </si>
  <si>
    <t>Uzņēmējdarbības digitālā pārveides atbalsta pilna cikla izveide ar reģionālo pārklājumu</t>
  </si>
  <si>
    <t>Reforma</t>
  </si>
  <si>
    <t>Atskaites punkts</t>
  </si>
  <si>
    <t>Digitālā termiņa pārbaudes sistēma</t>
  </si>
  <si>
    <t>NAV</t>
  </si>
  <si>
    <t>-</t>
  </si>
  <si>
    <t>-</t>
  </si>
  <si>
    <t>U</t>
  </si>
  <si>
    <t>Uzņēmējdarbības digitālā pārveides atbalsta pilna cikla izveide ar reģionālo pārklājumu</t>
  </si>
  <si>
    <t>Reforma</t>
  </si>
  <si>
    <t>Atskaites punkts</t>
  </si>
  <si>
    <t>Reģionālie uzņēmējdarbības atbalsta centri nodrošina jaunas digitālās transformācijas atbalsta funkcijas</t>
  </si>
  <si>
    <t>Reģionālie uzņēmējdarbības atbalsta centri ir sākuši nodrošināt šādas jaunas digitālās pārveides atbalsta funkcijas:
 1. Digitālie brieduma testi reģionos;
 2. Piekļuve pārbaudēm un pilotiem;
 3. Mentoringa un digitālo prasmju apmācība.</t>
  </si>
  <si>
    <t>Reģionālie uzņēmējdarbības atbalsta centri nodrošina digitālās transformācijas atbalsta funkcijas</t>
  </si>
  <si>
    <t>NAV</t>
  </si>
  <si>
    <t>-</t>
  </si>
  <si>
    <t>-</t>
  </si>
  <si>
    <t>U</t>
  </si>
  <si>
    <t>Uzņēmējdarbības digitālā pārveides atbalsta pilna cikla izveide ar reģionālo pārklājumu</t>
  </si>
  <si>
    <t>Reforma</t>
  </si>
  <si>
    <t>Atskaites punkts</t>
  </si>
  <si>
    <t>Ir izveidots Eiropas Digitālās inovācijas centrs (EDIH).</t>
  </si>
  <si>
    <t>NAV</t>
  </si>
  <si>
    <t>-</t>
  </si>
  <si>
    <t>-</t>
  </si>
  <si>
    <t>U</t>
  </si>
  <si>
    <t>Publiskā iepirkuma līgumu reģistra izveide</t>
  </si>
  <si>
    <t>Reforma</t>
  </si>
  <si>
    <t>Atskaites punkts</t>
  </si>
  <si>
    <t>LV-C [C6] - R [6-4-1-r -] - M [208]</t>
  </si>
  <si>
    <t>Publisko iepirkumu līgumu reģistrs, kas ir padarīts pieejams.</t>
  </si>
  <si>
    <t>Ir stājušies spēkā grozījumi tiesību aktos, kas regulē publisko iepirkumu, paredzot to līgumu reģistru, kuros ir strukturēta informācija par noslēgtajiem iepirkuma līgumiem un to faktisko izpildi (ieskaitot faktiskās izmaksas un termiņus vai pārtraukšanas iemeslu).
 Ir izstrādāts un tiešsaistē pieejams tehniskais risinājums publiskā iepirkuma līgumu reģistram.</t>
  </si>
  <si>
    <t>Grozījumi Publisko iepirkumu likumdošanā un tehnisks risinājums izstrādāts un pieejams ražošanai</t>
  </si>
  <si>
    <t>Nav</t>
  </si>
  <si>
    <t>-</t>
  </si>
  <si>
    <t>-</t>
  </si>
  <si>
    <t>Infrastruktūras izveide kontroles pakalpojumu sniegšanai Kundziņsala</t>
  </si>
  <si>
    <t>Atskaites punkts</t>
  </si>
  <si>
    <t>LV-C [C6] - I [6-1-2-4-i -] - M [183]</t>
  </si>
  <si>
    <t>Nav</t>
  </si>
  <si>
    <t>-</t>
  </si>
  <si>
    <t>-</t>
  </si>
  <si>
    <t>Infrastruktūras izveide kontroles pakalpojumu sniegšanai Kundziņsala</t>
  </si>
  <si>
    <t>Atskaites punkts</t>
  </si>
  <si>
    <t>LV-C [C6] - I [6-1-2-4-i -] - M [182]</t>
  </si>
  <si>
    <t>Saņemta būvatļauja</t>
  </si>
  <si>
    <t>Atļaujas apstiprinājuma lēmuma paziņošana</t>
  </si>
  <si>
    <t>0.0</t>
  </si>
  <si>
    <t>M</t>
  </si>
  <si>
    <t>Infrastruktūras izveide kontroles pakalpojumu sniegšanai Kundziņsala</t>
  </si>
  <si>
    <t>Atskaites punkts</t>
  </si>
  <si>
    <t>LV-C [C6] - I [6-1-2-4-i -] - M [185]</t>
  </si>
  <si>
    <t>Uzstādīta kravas kontroles rentgenstaru iekārta</t>
  </si>
  <si>
    <t>Piegādes akts</t>
  </si>
  <si>
    <t>0.0</t>
  </si>
  <si>
    <t>Infrastruktūras izveide kontroles pakalpojumu sniegšanai Kundziņsala</t>
  </si>
  <si>
    <t>Atskaites punkts</t>
  </si>
  <si>
    <t>LV-C [C6] - I [6-1-2-4-i -] - M [181]</t>
  </si>
  <si>
    <t>Kopīga projektēšana – parakstīts būvniecības līgums</t>
  </si>
  <si>
    <t>Saskaņā ar konkursa procedūru ir parakstīts līgums par vadības dienestu infrastruktūras projektēšanu un būvniecību Kundziņsalā.</t>
  </si>
  <si>
    <t>Parakstīts būvniecības un projektēšanas līgums</t>
  </si>
  <si>
    <t>0.0</t>
  </si>
  <si>
    <t>Infrastruktūras izveide kontroles pakalpojumu sniegšanai Kundziņsala</t>
  </si>
  <si>
    <t>Atskaites punkts</t>
  </si>
  <si>
    <t>LV-C [C6] - I [6-1-2-4-i -] - M [184]</t>
  </si>
  <si>
    <t>Iepirkumi un līguma slēgšana par rentgenstaru kravas kontroles iekārtu piegādi un uzstādīšanu</t>
  </si>
  <si>
    <t>Saskaņā ar konkursa procedūru ir parakstīts līgums par rentgenstaru kravas kontroles iekārtu piegādi un uzstādīšanu.</t>
  </si>
  <si>
    <t>Līgums parakstīts</t>
  </si>
  <si>
    <t>0.0</t>
  </si>
  <si>
    <t>M</t>
  </si>
  <si>
    <t>Datu pieejamība, koplietošana un analīze</t>
  </si>
  <si>
    <t>Mērķis</t>
  </si>
  <si>
    <t>LV-C [C2] - I [2-1-3-1-i -] - T [39]</t>
  </si>
  <si>
    <t>Numurs</t>
  </si>
  <si>
    <t>U</t>
  </si>
  <si>
    <t>Augsta līmeņa digitālo prasmju nodrošināšana</t>
  </si>
  <si>
    <t>Mērķis</t>
  </si>
  <si>
    <t>LV-C [C2] - I [2-3-1-i ¬] - T [62]</t>
  </si>
  <si>
    <t>Profesionāļu (uzņēmējdarbības, akadēmiskā un publiskā sektora) un studentu ar progresīvām digitālajām prasmēm kvantu tehnoloģijās, HPC un valodu tehnoloģijās skaits</t>
  </si>
  <si>
    <t>To uzņēmējdarbības speciālistu, akadēmisko un pētniecības speciālistu, kā arī valsts sektora profesionāļu, augstākās izglītības studentu un citu ieinteresēto personu skaits, kuras ir saņēmušas atbalstu progresīvu digitālo prasmju apmācības moduļu apmeklēšanai kvantu tehnoloģiju, HPC un valodu tehnoloģiju jomā.
 Plānots, ka tiks izstrādāti aptuveni 20 studiju moduļi iekļaušanai bakalaura, maģistra, doktora studiju programmās visās izglītības tematiskajās grupās, kā arī pieaugušo izglītības programmas uzņēmumos nodarbinātajiem profesionāļiem un citiem interesentiem ar atbilstošu zināšanu bāzi. Pētījumu moduļu saturu veido līdz šim uzkrātās zināšanas HPC, kvantu tehnoloģiju un valodu tehnoloģiju jomās, kā arī ANM ietvaros veikto pētījumu rezultāti.</t>
  </si>
  <si>
    <t>0.0</t>
  </si>
  <si>
    <t>Numurs</t>
  </si>
  <si>
    <t>Pilnvērtīga inovācijas sistēmas pārvaldības modeļa izstrāde un nepārtraukta darbība</t>
  </si>
  <si>
    <t>Atskaites punkts</t>
  </si>
  <si>
    <t>LV-C [C5] - I [5-1-1-i ¬] - M [156]</t>
  </si>
  <si>
    <t>Monitoringa ziņojuma publicēšana, kurā sniegta informācija par katru RIS3 jomu, inovācijas vadības modeļa darbību un ilgtermiņa finansējumu.</t>
  </si>
  <si>
    <t>Publicēts analītiskās uzraudzības ziņojums, ko apstiprinājušas RIS3 specializācijas jomu stratēģiskās vadības padomes.</t>
  </si>
  <si>
    <t>Nav</t>
  </si>
  <si>
    <t>-</t>
  </si>
  <si>
    <t>-</t>
  </si>
  <si>
    <t>M</t>
  </si>
  <si>
    <t>Pilnvērtīga inovācijas sistēmas pārvaldības modeļa izstrāde un nepārtraukta darbība</t>
  </si>
  <si>
    <t>Mērķis</t>
  </si>
  <si>
    <t>LV-C [C5] - I [5-1-1-i ¬] - T [155]</t>
  </si>
  <si>
    <t>Nepieciešamo cilvēkresursu mobilizēšana</t>
  </si>
  <si>
    <t>Nav</t>
  </si>
  <si>
    <t>U</t>
  </si>
  <si>
    <t>Izglītības iestāžu infrastruktūras attīstība un aprīkošana</t>
  </si>
  <si>
    <t>Atskaites punkts</t>
  </si>
  <si>
    <t>LV-C [C3] - I [3-1-1-5-i -] - M [105]</t>
  </si>
  <si>
    <t>Vietējo padomju lēmumu pieņemšana par vismaz 20 vispārējās vidējās izglītības iestāžu reorganizāciju</t>
  </si>
  <si>
    <t>Pašvaldību pieņemti vismaz 20 vispārējās vidējās izglītības iestāžu reorganizācijas lēmumi (apvienošanās, izglītības līmeņa maiņa).</t>
  </si>
  <si>
    <t>Vietējo padomju lēmumu pieņemšana</t>
  </si>
  <si>
    <t>NAV</t>
  </si>
  <si>
    <t>-</t>
  </si>
  <si>
    <t>-</t>
  </si>
  <si>
    <t>U</t>
  </si>
  <si>
    <t>Izglītības iestāžu infrastruktūras attīstība un aprīkošana</t>
  </si>
  <si>
    <t>Atskaites punkts</t>
  </si>
  <si>
    <t>LV-C [C3] - I [3-1-1-5-i -] - M [104]</t>
  </si>
  <si>
    <t>Pieņemto kvalitatīvo un kvantitatīvo kritēriju noteikšana</t>
  </si>
  <si>
    <t>Stājas spēkā valdības pieņemtais tiesiskais regulējums, kas veicina augstas kvalitātes izglītības nodrošināšanu, veicinot visaptverošu izglītības programmu piedāvājumu reģionālā līmenī, kā arī izveidojot vispārējās vidējās izglītības iestāžu tīklu atbilstoši demogrāfiskajai situācijai. Tiesiskais regulējums nosaka minimālos kvantitatīvos un kvalitatīvos kritērijus (piemēram, minimālo izglītojamo skaitu, infrastruktūras pieejamību u.c.) vispārējās vidējās izglītības iestādēm.</t>
  </si>
  <si>
    <t>Ir stājies spēkā tiesiskais regulējums</t>
  </si>
  <si>
    <t>NAV</t>
  </si>
  <si>
    <t>-</t>
  </si>
  <si>
    <t>-</t>
  </si>
  <si>
    <t>Izglītības iestāžu infrastruktūras attīstība un aprīkošana</t>
  </si>
  <si>
    <t>Mērķis</t>
  </si>
  <si>
    <t>LV-C [C3] - I [3-1-5-i -] - T [106]</t>
  </si>
  <si>
    <t>Izglītības iestāžu infrastruktūras attīstīšana un aprīkošana</t>
  </si>
  <si>
    <t>nav</t>
  </si>
  <si>
    <t>Numurs</t>
  </si>
  <si>
    <t>U</t>
  </si>
  <si>
    <t>Profesionalizācijas stratēģijas izstrāde un īstenošana</t>
  </si>
  <si>
    <t>Reforma</t>
  </si>
  <si>
    <t>Atskaites punkts</t>
  </si>
  <si>
    <t>LV-C [C6] - R [6-4-3-r -] - M [210]</t>
  </si>
  <si>
    <t>Iepirkumu rīkotāju profesionalizācijas stratēģijas pieņemšana</t>
  </si>
  <si>
    <t>Tādas profesionalizācijas stratēģijas pieņemšana, kas ietver konkrētus darbības virzienus iepirkumu rīkotāju kompetencei un centralizētu iepirkumu veikšanai</t>
  </si>
  <si>
    <t>Ir pieņemta stratēģija.</t>
  </si>
  <si>
    <t>0.0</t>
  </si>
  <si>
    <t>U</t>
  </si>
  <si>
    <t>Profesionalizācijas stratēģijas izstrāde un īstenošana</t>
  </si>
  <si>
    <t>Reforma</t>
  </si>
  <si>
    <t>Atskaites punkts</t>
  </si>
  <si>
    <t>LV-C [C6] - R [6-4-3-r -] - M [211]</t>
  </si>
  <si>
    <t>Grozījumi attiecīgajos tiesību aktos, noteikumos un iekšējās procedūrās</t>
  </si>
  <si>
    <t>Ir pabeigtas šādas pieņemšanas: 1) standartizētas kvalifikācijas prasības pa
 nozarēm (informācijas un komunikāciju tehnoloģijas, būvniecība, autotransports, mobilie un fiksētie sakaru pakalpojumi), 2) standartizēti pieņemšanas-nodošanas dokumenti būvdarbu iepirkumos, 3) publiski pieejami metodiski materiāli, 4) vienota mācību programma, lai nodrošinātu, ka iepirkumu rīkotāju kompetence ir izstrādāta un īstenota, 5) lielākas prasības attiecībā uz iepirkuma komisijas kompetenci iepirkumos, kas sasniedz noteiktu iepirkuma cenas robežvērtību,</t>
  </si>
  <si>
    <t>Attiecīgo tiesību aktu, noteikumu vai iekšējo procedūru grozījumu stāšanās spēkā</t>
  </si>
  <si>
    <t>0.0</t>
  </si>
  <si>
    <t>U</t>
  </si>
  <si>
    <t>Profesionalizācijas stratēģijas izstrāde un īstenošana</t>
  </si>
  <si>
    <t>Reforma</t>
  </si>
  <si>
    <t>Atskaites punkts</t>
  </si>
  <si>
    <t>LV-C [C6] - R [6-4-3-r -] - M [212]</t>
  </si>
  <si>
    <t>Tiesību aktu, ar ko īsteno iepirkuma centralizāciju, stāšanās spēkā</t>
  </si>
  <si>
    <t>Par Ministru kabineta lēmuma stāšanos spēkā par centralizēto iepirkumu izpildi atsevišķās jomās, kas nosakāma iepriekšējā priekšizpētes kārtā.</t>
  </si>
  <si>
    <t>Attiecīgo tiesību aktu stāšanās spēkā</t>
  </si>
  <si>
    <t>0.0</t>
  </si>
  <si>
    <t>M</t>
  </si>
  <si>
    <t>Prognožu instrumenta izstrāde</t>
  </si>
  <si>
    <t>Atskaites punkts</t>
  </si>
  <si>
    <t>LV-C [C3] - I [3-1-2-i ¬] - M [119]</t>
  </si>
  <si>
    <t>NAV</t>
  </si>
  <si>
    <t>-</t>
  </si>
  <si>
    <t>-</t>
  </si>
  <si>
    <t>Prognožu instrumenta izstrāde</t>
  </si>
  <si>
    <t>Atskaites punkts</t>
  </si>
  <si>
    <t>LV-C [C3] - I [3-1-2-i ¬] - M [118]</t>
  </si>
  <si>
    <t>NAV</t>
  </si>
  <si>
    <t>-</t>
  </si>
  <si>
    <t>-</t>
  </si>
  <si>
    <t>M</t>
  </si>
  <si>
    <t>Prognožu instrumenta izstrāde</t>
  </si>
  <si>
    <t>Atskaites punkts</t>
  </si>
  <si>
    <t>LV-C [C3] - I [3-1-2-i ¬] - M [120]</t>
  </si>
  <si>
    <t>NAV</t>
  </si>
  <si>
    <t>-</t>
  </si>
  <si>
    <t>-</t>
  </si>
  <si>
    <t>Mērķis</t>
  </si>
  <si>
    <t>LV-C [C2] - I [2-3-1-3-i -] - T [65]</t>
  </si>
  <si>
    <t>Neformālās izglītības pieejā apmācīto IKT speciālistu skaits</t>
  </si>
  <si>
    <t>NAV</t>
  </si>
  <si>
    <t>Numurs</t>
  </si>
  <si>
    <t>LV-C [C2] - R [2-3-1-r -] - M [57]</t>
  </si>
  <si>
    <t>Spēkā stājušies Ministru kabineta noteikumi</t>
  </si>
  <si>
    <t>LV-C [C2] - R [2-3-1-r -] - M [55]</t>
  </si>
  <si>
    <t>LV-C [C2] - R [2-3-1-r -] - M [58]</t>
  </si>
  <si>
    <t>Ir stājušies spēkā Ministru kabineta noteikumi par Prasmju fondu ieviešanu, definējot prasmju fondu struktūru un iesaistīto pušu tiesības un pienākumus.</t>
  </si>
  <si>
    <t>Spēkā stājušies Ministru kabineta noteikumi</t>
  </si>
  <si>
    <t>NAV</t>
  </si>
  <si>
    <t>-</t>
  </si>
  <si>
    <t>-</t>
  </si>
  <si>
    <t>U</t>
  </si>
  <si>
    <t>Ilgtspējīgas un sociāli atbildīgas atbalsta sistēmas attīstība pieaugušo izglītībai</t>
  </si>
  <si>
    <t>Reforma</t>
  </si>
  <si>
    <t>Atskaites punkts</t>
  </si>
  <si>
    <t>LV-C [C2] - R [2-3-1-r -] - M [60]</t>
  </si>
  <si>
    <t>Spēkā stājušies Ministru kabineta noteikumi</t>
  </si>
  <si>
    <t>NAV</t>
  </si>
  <si>
    <t>-</t>
  </si>
  <si>
    <t>-</t>
  </si>
  <si>
    <t>LV-C [C2] - R [2-3-1-r -] - T [59]</t>
  </si>
  <si>
    <t>Prasmju fondu izveide</t>
  </si>
  <si>
    <t>Numurs</t>
  </si>
  <si>
    <t>U</t>
  </si>
  <si>
    <t>Ilgtspējīgas un sociāli atbildīgas atbalsta sistēmas attīstība pieaugušo izglītībai</t>
  </si>
  <si>
    <t>Reforma</t>
  </si>
  <si>
    <t>Mērķis</t>
  </si>
  <si>
    <t>LV-C [C2] - R [2-3-1-r -] - T [61]</t>
  </si>
  <si>
    <t>Individuālo mācību kontu pieejas izmēģināšana</t>
  </si>
  <si>
    <t>Pabeigts viens pilotprojekts, lai izvērtētu Latvijas situācijai vispiemērotākā individuālā mācību konta risinājuma izveidi. Paredzams, ka izmēģinājuma projektā būs iesaistītas 3500 personas, kuras ir iesaistītas individuālo mācību kontu izveidē un šo atsevišķo mācību kontu administrēšanā, kā arī datu uzglabāšanā par līdzdalības un rezultātu radītājiem projekta laikā.</t>
  </si>
  <si>
    <t>0.0</t>
  </si>
  <si>
    <t>0.0</t>
  </si>
  <si>
    <t>LV-C [C2] - R [2-3-1-r -] - T [56]</t>
  </si>
  <si>
    <t>Pieaugušo (25 –64) īpatsvars pieaugušo izglītībā pēdējās četrās nedēļās pirms apsekojuma (%)</t>
  </si>
  <si>
    <t>Uzņēmumu digitālo prasmju attīstība</t>
  </si>
  <si>
    <t>Mērķis</t>
  </si>
  <si>
    <t>LV-C [C2] - I [2-3-1-2-i -] - T [63]</t>
  </si>
  <si>
    <t>To uzņēmumu skaits, kuriem ir nodrošināta pamata digitālo prasmju apguve</t>
  </si>
  <si>
    <t>Uzņēmumu digitālo prasmju attīstība</t>
  </si>
  <si>
    <t>Mērķis</t>
  </si>
  <si>
    <t>LV-C [C2] - I [2-3-1-2-i -] - T [64]</t>
  </si>
  <si>
    <t>To uzņēmumu skaits, kuriem ir nodrošināta digitālo pamatprasmju apguve (saskaņā ar RRP aprakstīto izņēmumu sarakstu attiecībā uz atbilstību DNSH Tehniskajiem norādījumiem (2021/C58/01)).</t>
  </si>
  <si>
    <t>U</t>
  </si>
  <si>
    <t>Jaunu analītisko sistēmu izstrāde</t>
  </si>
  <si>
    <t>Atskaites punkts</t>
  </si>
  <si>
    <t>LV-C [C6] - I [6-1-1-2-i -] - M [173]</t>
  </si>
  <si>
    <t>Jaunu analītisko sistēmu darbības uzsākšana</t>
  </si>
  <si>
    <t>Izveido UN nodod ekspluatācijā nodokļu maksātāju segmentācijas sistēmu (tostarp integrāciju ar publicētu datu bāzi un datu vizualizāciju Elektroniskās deklarēšanas sistēmā (EDS)).
 Jaunā sistēma ir integrēta ar nodokļu maksātāja 360 grādu analīzi.</t>
  </si>
  <si>
    <t>Progresīvā riska analīzes sistēma sāk darboties</t>
  </si>
  <si>
    <t>0.0</t>
  </si>
  <si>
    <t>Valsts un pašvaldību digitālās pārveides prasmju un iespēju attīstība</t>
  </si>
  <si>
    <t>Atskaites punkts</t>
  </si>
  <si>
    <t>LV-C [C2] - I [2-3-2-i ¬] - M [74]</t>
  </si>
  <si>
    <t>NAV</t>
  </si>
  <si>
    <t>-</t>
  </si>
  <si>
    <t>U</t>
  </si>
  <si>
    <t>Valsts un pašvaldību digitālās pārveides prasmju un iespēju attīstība</t>
  </si>
  <si>
    <t>Mērķis</t>
  </si>
  <si>
    <t>LV-C [C2] - I [2-3-2-i ¬] - T [76]</t>
  </si>
  <si>
    <t>Valsts pārvaldes (valsts un pašvaldību) darbiniekiem, kuriem ir attīstītas digitālās transformācijas prasmes, tai skaitā e-mācības;</t>
  </si>
  <si>
    <t>Nav</t>
  </si>
  <si>
    <t>Numurs</t>
  </si>
  <si>
    <t>-</t>
  </si>
  <si>
    <t>U</t>
  </si>
  <si>
    <t>Valsts un pašvaldību digitālās pārveides prasmju un iespēju attīstība</t>
  </si>
  <si>
    <t>Mērķis</t>
  </si>
  <si>
    <t>LV-C [C2] - I [2-3-2-i ¬] - T [75]</t>
  </si>
  <si>
    <t>Valsts pārvaldes (valsts un pašvaldību) darbinieki ar progresīvām digitālajām prasmēm, t.sk. e-mācības</t>
  </si>
  <si>
    <t>Nav</t>
  </si>
  <si>
    <t>Numurs</t>
  </si>
  <si>
    <t>-</t>
  </si>
  <si>
    <t>M</t>
  </si>
  <si>
    <t>Mērķis</t>
  </si>
  <si>
    <t>LV-C [C2] - I [2-3-1-4-i -] - T [66]</t>
  </si>
  <si>
    <t>NAV</t>
  </si>
  <si>
    <t>Numurs</t>
  </si>
  <si>
    <t>M</t>
  </si>
  <si>
    <t>Mērķis</t>
  </si>
  <si>
    <t>LV-C [C2] - I [2-3-1-4-i -] - T [67]</t>
  </si>
  <si>
    <t>NAV</t>
  </si>
  <si>
    <t>Numurs</t>
  </si>
  <si>
    <t>U</t>
  </si>
  <si>
    <t>Publiskās pārvaldes inovāciju ekosistēmas attīstība</t>
  </si>
  <si>
    <t>Atskaites punkts</t>
  </si>
  <si>
    <t>LV-C [C6] - I [6-3-1-3-i -] - M [205]</t>
  </si>
  <si>
    <t>Inovācijas laboratorijas finansiālās ilgtspējas nodrošināšana</t>
  </si>
  <si>
    <t>Valsts budžeta finansējums inovāciju laboratorijas darbībai tiek nodrošināts, sākot no 2026. gada.</t>
  </si>
  <si>
    <t>Valsts budžeta likuma spēkā stāšanās 2026. gadam</t>
  </si>
  <si>
    <t>Nav</t>
  </si>
  <si>
    <t>-</t>
  </si>
  <si>
    <t>-</t>
  </si>
  <si>
    <t>U</t>
  </si>
  <si>
    <t>Publiskās pārvaldes inovāciju ekosistēmas attīstība</t>
  </si>
  <si>
    <t>Atskaites punkts</t>
  </si>
  <si>
    <t>LV-C [C6] - I [6-3-1-3-i -] - M [204]</t>
  </si>
  <si>
    <t>Tiesiskā regulējuma stāšanās spēkā attiecībā uz inovācijas ekosistēmu</t>
  </si>
  <si>
    <t>Vienotas eksperimentālās sistēmas izstrāde un ieviešana publiskā sektora inovācijai</t>
  </si>
  <si>
    <t>0.0</t>
  </si>
  <si>
    <t>U</t>
  </si>
  <si>
    <t>Valsts ekonomisko datu un digitālo pakalpojumu ekonomikas attīstība</t>
  </si>
  <si>
    <t>Reforma</t>
  </si>
  <si>
    <t>Atskaites punkts</t>
  </si>
  <si>
    <t>LV-C [C2] - R [2-1-3-r -] - M [37]</t>
  </si>
  <si>
    <t>Stājas spēkā normatīvais regulējums atbalsta saņemšanai ekonomikas datu pārvaldības pārveides jomā</t>
  </si>
  <si>
    <t>Spēkā stājas Ministru kabineta saskaņotais Tiesiskais regulējums atbalsta piešķiršanai ekonomikas datu pārvaldības transformācijas jomā</t>
  </si>
  <si>
    <t>Tiesiskā regulējuma stāšanās spēkā</t>
  </si>
  <si>
    <t>NAV</t>
  </si>
  <si>
    <t>-</t>
  </si>
  <si>
    <t>-</t>
  </si>
  <si>
    <t>U</t>
  </si>
  <si>
    <t>Valsts ekonomisko datu un digitālo pakalpojumu ekonomikas attīstība</t>
  </si>
  <si>
    <t>Reforma</t>
  </si>
  <si>
    <t>Atskaites punkts</t>
  </si>
  <si>
    <t>LV-C [C2] - R [2-1-3-r -] - M [38]</t>
  </si>
  <si>
    <t>Datu aprites nacionālās platformas darbības tiesiskais regulējums</t>
  </si>
  <si>
    <t>Reformas sekmīgu īstenošanu nodrošina, stājoties spēkā tiesiskajam regulējumam, kurā norādīti šādi valsts platformas aspekti:
 1) datu koplietojuma pārvaldība, tostarp datu apmaiņas process centrālajā datu apmaiņas platformā;
 2) iesaistīto iestāžu tiesības un pienākumi attiecībā uz datu apmaiņu un apriti centrālajā datu apmaiņas platformā;
 3) personas datu koplietošana un apstrādes veicināšana centrālajā datu apmaiņas platformā.</t>
  </si>
  <si>
    <t>Tiesiskā regulējuma stāšanās spēkā</t>
  </si>
  <si>
    <t>NAV</t>
  </si>
  <si>
    <t>-</t>
  </si>
  <si>
    <t>-</t>
  </si>
  <si>
    <t>M</t>
  </si>
  <si>
    <t>Mērķis</t>
  </si>
  <si>
    <t>LV-C [C2] - I [2-3-2-1-i -] - T [71]</t>
  </si>
  <si>
    <t>Nav</t>
  </si>
  <si>
    <t>Numurs</t>
  </si>
  <si>
    <t>M</t>
  </si>
  <si>
    <t>Mērķis</t>
  </si>
  <si>
    <t>LV-C [C2] - I [2-3-2-1-i -] - T [72]</t>
  </si>
  <si>
    <t>Nav</t>
  </si>
  <si>
    <t>Numurs</t>
  </si>
  <si>
    <t>U</t>
  </si>
  <si>
    <t>Mērķis</t>
  </si>
  <si>
    <t>LV-C [C2] - I [2-3-2-1-i -] - T [73]</t>
  </si>
  <si>
    <t>Pašvaldību skaits ar digitālo prasmju attīstības programmām jauniešiem</t>
  </si>
  <si>
    <t>Investīciju rezultātā 42 pašvaldības bija definējušas un pilnībā īstenojušas pasākumu programmas, lai nodrošinātu digitālo prasmju apguvi un izmantošanu jauniešu darbā, digitālās vides izveidi jauniešu darbam un veicinātu jauniešu līdzdalību pašvaldību procesos</t>
  </si>
  <si>
    <t>Nav</t>
  </si>
  <si>
    <t>Numurs</t>
  </si>
  <si>
    <t>U</t>
  </si>
  <si>
    <t>Digitālās prasmes sabiedrības un valdības digitālajai pārveidei</t>
  </si>
  <si>
    <t>Reforma</t>
  </si>
  <si>
    <t>Atskaites punkts</t>
  </si>
  <si>
    <t>LV-C [C2] - R [2-3-2-r -] - M [70]</t>
  </si>
  <si>
    <t>Ir stājušies spēkā grozījumi normatīvajos aktos par valsts augstākās izglītības standartiem, paredzot digitālās kompetences studiju rezultātu sasniegšanu Latvijas Kvalifikācijas ietvarstruktūras attiecīgajos līmeņos.</t>
  </si>
  <si>
    <t>Ir stājušies spēkā grozījumi valsts augstākās izglītības standartos (Valsts standarts augstākajai akadēmiskajai izglītībai un Valsts standarts augstākajai profesionālajai izglītībai). Tās nosaka sasniedzamos rezultātus digitālās kompetences apguvē un nodrošina to pielietošanu augstākās izglītības programmu izstrādē, licencēšanā un akreditācijā, paredzot, ka studiju programmās, kuras tiek sagatavotas, licencētas un akreditētas pēc normatīva regulējuma stāšanās spēkā, ir iekļauti šādi sasniedzamie studiju rezultāti un atbilstoši kursi vai moduļi to sasniegšanai.</t>
  </si>
  <si>
    <t>Spēkā stājies grozītais tiesiskais regulējums</t>
  </si>
  <si>
    <t>NAV</t>
  </si>
  <si>
    <t>-</t>
  </si>
  <si>
    <t>-</t>
  </si>
  <si>
    <t>U</t>
  </si>
  <si>
    <t>Digitālās prasmes sabiedrības un valdības digitālajai pārveidei</t>
  </si>
  <si>
    <t>Reforma</t>
  </si>
  <si>
    <t>Atskaites punkts</t>
  </si>
  <si>
    <t>LV-C [C2] - R [2-3-2-r -] - M [69]</t>
  </si>
  <si>
    <t>Normatīvais regulējums stiprina un īsteno vienotu sistēmu digitālo pamatprasmju novērtēšanai, apmācības vajadzību apzināšanai un plānošanai un novērtēšanai</t>
  </si>
  <si>
    <t>Ir stājušies spēkā tiesību akti, ar ko izveido vienotu sistēmu digitālo pamatprasmju novērtēšanai, mācību vajadzību apzināšanai un plānošanai un novērtējumam, kas balstīts uz DigiComp 2.1.</t>
  </si>
  <si>
    <t>Spēkā stājies normatīvais regulējums</t>
  </si>
  <si>
    <t>NAV</t>
  </si>
  <si>
    <t>-</t>
  </si>
  <si>
    <t>-</t>
  </si>
  <si>
    <t>U</t>
  </si>
  <si>
    <t>Digitālās prasmes sabiedrības un valdības digitālajai pārveidei</t>
  </si>
  <si>
    <t>Reforma</t>
  </si>
  <si>
    <t>Mērķis</t>
  </si>
  <si>
    <t>LV-C [C2] - R [2-3-2-r -] - T [68]</t>
  </si>
  <si>
    <t>Digitālo prasmju pilnveidošana 16 –74: iedzīvotāji ar vismaz pamata digitālajām prasmēm.</t>
  </si>
  <si>
    <t>Latvijas iedzīvotāju īpatsvars ar vismaz pamata digitālajām prasmēm. Mērķa sasniegšana ir tieši saistīta ar plānotajiem reformu pasākumiem, kas ietver gan digitālo prasmju līmeņa struktūras stiprināšanu, i, ļaujot tos izvērtēt, balstoties uz kopīgu pieeju un atbilstošu mācību pasākumu izstrādi to uzlabošanai, kā arī izvērtēt šo mācību pasākumu sasniegtos rezultātus un to atbilstību izvirzītajiem mērķiem.</t>
  </si>
  <si>
    <t>Nav</t>
  </si>
  <si>
    <t>%</t>
  </si>
  <si>
    <t>U</t>
  </si>
  <si>
    <t>Katastrofu pārvaldības sistēma, kas pielāgojas klimata pārmaiņām, glābšanas un ātrās reaģēšanas dienestiem</t>
  </si>
  <si>
    <t>Reforma</t>
  </si>
  <si>
    <t>Atskaites punkts</t>
  </si>
  <si>
    <t>LV-C [C1] - R [1-3-1-r -] - M [22]</t>
  </si>
  <si>
    <t>Ziņojums par katastrofu riska pārvaldības sistēmas īstenošanu</t>
  </si>
  <si>
    <t>Vienojoties ar katastrofu vadības sistēmā iesaistītajām institūcijām, Iekšlietu ministrija publicē Ministru kabinetā informatīvo ziņojumu par katastrofu centru būvlaukumiem, būvniecības teritorijām un izmaksām katrā būvlaukumā, kā arī indikatīvo grafiku katrā objektā izvietojamo katastrofu vadības plānu īstenošanai un par būvdarbu līgumu noslēgšanu, iekļaujot to pārskatā. Ziņojumā iekļauj arī vispārēju progresa ziņojumu par reformu un īstenošanas plānu par šādiem reformas komponentiem: i) tehnisko iespēju palielināšanu (jo īpaši attiecībā uz specializētu reaģēšanas un glābšanas transportlīdzekļu modernizāciju), ii) ar katastrofu pārvaldību saistītu IKT risinājumu īstenošanas grafiku un iii) mācību un preventīvo pasākumu īstenošanas progresu.</t>
  </si>
  <si>
    <t>Ministru kabineta apstiprināta informatīva ziņojuma par katastrofu riska vadības sistēmas ieviešanu publicēšana</t>
  </si>
  <si>
    <t>NAV</t>
  </si>
  <si>
    <t>-</t>
  </si>
  <si>
    <t>-</t>
  </si>
  <si>
    <t>U</t>
  </si>
  <si>
    <t>Katastrofu pārvaldības sistēma, kas pielāgojas klimata pārmaiņām, glābšanas un ātrās reaģēšanas dienestiem</t>
  </si>
  <si>
    <t>Reforma</t>
  </si>
  <si>
    <t>Mērķis</t>
  </si>
  <si>
    <t>LV-C [C1] - R [1-3-1-r -] - T [24]</t>
  </si>
  <si>
    <t>Kopējā meža ugunsgrēku platība 5 gadu laikposmā (2020. –2024. gads)</t>
  </si>
  <si>
    <t>Kopējā platība, ko skāruši meža ugunsgrēki, tiek skaitīta kā vidēji pēdējo četru gadu laikā. Savvaļas ugunsgrēkus definē kā kūdru, sauso zāli, sijas, krūmus, kokus, kultūraugu stubbles, sienu, kūdras un niedres, meža zemi, individuālos koku ugunskurus, kumulatīvo Valsts ugunsdzēsības un glābšanas dienesta statistiku.</t>
  </si>
  <si>
    <t>0.0</t>
  </si>
  <si>
    <t>Platība (hektāri)</t>
  </si>
  <si>
    <t>M</t>
  </si>
  <si>
    <t>Videi draudzīgi Rīgas pilsētas sabiedriskā transporta sistēmas uzlabojumi</t>
  </si>
  <si>
    <t>Mērķis</t>
  </si>
  <si>
    <t>LV-C [C1] - I [1-1-1-2-i -] - T [5]</t>
  </si>
  <si>
    <t>0.0</t>
  </si>
  <si>
    <t>Numurs</t>
  </si>
  <si>
    <t>U</t>
  </si>
  <si>
    <t>Atskaites punkts</t>
  </si>
  <si>
    <t>LV-C [C3] - I [3-1-1-4-i -] - M [99]</t>
  </si>
  <si>
    <t>Mājokļu pieejamības stratēģijas pieņemšana</t>
  </si>
  <si>
    <t>Mājokļu pieejamības stratēģijā ietver rīcības virzienus, politikas rādītājus un uzdevumu kopumu, lai veicinātu mājokļu pieejamību, nodrošinot risinājumus, lai nodrošinātu atbalstu par mājokļu pieejamību dažādu veidu mājsaimniecībām un ienākumu līmeni, tostarp mājsaimniecībām ar zemākajiem ienākumiem, un atbalsta mehānismus un noteikumus, kas veicina gan esošā mājokļa remontu, gan jauna mājokļa izveidi.</t>
  </si>
  <si>
    <t>Valdība pieņēmusi mājokļu, pieejamības stratēģiju</t>
  </si>
  <si>
    <t>NAV</t>
  </si>
  <si>
    <t>-</t>
  </si>
  <si>
    <t>-</t>
  </si>
  <si>
    <t>U</t>
  </si>
  <si>
    <t>Atskaites punkts</t>
  </si>
  <si>
    <t>LV-C [C3] - I [3-1-1-4-i -] - M [98]</t>
  </si>
  <si>
    <t>Likuma stāšanās spēkā līdzsvaro īrnieku un namīpašnieku tiesības</t>
  </si>
  <si>
    <t>Stājas spēkā jauns īres tiesiskais regulējums, lai nodrošinātu taisnīgu līdzsvaru starp īrnieka un namīpašnieka interesēm un paātrinātu strīdu izšķiršanu par īres termiņu un īres maksas nokārtošanu, kas ir īpaši svarīgi, lai veicinātu mājokļu izīrēšanas būvniecību un līdz ar to veicinātu mājokļu pieejamību.</t>
  </si>
  <si>
    <t>Mājokļu īres likuma spēkā stāšanās</t>
  </si>
  <si>
    <t>NAV</t>
  </si>
  <si>
    <t>-</t>
  </si>
  <si>
    <t>-</t>
  </si>
  <si>
    <t>U</t>
  </si>
  <si>
    <t>Atskaites punkts</t>
  </si>
  <si>
    <t>LV-C [C3] - I [3-1-1-4-i -] - M [100]</t>
  </si>
  <si>
    <t>Valdības regulējums par mazīres mājokļu būvniecību</t>
  </si>
  <si>
    <t>Ir stājušies spēkā Ministru kabineta noteikumi par mazīres mājokļu būvniecību, lai definētu atbalsta lielumu, apjomu un veidu, kā arī kritērijus atbalsta saņēmējiem.</t>
  </si>
  <si>
    <t>Stājas spēkā valdības regula par mazīres mājokļu būvniecību</t>
  </si>
  <si>
    <t>NAV</t>
  </si>
  <si>
    <t>-</t>
  </si>
  <si>
    <t>-</t>
  </si>
  <si>
    <t>U</t>
  </si>
  <si>
    <t>Mērķis</t>
  </si>
  <si>
    <t>LV-C [C3] - I [3-1-1-4-i -] - T [103]</t>
  </si>
  <si>
    <t>Uzbūvēto dzīvokļu skaits</t>
  </si>
  <si>
    <t>Projekti pabeigti ar 300 dzīvokļiem, kas uzbūvēti un piegādāti atbilstoši šādām specifikācijām: 1) ēka ir gandrīz nulles enerģijas ēka; 2) attiecīgi kvalitātes testi (akustiskie mērījumi, ēkas gaisa caurlaidības tests) jāveic ekspluatācijas uzsākšanas brīdī.</t>
  </si>
  <si>
    <t>Nav</t>
  </si>
  <si>
    <t>Numurs</t>
  </si>
  <si>
    <t>U</t>
  </si>
  <si>
    <t>Mērķis</t>
  </si>
  <si>
    <t>LV-C [C3] - I [3-1-1-4-i -] - T [101]</t>
  </si>
  <si>
    <t>Dzīvokļu skaits apstiprināto projektu ietvaros</t>
  </si>
  <si>
    <t>Finansējumu vismaz 300 dzīvokļu projektiem apstiprinājusi valsts attīstības institūcija Altum.
 Kā daļu no apstiprinātajiem projektiem nodrošina mājokli par zemu īres maksu (orientējoši, 4,40 EUR/m ²). Apstiprinātie projekti atbilst augstām kvalitātes prasībām: (1) ēka ir gandrīz nulles enerģijas ēka; (2) Piemērotas kvalitātes pārbaudes (akustiskie mērījumi, ēkas gaisa caurlaidības tests) veic ekspluatācijas uzsākšanas brīdī.</t>
  </si>
  <si>
    <t>Nav</t>
  </si>
  <si>
    <t>Numurs</t>
  </si>
  <si>
    <t>M</t>
  </si>
  <si>
    <t>Mērķis</t>
  </si>
  <si>
    <t>LV-C [C3] - I [3-1-1-4-i -] - T [102]</t>
  </si>
  <si>
    <t>Dzīvokļu skaits apstiprināto projektu ietvaros</t>
  </si>
  <si>
    <t>Nav</t>
  </si>
  <si>
    <t>Numurs</t>
  </si>
  <si>
    <t>U</t>
  </si>
  <si>
    <t>Atskaites punkts</t>
  </si>
  <si>
    <t>LV-C [C6] - I [6-2-1-3-i -] - M [192]</t>
  </si>
  <si>
    <t>Likuma un citu ar tieslietu mācību centru saistītu tiesību aktu spēkā stāšanās</t>
  </si>
  <si>
    <t>0.0</t>
  </si>
  <si>
    <t>U</t>
  </si>
  <si>
    <t>Atskaites punkts</t>
  </si>
  <si>
    <t>LV-C [C6] - I [6-2-1-3-i -] - M [195]</t>
  </si>
  <si>
    <t>Mācību centra izveide</t>
  </si>
  <si>
    <t>Ir pabeigta nepieciešamā telpu pielāgošana (renovācija) mācību centra vajadzībām. Nepieciešamā aprīkojuma iegāde un attīstība mācību centra telpās. Mācību centra telpas ir pārbūvētas un aprīkotas.</t>
  </si>
  <si>
    <t>Telpu pielāgošana (renovācija) un aprīkojuma nodrošināšana pabeigtajam mācību centram</t>
  </si>
  <si>
    <t>0.0</t>
  </si>
  <si>
    <t>U</t>
  </si>
  <si>
    <t>Mērķis</t>
  </si>
  <si>
    <t>LV-C [C6] - I [6-2-1-3-i -] - T [194]</t>
  </si>
  <si>
    <t>Mācību programmu īstenošana un pieņemšana</t>
  </si>
  <si>
    <t>Tiek īstenotas un atjauninātas mācību programmas (uz vietas, attālināti un elektroniski) tiesnešiem, tiesu darbiniekiem, prokuroriem un prokuroru palīgiem, īpašas starpdisciplināras mācības izmeklētājiem, tostarp tādās jomās kā kibernoziedzība, krāpšana un izvairīšanās no nodokļu maksāšanas, korupcija publiskajā iepirkumā un naudas atmazgāšana.</t>
  </si>
  <si>
    <t>0.0</t>
  </si>
  <si>
    <t>Numurs</t>
  </si>
  <si>
    <t>U</t>
  </si>
  <si>
    <t>Mērķis</t>
  </si>
  <si>
    <t>LV-C [C6] - I [6-2-1-3-i -] - T [193]</t>
  </si>
  <si>
    <t>Jaunas mācību programmas izstrāde</t>
  </si>
  <si>
    <t>Tiek pabeigtas desmit jaunas apmācības programmas tiesnešiem, tiesu darbiniekiem, prokuroriem un prokuroru palīgiem, īpašas starpdisciplināras mācības izmeklētājiem, tostarp tādos jautājumos kā kibernoziedzība, krāpšana un izvairīšanās no nodokļu maksāšanas, korupcija publiskajos iepirkumos un naudas atmazgāšana.</t>
  </si>
  <si>
    <t>0.0</t>
  </si>
  <si>
    <t>Numurs</t>
  </si>
  <si>
    <t>U</t>
  </si>
  <si>
    <t>AML Inovāciju centra izveide, lai uzlabotu noziedzīgi iegūtu līdzekļu legalizācijas identificēšanu</t>
  </si>
  <si>
    <t>Atskaites punkts</t>
  </si>
  <si>
    <t>LV-C [C6] - I [6-2-1-i ¬] - M [187]</t>
  </si>
  <si>
    <t>It PLATFORMA zināšanu un dokumentu apmaiņai un sadarbības koordinēšanai starp ieinteresētajām personām</t>
  </si>
  <si>
    <t>1) ir izveidotas un tiek izmantotas drošas platformas zināšanu apmaiņai, nodošanai un saziņai, ieskaitot aprīkotu pētniecības zāli un stratēģisku sakaru telpu. Platformas paredz algoritmu izstrādi datu analīzei un pārvaldībai, risināmo problēmu definēšanu un matemātisko modeļu atlasi, kā arī tehnoloģiju analītiskās platformas izveidi hipotēžu analīzei.
 2) sistēmas iekšējie savienojumi starp iesaistītajām pusēm, kas nodrošina informācijas aizsardzību un darbību. Tiek iegādāts nepieciešamais aprīkojums pilna garuma funkciju veikšanai, un FIU sistēma tiek pielāgota nepieciešamajai datu apmaiņai.</t>
  </si>
  <si>
    <t>TĀS platformas izveide zināšanu apmaiņai un saziņai ar ieinteresētajām personām</t>
  </si>
  <si>
    <t>0.0</t>
  </si>
  <si>
    <t>U</t>
  </si>
  <si>
    <t>Finanšu instrumenti, lai veicinātu uzņēmēju digitālo pārveidi</t>
  </si>
  <si>
    <t>Mērķis</t>
  </si>
  <si>
    <t>LV-C [C2] - I [2-2-1-4-i -] - T [50]</t>
  </si>
  <si>
    <t>Piešķirto aizdevumu skaits</t>
  </si>
  <si>
    <t>Altum piešķirto vai ar dotācijas elementu (aizdevuma vai dotācijas maksājums) piešķirto aizdevumu skaits saskaņā ar programmu uzņēmēju digitālajai pārveidei.
 Rezultatīvais rādītājs uzskatāms par izpildītu, kad starp uzņēmēju un “Altum” noslēgts līgums par projekta izpildi.
 Atlases kritēriji nodrošina, ka atlasītie projekti atbilst tehniskajam norādījumam “Nenodarīt būtisku kaitējumu” (2021/C58/01), izmantojot izslēgšanas sarakstu un prasību ievērot attiecīgos ES un valstu tiesību aktus vides jomā.</t>
  </si>
  <si>
    <t>NAV</t>
  </si>
  <si>
    <t>U</t>
  </si>
  <si>
    <t>Finanšu instrumenti, lai veicinātu uzņēmēju digitālo pārveidi</t>
  </si>
  <si>
    <t>Mērķis</t>
  </si>
  <si>
    <t>LV-C [C2] - I [2-2-1-4-i -] - T [51]</t>
  </si>
  <si>
    <t>Piešķirto aizdevumu skaits</t>
  </si>
  <si>
    <t>Altum piešķirto vai ar dotācijas elementu (aizdevuma vai dotācijas maksājums) piešķirto aizdevumu skaits saskaņā ar programmu uzņēmēju digitālajai pārveidei.
 Rezultatīvais rādītājs uzskatāms par izpildītu, kad starp uzņēmēju un “Altum” noslēgts līgums par projekta izpildi. Atlases kritēriji nodrošina, ka atlasītie projekti atbilst tehniskajam norādījumam “Nenodarīt būtisku kaitējumu” (2021/C58/01), izmantojot izslēgšanas sarakstu un prasību ievērot attiecīgos ES un valstu tiesību aktus vides jomā.</t>
  </si>
  <si>
    <t>NAV</t>
  </si>
  <si>
    <t>Atbalstītie uzņēmēji/projekti</t>
  </si>
  <si>
    <t>U</t>
  </si>
  <si>
    <t>Finanšu instrumenti, lai veicinātu uzņēmēju digitālo pārveidi</t>
  </si>
  <si>
    <t>Mērķis</t>
  </si>
  <si>
    <t>LV-C [C2] - I [2-2-1-4-i -] - T [52]</t>
  </si>
  <si>
    <t>Privātā finansējuma piesaiste</t>
  </si>
  <si>
    <t>Privātais finansējums no uzņēmumiem, kas piesaistīts investīciju ietvaros, lai veicinātu uzņēmēju digitālo pārveidi.
 Plānots, ka katram projektam piesaista privātās investīcijas vismaz 25% apmērā no attiecināmajām izmaksām, par kurām sniedz aizdevumu.</t>
  </si>
  <si>
    <t>EUR</t>
  </si>
  <si>
    <t>U</t>
  </si>
  <si>
    <t>Plašsaziņas līdzekļu uzņēmumu digitālās pārveides veicināšana</t>
  </si>
  <si>
    <t>Mērķis</t>
  </si>
  <si>
    <t>LV-C [C2] - I [2-2-1-5-i -] - T [53]</t>
  </si>
  <si>
    <t>Radīto platformu un digitālo risinājumu skaits</t>
  </si>
  <si>
    <t>Ir izveidotas trīs platformas vai TO risinājumi, kas ir pārbaudīti un pieejami lietotājiem.</t>
  </si>
  <si>
    <t>NAV</t>
  </si>
  <si>
    <t>Numurs</t>
  </si>
  <si>
    <t>U</t>
  </si>
  <si>
    <t>Plašsaziņas līdzekļu uzņēmumu digitālās pārveides veicināšana</t>
  </si>
  <si>
    <t>Mērķis</t>
  </si>
  <si>
    <t>LV-C [C2] - I [2-2-1-5-i -] - T [54]</t>
  </si>
  <si>
    <t>Atbalstīto projektu skaits</t>
  </si>
  <si>
    <t>NAV</t>
  </si>
  <si>
    <t>Atbalstītie uzņēmēji. projekti</t>
  </si>
  <si>
    <t>U</t>
  </si>
  <si>
    <t>Rīgas metropoles posma transporta sistēmas apzaļumošana</t>
  </si>
  <si>
    <t>Reforma</t>
  </si>
  <si>
    <t>Atskaites punkts</t>
  </si>
  <si>
    <t>LV-C [C1] - R [1-1-1-r -] - M [1]</t>
  </si>
  <si>
    <t>Saskaņota pieeja pasažieru pārvadājumu plānošanai, sakārtošanai un organizēšanai Rīgas metropoles teritorijā</t>
  </si>
  <si>
    <t>Nepieciešamo pasākumu pabeigšana, lai īstenotu saskaņotu pieeju. Starp tiem ir arī:
 — izveidot darba grupu Rīgas metropoļu rajona sabiedriskā transporta plānošanas koordinēšanai;
 — Rīgas metropoļu rajona sabiedriskā transporta plāns pieņemts atbilstoši pasažieru pārvadājumu attīstībai pa dzelzceļu Latvijā.</t>
  </si>
  <si>
    <t>Ir īstenota saskaņota pieeja Rīgas metropoles teritorijas pasažieru pārvadājumu plānošanai, sakārtošanai un organizēšanai</t>
  </si>
  <si>
    <t>NAV</t>
  </si>
  <si>
    <t>-</t>
  </si>
  <si>
    <t>-</t>
  </si>
  <si>
    <t>U</t>
  </si>
  <si>
    <t>Rīgas metropoles posma transporta sistēmas apzaļumošana</t>
  </si>
  <si>
    <t>Reforma</t>
  </si>
  <si>
    <t>Atskaites punkts</t>
  </si>
  <si>
    <t>LV-C [C1] - R [1-1-1-r -] - M [2]</t>
  </si>
  <si>
    <t>Sabiedriskā transporta RMA reforma</t>
  </si>
  <si>
    <t>Multimodālā sabiedriskā transporta maršrutu tīkla nodošana ekspluatācijā Rīgas metropoles teritorijai ar vienotu un saskaņotu grafiku, vienotu cenu un atlaižu politiku un vienotu biļeti integrētai sabiedriskā transporta sistēmai Rīgas metropoles teritorija</t>
  </si>
  <si>
    <t>Vienota multimodālā sabiedriskā transporta maršrutu tīkla nodošana ekspluatācijā Rīgas metropoles teritorijai</t>
  </si>
  <si>
    <t>NAV</t>
  </si>
  <si>
    <t>-</t>
  </si>
  <si>
    <t>-</t>
  </si>
  <si>
    <t>U</t>
  </si>
  <si>
    <t>Nevalstisko organizāciju izaugsme sociālās drošības pārstāvības stiprināšanai un sabiedrības interešu uzraudzībai</t>
  </si>
  <si>
    <t>Atskaites punkts</t>
  </si>
  <si>
    <t>LV-C [C6] - I [6-3-1-4-i -] - M [206]</t>
  </si>
  <si>
    <t>Nevalstisko organizāciju atbalsta sistēmas publikācija šādās jomās:</t>
  </si>
  <si>
    <t>Atbalsta programmas noteikumu publicēšana</t>
  </si>
  <si>
    <t>Nav</t>
  </si>
  <si>
    <t>-</t>
  </si>
  <si>
    <t>-</t>
  </si>
  <si>
    <t>M</t>
  </si>
  <si>
    <t>Nevalstisko organizāciju izaugsme sociālās drošības pārstāvības stiprināšanai un sabiedrības interešu uzraudzībai</t>
  </si>
  <si>
    <t>Mērķis</t>
  </si>
  <si>
    <t>LV-C [C6] - I [6-3-1-4-i -] - T [207]</t>
  </si>
  <si>
    <t>Atbalsta programmas saņēmēji</t>
  </si>
  <si>
    <t>Dotāciju līgumi ir sekmīgi pabeigti</t>
  </si>
  <si>
    <t>Atbalsta programmas atbalsta saņēmēju (tostarp partneru) skaits</t>
  </si>
  <si>
    <t>U</t>
  </si>
  <si>
    <t>Cilvēkresursi un kvalifikācijas paaugstināšana</t>
  </si>
  <si>
    <t>Reforma</t>
  </si>
  <si>
    <t>Atskaites punkts</t>
  </si>
  <si>
    <t>LV-C [C4] - R [4-2-1-r -] - M [146]</t>
  </si>
  <si>
    <t>Veselības jomas darbaspēka plānošanas modeļa pieņemšana</t>
  </si>
  <si>
    <t>Modelis (TAS rīks), lai prognozētu veselības aprūpes darbaspēka turpmākās vajadzības, ko nodrošina un apstiprina Veselības ministrija. Modelis ir izmantojams plānošanas vajadzībām. Modelis sniedz aprēķinus, pamatojoties uz prognozētajām iedzīvotāju veselības aprūpes vajadzībām un veselības aprūpes pakalpojumu sniegšanas organizēšanu, par:
 - nepieciešamību pēc veselības aprūpes speciālistiem pēc specialitātes un ģeogrāfiskas prakses vietas/prakses vietas;
 - veselības aprūpes speciālistu profesionālās attīstības nepieciešamību, - paredzamajām darbaspēka piedāvājuma
 nepilnībām.</t>
  </si>
  <si>
    <t>Turpmākā veselības aprūpes darbaspēka vajadzību prognozēšanas modeļa pieņemšana un ieviešana</t>
  </si>
  <si>
    <t>Nav</t>
  </si>
  <si>
    <t>-</t>
  </si>
  <si>
    <t>-</t>
  </si>
  <si>
    <t>Cilvēkresursi un kvalifikācijas paaugstināšana</t>
  </si>
  <si>
    <t>Reforma</t>
  </si>
  <si>
    <t>Atskaites punkts</t>
  </si>
  <si>
    <t>LV-C [C4] - R [4-2-1-r -] - M [144]</t>
  </si>
  <si>
    <t>Cilvēkresursu kartes pieņemšana veselības aprūpē</t>
  </si>
  <si>
    <t>Cilvēkresursu kartēšana, ko izstrādājusi un apstiprinājusi Veselības ministrija</t>
  </si>
  <si>
    <t>Nav</t>
  </si>
  <si>
    <t>-</t>
  </si>
  <si>
    <t>-</t>
  </si>
  <si>
    <t>U</t>
  </si>
  <si>
    <t>Cilvēkresursi un kvalifikācijas paaugstināšana</t>
  </si>
  <si>
    <t>Reforma</t>
  </si>
  <si>
    <t>Atskaites punkts</t>
  </si>
  <si>
    <t>LV-C [C4] - R [4-2-1-r -] - M [143]</t>
  </si>
  <si>
    <t>Cilvēkresursu attīstības stratēģija</t>
  </si>
  <si>
    <t>Latvijas iestādes ir pieņēmušas visaptverošu veselības aprūpes darbaspēka stratēģiju, kas ietver mūžizglītības un veselības jomas darbaspēka plānošanas modeļus</t>
  </si>
  <si>
    <t>Nav</t>
  </si>
  <si>
    <t>-</t>
  </si>
  <si>
    <t>-</t>
  </si>
  <si>
    <t>U</t>
  </si>
  <si>
    <t>Cilvēkresursi un kvalifikācijas paaugstināšana</t>
  </si>
  <si>
    <t>Reforma</t>
  </si>
  <si>
    <t>Atskaites punkts</t>
  </si>
  <si>
    <t>LV-C [C4] - R [4-2-1-r -] - M [145]</t>
  </si>
  <si>
    <t>Ieviests jauns atalgojuma modelis veselības aprūpes darbiniekiem</t>
  </si>
  <si>
    <t>Jaunais atalgojuma modelis veselības aprūpes darbiniekiem ietver pārredzamu algu aprēķināšanas mehānismu un racionalizē algas visā veselības nozarē; risinājumus, lai nodrošinātu pārredzamību, taisnīgumu, kā arī pakāpenisku algu pieaugumu, ar mērķi uzlabot pakalpojumu pieejamību un kvalitāti.</t>
  </si>
  <si>
    <t>Spēkā stājas likums/regula, kas nodrošina jauna veselības aprūpes atlīdzības modeļa ieviešanu</t>
  </si>
  <si>
    <t>Nav</t>
  </si>
  <si>
    <t>-</t>
  </si>
  <si>
    <t>-</t>
  </si>
  <si>
    <t>U</t>
  </si>
  <si>
    <t>I-e - Atbalsts augstskolu un reģionālo slimnīcu veselības aprūpes infrastruktūras stiprināšanai</t>
  </si>
  <si>
    <t>Mērķis</t>
  </si>
  <si>
    <t>LV-C [C4] - I [4-1-1-2-i -] - T [139]</t>
  </si>
  <si>
    <t>Budžeta izpildes sasniegšana, vērtējot pēc vispārējiem iepirkumiem projektos, ar kuriem uzlabo universitāšu un reģionālo slimnīcu infrastruktūru vismaz EUR 59 800 000 apmērā no kopējā budžeta EUR 149 500 000 apmērā.</t>
  </si>
  <si>
    <t>Uzskata, ka mērķis ir sasniegts, ja ir īstenoti vismaz 40% no kopējā plānotā projekta apjoma EUR 59 800 000 – progresu mēra, ņemot vērā projektu kopējo iepirkumu (pabeigtos projektus), salīdzinot ar kopējo plānoto ieguldījumu apjomu EUR 149 500 000 apmērā trīs universitāšu un septiņu reģionālo slimnīcu infrastruktūrai un aprīkojumam, lai nodrošinātu visaptverošus, ilgtspējīgus, integrētus veselības aprūpes pakalpojumus.</t>
  </si>
  <si>
    <t>Nav</t>
  </si>
  <si>
    <t>Miljonos EUR</t>
  </si>
  <si>
    <t>U</t>
  </si>
  <si>
    <t>I-e - Atbalsts augstskolu un reģionālo slimnīcu veselības aprūpes infrastruktūras stiprināšanai</t>
  </si>
  <si>
    <t>Mērķis</t>
  </si>
  <si>
    <t>LV-C [C4] - I [4-1-1-2-i -] - T [140]</t>
  </si>
  <si>
    <t>Slimnīcu skaits ar uzlabotu infrastruktūru</t>
  </si>
  <si>
    <t>Mērķis uzskatāms par sasniegtu, kad tiek pabeigti attīstības projekti trīs universitātēs un septiņās reģionālajās slimnīcās saskaņā ar katra projekta tehnisko aprakstu un to mērķis ir nodrošināt integrētu veselības pakalpojumu sniegšanai nepieciešamo infrastruktūru, nodrošināt veselības iestāžu spēju pielāgoties krīzes situācijām, kā arī nodrošināt pastāvīgi ilgtspējīgus un augstas kvalitātes valsts finansētus veselības aprūpes pakalpojumus.</t>
  </si>
  <si>
    <t>Nav</t>
  </si>
  <si>
    <t>Numurs</t>
  </si>
  <si>
    <t>U</t>
  </si>
  <si>
    <t>I-e - Atbalsts augstskolu un reģionālo slimnīcu veselības aprūpes infrastruktūras stiprināšanai</t>
  </si>
  <si>
    <t>Mērķis</t>
  </si>
  <si>
    <t>LV-C [C4] - I [4-1-1-2-i -] - T [138]</t>
  </si>
  <si>
    <t>Projektu skaits, kuri saņēma Tehnoloģiju komisijas pozitīvu atzinumu par iekārtu atbilstību attiecīgo valsts finansēto pakalpojumu sniegšanai</t>
  </si>
  <si>
    <t>Mērķis uzskatāms par sasniegtu ar Veselības ministrijas pozitīvo lēmumu par medicīnas tehnoloģiju apguves saskaņošanu katrā no desmit projektiem, kas atbalsta universitātes un reģionālo slimnīcu veselības infrastruktūru. Šo lēmumu sagatavo visiem projektiem. Ja šāda iegāde nav plānota, ir nepieciešams lēmums par to. Ja projekts ietver medicīnas tehnoloģijas iegādi, tas prasa pozitīvu atzinumu no Tehnoloģiju komisijas.</t>
  </si>
  <si>
    <t>Nav</t>
  </si>
  <si>
    <t>Numurs</t>
  </si>
  <si>
    <t>Saņemto pasta sūtījumu muitas kontroles uzlabošana Lidostā MKP</t>
  </si>
  <si>
    <t>Atskaites punkts</t>
  </si>
  <si>
    <t>LV-C [C6] - I [6-1-2-3-i -] - M [180]</t>
  </si>
  <si>
    <t>Līnija pasta sūtījumu automatizētai skenētai un automātiskai šķirošanai/analīzei, kas ieviesta lidostas muitas kontroles punktā</t>
  </si>
  <si>
    <t>Parakstīts pieņemšanas akts</t>
  </si>
  <si>
    <t>0.0</t>
  </si>
  <si>
    <t>U</t>
  </si>
  <si>
    <t>Konkurences vides uzlabošana</t>
  </si>
  <si>
    <t>Reforma</t>
  </si>
  <si>
    <t>Atskaites punkts</t>
  </si>
  <si>
    <t>LV-C [C6] - R [6-4-2-r -] - M [209]</t>
  </si>
  <si>
    <t>Stājas spēkā normatīvais regulējums konkurences vides uzlabošanai un korupcijas risku mazināšanai publiskajos iepirkumos.</t>
  </si>
  <si>
    <t>Publisko iepirkumu likuma grozījumu spēkā stāšanās, tostarp, cita starpā, šādas izmaiņas:
 1) Iepirkuma komisija tiek izveidota katram iepirkumam atsevišķi vai uz noteiktu laika periodu
 2) iepirkuma komisijas sekretārs paraksta paziņojumu par interešu konflikta neesamību; 3) paplašināti gadījumi, kad piegādātāju var izslēgt no 4
) piedāvājuma vērtēšanas
 kritēriji nosaka konkrētas jomas, kurās aprites cikla izmaksas un kvalitātes kritēriji jāvērtē papildus tirgus prasībām tikai attiecībā uz pirkuma cenu; 5
)</t>
  </si>
  <si>
    <t>Nav</t>
  </si>
  <si>
    <t>Nav</t>
  </si>
  <si>
    <t>-</t>
  </si>
  <si>
    <t>-</t>
  </si>
  <si>
    <t>R</t>
  </si>
  <si>
    <t>Reģionālo un vietējo autoceļu valsts tīkla pilnveidošana</t>
  </si>
  <si>
    <t>Mērķis</t>
  </si>
  <si>
    <t>LV-C [C3] - I [3-1-1-i ¬] - T [88]</t>
  </si>
  <si>
    <t>Elektrotransporta vienību skaita pieaugums Rīgas pilsētā (elektroautobusi, tramvaji)</t>
  </si>
  <si>
    <t>21 nulles emisijas pilsētas sabiedriskā transporta vienību (elektriskie autobusi un tramvaji) piegāde Rīgas Metropolitēna tīklam.</t>
  </si>
  <si>
    <t>NAV</t>
  </si>
  <si>
    <t>Numurs</t>
  </si>
  <si>
    <t>R</t>
  </si>
  <si>
    <t>Reģionālo un vietējo autoceļu valsts tīkla pilnveidošana</t>
  </si>
  <si>
    <t>Mērķis</t>
  </si>
  <si>
    <t>LV-C [C3] - I [3-1-1-i ¬] - T [87]</t>
  </si>
  <si>
    <t>Pilsētas un piepilsētas elektrovilcienu iegāde (akumulatora elektrovilcieni)</t>
  </si>
  <si>
    <t>7 nulles emisijas elektrisko akumulatoru vilcienu piegāde.</t>
  </si>
  <si>
    <t>NAV</t>
  </si>
  <si>
    <t>Numurs</t>
  </si>
  <si>
    <t>Mērķis</t>
  </si>
  <si>
    <t>NAV</t>
  </si>
  <si>
    <t>Km</t>
  </si>
  <si>
    <t>Mērķis</t>
  </si>
  <si>
    <t>NAV</t>
  </si>
  <si>
    <t>Km</t>
  </si>
  <si>
    <t>U</t>
  </si>
  <si>
    <t>Atskaites punkts</t>
  </si>
  <si>
    <t>LV-C [C1] - I [1-2-1-3-i-I -] - M [13]</t>
  </si>
  <si>
    <t>Stājas spēkā Ministru kabineta noteikumi, kas nosaka īstenošanas nosacījumus pašvaldību ēku un infrastruktūras uzlabošanai, veicina pāreju uz atjaunojamo energoresursu tehnoloģiju izmantošanu un energoefektivitātes paaugstināšanu, ar atbilstības kritērijiem atspoguļojot RVR regulas VI pielikuma prasības par piemērojamo intervences lauku “026 bis – Enerģijas reģenerācija vai energoefektivitātes pasākumi publiskai infrastruktūrai, demonstrējumu projekti un atbalsta pasākumi, kas atbilst energoefektivitātes kritērijiem”</t>
  </si>
  <si>
    <t>Ministru kabineta noteikumu stāšanās spēkā</t>
  </si>
  <si>
    <t>0.0</t>
  </si>
  <si>
    <t>U</t>
  </si>
  <si>
    <t>Mērķis</t>
  </si>
  <si>
    <t>LV-C [C1] - I [1-2-1-3-i-I -] - T [14]</t>
  </si>
  <si>
    <t>Paziņojums par līguma slēgšanas tiesību piešķiršanu vismaz EUR 27 838 800 apmērā.</t>
  </si>
  <si>
    <t>0.0</t>
  </si>
  <si>
    <t>EUR</t>
  </si>
  <si>
    <t>U</t>
  </si>
  <si>
    <t>Mērķis</t>
  </si>
  <si>
    <t>LV-C [C1] - I [1-2-1-3-i-I -] - T [15]</t>
  </si>
  <si>
    <t>Primārās enerģijas patēriņa samazinājums pašvaldības ēkās un infrastruktūrā, ko izraisa energoefektivitātes paaugstināšanas pasākumi pašvaldības ēkās un infrastruktūrā, ko atbalsta pasākuma ietvaros. Lai pierādītu primārās enerģijas patēriņa samazināšanos, var izmantot energosertifikātus. Pasākumu mērķis ir samazināt primārās enerģijas patēriņu vismaz par 30%.</t>
  </si>
  <si>
    <t>0.0</t>
  </si>
  <si>
    <t>KWh/gadā</t>
  </si>
  <si>
    <t>U</t>
  </si>
  <si>
    <t>Atskaites punkts</t>
  </si>
  <si>
    <t>LV-C [C1] - I [1-2-1-i-I -] - M [7]</t>
  </si>
  <si>
    <t>Stājas spēkā atbalsta programma dzīvojamo ēku energoefektivitātes paaugstināšanai</t>
  </si>
  <si>
    <t>Stājas spēkā RVR regulas VI pielikumā paredzētā atbalsta programma dzīvojamo ēku energoefektivitātes uzlabošanai ar atbilstības kritērijiem, lai atspoguļotu piemērojamās intervences jomas “025 bis – esošo mājokļu energoefektivitātes atjaunošana, demonstrējumu projekti un atbalsta pasākumi, kas atbilst energoefektivitātes kritērijiem” prasības.</t>
  </si>
  <si>
    <t>Stājas spēkā atbalsta programma dzīvojamo ēku energoefektivitātes paaugstināšanai</t>
  </si>
  <si>
    <t>NAV</t>
  </si>
  <si>
    <t>-</t>
  </si>
  <si>
    <t>-</t>
  </si>
  <si>
    <t>U</t>
  </si>
  <si>
    <t>Daudzdzīvokļu ēku energoefektivitātes paaugstināšana un pāreja uz atjaunojamo energoresursu tehnoloģijām</t>
  </si>
  <si>
    <t>Mērķis</t>
  </si>
  <si>
    <t>LV-C [C1] - I [1-2-1-i-I -] - T [8]</t>
  </si>
  <si>
    <t>Apstiprinātie projekti, kas atbilst vismaz EUR 40 097 400</t>
  </si>
  <si>
    <t>Altum apstiprinātos projektus, kas atbilst vismaz EUR 40 097 400.
 Apstiprināšanu veic Attīstības finanšu iestāde Altum.</t>
  </si>
  <si>
    <t>0.0</t>
  </si>
  <si>
    <t>EUR</t>
  </si>
  <si>
    <t>Daudzdzīvokļu ēku energoefektivitātes paaugstināšana un pāreja uz atjaunojamo energoresursu tehnoloģijām</t>
  </si>
  <si>
    <t>Mērķis</t>
  </si>
  <si>
    <t>LV-C [C1] - I [1-2-1-i-I -] - T [9]</t>
  </si>
  <si>
    <t>Primārās enerģijas patēriņa samazināšana daudzdzīvokļu ēkās ar uzlabotu energoefektivitāti</t>
  </si>
  <si>
    <t>Primārās enerģijas patēriņa samazināšana daudzdzīvokļu ēkās, izmantojot uzlabotus energoefektivitātes atjaunošanas pasākumus saskaņā ar šo pasākumu.</t>
  </si>
  <si>
    <t>0.0</t>
  </si>
  <si>
    <t>MWh/gadā</t>
  </si>
  <si>
    <t>U</t>
  </si>
  <si>
    <t>Valsts sektora ēku, tostarp vēsturisko ēku, energoefektivitātes uzlabošana</t>
  </si>
  <si>
    <t>Atskaites punkts</t>
  </si>
  <si>
    <t>LV-C [C1] - I [1-2-1-4-i-I -] - M [16]</t>
  </si>
  <si>
    <t>Stājas spēkā atbalsta programma energoefektivitātes paaugstināšanai valsts un vēsturiskajās ēkās</t>
  </si>
  <si>
    <t>Stājas spēkā atbalsta programma energoefektivitātes uzlabošanai valsts un vēsturiskajās ēkās, ar atbilstības kritērijiem, lai atspoguļotu piemērojamās intervences jomas 026 bis prasības – enerģijas reģenerācija vai energoefektivitātes pasākumi publiskajai infrastruktūrai, demonstrējumu projekti un atbalsta pasākumi, kas atbilst RVR regulas VI pielikumā noteiktajiem energoefektivitātes kritērijiem.</t>
  </si>
  <si>
    <t>Stājas spēkā Ministru kabineta apstiprinātā atbalsta programma energoefektivitātes paaugstināšanai valsts un vēsturiskajās ēkās</t>
  </si>
  <si>
    <t>NAV</t>
  </si>
  <si>
    <t>-</t>
  </si>
  <si>
    <t>-</t>
  </si>
  <si>
    <t>U</t>
  </si>
  <si>
    <t>Valsts sektora ēku, tostarp vēsturisko ēku, energoefektivitātes uzlabošana</t>
  </si>
  <si>
    <t>Mērķis</t>
  </si>
  <si>
    <t>LV-C [C1] - I [1-2-1-4-i-I -] - T [17]</t>
  </si>
  <si>
    <t>Paziņojums par līguma slēgšanas tiesību piešķiršanu vismaz EUR 16 769 200 apmērā</t>
  </si>
  <si>
    <t>Paziņojums līguma slēgšanas tiesību saņēmējiem, kas pārstāv vismaz EUR 16 769 200.</t>
  </si>
  <si>
    <t>0.0</t>
  </si>
  <si>
    <t>EUR</t>
  </si>
  <si>
    <t>M</t>
  </si>
  <si>
    <t>Valsts sektora ēku, tostarp vēsturisko ēku, energoefektivitātes uzlabošana</t>
  </si>
  <si>
    <t>Mērķis</t>
  </si>
  <si>
    <t>LV-C [C1] - I [1-2-1-4-i-I -] - T [18]</t>
  </si>
  <si>
    <t>Primārās enerģijas patēriņa samazināšana sabiedriskajās ēkās ar uzlabotu energoefektivitāti</t>
  </si>
  <si>
    <t>Primārās enerģijas patēriņa samazināšana sabiedriskajās ēkās ar uzlabotu energoefektivitāti, ko rada pasākuma ietvaros atbalstītie ieguldījumi. Lai pierādītu primārās enerģijas patēriņa samazināšanos, var izmantot energosertifikātus.</t>
  </si>
  <si>
    <t>0.0</t>
  </si>
  <si>
    <t>MWh/gadā</t>
  </si>
  <si>
    <t>U</t>
  </si>
  <si>
    <t>Reforma</t>
  </si>
  <si>
    <t>Atskaites punkts</t>
  </si>
  <si>
    <t>LV-C [C2] - R [2-1-r -] - M [31]</t>
  </si>
  <si>
    <t>Tiesiskā regulējuma izveide atbalsta saņemšanai valsts pārvaldes centrālo sistēmu un platformu attīstības un skaitļošanas infrastruktūras pakalpojumu konsolidācijas jomā</t>
  </si>
  <si>
    <t>Spēkā stājas tiesiskais regulējums atbalsta piešķiršanai valsts pārvaldes centrālo SISTĒMU un platformu attīstības un skaitļošanas infrastruktūras pakalpojumu konsolidācijas jomā</t>
  </si>
  <si>
    <t>Tiesiskā regulējuma stāšanās spēkā</t>
  </si>
  <si>
    <t>NAV</t>
  </si>
  <si>
    <t>-</t>
  </si>
  <si>
    <t>-</t>
  </si>
  <si>
    <t>U</t>
  </si>
  <si>
    <t>Energoefektivitātes paaugstināšana uzņēmējdarbībā, kuru plānots īstenot valstiski kombinētā finanšu instrumenta veidā</t>
  </si>
  <si>
    <t>Atskaites punkts</t>
  </si>
  <si>
    <t>LV-C [C1] - I [1-2-1-2-i -] - M [10]</t>
  </si>
  <si>
    <t>Atbalsta programmas uzņēmējdarbības energoefektivitātei stāšanās spēkā</t>
  </si>
  <si>
    <t>Stājas spēkā Ministru kabineta apstiprinātais nolikums, kas atbalsta uzņēmumu energoefektivitātes uzlabošanas programmu īstenošanu.
 Atbalsta programmas īsteno kombinētā finanšu instrumenta veidā, kas ir atmaksājams aizdevums un kapitāla atlaide.
 Kā atbilstības kritērijus, lai atspoguļotu piemērojamās intervences jomas prasības “024. ter – Energoefektivitāte un demonstrējumu projekti MVU vai lieliem uzņēmumiem un atbalsta pasākumi, kas atbilst energoefektivitātes kritērijiem [3], kas noteikti RVR regulas VI pielikumā, atbalsta nosacījumos nosaka minimālo primārās enerģijas ietaupījumu 30% apmērā ēku energoefektivitātes projektiem un iekārtām, vismaz 30% apmērā no vidējā primārās enerģijas ietaupījuma RVR pasākuma projekta portfelī (ar vismaz 25% attiecībā uz energoefektivitātes iekārtām).
 Lai nodrošinātu rezultātu sasniegšanu, nosacījumos iekļauj minimālo robežvērtību enerģijas ietaupījumam uz vienu eiro no publiskā finansējuma, kas ieguldīts kā projekta atbilstības kritērijs.
 Nosacījumos iekļauj atbilstības kritērijus, lai nodrošinātu atbilstību DNSH principiem saskaņā ar DNSH pamatnostādnēm (2021/C58/01) un attiecīgajiem ES un valstu tiesību aktiem.
 Atbalstu sniedz, izsludinot konkursu projektiem ar vislielākajiem paredzamajiem enerģijas ietaupījumiem uz vienu ieguldīto euro.</t>
  </si>
  <si>
    <t>Regulas stāšanās spēkā</t>
  </si>
  <si>
    <t>NAV</t>
  </si>
  <si>
    <t>-</t>
  </si>
  <si>
    <t>-</t>
  </si>
  <si>
    <t>Energoefektivitātes paaugstināšana uzņēmējdarbībā, kuru plānots īstenot valstiski kombinētā finanšu instrumenta veidā</t>
  </si>
  <si>
    <t>Mērķis</t>
  </si>
  <si>
    <t>LV-C [C1] - I [1-2-1-2-i -] - T [12]</t>
  </si>
  <si>
    <t>0.0</t>
  </si>
  <si>
    <t>EUR</t>
  </si>
  <si>
    <t>Energoefektivitātes paaugstināšana uzņēmējdarbībā, kuru plānots īstenot valstiski kombinētā finanšu instrumenta veidā</t>
  </si>
  <si>
    <t>Mērķis</t>
  </si>
  <si>
    <t>LV-C [C1] - I [1-2-1-2-i -] - T [11]</t>
  </si>
  <si>
    <t>Plānotie siltumnīcefekta gāzu emisiju ietaupījumi</t>
  </si>
  <si>
    <t>Siltumnīcefekta gāzu emisiju ietaupījums, kas izteikts Co2 ekvivalentā par tonnu, pamatojoties uz sagaidāmajiem emisiju ietaupījumiem pasākuma rezultātā.</t>
  </si>
  <si>
    <t>0.0</t>
  </si>
  <si>
    <t>CO2 ekvivalents t/gadā</t>
  </si>
  <si>
    <t>U</t>
  </si>
  <si>
    <t>Inovācijas pārvaldība un privātā P &amp; D &amp; A motivācija ieguldīt</t>
  </si>
  <si>
    <t>Reforma</t>
  </si>
  <si>
    <t>Atskaites punkts</t>
  </si>
  <si>
    <t>LV-C [C5] - R [5-1-r -] - M [154]</t>
  </si>
  <si>
    <t>Valsts ilgtermiņa stratēģijas izstrāde katrā no RIS3 jomām un Stratēģiskās vadības padomes izveide katrā no RIS3 jomām</t>
  </si>
  <si>
    <t>Stājas spēkā grozījumi attiecīgajos tiesību aktos, ar ko attiecīgajām iestādēm piešķir šādas funkcijas:
 Latvijas Investīciju un attīstības aģentūra (LIDA) ir atbildīga par:
 — ilgtermiņa stratēģiju izstrādi valsts līmenī katrā no RIS3 jomām
 — GADA RĪCĪBAS plānu izstrāde katrā no RIS3 jomām
 — Stratēģiskās vadības padomes izveide katrā no RIS3 jomām — Vadības
 un izveidoto padomju koordinēšana — Ieviesto
 vērtību ķēžu noteikšanas metodika —
 Ieviešanas
 stratēģijas izveide,
 Stratēģisko valdi atkārtoti ievēlē reizi gadā.
 — Stratēģiskā valde ir atbildīga par stratēģijas apstiprināšanu ATTIECĪBĀ uz RIS3 specializācijas jomām.
 Ekonomikas ministrija ir atbildīga par
: — biznesa nozares analītikas un uzraudzības sistēmas izstrādi RIS3 specializācijas jomās, uzraudzības ziņojumu izstrādi</t>
  </si>
  <si>
    <t>Stratēģija ir saskaņota ar visām ieinteresētajām personām un apstiprināta. Ir izveidotas RIS3 stratēģiskās vadības padomes un ievēlēti to pārstāvji.</t>
  </si>
  <si>
    <t>Nav</t>
  </si>
  <si>
    <t>-</t>
  </si>
  <si>
    <t>-</t>
  </si>
  <si>
    <t>LV-C [C5] - I [5-1-1-2-i -] - M [157]</t>
  </si>
  <si>
    <t>0.0</t>
  </si>
  <si>
    <t>LV-C [C5] - I [5-1-1-2-i -] - T [158]</t>
  </si>
  <si>
    <t>Miljonos EUR</t>
  </si>
  <si>
    <t>U</t>
  </si>
  <si>
    <t>Atskaites punkts</t>
  </si>
  <si>
    <t>Ir izstrādāti un pieņemti Ministru kabineta noteikumi, kas nosaka atbalsta sniegšanas nosacījumus un kritērijus industriālajām teritorijām. Atlases kritēriji nodrošina, ka atlasītie projekti atbilst tehniskajam norādījumam “Nenodarīt būtisku kaitējumu” (2021/C58/01), izmantojot izslēgšanas sarakstu un prasību ievērot attiecīgos ES un valstu tiesību aktus vides jomā.</t>
  </si>
  <si>
    <t>Pieņemti Ministru kabineta noteikumi un saskaņota atbalsta programma</t>
  </si>
  <si>
    <t>NAV</t>
  </si>
  <si>
    <t>-</t>
  </si>
  <si>
    <t>-</t>
  </si>
  <si>
    <t>U</t>
  </si>
  <si>
    <t>Atskaites punkts</t>
  </si>
  <si>
    <t>Piešķirt līgumus par industriālo parku attīstību reģionos privātā sektora saņēmējiem, kas izstrādājuši industriālo parku attīstības stratēģiju vai uzņēmējdarbības plānu. Atlases kritēriji nodrošina, ka atlasītie projekti atbilst tehniskajam norādījumam “Nenodarīt būtisku kaitējumu” (2021/C58/01), izmantojot izslēgšanas sarakstu un prasību ievērot attiecīgos ES un valstu tiesību aktus vides jomā.</t>
  </si>
  <si>
    <t>Līgumu slēgšanas tiesību piešķiršana projektu īstenošanai</t>
  </si>
  <si>
    <t>NAV</t>
  </si>
  <si>
    <t>-</t>
  </si>
  <si>
    <t>-</t>
  </si>
  <si>
    <t>U</t>
  </si>
  <si>
    <t>Mērķis</t>
  </si>
  <si>
    <t>Vismaz četru valstu industriālo parku/teritoriju būvniecība pabeigta, tostarp nepieciešamo rūpniecisko savienojumu izveide un ar to saistītās jaudas palielināšana (tostarp apkure, ūdens un kanalizācija, elektrība), piekļuves ceļu atjaunošana vai uzstādīšana industriālo zonu tuvumā, kā arī ēku attīstība komerciāliem mērķiem un ar tām saistītā infrastruktūra.</t>
  </si>
  <si>
    <t>NAV</t>
  </si>
  <si>
    <t>Numurs</t>
  </si>
  <si>
    <t>U</t>
  </si>
  <si>
    <t>Mērķis</t>
  </si>
  <si>
    <t>Iesniedz parku apsaimniekotāju vai privāto investoru izveidoto darba vietu sarakstu un algas, apliecinot jaunu darba vietu izveidi ar algām, kas ir lielākas par vidējām algām attiecīgajā tautsaimniecības nozarē.</t>
  </si>
  <si>
    <t>NAV</t>
  </si>
  <si>
    <t>Numurs</t>
  </si>
  <si>
    <t>U</t>
  </si>
  <si>
    <t>Mērķis</t>
  </si>
  <si>
    <t>Vismaz četras nodomu/līgumu vēstules, kas parakstītas ar starptautiski atzītiem industriālo parku operatoriem un/vai potenciālajiem investoriem, piesaistot/veicot nefinanšu ieguldījumus vismaz EUR 85 741 349 apmērā. Atlases kritēriji nodrošina, ka atlasītie projekti atbilst tehniskajam norādījumam “Nenodarīt būtisku kaitējumu” (2021/C58/01), izmantojot izslēgšanas sarakstu un prasību ievērot attiecīgos ES un valstu tiesību aktus vides jomā.</t>
  </si>
  <si>
    <t>NAV</t>
  </si>
  <si>
    <t>Numurs</t>
  </si>
  <si>
    <t>M</t>
  </si>
  <si>
    <t>Ieguldījumi plūdu riska samazināšanas infrastruktūrā</t>
  </si>
  <si>
    <t>Atskaites punkts</t>
  </si>
  <si>
    <t>LV-C [C1] - I [1-3-1-2-i -] - M [25]</t>
  </si>
  <si>
    <t>Būvniecības līgumi, kas līdz 2024. gada 31. decembrim piešķirti par vismaz 50% no restaurāciju kopskaita</t>
  </si>
  <si>
    <t>%</t>
  </si>
  <si>
    <t>M</t>
  </si>
  <si>
    <t>Ieguldījumi plūdu riska samazināšanas infrastruktūrā</t>
  </si>
  <si>
    <t>Mērķis</t>
  </si>
  <si>
    <t>LV-C [C1] - I [1-3-1-2-i -] - T [26]</t>
  </si>
  <si>
    <t>0.0</t>
  </si>
  <si>
    <t>U</t>
  </si>
  <si>
    <t>IUB TO un analītisko spēju veidošana</t>
  </si>
  <si>
    <t>Reforma</t>
  </si>
  <si>
    <t>Atskaites punkts</t>
  </si>
  <si>
    <t>LV-C [C6] - R [6-4-4-r -] - M [213]</t>
  </si>
  <si>
    <t>Kritēriju pieņemšana riskantu tirgus sektoru, pircēju un pirkumu noteikšanai</t>
  </si>
  <si>
    <t>Kritēriji riskantu tirgus sektoru, klientu un iepirkuma procedūru noteikšanai ir apstiprināti.
 Noteiktie kritēriji ir balstīti uz iepirkuma publikāciju rādītājiem un EK iepirkuma rādītājiem, kā arī uz labu praksi no citām valstīm, piemēram, Index rīku.</t>
  </si>
  <si>
    <t>Nav</t>
  </si>
  <si>
    <t>0.0</t>
  </si>
  <si>
    <t>U</t>
  </si>
  <si>
    <t>IUB TO un analītisko spēju veidošana</t>
  </si>
  <si>
    <t>Reforma</t>
  </si>
  <si>
    <t>Atskaites punkts</t>
  </si>
  <si>
    <t>LV-C [C6] - R [6-4-4-r -] - M [214]</t>
  </si>
  <si>
    <t>Publikāciju pārvaldības sistēmas modernizācija pabeigta</t>
  </si>
  <si>
    <t>Ir pieejama publikāciju pārvaldības sistēma, kas nodrošina:
 - tiešsaistes piekļuvi,
 - e-veidlapu publicēšanu,
 - iepirkumu statistikas pārskatu,
 - klientu profilu pieejamību,
 - moduli iepirkumu sūdzību procesam,
 - moduli pirmspārbaudes veikšanai, - moduli administratīvo
 pārkāpumu procesa lietām, - notiesāto pārbaudi pirms
 to iekļaušanas iepirkuma komisijā.</t>
  </si>
  <si>
    <t>Publikāciju pārvaldības sistēmas modernizācija pabeigta</t>
  </si>
  <si>
    <t>0.0</t>
  </si>
  <si>
    <t>M</t>
  </si>
  <si>
    <t>Dzelzceļa rentgena iekārtu sasaiste ar Baxe un mākslīgā intelekta izmantošana dzelzceļa kravu skenēšanas attēla analīzei</t>
  </si>
  <si>
    <t>Atskaites punkts</t>
  </si>
  <si>
    <t>LV-C [C6] - I [6-1-2-1-i -] - M [177]</t>
  </si>
  <si>
    <t>Dzelzceļa kravas ieskenētā attēlu analīzes platforma ieviesta</t>
  </si>
  <si>
    <t>Automatizēta rentgenstaru attēlu analīzes platforma, kas izmanto mākslīgo intelektu, tiek izmantota dzelzceļa kravu skenēšanas attēlu analīzei.</t>
  </si>
  <si>
    <t>Parakstīts pieņemšanas akts</t>
  </si>
  <si>
    <t>0.0</t>
  </si>
  <si>
    <t>M</t>
  </si>
  <si>
    <t>Dzelzceļa rentgena iekārtu sasaiste ar Baxe un mākslīgā intelekta izmantošana dzelzceļa kravu skenēšanas attēla analīzei</t>
  </si>
  <si>
    <t>Atskaites punkts</t>
  </si>
  <si>
    <t>LV-C [C6] - I [6-1-2-1-i -] - M [176]</t>
  </si>
  <si>
    <t>Dzelzceļa muitas kontroles punktu skeneri, kas savienoti ar rentgena attēlu apmaiņas sistēmu BAXE</t>
  </si>
  <si>
    <t>Parakstīts pieņemšanas akts</t>
  </si>
  <si>
    <t>0.0</t>
  </si>
  <si>
    <t>M</t>
  </si>
  <si>
    <t>Pasākumi, lai veicinātu piekļuvi sabiedriskajiem pakalpojumiem un nodarbinātību personām ar invaliditāti</t>
  </si>
  <si>
    <t>Atskaites punkts</t>
  </si>
  <si>
    <t>LV-C [C3] - I [3-1-2-1-i -] - M [113]</t>
  </si>
  <si>
    <t>NAV</t>
  </si>
  <si>
    <t>-</t>
  </si>
  <si>
    <t>-</t>
  </si>
  <si>
    <t>M</t>
  </si>
  <si>
    <t>Pasākumi, lai veicinātu piekļuvi sabiedriskajiem pakalpojumiem un nodarbinātību personām ar invaliditāti</t>
  </si>
  <si>
    <t>Atskaites punkts</t>
  </si>
  <si>
    <t>LV-C [C3] - I [3-1-2-1-i -] - M [116]</t>
  </si>
  <si>
    <t>NAV</t>
  </si>
  <si>
    <t>-</t>
  </si>
  <si>
    <t>-</t>
  </si>
  <si>
    <t>M</t>
  </si>
  <si>
    <t>Pasākumi, lai veicinātu piekļuvi sabiedriskajiem pakalpojumiem un nodarbinātību personām ar invaliditāti</t>
  </si>
  <si>
    <t>Atskaites punkts</t>
  </si>
  <si>
    <t>LV-C [C3] - I [3-1-2-1-i -] - M [115]</t>
  </si>
  <si>
    <t>NAV</t>
  </si>
  <si>
    <t>-</t>
  </si>
  <si>
    <t>-</t>
  </si>
  <si>
    <t>Pasākumi, lai veicinātu piekļuvi sabiedriskajiem pakalpojumiem un nodarbinātību personām ar invaliditāti</t>
  </si>
  <si>
    <t>Atskaites punkts</t>
  </si>
  <si>
    <t>LV-C [C3] - I [3-1-2-1-i -] - M [112]</t>
  </si>
  <si>
    <t>NAV</t>
  </si>
  <si>
    <t>-</t>
  </si>
  <si>
    <t>-</t>
  </si>
  <si>
    <t>M</t>
  </si>
  <si>
    <t>Pasākumi, lai veicinātu piekļuvi sabiedriskajiem pakalpojumiem un nodarbinātību personām ar invaliditāti</t>
  </si>
  <si>
    <t>Mērķis</t>
  </si>
  <si>
    <t>LV-C [C3] - I [3-1-2-1-i -] - T [117]</t>
  </si>
  <si>
    <t>Personas</t>
  </si>
  <si>
    <t>M</t>
  </si>
  <si>
    <t>Pasākumi, lai veicinātu piekļuvi sabiedriskajiem pakalpojumiem un nodarbinātību personām ar invaliditāti</t>
  </si>
  <si>
    <t>Mērķis</t>
  </si>
  <si>
    <t>LV-C [C3] - I [3-1-2-1-i -] - T [114]</t>
  </si>
  <si>
    <t>Ēkas</t>
  </si>
  <si>
    <t>U</t>
  </si>
  <si>
    <t>Elektroenerģijas pārvades un sadales tīklu modernizācija</t>
  </si>
  <si>
    <t>Atskaites punkts</t>
  </si>
  <si>
    <t>LV-C [C1] - I [1-2-1-5-i -] - M [21]</t>
  </si>
  <si>
    <t>Tiesiskā regulējuma stāšanās spēkā, lai nodrošinātu no RES saražotās elektroenerģijas pārvadi uz tīkliem (tostarp mežu un citu publisko zemju izmantošanu vēja enerģijas ražošanai) un veicinātu vēja enerģijas infrastruktūras attīstību.</t>
  </si>
  <si>
    <t>Stājas spēkā:
 a) tiesību akti/noteikumi, kas padara valsts mežus pieejamus vēja enerģijas izmantošanai, norādot atbilstošas teritorijas attīstībai un padarot tos pieejamus privāto ieguldītāju solīšanai;
 pasākums nodrošina atbilstību DNSH principam saskaņā ar DNSH pamatnostādnēm (2021/C58/01), jo īpaši attiecībā uz pasākuma ietekmi uz mežiem zemes izmantošanas izmaiņu dēļ un ar ES vides tiesību aktiem; b) tiesību
 akti, kas samazina tiesisko nenoteiktību ieguldījumiem vēja enerģijas izmantošanas gadījumos, var būt tādi, kas noraida investīciju novērtējumu.</t>
  </si>
  <si>
    <t>Stājas spēkā: a) tiesību akti, kas padara valsts mežus pieejamus vēja enerģijas izmantošanai, nosakot atbilstošas teritorijas attīstībai un padarot tos pieejamus privāto ieguldītāju solīšanai;</t>
  </si>
  <si>
    <t>NAV</t>
  </si>
  <si>
    <t>-</t>
  </si>
  <si>
    <t>-</t>
  </si>
  <si>
    <t>Elektroenerģijas pārvades un sadales tīklu modernizācija</t>
  </si>
  <si>
    <t>Mērķis</t>
  </si>
  <si>
    <t>LV-C [C1] - I [1-2-1-5-i -] - T [20]</t>
  </si>
  <si>
    <t>Pieslēguma punkti elektrisko transportlīdzekļu lādēšanai un/vai mikroģenerācijas uzstādīšanai</t>
  </si>
  <si>
    <t>Elektrisko transportlīdzekļu uzlādes un/vai ekspluatācijas mikroģenerācijas iekārtu ekspluatācijas pieslēguma punktu apvienotais skaits</t>
  </si>
  <si>
    <t>0.0</t>
  </si>
  <si>
    <t>Numurs</t>
  </si>
  <si>
    <t>U</t>
  </si>
  <si>
    <t>Elektroenerģijas pārvades un sadales tīklu modernizācija</t>
  </si>
  <si>
    <t>Mērķis</t>
  </si>
  <si>
    <t>LV-C [C1] - I [1-2-1-5-i -] - T [19]</t>
  </si>
  <si>
    <t>Paziņojums par līgumu piešķiršanu projektiem, kas apstiprināti par EUR 80 000 000.</t>
  </si>
  <si>
    <t>Paziņošana to līgumu saņēmējiem, kas piešķirti projektiem, kuri apstiprināti par EUR 80 000 000.</t>
  </si>
  <si>
    <t>0.0</t>
  </si>
  <si>
    <t>EUR</t>
  </si>
  <si>
    <t>U</t>
  </si>
  <si>
    <t>Esošo analītisko risinājumu modernizācija</t>
  </si>
  <si>
    <t>Atskaites punkts</t>
  </si>
  <si>
    <t>LV-C [C6] - I [6-1-1-i ¬] - M [172]</t>
  </si>
  <si>
    <t>Uzlaboto analītisko risinājumu darbības uzsākšana</t>
  </si>
  <si>
    <t>Ir pabeigti šādi jauninājumi:
 esošās riska sistēmas ir migrētas uz vienu analītisko platformu.
 Ir izstrādāta un ieviesta atsevišķu nodokļu maksātāju riska sistēma.
 Izstrādāta un ieviesta akcīzes nodokļu risku pārvaldības sistēma.
 ESKORT sistēma ir pārsūtīta uz SAP HANA datu bāzi.</t>
  </si>
  <si>
    <t>Izstrādātas un ieviestas progresīvas riska analīzes sistēmas</t>
  </si>
  <si>
    <t>0.0</t>
  </si>
  <si>
    <t>U</t>
  </si>
  <si>
    <t>Valsts procesu un pakalpojumu modernizācija un digitālā pārveide</t>
  </si>
  <si>
    <t>Reforma</t>
  </si>
  <si>
    <t>Atskaites punkts</t>
  </si>
  <si>
    <t>LV-C [C2] - R [2-1-1-r -] - M [27]</t>
  </si>
  <si>
    <t>Izveidot vienotu IKT attīstības pasākumu pārvaldības sistēmu valsts pārvaldē</t>
  </si>
  <si>
    <t>Stājās spēkā Ministru kabineta noteikumi, kas nosaka vienotu IKT attīstības aktivitāšu uzraudzības kārtību.
 Lai jaunie noteikumi būtu piemērojami visām IKT attīstības darbībām Latvijas sanācijas un noturības plāna (arī pašvaldību) pasākumu ietvaros, tiek paplašināta Valsts informācijas sistēmu likuma darbības joma. Ja likuma grozījumu pieņemšana kavējas, pagaidu noteikumi, lai papildinātu īpašu normatīvo regulējumu attiecībā uz konkrētiem noteikumiem par attiecīgajām izdotajām IKT projekta aktivitātēm.</t>
  </si>
  <si>
    <t>Tiesiskā regulējuma stāšanās spēkā</t>
  </si>
  <si>
    <t>NAV</t>
  </si>
  <si>
    <t>-</t>
  </si>
  <si>
    <t>-</t>
  </si>
  <si>
    <t>U</t>
  </si>
  <si>
    <t>Valsts procesu un pakalpojumu modernizācija un digitālā pārveide</t>
  </si>
  <si>
    <t>Reforma</t>
  </si>
  <si>
    <t>Atskaites punkts</t>
  </si>
  <si>
    <t>LV-C [C2] - R [2-1-1-r -] - M [28]</t>
  </si>
  <si>
    <t>Normatīvā regulējuma izveide atbalsta saņemšanai valsts pārvaldes procesu un pakalpojumu digitalizācijas jomā</t>
  </si>
  <si>
    <t>Spēkā stājušies Ministru kabineta noteikumi atbalsta piešķiršanai valsts pārvaldes procesu un pakalpojumu digitālās pārveides jomā</t>
  </si>
  <si>
    <t>Tiesiskā regulējuma stāšanās spēkā</t>
  </si>
  <si>
    <t>NAV</t>
  </si>
  <si>
    <t>-</t>
  </si>
  <si>
    <t>-</t>
  </si>
  <si>
    <t>U</t>
  </si>
  <si>
    <t>Valsts pārvaldes modernizācija</t>
  </si>
  <si>
    <t>Reforma</t>
  </si>
  <si>
    <t>Atskaites punkts</t>
  </si>
  <si>
    <t>LV-C [C6] - R [6-3-1-r -] - M [196]</t>
  </si>
  <si>
    <t>Apstiprināts valsts pārvaldes modernizācijas plāns</t>
  </si>
  <si>
    <t>Valsts pārvaldes modernizācijas plānu apstiprina Ministru kabinets. Plāns aptver šādas prioritārās jomas un ietver īstenošanas termiņus:
 a) atvērta, pārredzama, taisnīga un atbildīga valsts pārvalde: integritātes principi tiek pārskatīti un uzlaboti, definējot un īstenojot pārskatatbildību katrai valsts pārvaldei, kā arī ievērojot ētiskos principus un vērtības valsts pārvaldes darbā
; b) vienots, centralizēts un standartizēts atbalsta process un sistēmas – centralizētas resursu pārvaldības sistēmas ieviešana valsts pārvaldē, tostarp grāmatvedības un cilvēkresursu pārvaldība, c) stratēģiska personāla pārvaldība
 un attīstības plānošana,</t>
  </si>
  <si>
    <t>Valsts pārvaldes modernizācijas plāns apstiprināts</t>
  </si>
  <si>
    <t>0.0</t>
  </si>
  <si>
    <t>U</t>
  </si>
  <si>
    <t>Valsts pārvaldes modernizācija</t>
  </si>
  <si>
    <t>Reforma</t>
  </si>
  <si>
    <t>Atskaites punkts</t>
  </si>
  <si>
    <t>LV-C [C6] - R [6-3-1-r -] - M [198]</t>
  </si>
  <si>
    <t>Vienotā pakalpojumu centra koncepcija apstiprināta par centralizēto pakalpojumu sniegšanas priekšnoteikumu</t>
  </si>
  <si>
    <t>Vienotā pakalpojumu centra koncepcija ir izstrādāta un apstiprināta Ministru kabinetā.
 Koncepcija apraksta, kā notiek pakāpeniska valsts pārvaldes atbalsta funkciju centralizācija (vismaz grāmatvedība un personāla uzskaite).</t>
  </si>
  <si>
    <t>Nav</t>
  </si>
  <si>
    <t>0.0</t>
  </si>
  <si>
    <t>U</t>
  </si>
  <si>
    <t>Valsts pārvaldes modernizācija</t>
  </si>
  <si>
    <t>Reforma</t>
  </si>
  <si>
    <t>Atskaites punkts</t>
  </si>
  <si>
    <t>LV-C [C6] - R [6-3-1-r -] - M [197]</t>
  </si>
  <si>
    <t>Apstiprinātās valsts pārvaldes modernizācijas plāna īstenošanas progresa pārskats</t>
  </si>
  <si>
    <t>Ministru kabinets ir apstiprinājis Publiskās pārvaldes modernizācijas plāna īstenošanas progresa ziņojumu, kas vajadzības gadījumā ietver grozījumus plāna pasākumos atbilstoši plāna mērķiem.</t>
  </si>
  <si>
    <t>0.0</t>
  </si>
  <si>
    <t>U</t>
  </si>
  <si>
    <t>Valsts pārvaldes modernizācija</t>
  </si>
  <si>
    <t>Reforma</t>
  </si>
  <si>
    <t>Mērķis</t>
  </si>
  <si>
    <t>LV-C [C6] - R [6-3-1-r -] - T [199]</t>
  </si>
  <si>
    <t>To tiešās valsts pārvaldes cilvēkresursu īpatsvars, kas centralizēti saņem grāmatvedības un cilvēkresursu pārvaldības pakalpojumus.</t>
  </si>
  <si>
    <t>Nav</t>
  </si>
  <si>
    <t>% no tiešā pārvaldē nodarbināto kopskaita</t>
  </si>
  <si>
    <t>U</t>
  </si>
  <si>
    <t>Noziedzīgi iegūtu līdzekļu legalizācijas konstatēšanas procesa modernizācija, ekonomisko noziegumu izmeklēšana un tiesas procesi</t>
  </si>
  <si>
    <t>Reforma</t>
  </si>
  <si>
    <t>Atskaites punkts</t>
  </si>
  <si>
    <t>LV-C [C6] - R [6-2-1-r -] - M [186]</t>
  </si>
  <si>
    <t>Stājas spēkā grozījumi likumā par noziedzīgi iegūtu līdzekļu legalizācijas un teroristu un ieroču izplatīšanas finansēšanas novēršanu</t>
  </si>
  <si>
    <t>Ir stājušies spēkā grozījumi likumā par noziedzīgi iegūtu līdzekļu legalizācijas un teroristu un ieroču izplatīšanas finansēšanas novēršanu, t.sk.:
 - par jaunas Finanšu izlūkošanas vienības (FIU) datu saņemšanas un analīzes sistēmas ieviešanu un paralēlas ziņošanas sistēmas atcelšanu gan FIU, gan valsts ieņēmumu dienestam (VID), paredzot tikai pārskatu sniegšanu FIU.
 Ministru kabineta noteikumi par aizdomīgu darījumu ziņojumu un sliekšņa deklarāciju kārtību un saturu ir pieņemti.</t>
  </si>
  <si>
    <t>Stājas spēkā grozījumi NILLTPFN likumā</t>
  </si>
  <si>
    <t>Nav</t>
  </si>
  <si>
    <t>-</t>
  </si>
  <si>
    <t>-</t>
  </si>
  <si>
    <t>M</t>
  </si>
  <si>
    <t>Latvijas valsts federālais mākonis</t>
  </si>
  <si>
    <t>0.0</t>
  </si>
  <si>
    <t>Numurs</t>
  </si>
  <si>
    <t>Latvijas valsts federālais mākonis</t>
  </si>
  <si>
    <t>Mērķis</t>
  </si>
  <si>
    <t>0.0</t>
  </si>
  <si>
    <t>Numurs</t>
  </si>
  <si>
    <t>Atklāta, pārredzama, taisnīga un atbildīga valsts pārvalde</t>
  </si>
  <si>
    <t>Atskaites punkts</t>
  </si>
  <si>
    <t>LV-C [C6] - I [6-3-1-i ¬] - M [200]</t>
  </si>
  <si>
    <t>Pieejamā kompetences sistēma, tostarp apmācības programmas</t>
  </si>
  <si>
    <t>Nav</t>
  </si>
  <si>
    <t>-</t>
  </si>
  <si>
    <t>-</t>
  </si>
  <si>
    <t>U</t>
  </si>
  <si>
    <t>Atklāta, pārredzama, taisnīga un atbildīga valsts pārvalde</t>
  </si>
  <si>
    <t>Mērķis</t>
  </si>
  <si>
    <t>LV-C [C6] - I [6-3-1-i ¬] - T [201]</t>
  </si>
  <si>
    <t>Vismaz vienā no programmām apmācīto valsts pārvaldes darbinieku skaits</t>
  </si>
  <si>
    <t>To personu skaits, kuras ir apmācītas vismaz vienā mācību programmā ētikas, integritātes, korupcijas novēršanas, iepirkuma reglamentējošo noteikumu piemērošanas, krāpšanas, ēnu ekonomikas un interešu konflikta novēršanas jomā.</t>
  </si>
  <si>
    <t>Nav</t>
  </si>
  <si>
    <t>Numurs</t>
  </si>
  <si>
    <t>U</t>
  </si>
  <si>
    <t>Bezdarbnieku, darba meklētāju un bezdarba riskam pakļautu cilvēku līdzdalība darba tirgū</t>
  </si>
  <si>
    <t>Atskaites punkts</t>
  </si>
  <si>
    <t>LV-C [C3] - I [3-1-2-5-i -] - M [127]</t>
  </si>
  <si>
    <t>Latvijas Izglītības komisijas sēdē pieņemts pārkvalifikācijas un kvalifikācijas paaugstināšanas programmu piedāvājums Latvijas Nodarbinātības dienesta klientiem (bezdarbniekiem, darba meklētājiem, bezdarba riskam pakļautajām personām) saskaņā ar aktīvās darba tirgus politikas pasākumiem darbaspēkam draudzīgas ekonomikas atveseļošanai.</t>
  </si>
  <si>
    <t>Jauna pārkvalifikācijas un kvalifikācijas paaugstināšanas piedāvājuma (tostarp digitālo prasmju) pieņemšana Nodarbinātības valsts aģentūras klientiem</t>
  </si>
  <si>
    <t>NAV</t>
  </si>
  <si>
    <t>-</t>
  </si>
  <si>
    <t>-</t>
  </si>
  <si>
    <t>Bezdarbnieku, darba meklētāju un bezdarba riskam pakļautu cilvēku līdzdalība darba tirgū</t>
  </si>
  <si>
    <t>Atskaites punkts</t>
  </si>
  <si>
    <t>LV-C [C3] - I [3-1-2-5-i -] - M [128]</t>
  </si>
  <si>
    <t>NAV</t>
  </si>
  <si>
    <t>-</t>
  </si>
  <si>
    <t>-</t>
  </si>
  <si>
    <t>Bezdarbnieku, darba meklētāju un bezdarba riskam pakļautu cilvēku līdzdalība darba tirgū</t>
  </si>
  <si>
    <t>Mērķis</t>
  </si>
  <si>
    <t>LV-C [C3] - I [3-1-2-5-i -] - T [129]</t>
  </si>
  <si>
    <t>Numurs</t>
  </si>
  <si>
    <t>Bezdarbnieku, darba meklētāju un bezdarba riskam pakļautu cilvēku līdzdalība darba tirgū</t>
  </si>
  <si>
    <t>Mērķis</t>
  </si>
  <si>
    <t>LV-C [C3] - I [3-1-2-5-i -] - T [130]</t>
  </si>
  <si>
    <t>Numurs</t>
  </si>
  <si>
    <t>U</t>
  </si>
  <si>
    <t>Personāla apmācība darbam ar analītisko platformu un konsultācijām</t>
  </si>
  <si>
    <t>Mērķis</t>
  </si>
  <si>
    <t>LV-C [C6] - I [6-1-1-3-i -] - T [174]</t>
  </si>
  <si>
    <t>Personāla apmācība darbam ar analītisko platformu</t>
  </si>
  <si>
    <t>Lai strādātu ar SAP HANA PLATFORMU, apmācīti 50 VID speciālisti. Mācībās galvenā uzmanība tiek pievērsta prasmei strādāt ar SAP HANA ietvaru un praktiskajām iemaņām sistēmas administrēšanā.</t>
  </si>
  <si>
    <t>0.0</t>
  </si>
  <si>
    <t>Apmācību apliecību skaits</t>
  </si>
  <si>
    <t>Valsts pārvaldes profesionalizācija un administratīvā un spēju veidošana</t>
  </si>
  <si>
    <t>Atskaites punkts</t>
  </si>
  <si>
    <t>LV-C [C6] - I [6-3-1-2-i -] - M [202]</t>
  </si>
  <si>
    <t>Pieejamā kompetences sistēma, tostarp apmācības programmas</t>
  </si>
  <si>
    <t>Nav</t>
  </si>
  <si>
    <t>-</t>
  </si>
  <si>
    <t>-</t>
  </si>
  <si>
    <t>U</t>
  </si>
  <si>
    <t>Valsts pārvaldes profesionalizācija un administratīvā un spēju veidošana</t>
  </si>
  <si>
    <t>Mērķis</t>
  </si>
  <si>
    <t>LV-C [C6] - I [6-3-1-2-i -] - T [203]</t>
  </si>
  <si>
    <t>Vismaz vienā no programmām apmācīto valsts pārvaldes darbinieku skaits</t>
  </si>
  <si>
    <t>Numurs</t>
  </si>
  <si>
    <t>M</t>
  </si>
  <si>
    <t>Valdības regulējuma stāšanās spēkā</t>
  </si>
  <si>
    <t>NAV</t>
  </si>
  <si>
    <t>-</t>
  </si>
  <si>
    <t>-</t>
  </si>
  <si>
    <t>LV-C [C3] - I [3-1-1-6-i -] - T [108]</t>
  </si>
  <si>
    <t>nav</t>
  </si>
  <si>
    <t>Summa (EUR)</t>
  </si>
  <si>
    <t>U</t>
  </si>
  <si>
    <t>Iegādāto elektrisko skolu autobusu skaits</t>
  </si>
  <si>
    <t>NAV</t>
  </si>
  <si>
    <t>Numurs</t>
  </si>
  <si>
    <t>U</t>
  </si>
  <si>
    <t>R - skenēto attēlu attāluma un centralizēta analīze Muitas kontroles punktos</t>
  </si>
  <si>
    <t>Reforma</t>
  </si>
  <si>
    <t>Mērķis</t>
  </si>
  <si>
    <t>LV-C [C6] - R [6-1-2-r -] - T [175]</t>
  </si>
  <si>
    <t>Latvijas muitas kontroles punktu attāli un centrāli skenēto kravu attēlu daļa</t>
  </si>
  <si>
    <t>95% no kravas attēliem tiek analizēti centralizēti un attālināti caur BAXE sistēmu.</t>
  </si>
  <si>
    <t>0.0</t>
  </si>
  <si>
    <t>%</t>
  </si>
  <si>
    <t>U</t>
  </si>
  <si>
    <t>Augstākās izglītības un zinātniskās izcilības un pārvaldības reforma</t>
  </si>
  <si>
    <t>Reforma</t>
  </si>
  <si>
    <t>Atskaites punkts</t>
  </si>
  <si>
    <t>LV-C [C5] - R [5-2-1-r -] - M [160]</t>
  </si>
  <si>
    <t>Augstākās izglītības reforma</t>
  </si>
  <si>
    <t>The Parliament has adopted amendments to the Law on higher education and the Law on Scientific Activities and the Cabinet of Ministers has adopted amendments to related Cabinet Regulations in relation to:
— Introduction of the new doctoral model in Latvia (according to the solution for reform implementation foreseen in the conceptual report, the Cabinet of Ministers has been supported on 25.06.2020);
—Implementation of the new academic career model in Latvia (in line with the reform implementation solution foreseen in the conceptual report, it is planned to examine the Cabinet of Ministers by 30.06.2022);
—Implementation of cyclical institutional accreditation of higher education and colleges in Latvia (in line with the reform implementation solution foreseen in the conceptual report, it is planned to examine the Cabinet of Ministers by 31.12.2022);
—3 pillar further development of the financing model for higher education (in line with the solution to improve the financing model foreseen in the information report, the Cabinet of Ministers is expected to examine by 31.12.2021);
 — linking public funding to the results of the international evaluation of scientific institutions (in line with the solution to improve the financing model foreseen in the information report, the Cabinet of Ministers is expected to examine by 31.12.2021)</t>
  </si>
  <si>
    <t>Spēkā stājušies likuma grozījumi</t>
  </si>
  <si>
    <t>Nav</t>
  </si>
  <si>
    <t>-</t>
  </si>
  <si>
    <t>-</t>
  </si>
  <si>
    <t>U</t>
  </si>
  <si>
    <t>Augstākās izglītības un zinātniskās izcilības un pārvaldības reforma</t>
  </si>
  <si>
    <t>Reforma</t>
  </si>
  <si>
    <t>Atskaites punkts</t>
  </si>
  <si>
    <t>LV-C [C5] - R [5-2-1-r -] - M [159]</t>
  </si>
  <si>
    <t>Augstākās izglītības iestāžu pārvaldības reforma</t>
  </si>
  <si>
    <t>Ir stājies spēkā augstākās izglītības sistēmas pārvaldības reformas tiesiskais regulējums, tostarp:
 — Universitātes tipoloģija un kritēriji, lai pretendētu uz konkrētu tipu;
 — augstskolu padomju izveidošanas un apstiprināšanas procedūra, padomju kompetence, vienlaikus precizējot Senāta, rektora un Satversmes asamblejas kompetenci; — jaunu universitāšu reaktoru atlases un apstiprināšanas procedūra;
 — augstskolu stratēģiskās specializācijas noteikšana.</t>
  </si>
  <si>
    <t>Spēkā stājušies tiesību aktu grozījumi atbilstoši augstākās izglītības iestāžu pārvaldības reformai</t>
  </si>
  <si>
    <t>Nav</t>
  </si>
  <si>
    <t>-</t>
  </si>
  <si>
    <t>-</t>
  </si>
  <si>
    <t>Augstākās izglītības un zinātniskās izcilības un pārvaldības reforma</t>
  </si>
  <si>
    <t>Reforma</t>
  </si>
  <si>
    <t>Mērķis</t>
  </si>
  <si>
    <t>LV-C [C5] - R [5-2-1-r -] - T [161]</t>
  </si>
  <si>
    <t>Augstākās izglītības iestāžu konsolidācija</t>
  </si>
  <si>
    <t>Nav</t>
  </si>
  <si>
    <t>Numurs</t>
  </si>
  <si>
    <t>U</t>
  </si>
  <si>
    <t>Augstākās izglītības un zinātniskās izcilības un pārvaldības reforma</t>
  </si>
  <si>
    <t>Reforma</t>
  </si>
  <si>
    <t>Mērķis</t>
  </si>
  <si>
    <t>LV-C [C5] - R [5-2-1-r -] - T [162]</t>
  </si>
  <si>
    <t>Valsts dibināto augstākās izglītības iestāžu daļa, ko ietekmē pārvaldības izmaiņas</t>
  </si>
  <si>
    <t>100% valsts dibināto augstākās izglītības iestāžu ir īstenojušas jauno pārvaldības modeli, tostarp:
 - izmantojot attiecīgi grozītās statujas un citus iekšējos noteikumus
 - iekšējās pārvaldes institūcijas (senāts, padome, rektors) darbojas saskaņā ar jauno pienākumu un kompetenču sadalījumu,
 - rektora ievēlēšanas kritēriji ir pārskatīti saskaņā ar likumu - ir iecelta
 vadības grupa, kas nodala akadēmisko un stratēģisko lēmumu pieņemšanu</t>
  </si>
  <si>
    <t>Izmaiņas ieviestas 100% valsts dibināto augstākās izglītības iestāžu atbilstoši grozījumiem likumā par augstākās izglītības iestādēm un ar to saistītajiem Ministru kabineta noteikumiem</t>
  </si>
  <si>
    <t>%</t>
  </si>
  <si>
    <t>U</t>
  </si>
  <si>
    <t>Pētniecības, attīstības un konsolidācijas dotācijas</t>
  </si>
  <si>
    <t>Mērķis</t>
  </si>
  <si>
    <t>LV-C [C5] - I [5-2-1-i ¬] - T [164]</t>
  </si>
  <si>
    <t>Akadēmiskās karjeras dotāciju līgumi parakstīti</t>
  </si>
  <si>
    <t>Augstākās izglītības iestāde vai pētniecības institūts ir parakstījis 315 grantu līgumus ar doktorantiem, pēcdoktorātiem un pētniekiem (profesoriem) par vienu no šādām darbībām:
 1) doktorantūras stipendijas;
 2) pēcdoktorantūras stipendijas; 3) zinātniskās (profesora
) dotācijas.
 No 2027. gada tiek nodrošināts valsts budžeta finansējums doktorantūras studijām 19 miljonu eiro apmērā gadā</t>
  </si>
  <si>
    <t>Nav</t>
  </si>
  <si>
    <t>Parakstīto akadēmisko karjeras dotāciju līgumu skaits</t>
  </si>
  <si>
    <t>U</t>
  </si>
  <si>
    <t>Pētniecības, attīstības un konsolidācijas dotācijas</t>
  </si>
  <si>
    <t>Mērķis</t>
  </si>
  <si>
    <t>LV-C [C5] - I [5-2-1-i ¬] - T [163]</t>
  </si>
  <si>
    <t>Konsolidācijas dotācijas</t>
  </si>
  <si>
    <t>Ir izstrādāti četri konsolidācijas plāni, kas nodrošina, ka konsolidācijas mērķi tiek sasniegti saskaņā ar nosacījumiem, lai īstenotu konsolidācijas un pārvaldības izmaiņu dotācijas.</t>
  </si>
  <si>
    <t>Nav</t>
  </si>
  <si>
    <t>Noslēgto konsolidācijas dotāciju līgumu skaits</t>
  </si>
  <si>
    <t>U</t>
  </si>
  <si>
    <t>Pētniecības, attīstības un konsolidācijas dotācijas</t>
  </si>
  <si>
    <t>Mērķis</t>
  </si>
  <si>
    <t>LV-C [C5] - I [5-2-1-i ¬] - T [165]</t>
  </si>
  <si>
    <t>Parakstīti iekšējie pētniecības un attīstības dotāciju nolīgumi</t>
  </si>
  <si>
    <t>Augstākās izglītības iestāde vai pētniecības institūts ar pētījuma autoru ir noslēguši 90 grantu līgumus par iekšējo pētījumu veikšanu.</t>
  </si>
  <si>
    <t>Nav</t>
  </si>
  <si>
    <t>Parakstīto iekšējo pētniecības un attīstības dotāciju līgumu skaits</t>
  </si>
  <si>
    <t>U</t>
  </si>
  <si>
    <t>Ilgtermiņa sociālās aprūpes pakalpojuma elastīgums un nepārtrauktība</t>
  </si>
  <si>
    <t>Atskaites punkts</t>
  </si>
  <si>
    <t>LV-C [C3] - I [3-1-2-3-i -] - M [121]</t>
  </si>
  <si>
    <t>NAV</t>
  </si>
  <si>
    <t>-</t>
  </si>
  <si>
    <t>-</t>
  </si>
  <si>
    <t>M</t>
  </si>
  <si>
    <t>Ilgtermiņa sociālās aprūpes pakalpojuma elastīgums un nepārtrauktība</t>
  </si>
  <si>
    <t>Mērķis</t>
  </si>
  <si>
    <t>LV-C [C3] - I [3-1-2-3-i -] - T [122]</t>
  </si>
  <si>
    <t>Līgumu noslēgšana ar pašvaldībām par projektu īstenošanu</t>
  </si>
  <si>
    <t>Līgumu skaits</t>
  </si>
  <si>
    <t>M</t>
  </si>
  <si>
    <t>Ilgtermiņa sociālās aprūpes pakalpojuma elastīgums un nepārtrauktība</t>
  </si>
  <si>
    <t>Mērķis</t>
  </si>
  <si>
    <t>LV-C [C3] - I [3-1-2-3-i -] - T [123]</t>
  </si>
  <si>
    <t>Vietu skaits</t>
  </si>
  <si>
    <t>U</t>
  </si>
  <si>
    <t>Analītikas stiprināšana un datu pārvaldības attīstība nodokļu administrēšanas un muitas jomā</t>
  </si>
  <si>
    <t>Reforma</t>
  </si>
  <si>
    <t>Atskaites punkts</t>
  </si>
  <si>
    <t>LV-C [C6] - R [6-1-1-r -] - M [166]</t>
  </si>
  <si>
    <t>Darba plāna pieņemšana valsts iestādēm ēnu ekonomikas ierobežošanai 2021. -2022. gadam</t>
  </si>
  <si>
    <t>Ir pieņemts valsts iestāžu darba plāns ēnu ekonomikas atjaunošanai 2021. –2022. gadam. Tā ietver šādas darbības:
 — Nereģistrēta/nelikumīga saimnieciskā darbība;
 — Nedeklarēta nodarbinātība;
 — nereģistrēti darījumi un nelikumīga preču aprite;
 — skaidras naudas Unrecorded/nekontrolēta aprite;
 — Nodokļu krāpšana
 — Koncentrējas uz ekonomikas nozarēm ar vislielāko ēnu ekonomikas risku, piemēram, būvniecību, tirdzniecību, pakalpojumiem, drošību, ēdināšanu un viesmīlību, transportu.</t>
  </si>
  <si>
    <t>Valsts iestāžu darba plāna pieņemšana ēnu ekonomikas ierobežošanai 2021. -2022. gadam</t>
  </si>
  <si>
    <t>Nav</t>
  </si>
  <si>
    <t>-</t>
  </si>
  <si>
    <t>-</t>
  </si>
  <si>
    <t>U</t>
  </si>
  <si>
    <t>Analītikas stiprināšana un datu pārvaldības attīstība nodokļu administrēšanas un muitas jomā</t>
  </si>
  <si>
    <t>Reforma</t>
  </si>
  <si>
    <t>Atskaites punkts</t>
  </si>
  <si>
    <t>LV-C [C6] - R [6-1-1-r -] - M [168]</t>
  </si>
  <si>
    <t>Uz datiem balstītu pakalpojumu groza darbības uzsākšana attiecībā uz katru nodokļu maksātāju segmentācijas grupu</t>
  </si>
  <si>
    <t>Uz datiem pamatota pakalpojumu groza darbības uzsākšana attiecībā uz katru nodokļu maksātāju segmentācijas grupu</t>
  </si>
  <si>
    <t>Izmaiņas Valsts ieņēmumu dienesta iekšējos noteikumos un/vai pakalpojumu sniegšanas platformā (- ās)</t>
  </si>
  <si>
    <t>0.0</t>
  </si>
  <si>
    <t>U</t>
  </si>
  <si>
    <t>Analītikas stiprināšana un datu pārvaldības attīstība nodokļu administrēšanas un muitas jomā</t>
  </si>
  <si>
    <t>Reforma</t>
  </si>
  <si>
    <t>Atskaites punkts</t>
  </si>
  <si>
    <t>LV-C [C6] - R [6-1-1-r -] - M [167]</t>
  </si>
  <si>
    <t>Nodokļu maksātāju reitingu sistēmas darbības uzsākšana, kontroles optimizācija</t>
  </si>
  <si>
    <t>Ir stājušies spēkā grozījumi tiesību aktos, tostarp:
 - iekļauts nodokļu maksātāju reitingu sistēmas tiesiskais regulējums, nodrošinot to novērtējuma publicēšanu.
 - optimizēti nodokļu kontroles un pārbaužu veidi, lai uzlabotu nodokļu kontroles un pārbaužu efektivitāti</t>
  </si>
  <si>
    <t>Tiesību aktu stāšanās spēkā</t>
  </si>
  <si>
    <t>0.0</t>
  </si>
  <si>
    <t>U</t>
  </si>
  <si>
    <t>Analītikas stiprināšana un datu pārvaldības attīstība nodokļu administrēšanas un muitas jomā</t>
  </si>
  <si>
    <t>Reforma</t>
  </si>
  <si>
    <t>Atskaites punkts</t>
  </si>
  <si>
    <t>LV-C [C6] - R [6-1-1-r -] - M [171]</t>
  </si>
  <si>
    <t>Pētniecības rezultātu īstenošana</t>
  </si>
  <si>
    <t>Tiek publicēts pirmais novērtējuma ziņojums par ēnu ekonomikas lielumu, kas balstīts uz 2022. gadā izstrādāto metodiku.</t>
  </si>
  <si>
    <t>Publicēts ēnu ekonomikas novērtējuma ziņojums</t>
  </si>
  <si>
    <t>Nav</t>
  </si>
  <si>
    <t>-</t>
  </si>
  <si>
    <t>-</t>
  </si>
  <si>
    <t>U</t>
  </si>
  <si>
    <t>Analītikas stiprināšana un datu pārvaldības attīstība nodokļu administrēšanas un muitas jomā</t>
  </si>
  <si>
    <t>Reforma</t>
  </si>
  <si>
    <t>Atskaites punkts</t>
  </si>
  <si>
    <t>LV-C [C6] - R [6-1-1-r -] - M [169]</t>
  </si>
  <si>
    <t>Rokasgrāmatas publicēšana atbilstības riska pārvaldībai</t>
  </si>
  <si>
    <t>Ir publicēta rokasgrāmata par nedeklarētu algu metodikas ievērošanas risku pārvaldību, tostarp:
 - riska novērtēšanas vadlīnijas
 - “aplokšņu algu maksātāju” tipoloģijas aspekti - pieejamo
 preventīvo un kontroles instrumentu aspekti - tiesas nolēmumu analīze nedeklarēto
 algu jomā</t>
  </si>
  <si>
    <t>Grozījumi Valsts ieņēmumu dienesta iekšējos noteikumos</t>
  </si>
  <si>
    <t>0.0</t>
  </si>
  <si>
    <t>U</t>
  </si>
  <si>
    <t>Analītikas stiprināšana un datu pārvaldības attīstība nodokļu administrēšanas un muitas jomā</t>
  </si>
  <si>
    <t>Reforma</t>
  </si>
  <si>
    <t>Mērķis</t>
  </si>
  <si>
    <t>LV-C [C6] - R [6-1-1-r -] - T [170]</t>
  </si>
  <si>
    <t>Valsts pētījumu programmas “ēnu ekonomikas samazināšana valsts ilgtspējīgas attīstības nodrošināšanai” īstenošana</t>
  </si>
  <si>
    <t>Ir jāveic šādi pētījumi nodokļu atbilstības jomā:
 — Ziņojums par faktoriem, kas ietekmē ēnu ekonomiku Latvijā, koncentrējoties uz visnozīmīgākajām nozarēm;
 — Ziņojums par nodokļu nemaksāšanas noteicošajiem faktoriem, ko nosaka indivīdi, tostarp analīze par ēnu ekonomikas līmeņa ietekmi uz nodokļu atbilstību;
 — ziņojums par politikas ieteikumiem likumdošanas, organizatoriskiem, tehnoloģiskiem un citiem uzlabojumiem, lai uzlabotu nodokļu saistību izpildi, tostarp ierosināto ieteikumu finansiālās ietekmes novērtējumu; ziņojums par to, kā tiek vērtēti nelikumīgie nodokļu ieņēmumu
 rādītāji, ieskaitot
 nodokļu ieņēmumu,</t>
  </si>
  <si>
    <t>0.0</t>
  </si>
  <si>
    <t>Pētījumu ziņojumu skaits</t>
  </si>
  <si>
    <t>U</t>
  </si>
  <si>
    <t>Atskaites punkts</t>
  </si>
  <si>
    <t>LV-C [C3] - I [3-1-1-2-i -] - M [90]</t>
  </si>
  <si>
    <t>Novērtējuma pabeigšana</t>
  </si>
  <si>
    <t>NAV</t>
  </si>
  <si>
    <t>-</t>
  </si>
  <si>
    <t>-</t>
  </si>
  <si>
    <t>U</t>
  </si>
  <si>
    <t>Atskaites punkts</t>
  </si>
  <si>
    <t>LV-C [C3] - I [3-1-1-2-i -] - M [89]</t>
  </si>
  <si>
    <t>NAV</t>
  </si>
  <si>
    <t>-</t>
  </si>
  <si>
    <t>-</t>
  </si>
  <si>
    <t>Mērķis</t>
  </si>
  <si>
    <t>LV-C [C3] - I [3-1-1-2-i -] - T [91]</t>
  </si>
  <si>
    <t>Apmācīto pašvaldību darbinieku skaits</t>
  </si>
  <si>
    <t>NAV</t>
  </si>
  <si>
    <t>Numurs</t>
  </si>
  <si>
    <t>Mērķis</t>
  </si>
  <si>
    <t>LV-C [C3] - I [3-1-1-2-i -] - T [92]</t>
  </si>
  <si>
    <t>NAV</t>
  </si>
  <si>
    <t>Numurs</t>
  </si>
  <si>
    <t>U</t>
  </si>
  <si>
    <t>Glābšanas dienestu kapacitātes stiprināšana, jo īpaši infrastruktūras modernizācija un VUGD loģistikas bāze</t>
  </si>
  <si>
    <t>Mērķis</t>
  </si>
  <si>
    <t>LV-C [C1] - I [1-3-1-i ¬] - T [23]</t>
  </si>
  <si>
    <t>Gandrīz 0 - enerģijas patēriņa katastrofu vadības un ārkārtas reaģēšanas centru būvniecība</t>
  </si>
  <si>
    <t>Ekspluatācijā nodoto jaunuzcelto centru skaits. Investīcijas izmanto gandrīz nulles enerģijas patēriņa katastrofu vadības centru celtniecībai.</t>
  </si>
  <si>
    <t>0.0</t>
  </si>
  <si>
    <t>Numurs</t>
  </si>
  <si>
    <t>U</t>
  </si>
  <si>
    <t>Ekonomisko noziegumu izmeklēšanas kapacitātes stiprināšana</t>
  </si>
  <si>
    <t>Atskaites punkts</t>
  </si>
  <si>
    <t>LV-C [C6] - I [6-2-1-2-i -] - M [188]</t>
  </si>
  <si>
    <t>Rīcības plāna īstenošanas progresa ziņojums ir apstiprināts</t>
  </si>
  <si>
    <t>Ministru kabinets apstiprina progresa ziņojumu par rīcības plāna īstenošanu cīņai ar ekonomisko noziedzību pastiprināšanai. Informatīvais ziņojums apstiprina visu plānā noteikto mērķu īstenošanu. ka
 plāns ir apstiprināts 2022. gadā, pamatojoties uz ieteikumiem, kas saņemti saskaņā ar DG REFORMAS Strukturālo reformu programmu un ko tālāk precizējusi Valsts policija.
 Plānā būs noteiktas īstenojamās darbības, termiņi un par īstenošanu atbildīgās struktūras.</t>
  </si>
  <si>
    <t>Progresa ziņojuma apstiprināšana</t>
  </si>
  <si>
    <t>Nav</t>
  </si>
  <si>
    <t>-</t>
  </si>
  <si>
    <t>-</t>
  </si>
  <si>
    <t>U</t>
  </si>
  <si>
    <t>Ekonomisko noziegumu izmeklēšanas kapacitātes stiprināšana</t>
  </si>
  <si>
    <t>Mērķis</t>
  </si>
  <si>
    <t>LV-C [C6] - I [6-2-1-2-i -] - T [191]</t>
  </si>
  <si>
    <t>Aprīkojums tiesībaizsardzības amatpersonām</t>
  </si>
  <si>
    <t>Mērķis ietver šādu iekārtu iegādi:
 — 200 mobilās darbstacijas;
 — 30 portatīvie printeri
 — 4 liela mēroga serveri — 3 videokonferenču
 iekārtas,</t>
  </si>
  <si>
    <t>Pirkuma apliecinājums</t>
  </si>
  <si>
    <t>Numurs</t>
  </si>
  <si>
    <t>U</t>
  </si>
  <si>
    <t>Ekonomisko noziegumu izmeklēšanas kapacitātes stiprināšana</t>
  </si>
  <si>
    <t>Mērķis</t>
  </si>
  <si>
    <t>LV-C [C6] - I [6-2-1-2-i -] - T [190]</t>
  </si>
  <si>
    <t>Sertificētu ekonomisko noziegumu izmeklētāju skaits programmā “Sertificēts nelikumīgi iegūtu līdzekļu legalizācijas novēršanas speciālists (CAMS)”</t>
  </si>
  <si>
    <t>Vismaz 20 tiesībsargājošās amatpersonas būs ieguvušas sertificētu nelikumīgi iegūtu līdzekļu legalizācijas novēršanas speciālistu sertifikātu.</t>
  </si>
  <si>
    <t>0.0</t>
  </si>
  <si>
    <t>Numurs</t>
  </si>
  <si>
    <t>U</t>
  </si>
  <si>
    <t>Ekonomisko noziegumu izmeklēšanas kapacitātes stiprināšana</t>
  </si>
  <si>
    <t>Mērķis</t>
  </si>
  <si>
    <t>LV-C [C6] - I [6-2-1-2-i -] - T [189]</t>
  </si>
  <si>
    <t>0.0</t>
  </si>
  <si>
    <t>%</t>
  </si>
  <si>
    <t>U</t>
  </si>
  <si>
    <t>Atbalsts nestacionārās vidējās veselības aprūpes kvalitātes un pieejamības novērtēšanai un uzlabošanai</t>
  </si>
  <si>
    <t>Atskaites punkts</t>
  </si>
  <si>
    <t>LV-C [C4] - I [4-3-1-i ¬] - M [151]</t>
  </si>
  <si>
    <t>Metodoloģijas pieņemšana pētījumam par sekundārās veselības aprūpes, kas nav stacionārā, kvalitāti un pieejamību</t>
  </si>
  <si>
    <t>Atskaites punktu uzskata par sasniegtu pēc tam, kad Veselības ministrija apstiprinājusi pētījuma veikšanai nepieciešamo metodiku, kuras mērķis ir izvērtēt veselības aprūpes kvalitāti un pieejamību, tai skaitā sekundāro ambulatoro veselības pakalpojumu līmeņa kartēšanu un administratīvi teritoriālās reformas ietekmi</t>
  </si>
  <si>
    <t>Metodoloģijas pieņemšana, ko veic Veselības ministrija</t>
  </si>
  <si>
    <t>Nav</t>
  </si>
  <si>
    <t>-</t>
  </si>
  <si>
    <t>-</t>
  </si>
  <si>
    <t>U</t>
  </si>
  <si>
    <t>Atbalsts nestacionārās vidējās veselības aprūpes kvalitātes un pieejamības novērtēšanai un uzlabošanai</t>
  </si>
  <si>
    <t>Atskaites punkts</t>
  </si>
  <si>
    <t>LV-C [C4] - I [4-3-1-i ¬] - M [153]</t>
  </si>
  <si>
    <t>Sekundārās ambulatorās aprūpes pētījuma kvalitātes, pieejamības un pieejamības rezultātu integrēšana veselības politikas attīstībā</t>
  </si>
  <si>
    <t>Balstoties uz pētījuma rezultātiem par sekundārās ambulatorās aprūpes kvalitāti, pieejamību un pieejamību, grozījumu stāšanos spēkā tiesību aktos, kas saistīti ar sabiedrības veselības politiku, ieteikumiem slimnīcām un pakalpojumu sniegšanas plānošanas dokumentiem</t>
  </si>
  <si>
    <t>Spēkā stājas grozījumi tiesību aktos, kuru mērķis ir paaugstināt sekundārās ambulatorās aprūpes kvalitāti, pieejamību un pieejamību</t>
  </si>
  <si>
    <t>Nav</t>
  </si>
  <si>
    <t>-</t>
  </si>
  <si>
    <t>-</t>
  </si>
  <si>
    <t>U</t>
  </si>
  <si>
    <t>Atbalsts nestacionārās vidējās veselības aprūpes kvalitātes un pieejamības novērtēšanai un uzlabošanai</t>
  </si>
  <si>
    <t>Atskaites punkts</t>
  </si>
  <si>
    <t>LV-C [C4] - I [4-3-1-i ¬] - M [152]</t>
  </si>
  <si>
    <t>Pētījums par sekundārās veselības aprūpes, kas nav stacionārā veselības aprūpe, kvalitāti, pieejamību un pieejamību</t>
  </si>
  <si>
    <t>Veselības ministrijas veiktais un publicētais pētījums, kas aptver sekundārās ambulatorās aprūpes kvalitātes, pieejamības un pieejamības novērtējumu, tostarp sekundārās ambulatorās veselības aprūpes pakalpojumu līmeņa kartēšanu un administratīvi teritoriālās reformas ietekmi. Pētījumā iekļauts veselības sistēmas novērtējums un priekšlikumi sistēmiskiem uzlabojumiem.</t>
  </si>
  <si>
    <t>Veselības ministrijas publicētais pētījums par sekundārās veselības aprūpes, kas nav stacionārā, kvalitāti un pieejamību</t>
  </si>
  <si>
    <t>Nav</t>
  </si>
  <si>
    <t>-</t>
  </si>
  <si>
    <t>-</t>
  </si>
  <si>
    <t>U</t>
  </si>
  <si>
    <t>Atbalsts pētniecībai sabiedrības veselības jomā</t>
  </si>
  <si>
    <t>Atskaites punkts</t>
  </si>
  <si>
    <t>LV-C [C4] - I [4-1-1-i ¬] - M [135]</t>
  </si>
  <si>
    <t>Trīs pētījumu metodikas pieņemšana, lai uzlabotu sabiedrības veselības politikas plānošanu un īstenošanu mikrobu rezistences, vakcinācijas un infekcijas slimību jomā</t>
  </si>
  <si>
    <t>Metodoloģijas pieņemšana, ko veic Veselības ministrija</t>
  </si>
  <si>
    <t>Nav</t>
  </si>
  <si>
    <t>-</t>
  </si>
  <si>
    <t>-</t>
  </si>
  <si>
    <t>U</t>
  </si>
  <si>
    <t>Atbalsts pētniecībai sabiedrības veselības jomā</t>
  </si>
  <si>
    <t>Atskaites punkts</t>
  </si>
  <si>
    <t>LV-C [C4] - I [4-1-1-i ¬] - M [137]</t>
  </si>
  <si>
    <t>Stājas spēkā grozījumi tiesību aktos, kuru mērķis ir uzlabot sabiedrības veselības politikas plānošanu un īstenošanu mikrobu rezistences (AMR), vakcinācijas un infekcijas slimību jomā</t>
  </si>
  <si>
    <t>Balstoties uz pētījumu rezultātiem pretmikrobu rezistences (AMR), vakcinācijas un infekcijas slimību jomā, spēkā stāšanās tiesību aktu grozījumiem, kas saistīti ar sabiedrības veselības politiku, piemēram, ieteikumiem slimnīcām, Latvijas Slimību profilakses un kontroles centra darba dokumentiem, vadlīnijām, vakcinācijas procesa pilnveidošanu.</t>
  </si>
  <si>
    <t>Pārskatīto tiesību aktu stāšanās spēkā attiecībā uz sabiedrības veselības politikas plānošanu un īstenošanu</t>
  </si>
  <si>
    <t>Nav</t>
  </si>
  <si>
    <t>-</t>
  </si>
  <si>
    <t>-</t>
  </si>
  <si>
    <t>U</t>
  </si>
  <si>
    <t>Atbalsts pētniecībai sabiedrības veselības jomā</t>
  </si>
  <si>
    <t>Atskaites punkts</t>
  </si>
  <si>
    <t>LV-C [C4] - I [4-1-1-i ¬] - M [136]</t>
  </si>
  <si>
    <t>Sabiedrības veselības izpēte, kas veikta, lai uzlabotu sabiedrības veselības politikas plānošanu un īstenošanu AMR, vakcinācijas un infekcijas slimību jomā</t>
  </si>
  <si>
    <t>Publicēti pētījumi par sabiedrības veselību</t>
  </si>
  <si>
    <t>Nav</t>
  </si>
  <si>
    <t>-</t>
  </si>
  <si>
    <t>-</t>
  </si>
  <si>
    <t>U</t>
  </si>
  <si>
    <t>Atbalsts sekundāro ambulatoro pakalpojumu sniedzēju veselības infrastruktūras stiprināšanai</t>
  </si>
  <si>
    <t>Mērķis</t>
  </si>
  <si>
    <t>LV-C [C4] - I [4-1-1-3-i -] - T [141]</t>
  </si>
  <si>
    <t>Budžeta izpildes sasniegšana, ko nosaka, veicot vispārēju iepirkumu projektiem, ar kuriem uzlabo sekundāro ambulatoro pakalpojumu sniedzēju infrastruktūru vismaz EUR 4 250 000 apmērā no kopējā budžeta EUR 8 500 000 apmērā.</t>
  </si>
  <si>
    <t>Uzskata, ka mērķis ir sasniegts pēc tam, kad ir noslēgti līgumi par iepirkumiem vismaz 50% no kopējā plānotā projekta apjoma (EUR 4 250 000), – progresu mēra pēc projektu kopējās vienošanās ar kopējo plānoto ieguldījumu apjomu EUR 8 500 000 apmērā vismaz 40 sekundārās ambulatorās veselības aprūpes iestādēs, kuru mērķis ir uzlabot 1) epidemioloģisko drošību, 2) vides pieejamību un 3) integrētu aprūpes pakalpojumu infrastruktūru.</t>
  </si>
  <si>
    <t>Miljonos EUR</t>
  </si>
  <si>
    <t>U</t>
  </si>
  <si>
    <t>Atbalsts sekundāro ambulatoro pakalpojumu sniedzēju veselības infrastruktūras stiprināšanai</t>
  </si>
  <si>
    <t>Mērķis</t>
  </si>
  <si>
    <t>LV-C [C4] - I [4-1-3-i -] - T [142]</t>
  </si>
  <si>
    <t>Sekundāro ambulatoro pakalpojumu sniedzēju skaits ar uzlabotu infrastruktūru</t>
  </si>
  <si>
    <t>Uzskata, ka mērķis ir sasniegts, pabeidzot attīstības projektus vismaz 40 sekundārās ambulatorās veselības aprūpes iestādēs, kuru mērķis ir uzlabot 1) epidemioloģisko drošību, 2) vides pieejamību un 3) integrētas aprūpes pakalpojumu infrastruktūru.</t>
  </si>
  <si>
    <t>Nav</t>
  </si>
  <si>
    <t>Numurs</t>
  </si>
  <si>
    <t>M</t>
  </si>
  <si>
    <t>Atbalsts komercdarbībā esošo procesu digitalizācijai</t>
  </si>
  <si>
    <t>Mērķis</t>
  </si>
  <si>
    <t>LV-C [C2] - I [2-2-1-2-i -] - T [46]</t>
  </si>
  <si>
    <t>Numurs</t>
  </si>
  <si>
    <t>M</t>
  </si>
  <si>
    <t>Atbalsts komercdarbībā esošo procesu digitalizācijai</t>
  </si>
  <si>
    <t>Mērķis</t>
  </si>
  <si>
    <t>LV-C [C2] - I [2-2-1-2-i -] - T [45]</t>
  </si>
  <si>
    <t>0.0</t>
  </si>
  <si>
    <t>Numurs</t>
  </si>
  <si>
    <t>M</t>
  </si>
  <si>
    <t>Atbalsts digitālo inovāciju centru un reģionālo kontaktpunktu izveidei</t>
  </si>
  <si>
    <t>Mērķis</t>
  </si>
  <si>
    <t>NAV</t>
  </si>
  <si>
    <t>M</t>
  </si>
  <si>
    <t>Atbalsts digitālo inovāciju centru un reģionālo kontaktpunktu izveidei</t>
  </si>
  <si>
    <t>Mērķis</t>
  </si>
  <si>
    <t>NAV</t>
  </si>
  <si>
    <t>Atbalsts cilvēkresursu attīstības sistēmas ieviešanai</t>
  </si>
  <si>
    <t>Atskaites punkts</t>
  </si>
  <si>
    <t>LV-C [C4] - I [4-2-1-i ¬] - M [147]</t>
  </si>
  <si>
    <t>Izveidots koordinējošs mehānisms veselības jomas darbaspēka apmācībai</t>
  </si>
  <si>
    <t>Koordinācijas mehānisms nepārtrauktai veselības darbaspēka apmācībai, kas nodrošina sadarbību starp iesaistītajām institūcijām, metodisko vadību un kvalitātes kontroli, ko izveidojusi Veselības ministrija</t>
  </si>
  <si>
    <t>Nav</t>
  </si>
  <si>
    <t>-</t>
  </si>
  <si>
    <t>-</t>
  </si>
  <si>
    <t>U</t>
  </si>
  <si>
    <t>Atbalsts cilvēkresursu attīstības sistēmas ieviešanai</t>
  </si>
  <si>
    <t>Atskaites punkts</t>
  </si>
  <si>
    <t>LV-C [C4] - I [4-2-1-i ¬] - M [148]</t>
  </si>
  <si>
    <t>Simulācijas pieeja, kas ieviesta veselības aprūpes apguves procesā</t>
  </si>
  <si>
    <t>Atskaites punktu uzskata par sasniegtu, ja rīcības plānu vai pamatnostādnes simulāciju īstenošanai visos medicīniskās izglītības posmos apstiprina Veselības ministrija</t>
  </si>
  <si>
    <t>Simulācijas pieeja, kas ieviesta veselības aprūpes apguves procesā</t>
  </si>
  <si>
    <t>Nav</t>
  </si>
  <si>
    <t>-</t>
  </si>
  <si>
    <t>-</t>
  </si>
  <si>
    <t>U</t>
  </si>
  <si>
    <t>Uz cilvēkiem orientētas, visaptverošas, integrētas veselības aprūpes sistēmas ilgtspējība un elastīgums</t>
  </si>
  <si>
    <t>Reforma</t>
  </si>
  <si>
    <t>Atskaites punkts</t>
  </si>
  <si>
    <t>LV-C [C4] - R [4-1-1-r -] - M [131]</t>
  </si>
  <si>
    <t>Digitālās veselības stratēģijas pieņemšana</t>
  </si>
  <si>
    <t>Atskaites punktu uzskata par sasniegtu pēc tam, kad digitalizācijas stratēģiju apstiprinājusi Veselības ministrija. Stratēģiju izstrādā atbilstoši Sabiedrības veselības pamatnostādnēm 2021-2027 un Digitālās pārveides pamatnostādnēm 2021-2027. Stratēģija ietver rīcības plānu un uzraudzības sistēmu. Stratēģija aptver tādus aspektus kā veselības aprūpe, datu izmantošana pētniecībai, kopīga datu izmantošana, datu pārvaldība, sabiedrības veselības nozares SISTĒMAS un risinājumi, privātās sistēmas, pārrobežu DATU apmaiņa un digitālās prasmes.</t>
  </si>
  <si>
    <t>Veselības ministrijas pieņemtā digitālā veselības stratēģija</t>
  </si>
  <si>
    <t>Nav</t>
  </si>
  <si>
    <t>-</t>
  </si>
  <si>
    <t>-</t>
  </si>
  <si>
    <t>U</t>
  </si>
  <si>
    <t>Uz cilvēkiem orientētas, visaptverošas, integrētas veselības aprūpes sistēmas ilgtspējība un elastīgums</t>
  </si>
  <si>
    <t>Reforma</t>
  </si>
  <si>
    <t>Atskaites punkts</t>
  </si>
  <si>
    <t>LV-C [C4] - R [4-1-1-r -] - M [132]</t>
  </si>
  <si>
    <t>Uz cilvēkiem vērsta, visaptveroša, integrēta veselības aprūpes sniegšanas modeļa izstrāde, izstrādājot ieguldījumu stratēģiju un ieteikumus integrētas un epidemioloģiski drošas veselības aprūpes attīstībai</t>
  </si>
  <si>
    <t>Integrēto veselības aprūpi izveido, tiklīdz Veselības ministrija izstrādā un apstiprina šādus dokumentus:
 1) iekļauj ieguldījumu stratēģiju infrastruktūras investīcijām valsts finansēto veselības pakalpojumu sniegšanai, tai skaitā slimnīcas kartografēšanai, lai nodrošinātu slimnīcu tīkla reformas turpināšanu, tai skaitā ņemot vērā slimnīcu līmeņu novērtēšanu; 2) ieteikumus integrētās aprūpes pieejas
 īstenošanai; 3) ieteikumu kopumu epidemioloģiskajām prasībām</t>
  </si>
  <si>
    <t>Veselības ministrijas apstiprinātie integrētie veselības aprūpes paraugdokumenti</t>
  </si>
  <si>
    <t>Nav</t>
  </si>
  <si>
    <t>-</t>
  </si>
  <si>
    <t>-</t>
  </si>
  <si>
    <t>U</t>
  </si>
  <si>
    <t>Uz cilvēkiem orientētas, visaptverošas, integrētas veselības aprūpes sistēmas ilgtspējība un elastīgums</t>
  </si>
  <si>
    <t>Reforma</t>
  </si>
  <si>
    <t>Atskaites punkts</t>
  </si>
  <si>
    <t>LV-C [C4] - R [4-1-1-r -] - M [134]</t>
  </si>
  <si>
    <t>Nodrošināta metodiskā vadība onkoloģijas jomā</t>
  </si>
  <si>
    <t>Mērķi sasniedz pēc tam, kad Veselības ministrija apstiprinājusi dokumentus, kas nodrošina vienotas metodiskās vadības ieviešanu onkoloģijas jomā.</t>
  </si>
  <si>
    <t>Veselības ministrijas apstiprinātie metodiskie dokumenti vienotu principu īstenošanai onkoloģijas jomā</t>
  </si>
  <si>
    <t>Nav</t>
  </si>
  <si>
    <t>-</t>
  </si>
  <si>
    <t>-</t>
  </si>
  <si>
    <t>U</t>
  </si>
  <si>
    <t>Uz cilvēkiem orientētas, visaptverošas, integrētas veselības aprūpes sistēmas ilgtspējība un elastīgums</t>
  </si>
  <si>
    <t>Reforma</t>
  </si>
  <si>
    <t>Atskaites punkts</t>
  </si>
  <si>
    <t>LV-C [C4] - R [4-1-1-r -] - M [133]</t>
  </si>
  <si>
    <t>Izveidota Latvijas iedzīvotāju genoma atsauce (Latvijas dalība projektā “Genome for Europe” – GoLatvia projektā)</t>
  </si>
  <si>
    <t>Genomikas projekta dokumentāciju, kas apliecina Latvijas iedzīvotāju genoma atsauces izveidošanu, apstiprinājusi Veselības ministrija</t>
  </si>
  <si>
    <t>Latvijā izveidota genoma atsauce</t>
  </si>
  <si>
    <t>Nav</t>
  </si>
  <si>
    <t>-</t>
  </si>
  <si>
    <t>-</t>
  </si>
  <si>
    <t>U</t>
  </si>
  <si>
    <t>Veselības aprūpes ilgtspēja, pārvaldības stiprināšana, veselības resursu efektīva izmantošana, kopējā valsts budžeta palielināšana veselības aprūpes nozarē</t>
  </si>
  <si>
    <t>Reforma</t>
  </si>
  <si>
    <t>Atskaites punkts</t>
  </si>
  <si>
    <t>LV-C [C4] - R [4-3-1-r -] - M [149]</t>
  </si>
  <si>
    <t>Apstiprināts koordinācijas mehānisms, lai novērtētu, izstrādātu un ieviestu jaunus veselības aprūpes pakalpojumu sniegšanas modeļu pakalpojumus</t>
  </si>
  <si>
    <t>Ir izveidota Veselības ministrijas vai tās padotības iestādes koordinējošā struktūrvienība. Tā nodrošina, ka nozares pārstāvji ir iesaistīti priekšlikumu izstrādē kā eksperti (piemēram, darba grupa vai uzraudzības padome).
 Struktūrvienības mērķis ir koordinēt darbu, lai izstrādātu, ieviestu un novērtētu jaunus veselības aprūpes pakalpojumu sniegšanas modeļus, kuru mērķis ir nodrošināt uzlabotu un efektīvāku valsts finansēto veselības aprūpes pakalpojumu sniegšanu visos līmeņos, nodrošinot pakalpojumu pieejamību un kvalitāti, izveidojot sistēmas maiņas mehānismu valsts apmaksātajiem pakalpojumiem</t>
  </si>
  <si>
    <t>Koordinācijas mehānisms, lai izvērtētu un ieviestu jaunos Veselības ministrijas izstrādātos un apstiprinātos veselības aprūpes pakalpojumu sniegšanas modeļus</t>
  </si>
  <si>
    <t>Nav</t>
  </si>
  <si>
    <t>-</t>
  </si>
  <si>
    <t>-</t>
  </si>
  <si>
    <t>U</t>
  </si>
  <si>
    <t>Veselības aprūpes ilgtspēja, pārvaldības stiprināšana, veselības resursu efektīva izmantošana, kopējā valsts budžeta palielināšana veselības aprūpes nozarē</t>
  </si>
  <si>
    <t>Reforma</t>
  </si>
  <si>
    <t>Mērķis</t>
  </si>
  <si>
    <t>LV-C [C4] - R [4-3-1-r -] - T [150]</t>
  </si>
  <si>
    <t>Jaunu veselības aprūpes pakalpojumu sniegšanas modeļu integrēšana valsts finansēto veselības aprūpes pakalpojumu ietvaros</t>
  </si>
  <si>
    <t>Desmit jauni veselības aprūpes pakalpojumu sniegšanas modeļi tika izstrādāti un integrēti kā daļa no valsts finansētiem veselības aprūpes pakalpojumiem.
 Katram modelim darba grupa, kurā ietilpst Veselības ministrijas, Nacionālā veselības dienesta un citu padotības iestāžu pārstāvji, kā arī citas ieinteresētās personas, ir veikusi
: - situācijas novērtēšanu;
 - modeļa izstrādi;
 - modeļa izmēģināšanu;
 - īstermiņa un ilgtermiņa ieguvumu novērtēšanu
; - un īstenošanas protokolus.
 Pamatojoties uz pilotprojektu rezultātiem, sagatavo priekšlikumu par nepieciešamo papildu valsts budžetu attiecīgo pasākumu īstenošanai. Valsts budžeta pieprasījumu izskata kopā ar visiem pārējiem gada un vidēja termiņa budžeta priekšlikumiem sagatavošanas procesā.</t>
  </si>
  <si>
    <t>Nav</t>
  </si>
  <si>
    <t>Numurs</t>
  </si>
  <si>
    <t>Sociālās un profesionālās rehabilitācijas pakalpojumu sinerģiskā attīstība, lai veicinātu cilvēku ar funkcionāliem traucējumiem drošību</t>
  </si>
  <si>
    <t>Atskaites punkts</t>
  </si>
  <si>
    <t>LV-C [C3] - I [3-1-2-4-i -] - M [125]</t>
  </si>
  <si>
    <t>2 ēku pielāgošana, kurās uzlabo infrastruktūru, tostarp vides pieejamību un energoefektivitāti, un tehnisko un materiālu iekārtu uzlabošana</t>
  </si>
  <si>
    <t>NAV</t>
  </si>
  <si>
    <t>-</t>
  </si>
  <si>
    <t>-</t>
  </si>
  <si>
    <t>Sociālās un profesionālās rehabilitācijas pakalpojumu sinerģiskā attīstība, lai veicinātu cilvēku ar funkcionāliem traucējumiem drošību</t>
  </si>
  <si>
    <t>Atskaites punkts</t>
  </si>
  <si>
    <t>LV-C [C3] - I [3-1-2-4-i -] - M [126]</t>
  </si>
  <si>
    <t>NAV</t>
  </si>
  <si>
    <t>-</t>
  </si>
  <si>
    <t>-</t>
  </si>
  <si>
    <t>Sociālās un profesionālās rehabilitācijas pakalpojumu sinerģiskā attīstība, lai veicinātu cilvēku ar funkcionāliem traucējumiem drošību</t>
  </si>
  <si>
    <t>Atskaites punkts</t>
  </si>
  <si>
    <t>LV-C [C3] - I [3-1-2-4-i -] - M [124]</t>
  </si>
  <si>
    <t>NAV</t>
  </si>
  <si>
    <t>-</t>
  </si>
  <si>
    <t>-</t>
  </si>
  <si>
    <t>Palielināta elektrotīklu jauda, MW</t>
  </si>
  <si>
    <t>MW</t>
  </si>
  <si>
    <t>Darbības pabeigšana</t>
  </si>
  <si>
    <t>JAUNO vai GROZĪTO pasākumu aptuvenās izmaksas – lūdzu, atstājiet tukšas šūnas, kurās nav izmaiņu salīdzinājumā ar konsolidēto RRP.</t>
  </si>
  <si>
    <t>Datums jāsastāda no 01-02-2020 līdz 31-12-2026</t>
  </si>
  <si>
    <t>“Finansējums no citiem avotiem”: lūdzu, norādiet avotu un summu gadījumos, kad tā pati reforma/ieguldījums vai reforma/ieguldījums, kas ir cieši saistīta, saņem vai ir paredzēts saņemt līdzekļus no citiem ES avotiem (kuriem nebūtu jāsedz tās pašas izmaksas) vai no valsts budžeta vai citiem avotiem.</t>
  </si>
  <si>
    <t>“Izmantotā metodoloģija un izmaksu apraksts”: lūdzu, īsi aprakstiet metodoloģiju un pieminiet galvenos izmaksu noteicējus.</t>
  </si>
  <si>
    <t>“Metodikas avots” (ja tāds ir): lūdzu, sniedziet atsauces uz jūsu izmantoto metodoloģiju un datu avotiem.</t>
  </si>
  <si>
    <t>“Norādīt avotu” un “Iespējamā atsauce uz iepriekšējām ES programmām” (izmantojot salīdzinošos izmaksu datus): lūdzu, miniet iepriekšējos investīciju/reformu projektus, kas ir kritēriji izmaksu novērtējumam un šo projektu izmaksu avots.</t>
  </si>
  <si>
    <t>“Neatkarīga validācija” (ja tāda ir): lūdzu, norādiet validējošās organizācijas/aģentūras nosaukumu un atsauci uz validācijas dokumentu.</t>
  </si>
  <si>
    <t>Lūdzu, ielīmējiet zem lapas “Pasākumi” slejām A-G.</t>
  </si>
  <si>
    <t>Attiecīgais laikposms</t>
  </si>
  <si>
    <t>Metodoloģiskā informācija</t>
  </si>
  <si>
    <t>Iepriekšējo reformu/ieguldījumu salīdzinošie izmaksu dati</t>
  </si>
  <si>
    <t>Neatkarīga validācija (veicināta)</t>
  </si>
  <si>
    <t>Kopējais pieprasītais</t>
  </si>
  <si>
    <t>Ja pieejams: sadalīt pa gadiem</t>
  </si>
  <si>
    <t>No citām ES programmām</t>
  </si>
  <si>
    <t>No valsts budžeta vai citiem avotiem</t>
  </si>
  <si>
    <t>Izmantotā metodika un izmaksu apraksts</t>
  </si>
  <si>
    <t>Norādīt avotu</t>
  </si>
  <si>
    <t>Summa (mn EUR)</t>
  </si>
  <si>
    <t>Norādīt avotu</t>
  </si>
  <si>
    <t>Iespējama atsauce uz iepriekšējām ES programmām</t>
  </si>
  <si>
    <t>Validējošās struktūras nosaukums un atsauce uz validāciju</t>
  </si>
  <si>
    <t>No datuma
 DD-MM-GGGG</t>
  </si>
  <si>
    <t>Līdz datumam
 DD-MM-GGGGG</t>
  </si>
  <si>
    <t>Atmaksājamais finansiālais atbalsts (aizdevumi)/neatmaksājamais finansiālais atbalsts (dotācijas)</t>
  </si>
  <si>
    <t>Summa (mn EUR)</t>
  </si>
  <si>
    <t>Summa (mn EUR)</t>
  </si>
  <si>
    <t>Norādīt avotu</t>
  </si>
  <si>
    <t>Pārbaudīt izmaksas</t>
  </si>
  <si>
    <t>U</t>
  </si>
  <si>
    <t>Klimata pārmaiņas</t>
  </si>
  <si>
    <t>Rīgas metropoles posma transporta sistēmas apzaļumošana</t>
  </si>
  <si>
    <t>-</t>
  </si>
  <si>
    <t>Reforma</t>
  </si>
  <si>
    <t>Brīvais teksts</t>
  </si>
  <si>
    <t>Brīvais teksts</t>
  </si>
  <si>
    <t>Brīvais teksts</t>
  </si>
  <si>
    <t>Brīvais teksts</t>
  </si>
  <si>
    <t>Brīvais teksts</t>
  </si>
  <si>
    <t>Brīvais teksts</t>
  </si>
  <si>
    <t>U</t>
  </si>
  <si>
    <t>Klimata pārmaiņas</t>
  </si>
  <si>
    <t>Konkurētspējīgs dzelzceļa pasažieru transports Rīgas pilsētas kopējā sabiedriskā transporta sistēmā</t>
  </si>
  <si>
    <t>-</t>
  </si>
  <si>
    <t>Brīvais teksts</t>
  </si>
  <si>
    <t>Brīvais teksts</t>
  </si>
  <si>
    <t>Brīvais teksts</t>
  </si>
  <si>
    <t>Brīvais teksts</t>
  </si>
  <si>
    <t>Brīvais teksts</t>
  </si>
  <si>
    <t>Brīvais teksts</t>
  </si>
  <si>
    <t>Klimata pārmaiņas</t>
  </si>
  <si>
    <t>Apakšpasākums</t>
  </si>
  <si>
    <t>LV-C [C1] - I [1-1-1-i -]</t>
  </si>
  <si>
    <t>M</t>
  </si>
  <si>
    <t>Klimata pārmaiņas</t>
  </si>
  <si>
    <t>Apakšpasākums</t>
  </si>
  <si>
    <t>Konkurētspējīgs dzelzceļa pasažieru transports Rīgas pilsētas kopējā sabiedriskā transporta sub2</t>
  </si>
  <si>
    <t>LV-C [C1] - I [1-1-1-i -]</t>
  </si>
  <si>
    <t>Dotācijas</t>
  </si>
  <si>
    <t>nav</t>
  </si>
  <si>
    <t>nav</t>
  </si>
  <si>
    <t>Projektu pieteicēja (VAS “Latvijas dzelzceļš”) sniegtā informācija.</t>
  </si>
  <si>
    <t>nav</t>
  </si>
  <si>
    <t>nav</t>
  </si>
  <si>
    <t>nav</t>
  </si>
  <si>
    <t>M</t>
  </si>
  <si>
    <t>Klimata pārmaiņas</t>
  </si>
  <si>
    <t>Apakšpasākums</t>
  </si>
  <si>
    <t>LV-C [C1] - I [1-1-1-i -]</t>
  </si>
  <si>
    <t>Dotācijas</t>
  </si>
  <si>
    <t>nav</t>
  </si>
  <si>
    <t>nav</t>
  </si>
  <si>
    <t>Projektu pieteicēja (VAS “Latvijas dzelzceļš”) sniegtā informācija.</t>
  </si>
  <si>
    <t>nav</t>
  </si>
  <si>
    <t>nav</t>
  </si>
  <si>
    <t>nav</t>
  </si>
  <si>
    <t>U</t>
  </si>
  <si>
    <t>Klimata pārmaiņas</t>
  </si>
  <si>
    <t>Videi draudzīgi Rīgas pilsētas sabiedriskā transporta sistēmas uzlabojumi</t>
  </si>
  <si>
    <t>-</t>
  </si>
  <si>
    <t>M</t>
  </si>
  <si>
    <t>Klimata pārmaiņas</t>
  </si>
  <si>
    <t>Apakšpasākums</t>
  </si>
  <si>
    <t>LV-C [C1] - I [1-1-1-2-i -]</t>
  </si>
  <si>
    <t>Dotācijas</t>
  </si>
  <si>
    <t>nav</t>
  </si>
  <si>
    <t>Projektu pieteicēja (Rīgas pašvaldības SIA Rīgas satiksme) sniegtā informācija.</t>
  </si>
  <si>
    <t>M</t>
  </si>
  <si>
    <t>Klimata pārmaiņas</t>
  </si>
  <si>
    <t>Apakšpasākums</t>
  </si>
  <si>
    <t>LV-C [C1] - I [1-1-1-2-i -]</t>
  </si>
  <si>
    <t>Dotācijas</t>
  </si>
  <si>
    <t>nav</t>
  </si>
  <si>
    <t>nav</t>
  </si>
  <si>
    <t>Projektu pieteicēju sniegtā informācija.</t>
  </si>
  <si>
    <t>nav</t>
  </si>
  <si>
    <t>nav</t>
  </si>
  <si>
    <t>nav</t>
  </si>
  <si>
    <t>U</t>
  </si>
  <si>
    <t>Klimata pārmaiņas</t>
  </si>
  <si>
    <t>Apakšpasākums</t>
  </si>
  <si>
    <t>LV-C [C1] - I [1-1-1-2-i -]</t>
  </si>
  <si>
    <t>M</t>
  </si>
  <si>
    <t>Klimata pārmaiņas</t>
  </si>
  <si>
    <t>Pilna velosipēdu braukšanas infrastruktūra</t>
  </si>
  <si>
    <t>-</t>
  </si>
  <si>
    <t>Dotācijas</t>
  </si>
  <si>
    <t>nav</t>
  </si>
  <si>
    <t>nav</t>
  </si>
  <si>
    <t>Projektu pieteicēju sniegtā informācija.</t>
  </si>
  <si>
    <t>nav</t>
  </si>
  <si>
    <t>nav</t>
  </si>
  <si>
    <t>nav</t>
  </si>
  <si>
    <t>U</t>
  </si>
  <si>
    <t>Klimata pārmaiņas</t>
  </si>
  <si>
    <t>Daudzdzīvokļu ēku energoefektivitātes paaugstināšana un pāreja uz atjaunojamo energoresursu tehnoloģijām</t>
  </si>
  <si>
    <t>-</t>
  </si>
  <si>
    <t>U</t>
  </si>
  <si>
    <t>Klimata pārmaiņas</t>
  </si>
  <si>
    <t>Energoefektivitātes paaugstināšana uzņēmējdarbībā, kuru plānots īstenot valstiski kombinētā finanšu instrumenta veidā</t>
  </si>
  <si>
    <t>-</t>
  </si>
  <si>
    <t>U</t>
  </si>
  <si>
    <t>Klimata pārmaiņas</t>
  </si>
  <si>
    <t>-</t>
  </si>
  <si>
    <t>U</t>
  </si>
  <si>
    <t>Klimata pārmaiņas</t>
  </si>
  <si>
    <t>Valsts sektora ēku, tostarp vēsturisko ēku, energoefektivitātes uzlabošana</t>
  </si>
  <si>
    <t>-</t>
  </si>
  <si>
    <t>U</t>
  </si>
  <si>
    <t>Klimata pārmaiņas</t>
  </si>
  <si>
    <t>Elektroenerģijas pārvades un sadales tīklu modernizācija</t>
  </si>
  <si>
    <t>-</t>
  </si>
  <si>
    <t>U</t>
  </si>
  <si>
    <t>Klimata pārmaiņas</t>
  </si>
  <si>
    <t>Katastrofu pārvaldības sistēma, kas pielāgojas klimata pārmaiņām, glābšanas un ātrās reaģēšanas dienestiem</t>
  </si>
  <si>
    <t>-</t>
  </si>
  <si>
    <t>Reforma</t>
  </si>
  <si>
    <t>U</t>
  </si>
  <si>
    <t>Klimata pārmaiņas</t>
  </si>
  <si>
    <t>Glābšanas dienestu kapacitātes stiprināšana, jo īpaši infrastruktūras modernizācija un VUGD loģistikas bāze</t>
  </si>
  <si>
    <t>-</t>
  </si>
  <si>
    <t>M</t>
  </si>
  <si>
    <t>Klimata pārmaiņas</t>
  </si>
  <si>
    <t>Ieguldījumi plūdu riska samazināšanas infrastruktūrā</t>
  </si>
  <si>
    <t>-</t>
  </si>
  <si>
    <t>dotācijas</t>
  </si>
  <si>
    <t>nav</t>
  </si>
  <si>
    <t>nav</t>
  </si>
  <si>
    <t>U</t>
  </si>
  <si>
    <t>Digitālā pārveide</t>
  </si>
  <si>
    <t>Valsts procesu un pakalpojumu modernizācija un digitālā pārveide</t>
  </si>
  <si>
    <t>-</t>
  </si>
  <si>
    <t>Reforma</t>
  </si>
  <si>
    <t>M</t>
  </si>
  <si>
    <t>Digitālā pārveide</t>
  </si>
  <si>
    <t>Administrācijas modernizācija un pakalpojumu, tostarp uzņēmējdarbības vides, digitāla pārveide</t>
  </si>
  <si>
    <t>-</t>
  </si>
  <si>
    <t>U</t>
  </si>
  <si>
    <t>Digitālā pārveide</t>
  </si>
  <si>
    <t>Efektivitātes un sadarbspējas palielināšana valstu IKT resursu izmantošanā</t>
  </si>
  <si>
    <t>-</t>
  </si>
  <si>
    <t>Reforma</t>
  </si>
  <si>
    <t>M</t>
  </si>
  <si>
    <t>Digitālā pārveide</t>
  </si>
  <si>
    <t>Centralizētas pārvaldības platformas un sistēmas</t>
  </si>
  <si>
    <t>-</t>
  </si>
  <si>
    <t>U</t>
  </si>
  <si>
    <t>Digitālā pārveide</t>
  </si>
  <si>
    <t>Latvijas valsts federālais mākonis</t>
  </si>
  <si>
    <t>-</t>
  </si>
  <si>
    <t>U</t>
  </si>
  <si>
    <t>Digitālā pārveide</t>
  </si>
  <si>
    <t>Valsts ekonomisko datu un digitālo pakalpojumu ekonomikas attīstība</t>
  </si>
  <si>
    <t>-</t>
  </si>
  <si>
    <t>Reforma</t>
  </si>
  <si>
    <t>M</t>
  </si>
  <si>
    <t>Digitālā pārveide</t>
  </si>
  <si>
    <t>Datu pieejamība, koplietošana un analīze</t>
  </si>
  <si>
    <t>-</t>
  </si>
  <si>
    <t>U</t>
  </si>
  <si>
    <t>Digitālā pārveide</t>
  </si>
  <si>
    <t>Uzņēmējdarbības digitālā pārveides atbalsta pilna cikla izveide ar reģionālo pārklājumu</t>
  </si>
  <si>
    <t>-</t>
  </si>
  <si>
    <t>Reforma</t>
  </si>
  <si>
    <t>U</t>
  </si>
  <si>
    <t>Digitālā pārveide</t>
  </si>
  <si>
    <t>Atbalsts digitālo inovāciju centru un reģionālo kontaktpunktu izveidei</t>
  </si>
  <si>
    <t>-</t>
  </si>
  <si>
    <t>U</t>
  </si>
  <si>
    <t>Digitālā pārveide</t>
  </si>
  <si>
    <t>Atbalsts komercdarbībā esošo procesu digitalizācijai</t>
  </si>
  <si>
    <t>-</t>
  </si>
  <si>
    <t>U</t>
  </si>
  <si>
    <t>Digitālā pārveide</t>
  </si>
  <si>
    <t>Atbalsts jaunu produktu un pakalpojumu ieviešanai uzņēmējdarbībā</t>
  </si>
  <si>
    <t>-</t>
  </si>
  <si>
    <t>U</t>
  </si>
  <si>
    <t>Digitālā pārveide</t>
  </si>
  <si>
    <t>Finanšu instrumenti, lai veicinātu uzņēmēju digitālo pārveidi</t>
  </si>
  <si>
    <t>-</t>
  </si>
  <si>
    <t>U</t>
  </si>
  <si>
    <t>Digitālā pārveide</t>
  </si>
  <si>
    <t>Plašsaziņas līdzekļu uzņēmumu digitālās pārveides veicināšana</t>
  </si>
  <si>
    <t>-</t>
  </si>
  <si>
    <t>U</t>
  </si>
  <si>
    <t>Digitālā pārveide</t>
  </si>
  <si>
    <t>-</t>
  </si>
  <si>
    <t>Reforma</t>
  </si>
  <si>
    <t>U</t>
  </si>
  <si>
    <t>Digitālā pārveide</t>
  </si>
  <si>
    <t>Augsta līmeņa digitālo prasmju nodrošināšana</t>
  </si>
  <si>
    <t>-</t>
  </si>
  <si>
    <t>U</t>
  </si>
  <si>
    <t>Digitālā pārveide</t>
  </si>
  <si>
    <t>Uzņēmumu digitālo prasmju attīstība</t>
  </si>
  <si>
    <t>-</t>
  </si>
  <si>
    <t>U</t>
  </si>
  <si>
    <t>Digitālā pārveide</t>
  </si>
  <si>
    <t>-</t>
  </si>
  <si>
    <t>U</t>
  </si>
  <si>
    <t>Digitālā pārveide</t>
  </si>
  <si>
    <t>Digitālās prasmes sabiedrības un valdības digitālajai pārveidei</t>
  </si>
  <si>
    <t>-</t>
  </si>
  <si>
    <t>Reforma</t>
  </si>
  <si>
    <t>U</t>
  </si>
  <si>
    <t>Digitālā pārveide</t>
  </si>
  <si>
    <t>-</t>
  </si>
  <si>
    <t>U</t>
  </si>
  <si>
    <t>Digitālā pārveide</t>
  </si>
  <si>
    <t>Valsts un pašvaldību digitālās pārveides prasmju un iespēju attīstība</t>
  </si>
  <si>
    <t>-</t>
  </si>
  <si>
    <t>Digitālā pārveide</t>
  </si>
  <si>
    <t>-</t>
  </si>
  <si>
    <t>74. resora “Gadskārtējā valsts budžeta izpildes procesā pārdalāmais” 80.00.00 programmas “Nesadalītais finansējums Eiropas Savienības finansējums politiku un pārējās finanšu ārvalstu īstenošanai pasākumu līdzekļi projektu palīdzības līdzfinansēto nav instrumentu” (PVN)</t>
  </si>
  <si>
    <t>IZM dati</t>
  </si>
  <si>
    <t>3 969 724 .44</t>
  </si>
  <si>
    <t>valsts budžets</t>
  </si>
  <si>
    <t>nav</t>
  </si>
  <si>
    <t>U</t>
  </si>
  <si>
    <t>Digitālā pārveide</t>
  </si>
  <si>
    <t>Platjoslas infrastruktūras attīstība</t>
  </si>
  <si>
    <t>-</t>
  </si>
  <si>
    <t>Reforma</t>
  </si>
  <si>
    <t>Digitālā pārveide</t>
  </si>
  <si>
    <t>Pasīvās infrastruktūras izbūve uz Via Baltica koridora 5G pārklājumam</t>
  </si>
  <si>
    <t>-</t>
  </si>
  <si>
    <t>U</t>
  </si>
  <si>
    <t>Administratīvi teritoriālā reforma</t>
  </si>
  <si>
    <t>-</t>
  </si>
  <si>
    <t>Reforma</t>
  </si>
  <si>
    <t>U</t>
  </si>
  <si>
    <t>-</t>
  </si>
  <si>
    <t>U</t>
  </si>
  <si>
    <t>-</t>
  </si>
  <si>
    <t>U</t>
  </si>
  <si>
    <t>-</t>
  </si>
  <si>
    <t>M</t>
  </si>
  <si>
    <t>-</t>
  </si>
  <si>
    <t>U</t>
  </si>
  <si>
    <t>-</t>
  </si>
  <si>
    <t>U</t>
  </si>
  <si>
    <t>Sociālo un nodarbinātības dienestu pieejamība minimālo ienākumu reformas atbalstam</t>
  </si>
  <si>
    <t>-</t>
  </si>
  <si>
    <t>Reforma</t>
  </si>
  <si>
    <t>Valsts budžeta finansējums PVN izmaksu segšanai</t>
  </si>
  <si>
    <t>Valsts budžeta finansējums PVN un būvuzraudzības, autoruzraudzības un būvprojekta piesaistes tehniskā projekta izmaksu (10%)</t>
  </si>
  <si>
    <t>1 365 000</t>
  </si>
  <si>
    <t>01.02.2023.</t>
  </si>
  <si>
    <t>30.06.2026.</t>
  </si>
  <si>
    <t>U</t>
  </si>
  <si>
    <t>Veselība</t>
  </si>
  <si>
    <t>-</t>
  </si>
  <si>
    <t>Reforma</t>
  </si>
  <si>
    <t>U</t>
  </si>
  <si>
    <t>Veselība</t>
  </si>
  <si>
    <t>-</t>
  </si>
  <si>
    <t>U</t>
  </si>
  <si>
    <t>Veselība</t>
  </si>
  <si>
    <t>-</t>
  </si>
  <si>
    <t>U</t>
  </si>
  <si>
    <t>Veselība</t>
  </si>
  <si>
    <t>-</t>
  </si>
  <si>
    <t>U</t>
  </si>
  <si>
    <t>Veselība</t>
  </si>
  <si>
    <t>-</t>
  </si>
  <si>
    <t>Reforma</t>
  </si>
  <si>
    <t>U</t>
  </si>
  <si>
    <t>Veselība</t>
  </si>
  <si>
    <t>-</t>
  </si>
  <si>
    <t>U</t>
  </si>
  <si>
    <t>Veselība</t>
  </si>
  <si>
    <t>-</t>
  </si>
  <si>
    <t>Reforma</t>
  </si>
  <si>
    <t>U</t>
  </si>
  <si>
    <t>Veselība</t>
  </si>
  <si>
    <t>-</t>
  </si>
  <si>
    <t>U</t>
  </si>
  <si>
    <t>Inovācijas pārvaldība un privātā P &amp; D &amp; A motivācija ieguldīt</t>
  </si>
  <si>
    <t>-</t>
  </si>
  <si>
    <t>Reforma</t>
  </si>
  <si>
    <t>U</t>
  </si>
  <si>
    <t>Pilnvērtīga inovācijas sistēmas pārvaldības modeļa izstrāde un nepārtraukta darbība</t>
  </si>
  <si>
    <t>-</t>
  </si>
  <si>
    <t>U</t>
  </si>
  <si>
    <t>-</t>
  </si>
  <si>
    <t>U</t>
  </si>
  <si>
    <t>Augstākās izglītības un zinātniskās izcilības un pārvaldības reforma</t>
  </si>
  <si>
    <t>-</t>
  </si>
  <si>
    <t>Reforma</t>
  </si>
  <si>
    <t>U</t>
  </si>
  <si>
    <t>Pētniecības, attīstības un konsolidācijas dotācijas</t>
  </si>
  <si>
    <t>-</t>
  </si>
  <si>
    <t>U</t>
  </si>
  <si>
    <t>Likuma vara</t>
  </si>
  <si>
    <t>Analītikas stiprināšana un datu pārvaldības attīstība nodokļu administrēšanas un muitas jomā</t>
  </si>
  <si>
    <t>-</t>
  </si>
  <si>
    <t>Reforma</t>
  </si>
  <si>
    <t>U</t>
  </si>
  <si>
    <t>Likuma vara</t>
  </si>
  <si>
    <t>Esošo analītisko risinājumu modernizācija</t>
  </si>
  <si>
    <t>-</t>
  </si>
  <si>
    <t>U</t>
  </si>
  <si>
    <t>Likuma vara</t>
  </si>
  <si>
    <t>Jaunu analītisko sistēmu izstrāde</t>
  </si>
  <si>
    <t>-</t>
  </si>
  <si>
    <t>U</t>
  </si>
  <si>
    <t>Likuma vara</t>
  </si>
  <si>
    <t>Personāla apmācība darbam ar analītisko platformu un konsultācijām</t>
  </si>
  <si>
    <t>-</t>
  </si>
  <si>
    <t>U</t>
  </si>
  <si>
    <t>Likuma vara</t>
  </si>
  <si>
    <t>R - skenēto attēlu attāluma un centralizēta analīze Muitas kontroles punktos</t>
  </si>
  <si>
    <t>-</t>
  </si>
  <si>
    <t>Reforma</t>
  </si>
  <si>
    <t>M</t>
  </si>
  <si>
    <t>Likuma vara</t>
  </si>
  <si>
    <t>Dzelzceļa rentgena iekārtu sasaiste ar Baxe un mākslīgā intelekta izmantošana dzelzceļa kravu skenēšanas attēla analīzei</t>
  </si>
  <si>
    <t>-</t>
  </si>
  <si>
    <t>Sākotnējais joprojām ir spēkā</t>
  </si>
  <si>
    <t>Sākotnējais joprojām ir spēkā</t>
  </si>
  <si>
    <t>U</t>
  </si>
  <si>
    <t>Likuma vara</t>
  </si>
  <si>
    <t>Muitas laboratorijas kapacitātes veidošana</t>
  </si>
  <si>
    <t>-</t>
  </si>
  <si>
    <t>M</t>
  </si>
  <si>
    <t>Likuma vara</t>
  </si>
  <si>
    <t>Saņemto pasta sūtījumu muitas kontroles uzlabošana Lidostā MKP</t>
  </si>
  <si>
    <t>-</t>
  </si>
  <si>
    <t>Sākotnējais joprojām ir spēkā</t>
  </si>
  <si>
    <t>M</t>
  </si>
  <si>
    <t>Likuma vara</t>
  </si>
  <si>
    <t>Infrastruktūras izveide kontroles pakalpojumu sniegšanai Kundziņsala</t>
  </si>
  <si>
    <t>-</t>
  </si>
  <si>
    <t>Sākotnējais joprojām ir spēkā</t>
  </si>
  <si>
    <t>U</t>
  </si>
  <si>
    <t>Likuma vara</t>
  </si>
  <si>
    <t>Noziedzīgi iegūtu līdzekļu legalizācijas konstatēšanas procesa modernizācija, ekonomisko noziegumu izmeklēšana un tiesas procesi</t>
  </si>
  <si>
    <t>-</t>
  </si>
  <si>
    <t>Reforma</t>
  </si>
  <si>
    <t>U</t>
  </si>
  <si>
    <t>Likuma vara</t>
  </si>
  <si>
    <t>AML Inovāciju centra izveide, lai uzlabotu noziedzīgi iegūtu līdzekļu legalizācijas identificēšanu</t>
  </si>
  <si>
    <t>-</t>
  </si>
  <si>
    <t>U</t>
  </si>
  <si>
    <t>Likuma vara</t>
  </si>
  <si>
    <t>Ekonomisko noziegumu izmeklēšanas kapacitātes stiprināšana</t>
  </si>
  <si>
    <t>-</t>
  </si>
  <si>
    <t>U</t>
  </si>
  <si>
    <t>Likuma vara</t>
  </si>
  <si>
    <t>-</t>
  </si>
  <si>
    <t>U</t>
  </si>
  <si>
    <t>Likuma vara</t>
  </si>
  <si>
    <t>Valsts pārvaldes modernizācija</t>
  </si>
  <si>
    <t>-</t>
  </si>
  <si>
    <t>Reforma</t>
  </si>
  <si>
    <t>U</t>
  </si>
  <si>
    <t>Likuma vara</t>
  </si>
  <si>
    <t>Atklāta, pārredzama, taisnīga un atbildīga valsts pārvalde</t>
  </si>
  <si>
    <t>-</t>
  </si>
  <si>
    <t>U</t>
  </si>
  <si>
    <t>Likuma vara</t>
  </si>
  <si>
    <t>Valsts pārvaldes profesionalizācija un administratīvā un spēju veidošana</t>
  </si>
  <si>
    <t>-</t>
  </si>
  <si>
    <t>U</t>
  </si>
  <si>
    <t>Likuma vara</t>
  </si>
  <si>
    <t>Publiskās pārvaldes inovāciju ekosistēmas attīstība</t>
  </si>
  <si>
    <t>-</t>
  </si>
  <si>
    <t>U</t>
  </si>
  <si>
    <t>Likuma vara</t>
  </si>
  <si>
    <t>Nevalstisko organizāciju izaugsme sociālās drošības pārstāvības stiprināšanai un sabiedrības interešu uzraudzībai</t>
  </si>
  <si>
    <t>-</t>
  </si>
  <si>
    <t>U</t>
  </si>
  <si>
    <t>Likuma vara</t>
  </si>
  <si>
    <t>Publiskā iepirkuma līgumu reģistra izveide</t>
  </si>
  <si>
    <t>-</t>
  </si>
  <si>
    <t>Reforma</t>
  </si>
  <si>
    <t>U</t>
  </si>
  <si>
    <t>Likuma vara</t>
  </si>
  <si>
    <t>Konkurences vides uzlabošana</t>
  </si>
  <si>
    <t>-</t>
  </si>
  <si>
    <t>Reforma</t>
  </si>
  <si>
    <t>U</t>
  </si>
  <si>
    <t>Likuma vara</t>
  </si>
  <si>
    <t>Profesionalizācijas stratēģijas izstrāde un īstenošana</t>
  </si>
  <si>
    <t>-</t>
  </si>
  <si>
    <t>Reforma</t>
  </si>
  <si>
    <t>U</t>
  </si>
  <si>
    <t>Likuma vara</t>
  </si>
  <si>
    <t>IUB TO un analītisko spēju veidošana</t>
  </si>
  <si>
    <t>-</t>
  </si>
  <si>
    <t>Reforma</t>
  </si>
  <si>
    <t>Atjaunīgo energoresursu ieviešana un izmantošana</t>
  </si>
  <si>
    <t>Pievienoti papildu izmaksu pamatojošie dokumenti</t>
  </si>
  <si>
    <t>3. a tabula. Plāna ietekme (kvalitatīvs)</t>
  </si>
  <si>
    <t>Lūdzu, sniedziet pārskatu par to, kā plāns un tā sastāvdaļas veicina mehānisma mērķu sasniegšanu un atbilst regulas V pielikumā uzskaitītajiem vērtēšanas kritērijiem.
 Turpmāk minētie piemēri ir jāsvītro.</t>
  </si>
  <si>
    <t>Atbilstība</t>
  </si>
  <si>
    <t>Pasākuma paredzamās ietekmes apraksts uz:
 (var ietvert attiecīgus kvantitatīvus rādītājus)</t>
  </si>
  <si>
    <t>Galvenie politikas mērķi</t>
  </si>
  <si>
    <r>
      <t xml:space="preserve">Adresēti CSR (2.2)
 </t>
    </r>
    <r>
      <rPr>
        <i/>
        <sz val="11"/>
        <color theme="1"/>
        <rFont val="Calibri"/>
        <family val="2"/>
        <scheme val="minor"/>
      </rPr>
      <t>(atdalīti ar;)</t>
    </r>
  </si>
  <si>
    <t>Izaugsmes potenciāls un darbavietu radīšana (2.3)</t>
  </si>
  <si>
    <t>Ekonomiskā, institucionālā un sociālā elastība (2.3)</t>
  </si>
  <si>
    <t>Eiropas sociālo tiesību pīlāra īstenošana (2.3.)</t>
  </si>
  <si>
    <t>Krīzes ekonomiskās un sociālās ietekmes mazināšana (2.3)</t>
  </si>
  <si>
    <t>Sociālā un teritoriālā kohēzija un konverģence (2.3)</t>
  </si>
  <si>
    <t>ilgstoša ietekme (2.7)</t>
  </si>
  <si>
    <t>CSR 2019.3; CSR 2020.3</t>
  </si>
  <si>
    <t>Jā</t>
  </si>
  <si>
    <t>Digitālā transformācija</t>
  </si>
  <si>
    <t>Nevienlīdzības mazināšana</t>
  </si>
  <si>
    <t>CSR 2019.3; 2020.4</t>
  </si>
  <si>
    <t>Ar ANMP investīciju palīdzību paredzēts veikt nozīmīgas reformas attiecībā augstskolu pārvaldību. Sagaidāms, ka uz nosacījumiem balstīts investīciju atbalsts veicinās augstskās izglītības iestāžu konsolidāciju.</t>
  </si>
  <si>
    <t>3. b tabula. Plāna ietekme (kvantitatīvs)</t>
  </si>
  <si>
    <r>
      <rPr>
        <i/>
        <sz val="11"/>
        <color rgb="FF000000"/>
        <rFont val="Calibri"/>
        <family val="2"/>
        <charset val="186"/>
      </rPr>
      <t>Lūdzu, sniedziet plāna un tā sastāvdaļu (vai</t>
    </r>
    <r>
      <rPr>
        <sz val="11"/>
        <color theme="1"/>
        <rFont val="Calibri"/>
        <family val="2"/>
        <scheme val="minor"/>
      </rPr>
      <t xml:space="preserve"> </t>
    </r>
    <r>
      <rPr>
        <i/>
        <sz val="11"/>
        <color rgb="FF000000"/>
        <rFont val="Calibri"/>
        <family val="2"/>
        <charset val="186"/>
      </rPr>
      <t xml:space="preserve">svarīgāko pasākumu)
</t>
    </r>
    <r>
      <rPr>
        <sz val="11"/>
        <color theme="1"/>
        <rFont val="Calibri"/>
        <family val="2"/>
        <scheme val="minor"/>
      </rPr>
      <t xml:space="preserve"> ietekmes īsu aprakstu un</t>
    </r>
    <r>
      <rPr>
        <sz val="11"/>
        <color theme="1"/>
        <rFont val="Calibri"/>
        <family val="2"/>
        <scheme val="minor"/>
      </rPr>
      <t xml:space="preserve"> aplēsi. Rindu “Kopējais plāns” (6. rinda) nevajadzētu dzēst, bet izmantot. Turpmāk minētie piemēri ir jāsvītro.</t>
    </r>
  </si>
  <si>
    <r>
      <t xml:space="preserve">Ietekmes kanāli
 </t>
    </r>
    <r>
      <rPr>
        <i/>
        <sz val="11"/>
        <color theme="1"/>
        <rFont val="Calibri"/>
        <family val="2"/>
        <scheme val="minor"/>
      </rPr>
      <t>Sīki izstrādāti to kanālu apraksti, caur kuriem pasākumi rada sagaidāmo ietekmi</t>
    </r>
  </si>
  <si>
    <t>Riski/problēmas</t>
  </si>
  <si>
    <r>
      <t xml:space="preserve">Ietekmes kvantitatīvā noteikšana (ja pieejama), </t>
    </r>
    <r>
      <rPr>
        <i/>
        <sz val="11"/>
        <color theme="1"/>
        <rFont val="Calibri"/>
        <family val="2"/>
        <scheme val="minor"/>
      </rPr>
      <t>t. i.</t>
    </r>
    <r>
      <rPr>
        <sz val="11"/>
        <color theme="1"/>
        <rFont val="Calibri"/>
        <family val="2"/>
        <scheme val="minor"/>
      </rPr>
      <t>,
 procentuālā atšķirība no politikas neitrālās bāzes līnijas</t>
    </r>
  </si>
  <si>
    <t>Īstermiņa (2 gadi uz priekšu)</t>
  </si>
  <si>
    <t>Vidēja termiņa (5 gadi uz priekšu)</t>
  </si>
  <si>
    <t>Ilgtermiņa (20 gadi uz priekšu)</t>
  </si>
  <si>
    <t>IKP</t>
  </si>
  <si>
    <t>Nodarbinātība</t>
  </si>
  <si>
    <t>Budžeta bilance (pps)</t>
  </si>
  <si>
    <t>IKP</t>
  </si>
  <si>
    <t>Nodarbinātība</t>
  </si>
  <si>
    <t>Budžeta bilance (pps)</t>
  </si>
  <si>
    <t>IKP</t>
  </si>
  <si>
    <t>Nodarbinātība</t>
  </si>
  <si>
    <t>Budžeta bilance (pps)</t>
  </si>
  <si>
    <t>4. a tabula. Ieguldījumu bāzlīnija – COFOG II līmeņa posteņu izmantošana</t>
  </si>
  <si>
    <t>Īss to izdevumu apraksts, kurus finansē no RVR dotācijām, kas ietekmē COFOG II līmeņa posteni</t>
  </si>
  <si>
    <t>IKP faktiskajās cenās</t>
  </si>
  <si>
    <t>01 - vispārīgie sabiedriskie pakalpojumi, no kuriem</t>
  </si>
  <si>
    <t>01.1 - Izpildu un likumdošanas orgāni, finanšu un fiskālās lietas, ārlietas</t>
  </si>
  <si>
    <t>01.2 - ārvalstu ekonomikas atbalsts</t>
  </si>
  <si>
    <t>01.3 - Vispārīgie pakalpojumi</t>
  </si>
  <si>
    <t>01.4 - fundamentālie pētījumi</t>
  </si>
  <si>
    <t>01.5 - Pētniecība un attīstība Vispārīgie sabiedriskie pakalpojumi</t>
  </si>
  <si>
    <t>01.6 – citur neklasificēti publiskie pakalpojumi</t>
  </si>
  <si>
    <t>01.7 - Valsts parāda darījumi</t>
  </si>
  <si>
    <t>01.8 - vispārēja rakstura nodošana starp dažādiem valdības līmeņiem</t>
  </si>
  <si>
    <t>02 - aizsardzība, no kā</t>
  </si>
  <si>
    <t>02.1 - militārā aizsardzība</t>
  </si>
  <si>
    <t>02.2 - civilā aizsardzība</t>
  </si>
  <si>
    <t>02.3 - ārvalstu militārais atbalsts</t>
  </si>
  <si>
    <t>02.4 - Pētniecības un attīstības aizsardzība</t>
  </si>
  <si>
    <t>02.5 - citur neklasificēta aizsardzība</t>
  </si>
  <si>
    <t>03 - sabiedriskā kārtība un drošība, no kā</t>
  </si>
  <si>
    <t>03.1. – policijas dienesti</t>
  </si>
  <si>
    <t>03.2 - ugunsdrošības pakalpojumi</t>
  </si>
  <si>
    <t>03.3 - Tiesību akti</t>
  </si>
  <si>
    <t>03.4 - cietumi</t>
  </si>
  <si>
    <t>03.5 - Pētniecība un izstrāde Sabiedriskā kārtība un drošība</t>
  </si>
  <si>
    <t>03.6 – sabiedriskā kārtība un drošība, kas citur nav minēti</t>
  </si>
  <si>
    <t>04 - ekonomiskās lietas, no kurām</t>
  </si>
  <si>
    <t>04.1 Vispārējie ekonomiskie, komerciālie un darba jautājumi</t>
  </si>
  <si>
    <t>04.2 - lauksaimniecība, mežsaimniecība, zvejniecība un medības</t>
  </si>
  <si>
    <t>04.3 - degviela un enerģija</t>
  </si>
  <si>
    <t>04.4 - kalnrūpniecība, rūpniecība un būvniecība</t>
  </si>
  <si>
    <t>04.5 - transports</t>
  </si>
  <si>
    <t>04.6 - komunikācija</t>
  </si>
  <si>
    <t>04.7 - citas nozares</t>
  </si>
  <si>
    <t>04.8 – pētniecības un attīstības ekonomikas jautājumi</t>
  </si>
  <si>
    <t>04.9. — citur neklasificētas saimnieciskas lietas</t>
  </si>
  <si>
    <t>05 - vides aizsardzība, no tās</t>
  </si>
  <si>
    <t>05.1 - atkritumu apsaimniekošana</t>
  </si>
  <si>
    <t>05.2 - notekūdeņu apsaimniekošana</t>
  </si>
  <si>
    <t>05.3 - piesārņojuma samazināšana</t>
  </si>
  <si>
    <t>05.4 - bioloģiskās daudzveidības un ainavas aizsardzība</t>
  </si>
  <si>
    <t>05.5 - R &amp; D Vides aizsardzība</t>
  </si>
  <si>
    <t>05.6 - citur neklasificēta vides aizsardzība</t>
  </si>
  <si>
    <t>06 - mājokļa un kopienas ērtības, no kurām</t>
  </si>
  <si>
    <t>06.1 - Mājokļu attīstība</t>
  </si>
  <si>
    <t>06.2 - Kopienas attīstība</t>
  </si>
  <si>
    <t>06.3. - ūdens apgāde</t>
  </si>
  <si>
    <t>06.4 - ielu apgaismojums</t>
  </si>
  <si>
    <t>06.5 - Pētniecība un attīstība Mājokļu un kopienu ērtības</t>
  </si>
  <si>
    <t>06.6. – citur neklasificēti mājokļa un kopienas labumi</t>
  </si>
  <si>
    <t>07 - veselība, no kā</t>
  </si>
  <si>
    <t>07.1 - medicīnas produkti, ierīces un iekārtas</t>
  </si>
  <si>
    <t>07.2 - ambulatorie pakalpojumi</t>
  </si>
  <si>
    <t>07.3 - Slimnīcu pakalpojumi</t>
  </si>
  <si>
    <t>07.4 – veselības aprūpes pakalpojumi</t>
  </si>
  <si>
    <t>07.5 - P &amp; A Health</t>
  </si>
  <si>
    <t>07.6 - Veselība, kas citur nav minēta</t>
  </si>
  <si>
    <t>08 - atpūta, kultūra un reliģija, no kā</t>
  </si>
  <si>
    <t>08.1 - atpūtas un sporta pakalpojumi</t>
  </si>
  <si>
    <t>08.2 Kultūras pakalpojumi</t>
  </si>
  <si>
    <t>08.3 - apraides un izdevējdarbības pakalpojumi</t>
  </si>
  <si>
    <t>08.4. - reliģiskie un citi kopienas dienesti</t>
  </si>
  <si>
    <t>08.5 - R &amp; D rekreācija, kultūra un reliģija</t>
  </si>
  <si>
    <t>08.6 - citur neklasificēta atpūta, kultūra un reliģija</t>
  </si>
  <si>
    <t>09 - izglītība, no tās</t>
  </si>
  <si>
    <t>09.1 - pirmsskolas un pamatizglītība</t>
  </si>
  <si>
    <t>09.2. - vidējā izglītība</t>
  </si>
  <si>
    <t>09.3 – pēcvidusskolas izglītība, kas nav augstākā izglītība</t>
  </si>
  <si>
    <t>09.4. - terciārā izglītība</t>
  </si>
  <si>
    <t>09.5 - izglītība nav definējama pēc līmeņa</t>
  </si>
  <si>
    <t>09.6 - palīgpakalpojumi izglītībai</t>
  </si>
  <si>
    <t>09.7 - Pētniecības un attīstības izglītība</t>
  </si>
  <si>
    <t>09.8 — citur neklasificēta izglītība</t>
  </si>
  <si>
    <t>10 - sociālā aizsardzība, no tās</t>
  </si>
  <si>
    <t>10.1 - slimība un invaliditāte</t>
  </si>
  <si>
    <t>10.2. - vecums</t>
  </si>
  <si>
    <t>10.3. – izdzīvojušie</t>
  </si>
  <si>
    <t>10.4. - ģimene un bērni</t>
  </si>
  <si>
    <t>10.5 - bezdarbs</t>
  </si>
  <si>
    <t>10.6. — mājoklis</t>
  </si>
  <si>
    <t>10.7. - citur neklasificēta sociālā atstumtība</t>
  </si>
  <si>
    <t>10.8 - Pētniecības un attīstības sociālā aizsardzība</t>
  </si>
  <si>
    <t>10.9. - citur neklasificēta sociālā aizsardzība</t>
  </si>
  <si>
    <t>glosārijs:</t>
  </si>
  <si>
    <t>https://ec.europa.eu/eurostat/statistics/index.php? title = Glossary: Classification_of_the_functions_of_government_ (COFOG)</t>
  </si>
  <si>
    <r>
      <t xml:space="preserve">4. b tabula. Investīciju bāzlīnija - I līmeņa COFOG vienību attēlojums
 </t>
    </r>
    <r>
      <rPr>
        <i/>
        <sz val="11"/>
        <rFont val="Calibri"/>
        <family val="2"/>
        <scheme val="minor"/>
      </rPr>
      <t>Šajā lapā nav nepieciešams kodējums, un tās mērķis ir vizualizēt to, kas ir kodēts lapā “Ieguldījumu bāzes iemaksa”</t>
    </r>
  </si>
  <si>
    <t>Atsauces līmenis: 2017. –2019. gada vidējais rādītājs</t>
  </si>
  <si>
    <t>Plānotais 2020. -2026. gada vidējais rādītājs</t>
  </si>
  <si>
    <t>Publiskie pakalpojumi</t>
  </si>
  <si>
    <t>Aizsardzība</t>
  </si>
  <si>
    <t>Sabiedriskā kārtība un drošība</t>
  </si>
  <si>
    <t>Ekonomikas lietas</t>
  </si>
  <si>
    <t>Vides aizsardzība</t>
  </si>
  <si>
    <t>Mājokļu un kopienas ērtības</t>
  </si>
  <si>
    <t>Veselība</t>
  </si>
  <si>
    <t>Atpūta, kultūra un reliģija</t>
  </si>
  <si>
    <t>Izglītība</t>
  </si>
  <si>
    <t>Sociālā aizsardzība</t>
  </si>
  <si>
    <t>Kopējie izaugsmi veicinošie izdevumi, kurus ietekmē ar RVR dotācijām finansētie izdevumi (a)</t>
  </si>
  <si>
    <t>Izaugsmi veicinoši izdevumi, ko finansē ar RVR dotācijām (b)</t>
  </si>
  <si>
    <t>Izaugsmi veicinoši izdevumi, izņemot izdevumus, ko finansē no RPP dotācijām (a-b)</t>
  </si>
  <si>
    <t>IKP faktiskajās cenās (c)</t>
  </si>
  <si>
    <t>Šajā kolonnā ir informācija, kas pieejama FENIX, pamatojoties uz CID. Lūdzu, neveiciet nekādas izmaiņas.</t>
  </si>
  <si>
    <t>Lūdzu, atstājiet tukšas šūnas, kurās nav izmaiņu salīdzinājumā ar konsolidēto AF plānu.
 Lūdzu, aizpildiet šo kolonnu modificētiem un jauniem komponentiem.</t>
  </si>
  <si>
    <t>RePower</t>
  </si>
  <si>
    <t>Ekonomikas transformācija un produktivitāte</t>
  </si>
  <si>
    <r>
      <rPr>
        <i/>
        <sz val="11"/>
        <color rgb="FF000000"/>
        <rFont val="Calibri"/>
        <family val="2"/>
        <charset val="186"/>
      </rPr>
      <t>Lūdzu, aizpildiet</t>
    </r>
    <r>
      <rPr>
        <sz val="11"/>
        <color theme="1"/>
        <rFont val="Calibri"/>
        <family val="2"/>
        <scheme val="minor"/>
      </rPr>
      <t xml:space="preserve"> </t>
    </r>
    <r>
      <rPr>
        <i/>
        <sz val="11"/>
        <rFont val="Calibri"/>
        <family val="2"/>
      </rPr>
      <t>oranžās</t>
    </r>
    <r>
      <rPr>
        <sz val="11"/>
        <color theme="1"/>
        <rFont val="Calibri"/>
        <family val="2"/>
        <scheme val="minor"/>
      </rPr>
      <t xml:space="preserve"> </t>
    </r>
    <r>
      <rPr>
        <i/>
        <sz val="11"/>
        <color rgb="FF000000"/>
        <rFont val="Calibri"/>
        <family val="2"/>
        <charset val="186"/>
      </rPr>
      <t>šūnas (mn EUR) un sniedziet īsu aprakstu par izdevumiem, kas finansēti no AF dotācijām, kuras ietekmē COFOG II līmeņa posteņus.
 Aizpildiet tikai tās rindas, kuras skars izdevumi, kas finansēti ar AF dotācijām 2020. -2026. gadā.</t>
    </r>
  </si>
  <si>
    <r>
      <t>Izaugsmi veicinoši izdevumi, kurus ietekmē izdevumi, ko finansē ar AF dotācijām, valdības funkciju klasifikācija (COFOG), atsauces līmenis 2017. –2019. gadam un izdevumi 2020. –2026</t>
    </r>
    <r>
      <rPr>
        <i/>
        <sz val="11"/>
        <color theme="1"/>
        <rFont val="Calibri"/>
        <family val="2"/>
        <scheme val="minor"/>
      </rPr>
      <t>.</t>
    </r>
    <r>
      <rPr>
        <sz val="11"/>
        <color theme="1"/>
        <rFont val="Calibri"/>
        <family val="2"/>
        <scheme val="minor"/>
      </rPr>
      <t xml:space="preserve"> gadam
 (mn EUR)</t>
    </r>
  </si>
  <si>
    <t>Izaugsmi veicinoši izdevumi, izņemot izdevumus, ko finansē no AF dotācijām (a-b)/c</t>
  </si>
  <si>
    <t>Pasākums</t>
  </si>
  <si>
    <t xml:space="preserve">1)Veicināt nodokļu iekasēšanu un mazināt ēnu ekonomiku, uzlabojot atbildīgo jomu speciālistu analītisko kapacitāti, kā arī stiprinot muitas kontroles kapacitāti;
2) Veicināt tiesiskumu un noziedzīgi iegūtu līdzekļu legalizācijas, krāpšanas, finanšu, ekonomisko noziegumu identificēšanas/atklāšanas un tiesu efektivitātes stiprināšanu
3) Veicināt  informācijas par nevalstisko organizāciju darbības mērķiem, finanšu un ne finanšu darbības rezultātiem, kā arī finanšu plūsmu centralizēto pieejamību un caurskatāmību
4) Stiprināt publiskās pārvaldes vērtības, ētikas pamatprincipus, integritāti un profesionalizāciju
</t>
  </si>
  <si>
    <t xml:space="preserve">1.Ne-ETS darbību SEG emisiju apjoms 
2..Primārās enerģijas patēriņa samazinājums (TWh)
3.Atjaunojamās enerģijas īpatsvara enerģijas galapatēriņā transportā
5.Samazināts ugunsgrēku skaits uz 100 000 iedzīvotājiem
6.Samazināts plūdu Latvijas lauku teritorijas
 </t>
  </si>
  <si>
    <t>Klimata pārmaiņu komponentes ietvaros plānotas nozīmīgas reformas, lai uzlabotu sabiedriskā un videi draudzīga transporta izmantošanu Rīgā un Pierīgā. Šī mērķa sasniegšanai paredzētas nozīmīgas reformas attiecībā uz dažādu transporta pakalpojumu sniedzēju mijiedarbību. Vienlaikus nozīmīgs abalsts ir iezīmēts katasrofu pārvaldības reformai, kuras ietvaros plānots koncentrēt dažādus iekšlietu un sektoru iestādes vienā lokācijas vietā, tādējādi uzlabojot gan pakalpojumu kvalitāti, samazinot infrastruktūras uzturēšanas izdevumus, kas ilgtermiņā ļaus efektīvāk reaģēt uz dažādiem civilās aizsardzības riskiem.</t>
  </si>
  <si>
    <t xml:space="preserve">Komponentes ietvaros nav planotas tiešas reformas vai investīcijas, kas saistītas ar sociālo tiesību pīlāra īstenošanu. </t>
  </si>
  <si>
    <t>Ņemot vērā, ka komponetes istenošana ir galvenokārt saistīta ar videi draudzīgu infrastruktūras izbūvi, tad paredzams, ka pasākumi radīs pozitīvu ietekmi uz nodarbinātību,īpaši būvniecības procesā. Tāpat atzīmējams, ka īstenotajiem pasākumiem daudzdzīvokļu mājas energoefektivitātes uzlabošanai.</t>
  </si>
  <si>
    <t>Komponentes īstenošanas rezultātā sagaidāma pozitīva ilgtermiņa ietekme uz enerģijas patēriņa samazināšanu (t.sk. importētiem fosīlajiem resursiem)saistībā ar īstenotajiem energoefektivitātes pasākumiem publiskajā un privātajā sektorā, kas ļaus uzņēmumiem un ietādēm nepatērētos līdzekļus novirzīt produktivitātes paaugstināšanai. Ņemot vērā, ka ieguldījumi plānoti gan Rīgas un Pierīgas reģionā, gan citos Latvijas reģionos, nav paredzams, ka  komponentei būs nozīmīga ietekme uz teritoriālo atšķirību mazināšanu.</t>
  </si>
  <si>
    <t xml:space="preserve">1. Palielināt cilvēku skaitu ar digitālajām pamatprasmēm; 
2.  Palielināt to cilvēku skaitu, kas izmanto digitālās iespējas un e-pakalpojumus;
3.Palielināt to uzņēmumu skaitu, kas izmanto digitālos rīkus savā komercdarbībā;
4.Attīstīt savienojamību nākamās paaudzes digitālās sabiedrības pakalpojumu ieviešanai;
5. Palielināt valsts pārvaldes darbības efektivitāti un to iestāžu skaitu, kas lieto vienotu IKT risinājumu atbalsta funkciju nodrošināšanai un komunikācijai ar sabiedrību;
6. Izveidot bāzi nacionālajai datu ekosistēmai un nodrošināt iekļaušanos Eiropas datu telpās. </t>
  </si>
  <si>
    <t>Ieguldījumi publisko un privāto digitālo pakalpojumu attīstībā sekmēs institūciju un uzņēmumu iespējas veikt savas funkcijas arī gadījumos, kad ir ierobežota iedzīvotāju pulcēšanās. Komponentes ietvaros plānots nodrošināt tādu nozīmīgu pakalpojumu attīstību, kas skar tiesvedības procesu, iepirkumu sistēmas u.c. sistēmu uzlabošanai.</t>
  </si>
  <si>
    <t xml:space="preserve">Komponentes ietvaros īpaša uzmanība tiek pievērsta digitālo prasmju stiprināšanai, kas ir daļa no Eiropas Sociālā pīlāra principiem, Eiropas Prasmju programmas un ES digitālās stratēģijas. Saskaņā ar Latvijas digitālās attīstības pamatnostādnēm 2021.-2027.gadam ar ANM un citu finansējuma avotu palīdzību plānots no 43% uz 70% palielināt iedzīvotāju digitālās pamata prasmes, tādējādi nodrošinot ES digitālā stratēģijā noteikto mērķi. </t>
  </si>
  <si>
    <t>Digitālās transformācijas komponente ir vērsta uz vidēja un ilgtermiņa pārmaiņu radīšanu, lai uzlabotu Latvijas ekonomikas konkurētspēju. Īstermiņa ietekme uz sociālās un ekonomiskās krīzes mazināšanu šīs komponentes ietvaros netiek prognozēta.</t>
  </si>
  <si>
    <t>Īstenotie pasākumi iedzīvotāju un darbaspēka digtālo prasmju uzlabošanai, kā arī veiktie ieguldījumi uzņēmējdarbības procesu digitalizācijai ietekmēs kopējo Latvijas ekonomikas produktivitāti, tādējādi tuvinot Latviju vidējam ES attīstības līmenim.  Saskaņā ar Latvijas digitālās attīstības pamatnostādnēm 2021.-2027.gadam ar ANM un citu finansējuma avotu palīdzību plānots palienāt IT nozarē strādājošo speciālistu skaitu no 1.7% līdz 3%, tādējādi gandrīz dubultojot darbaspēku šajā  augstas pievienotās vērtības nozarē un tuvinot to ES vidējam rādītājam (3,9%).</t>
  </si>
  <si>
    <t>Mazināt sabiedrības teritoriālo un sociālo nevienlīdzību un uzlabot iedzīvotāju dzīves apstākļus reģionos, t.sk. sociālo pakalpojumu un nodarbinātības pieejamību reģionos, sekmējot augstas kvalitātes vispārējās vidējās izglītības nodrošinājumu pašvaldību teritorijās, veicinot mājokļu pieejamību, sniedzot atbalstu uzņēmējdarbības publiskās infrastruktūras attīstībai, nodrošinot atbilstošu un pieejamu ceļu infrastruktūru,  administratīvi teritoriālās reformas mērķu pilnvērtīgai sasniegšanai.</t>
  </si>
  <si>
    <t>Komponentes ietvaros plānots nozīmīgs investīciju atbalsts administratīvi teritoriālajai reformai, kuras viens no galvenajiem mērķiem ir pašvaldību efektivitates uzlabošana. Reformas īstenošanas rezultātā plānots samazināt pašvaldību skaitu no 119 uz 42 pašvaldībām. Koncentrējot pašvaldībām deleģēto pakalpojumu sniegšanu lielākos novados, potenciālais pašvaldību budžeta līdzekļu ietaupījums izglītības, sociālās aizsardzības un vispārējo valdības dienestu uzturēšanas jomā var būt no 17 milj. eiro līdz pat 130 milj. eiro gadā.</t>
  </si>
  <si>
    <t>2020. gadā Latvija ir īstenojusi nozīmīgas reformas garantētā minimālā ienākuma un minimālās pensijas paaugstināšanai, kas nozīmīgi uzlabos ienākumu līmeni vismaz 115 000 cilvēkiem. Tāpat ANM komponentes ietvaros plānotas investīcijas bezdarbnieku kvalifikācijas celšanai. Ar ANM investīciju palīdzību plānots atbalstīt vairāk kā 20 450 personas prasmju pilnveidei. Tāpat ietekme sagaidāma attiecībā uz ES sociālo tiesību pīlāra elementiem, kas saistīti ar personu ar invaliditāti iekļaušanu sabiedrībā. Plānots sniegt atbalstu vismaz 259 personām mājokļa pielāgošanai, nodrošinot piekļuvi nodarbinātībai un pakalpojumiem, tādējādi sekmējot cilvēktiesības un dzīves kvalitāti.</t>
  </si>
  <si>
    <t>2020.gadā īstenotā GMI reforma un minimālās pensijas paaugstināšana nodrošinās tiešu ietekmi uz visneaizsargāto grupu ienākumu paaugstināšanos. Plānotais investīciju atbalsts augstas gatavības reģionālo ceļu infrastruktūrā radīs pozitīvu ietekmi uz nodarbināti, galvenokārt būvniecības periodā.</t>
  </si>
  <si>
    <t xml:space="preserve">Komponetē plānotie ieguldījumi sniegs tiešu pienesumu teritoriālo atšķirību mazināšanai,kas ir viens galvenajiem faktoriem Latvijas salīdzinoši sliktajam sniegumam ienākumu nevienlīdzības rādītājos. Īstenojot administratīvi teritoriālo reformu un veicot ieguldījumus no ANM un citiem finanšu avotiem plānots  samazināt reģionu IKP atšķirības pret Rīgas IKP (%) – no 47% (2016)- uz 55% (2027), palielināt vidējās darba algas plānošanas reģionos - četru mazāk attīstīto plānošanas reģionu vidējais līmenis pret augstāk attīstīto plānošanas reģionu, % 73% (2016.gads) - 89% (2027).
Savukārt GMI reformas īstenošanu un ieguldījumiem sociālās iekļaušanas un nodarbinātības pasākumos plānots samazināt nabadzības riska indekss - 23,3 (2018) uz 19 (2027). Tāpat īstenojot skolu tīkla optimizāciju plānots mazināt plaisu sekmēs starp pilsētām un lauku skolām, t.sk. skolēni ar zemiem mācību rezultātiem mazināšana un skolēnu ar augstiem mācību rezultātiem palielināšana.
</t>
  </si>
  <si>
    <t>Uzlabot veselības aprūpes pakalpojumu pieejamību un kvalitāti, īstenojot kompleksus pasākumus integrētā veselības sistēmā</t>
  </si>
  <si>
    <t>Ieguldījumi Integrētu veselības aprūpes pakalpojumu koncentrācija cilvēkresursu pieejamības vietās, kā arī veselības aprūpes sistēmas noturības stiprināšanā pret epidemioloģiskajām krīzēm, sniegs būtisku ietekmi, lai sagatavtos nākotnes krīzes situācijām un efektīvu nodrošinātu veselībaspakalpojumu pieejamību iedzīvotājiem. Piemēram plānoti ieguldījumi, lai krīzes situācijās ārstniecības iestādes spētu nodrošināt vismaz 704 papildu gultas vietas.</t>
  </si>
  <si>
    <t>Ņemot vērā ieguldījumu vidēja un ilgtermiņa raksturu, ANM pasākumiem nav sagaidāma tieša ietekme uz krīzes sociālo un ekonomisko seku mazināšanu.</t>
  </si>
  <si>
    <t>Veselības komponentes pasākumiem nav sagaidāma tieša ietekme uz sociālo un territoriālo konverģenci. Vienlaikus īstenotie pasākumi veselības personāla atlīdzības palielināšanai sniegs nozīmīgu pienesumu atalgojuma palielināšanai reģionālajās veselības aprūpes iestādēs.</t>
  </si>
  <si>
    <r>
      <t xml:space="preserve">1)Produktivitātes paaugstināšana caur investīciju apjoma palielināšanu P&amp;A: Produktivitātes paaugstināšanas investīciju mērķis ir palielināt privātos P&amp;A izdevumus, veicot mērķētas publiskās investīcijas, kas sekmētu jaunu produktu un pakalpojumu izstrādi, kā arī zināšanu pārnesi tautsaimniecībā. 
2) </t>
    </r>
    <r>
      <rPr>
        <sz val="11"/>
        <color rgb="FF006100"/>
        <rFont val="Calibri"/>
        <family val="2"/>
        <charset val="186"/>
        <scheme val="minor"/>
      </rPr>
      <t>Veikt augstskolu strukturālās pārmaiņas, lai veicinātu izcilību un augstākās izglītības un zinātnes kvalitātes un resursu ieguldījumu efektivitāti un starptautisko konkurētspēju, tostarp integrāciju starptautiskajos augstākās izglītības un pētniecības tīklos.</t>
    </r>
    <r>
      <rPr>
        <b/>
        <sz val="11"/>
        <color rgb="FF006100"/>
        <rFont val="Calibri"/>
        <family val="2"/>
        <charset val="186"/>
        <scheme val="minor"/>
      </rPr>
      <t xml:space="preserve"> </t>
    </r>
  </si>
  <si>
    <t>Komponentes ietvaros nav plānotas reformas vai investīcijas, kas sniedz tiešu atbalstu sociālā pīlāra mērķu sasniegšanai.</t>
  </si>
  <si>
    <t>Komponentes ietvaros nav plānotas reformas vai investīcijas, kas sniedz tiešu ieguldījumu krīzes sociālās un ekonomiskās ietekmes mazināšanai.</t>
  </si>
  <si>
    <t>Komponentes ietvaros sniegtais atbalsts augstās izglītības kapacitātes stiprināšanai un P&amp;A darbībām vidējā un ilgākā termiņa pozitīvi ietekmēs Latvijas kopējo konkurētspēju, tādējādi veicinot konverģences starp Latviju un citām ES dalībvalstīm. Vienlaikus komponentē netiek iezīmēts atbalsts konkrētiem teritorijām, līdz ar to nav identificējama īstenoto pasākumu ietekme uz konverģennci starp dažādiem Latvijas reģioniem.</t>
  </si>
  <si>
    <t>CSR 2019.1; CSR 2019.4; 2020.4</t>
  </si>
  <si>
    <t>Likuma varas komponentes viens no galvenajiem mērķiem ir nodrošināt institucionālās kapacitātes stiprināšanu. Attiecīgi kompetences ietvaros īstenotajiem pasākumiem plānota tieša ietekme uz iestāzu dabinieku un tehnisko spēju uzlabošanu. Papildinošie digitālie ieguldījumi nodrošinās efektīvāku informācijas apriti starp dažādām tiesībsargājošām institūcijām, kā arī uzlabos pakalpojumu pieejamību gadījumos, kad ierobežota personu fiziska pulcēšanās.</t>
  </si>
  <si>
    <t xml:space="preserve">Veselības komponentes pasākumiem nav sagaidāma tieša ietekme uz sociālo un territoriālo konverģenci. </t>
  </si>
  <si>
    <t>Izmaksas noteiktas, pamatojoties uz iepriekš īstenoto un projektēšanas, būvniecības stadijā esošo infrastruktūras objektu vidējām izmaksām, tās indeksējot atbilstoši EK norādēm attiecībā uz izmaksu sadārdzinājumu.(Vienības izmaksas pieņēmums: 1 km elektrifikācija t.sk. līnijas caurlaides spējas un signalizācijas sistēmu uzlabojumi = 1 038 571 EUR).</t>
  </si>
  <si>
    <t>Izmaksu aplēses ir indikatīvas un balstītas uz līdzšinējo pieredzi, kā arī uz realizācijā esošu projektu izmaksām, tās indeksējot atbilstoši EK norādēm attiecībā uz izmaksu sadārdzinājumu. (Vienības izmaksas pieņēmums: 1 km BRT līnija = 7 153 864 EUR, 1 km tramvaja un trolejbusa līnija = 10 630 000 EUR, 1 mobilitātes punkts = 3 911 877 EUR, 1 transportmijas punkts = 1 500 000 EUR).</t>
  </si>
  <si>
    <t>Izmaksas ir norādītas, pamatojoties uz attīstības plānošanas dokumentos norādītajiem indikatīvi iekļautajiem finansējumiem, kā arī vienlaikus izmaksas tiek balstītas uz iepriekš īstenoto projektu izmaksām un tās indeksējot atbilstoši EK norādēm attiecībā uz izmaksu sadārdzinājumu. Pirms Atveseļošanas un noturības mehānisma finansējuma saņemšanas tiks veikta izmaksu un ieguvumu analīze. (Vienības izmaksas pieņēmums: 1 km veloceļa = 663 731 EUR).</t>
  </si>
  <si>
    <t>Komponentes nosaukums</t>
  </si>
  <si>
    <t>Komponentes nosaukums (pārskatīts)</t>
  </si>
  <si>
    <t>Pasākuma līmenis</t>
  </si>
  <si>
    <t>Pasākuma atsauce</t>
  </si>
  <si>
    <t>Pasākuma nosaukums</t>
  </si>
  <si>
    <t>Augstākstāvošā pasākuma atsauce</t>
  </si>
  <si>
    <t>Saistītā pasākuma atsauce</t>
  </si>
  <si>
    <t>Saistītā pasākuma nosaukums</t>
  </si>
  <si>
    <t>Pasākuma tips</t>
  </si>
  <si>
    <r>
      <t xml:space="preserve">Šajās kolonnās (komponenta nosaukums, mērvienības līmenis, mērvienības atsauce, pasākuma nosaukums, pamata mērvienības atsauce, pasākuma tips un izmaksas) ir informācija, kas pieejama FENIX, pamatojoties uz Padomes Īstenošanas lēmumu (CID).
 </t>
    </r>
    <r>
      <rPr>
        <b/>
        <sz val="11"/>
        <color theme="1"/>
        <rFont val="Calibri"/>
        <family val="2"/>
        <scheme val="minor"/>
      </rPr>
      <t xml:space="preserve">Lūdzu, neveiciet nekādas izmaiņas šajos </t>
    </r>
    <r>
      <rPr>
        <b/>
        <sz val="11"/>
        <rFont val="Calibri"/>
        <family val="2"/>
        <scheme val="minor"/>
      </rPr>
      <t>punktos</t>
    </r>
    <r>
      <rPr>
        <sz val="11"/>
        <color theme="1"/>
        <rFont val="Calibri"/>
        <family val="2"/>
        <scheme val="minor"/>
      </rPr>
      <t xml:space="preserve"> iekļautajā informācijā (izņemot jaunus pasākumus B un C slejās).</t>
    </r>
  </si>
  <si>
    <r>
      <rPr>
        <b/>
        <sz val="12"/>
        <color rgb="FF000000"/>
        <rFont val="Calibri"/>
        <family val="2"/>
        <charset val="186"/>
      </rPr>
      <t xml:space="preserve">Lūgums izlasīt.
</t>
    </r>
    <r>
      <rPr>
        <sz val="11"/>
        <color theme="1"/>
        <rFont val="Calibri"/>
        <family val="2"/>
        <scheme val="minor"/>
      </rPr>
      <t xml:space="preserve"> </t>
    </r>
    <r>
      <rPr>
        <sz val="11"/>
        <color rgb="FF000000"/>
        <rFont val="Calibri"/>
        <family val="2"/>
        <charset val="186"/>
      </rPr>
      <t>Šis Excel fails tiek nodrošināts, atjauninot vai pārskatot atjaunošanas</t>
    </r>
    <r>
      <rPr>
        <sz val="11"/>
        <color theme="1"/>
        <rFont val="Calibri"/>
        <family val="2"/>
        <scheme val="minor"/>
      </rPr>
      <t xml:space="preserve"> </t>
    </r>
    <r>
      <rPr>
        <sz val="11"/>
        <rFont val="Calibri"/>
        <family val="2"/>
      </rPr>
      <t xml:space="preserve">un
</t>
    </r>
    <r>
      <rPr>
        <sz val="11"/>
        <color theme="1"/>
        <rFont val="Calibri"/>
        <family val="2"/>
        <scheme val="minor"/>
      </rPr>
      <t xml:space="preserve"> resilie plānu strukturēto datu iesniegšanai. Tajā būtu jāiekļauj komponenti salīdzinājumā ar Padomes īstenošanas lēmumu. </t>
    </r>
    <r>
      <rPr>
        <b/>
        <sz val="11"/>
        <color rgb="FF000000"/>
        <rFont val="Calibri"/>
        <family val="2"/>
        <charset val="186"/>
      </rPr>
      <t>Lūdzu, iekļaujiet informāciju tikai par JAUNIEM, NOŅEMTIEM vai MODIFICĒTIEM komponentiem.</t>
    </r>
    <r>
      <rPr>
        <sz val="11"/>
        <color theme="1"/>
        <rFont val="Calibri"/>
        <family val="2"/>
        <scheme val="minor"/>
      </rPr>
      <t xml:space="preserve"> </t>
    </r>
    <r>
      <rPr>
        <b/>
        <sz val="11"/>
        <rFont val="Calibri"/>
        <family val="2"/>
      </rPr>
      <t xml:space="preserve">Izmaiņas, kas attiecas tikai uz pasākumu (- iem) un/vai atskaites punktu (- iem) un mērķi (- iem), jānorāda attiecīgajās lapās (“Pasākumi” un “Milestones_targets”).
</t>
    </r>
    <r>
      <rPr>
        <sz val="11"/>
        <color theme="1"/>
        <rFont val="Calibri"/>
        <family val="2"/>
        <scheme val="minor"/>
      </rPr>
      <t xml:space="preserve"> </t>
    </r>
    <r>
      <rPr>
        <sz val="11"/>
        <rFont val="Calibri"/>
        <family val="2"/>
      </rPr>
      <t>Negrozītiem komponentiem A slejā izvēlieties “U”.</t>
    </r>
    <r>
      <rPr>
        <sz val="11"/>
        <color theme="1"/>
        <rFont val="Calibri"/>
        <family val="2"/>
        <scheme val="minor"/>
      </rPr>
      <t xml:space="preserve"> </t>
    </r>
    <r>
      <rPr>
        <sz val="11"/>
        <color rgb="FF000000"/>
        <rFont val="Calibri"/>
        <family val="2"/>
        <charset val="186"/>
      </rPr>
      <t xml:space="preserve">Komponentu uzskata par nemainīgu tikai tad, ja </t>
    </r>
    <r>
      <rPr>
        <u/>
        <sz val="11"/>
        <color rgb="FF000000"/>
        <rFont val="Calibri"/>
        <family val="2"/>
      </rPr>
      <t>nav</t>
    </r>
    <r>
      <rPr>
        <sz val="11"/>
        <color rgb="FF000000"/>
        <rFont val="Calibri"/>
        <family val="2"/>
        <charset val="186"/>
      </rPr>
      <t xml:space="preserve"> ierosināts mainīt informāciju vai elementu (piemēram, atskaites punktu vai mērķi, informāciju par izmaksām utt.).
 Jauniem </t>
    </r>
    <r>
      <rPr>
        <u/>
        <sz val="11"/>
        <color rgb="FF000000"/>
        <rFont val="Calibri"/>
        <family val="2"/>
        <charset val="186"/>
      </rPr>
      <t>komponentiem</t>
    </r>
    <r>
      <rPr>
        <sz val="11"/>
        <color rgb="FF000000"/>
        <rFont val="Calibri"/>
        <family val="2"/>
        <charset val="186"/>
      </rPr>
      <t>, lūdzu, norādiet tikai jauno komponenta nosaukumu (komponenta atsauce tiks piešķirta vēlāk). Komponenta atsauce tiks piešķirta vēlāk.
 Visi pasākumi (un apakšpasākumi), ko ietver jaunais komponents, būtu jānorāda lapā “Pasākumi”.
 Lūdzu, nemodificējiet un nepievienojiet informāciju kolonnās, kurās ir pieejama nolaižamā izvēlne.</t>
    </r>
  </si>
  <si>
    <r>
      <rPr>
        <b/>
        <sz val="12"/>
        <color rgb="FF000000"/>
        <rFont val="Calibri"/>
        <family val="2"/>
        <charset val="186"/>
      </rPr>
      <t xml:space="preserve">Lūgums izlasīt
</t>
    </r>
    <r>
      <rPr>
        <sz val="11"/>
        <color theme="1"/>
        <rFont val="Calibri"/>
        <family val="2"/>
        <scheme val="minor"/>
      </rPr>
      <t xml:space="preserve"> </t>
    </r>
    <r>
      <rPr>
        <sz val="11"/>
        <color rgb="FF000000"/>
        <rFont val="Calibri"/>
        <family val="2"/>
        <charset val="186"/>
      </rPr>
      <t>Šis Excel fails tiek nodrošināts saistībā ar atkopšanas un elastīguma atjaunināšanu vai pārskatīšanu,</t>
    </r>
    <r>
      <rPr>
        <sz val="11"/>
        <color theme="1"/>
        <rFont val="Calibri"/>
        <family val="2"/>
        <scheme val="minor"/>
      </rPr>
      <t xml:space="preserve"> </t>
    </r>
    <r>
      <rPr>
        <sz val="11"/>
        <rFont val="Calibri"/>
        <family val="2"/>
      </rPr>
      <t>lai iesniegtu strukturētus datus.</t>
    </r>
    <r>
      <rPr>
        <sz val="11"/>
        <color theme="1"/>
        <rFont val="Calibri"/>
        <family val="2"/>
        <scheme val="minor"/>
      </rPr>
      <t xml:space="preserve"> </t>
    </r>
    <r>
      <rPr>
        <sz val="11"/>
        <color rgb="FF000000"/>
        <rFont val="Calibri"/>
        <family val="2"/>
        <charset val="186"/>
      </rPr>
      <t xml:space="preserve">Tajā būtu jāiekļauj pasākumi ierosinātajos grozījumos salīdzinājumā ar Padomes īstenošanas lēmumu.
</t>
    </r>
    <r>
      <rPr>
        <sz val="11"/>
        <color theme="1"/>
        <rFont val="Calibri"/>
        <family val="2"/>
        <scheme val="minor"/>
      </rPr>
      <t xml:space="preserve"> </t>
    </r>
    <r>
      <rPr>
        <b/>
        <sz val="11"/>
        <rFont val="Calibri"/>
        <family val="2"/>
      </rPr>
      <t>Lūdzu, iekļaujiet tikai informāciju par JAUNIEM, NOŅEMTIEM vai MODIFICĒTIEM pasākumiem. Attiecīgajā lapā jānorāda izmaiņas, kas attiecas tikai uz atskaites punktu (- iem) un mērķi (- iem) (“Milestones_targets”).</t>
    </r>
    <r>
      <rPr>
        <sz val="11"/>
        <rFont val="Calibri"/>
        <family val="2"/>
      </rPr>
      <t xml:space="preserve">
 Negrozītiem pasākumiem, lūdzu, A slejā izvēlieties “U”. Pasākumu uzskata par nemainīgu tikai tad, ja </t>
    </r>
    <r>
      <rPr>
        <u/>
        <sz val="11"/>
        <rFont val="Calibri"/>
        <family val="2"/>
      </rPr>
      <t>nav</t>
    </r>
    <r>
      <rPr>
        <sz val="11"/>
        <rFont val="Calibri"/>
        <family val="2"/>
      </rPr>
      <t xml:space="preserve"> ierosināts mainīt informāciju vai elementu (piemēram, atskaites punktu vai mērķi, informāciju par izmaksām utt.).
 </t>
    </r>
    <r>
      <rPr>
        <u/>
        <sz val="11"/>
        <rFont val="Calibri"/>
        <family val="2"/>
      </rPr>
      <t>Attiecībā</t>
    </r>
    <r>
      <rPr>
        <sz val="11"/>
        <rFont val="Calibri"/>
        <family val="2"/>
      </rPr>
      <t xml:space="preserve"> uz jauniem pasākumiem, lūdzu, aizpildiet visas kolonnas, izņemot D sleju (vēlāk tiks piešķirta atsauce uz mēru). Ja pievienojat jaunu apakšpasākumu, lūdzu, norādiet attiecīgo pamatpasākumu. Paredzamās izmaksas jānorāda katram apakšpasākumam, bet paredzamajām izmaksām pamatpasākuma līmenī jābūt 0. Klimata un digitālā marķēšana būtu jāveic apakšpasākuma līmenī.
 Visi starpposma mērķi un mērķi, ko veido jaunie pasākumi, būtu jānorāda lapā “Milestones_targets”.
 Klimata un digitālā marķēšana (J-S sleja) jāveic apakšpasākuma līmenī.
 Lūdzu, nemodificējiet un nepievienojiet informāciju kolonnās, kurās ir pieejama nolaižamā izvēlne.</t>
    </r>
  </si>
  <si>
    <r>
      <rPr>
        <b/>
        <sz val="12"/>
        <color rgb="FF000000"/>
        <rFont val="Calibri"/>
        <family val="2"/>
        <charset val="186"/>
      </rPr>
      <t xml:space="preserve">Lūgums izlasīt
</t>
    </r>
    <r>
      <rPr>
        <sz val="11"/>
        <color theme="1"/>
        <rFont val="Calibri"/>
        <family val="2"/>
        <scheme val="minor"/>
      </rPr>
      <t xml:space="preserve"> </t>
    </r>
    <r>
      <rPr>
        <sz val="11"/>
        <color rgb="FF000000"/>
        <rFont val="Calibri"/>
        <family val="2"/>
        <charset val="186"/>
      </rPr>
      <t>Šis Excel fails tiek nodrošināts saistībā ar atjaunojuma un elastīguma apkopojuma atjaunināšanu</t>
    </r>
    <r>
      <rPr>
        <sz val="11"/>
        <color theme="1"/>
        <rFont val="Calibri"/>
        <family val="2"/>
        <scheme val="minor"/>
      </rPr>
      <t xml:space="preserve"> </t>
    </r>
    <r>
      <rPr>
        <sz val="11"/>
        <rFont val="Calibri"/>
        <family val="2"/>
      </rPr>
      <t xml:space="preserve">vai
</t>
    </r>
    <r>
      <rPr>
        <sz val="11"/>
        <color theme="1"/>
        <rFont val="Calibri"/>
        <family val="2"/>
        <scheme val="minor"/>
      </rPr>
      <t xml:space="preserve"> pārskatīšanu strukturēto datu iesniegšanai. Tajā būtu jāiekļauj ierosinātie starpposma mērķu un mērķu grozījumi salīdzinājumā ar Padomes īstenošanas lēmumu. </t>
    </r>
    <r>
      <rPr>
        <b/>
        <sz val="11"/>
        <color rgb="FF000000"/>
        <rFont val="Calibri"/>
        <family val="2"/>
        <charset val="186"/>
      </rPr>
      <t>Lūdzu, iekļaujiet tikai informāciju par JAUNIEM, NOŅEMTIEM vai MAINĪTIEM</t>
    </r>
    <r>
      <rPr>
        <sz val="11"/>
        <color theme="1"/>
        <rFont val="Calibri"/>
        <family val="2"/>
        <scheme val="minor"/>
      </rPr>
      <t xml:space="preserve"> </t>
    </r>
    <r>
      <rPr>
        <b/>
        <sz val="11"/>
        <rFont val="Calibri"/>
        <family val="2"/>
      </rPr>
      <t xml:space="preserve">atskaites punktiem un mērķiem.
</t>
    </r>
    <r>
      <rPr>
        <sz val="11"/>
        <color theme="1"/>
        <rFont val="Calibri"/>
        <family val="2"/>
        <scheme val="minor"/>
      </rPr>
      <t xml:space="preserve"> </t>
    </r>
    <r>
      <rPr>
        <sz val="11"/>
        <color rgb="FF000000"/>
        <rFont val="Calibri"/>
        <family val="2"/>
        <charset val="186"/>
      </rPr>
      <t xml:space="preserve">Nemainītiem atskaites punktiem un mērķiem, lūdzu, A slejā izvēlieties “U”. Atskaites punktu vai mērķi uzskata par nemainīgu tikai tad, ja </t>
    </r>
    <r>
      <rPr>
        <u/>
        <sz val="11"/>
        <color rgb="FF000000"/>
        <rFont val="Calibri"/>
        <family val="2"/>
      </rPr>
      <t>netiek</t>
    </r>
    <r>
      <rPr>
        <sz val="11"/>
        <color rgb="FF000000"/>
        <rFont val="Calibri"/>
        <family val="2"/>
        <charset val="186"/>
      </rPr>
      <t xml:space="preserve"> piedāvāts grozīt informāciju vai elementu.
 Jauniem </t>
    </r>
    <r>
      <rPr>
        <u/>
        <sz val="11"/>
        <color rgb="FF000000"/>
        <rFont val="Calibri"/>
        <family val="2"/>
        <charset val="186"/>
      </rPr>
      <t>atskaites punktiem un mērķiem</t>
    </r>
    <r>
      <rPr>
        <sz val="11"/>
        <color rgb="FF000000"/>
        <rFont val="Calibri"/>
        <family val="2"/>
        <charset val="186"/>
      </rPr>
      <t>, lūdzu, aizpildiet slejas, izņemot ailes B un F (atskaites punkts/mērķa atsauce tiks piešķirta vēlāk).
 Lūdzu, nemodificējiet un nepievienojiet informāciju kolonnās, kurās ir pieejama nolaižamā izvēlne.</t>
    </r>
  </si>
  <si>
    <r>
      <rPr>
        <b/>
        <sz val="12"/>
        <color rgb="FF000000"/>
        <rFont val="Calibri"/>
        <family val="2"/>
        <charset val="186"/>
      </rPr>
      <t xml:space="preserve">Lūgums izlasīt
</t>
    </r>
    <r>
      <rPr>
        <sz val="11"/>
        <color theme="1"/>
        <rFont val="Calibri"/>
        <family val="2"/>
        <scheme val="minor"/>
      </rPr>
      <t xml:space="preserve"> </t>
    </r>
    <r>
      <rPr>
        <sz val="11"/>
        <rFont val="Calibri"/>
        <family val="2"/>
      </rPr>
      <t>Šī tabula jāaizpilda tikai tad, ja ierosinātās plāna izmaiņas ir nozīmīgas (piemēram, ja tiek pārskatīts neatmaksājamais atbalsts vai pieprasīts ievērojams jauns aizdevumu laidiens).</t>
    </r>
  </si>
  <si>
    <t>Kopējie izaugsmi veicinošie izdevumi, kurus ietekmē ar AF plāna dotācijām finansētie izdevumi</t>
  </si>
  <si>
    <t>Izaugsmi veicinoši izdevumi, ko finansē ar AF dotācijām</t>
  </si>
  <si>
    <t>Investīcija</t>
  </si>
  <si>
    <t>Komponentes numurs</t>
  </si>
  <si>
    <t>Komponenes numurs</t>
  </si>
  <si>
    <t>Projektu izvērtējums ERAF 2014.- 2020.gada ietvaros SAM 5.1.2., Eiropas Savienības Solidaritātes fonda ietvaros un būvniecības tirgus analīze.</t>
  </si>
  <si>
    <t>ERAF programmā 2014.-2020.gadam SAM 5.1.2. un Eiropas Savienības Solidaritātes fonds</t>
  </si>
  <si>
    <t>ERAF programmā 2014.-2020.gadam (43,39mnEUR) SAM 5.1.2. un Eiropas Savienības Solidaritātes fonds (13,73 mnEUR)</t>
  </si>
  <si>
    <t>Valsts reģionālās attīstības aģentūras (VRAA) uzturētajā Elektronisko iepirkumu sistēmā (EIS). IZM 2020.gada iepirkums - portatīvās datortehnikas pasūtījums EIS. Portatīvā datortehnika (6261 portatīvie datori) tika piegādāti 2020.gada decembrī.</t>
  </si>
  <si>
    <t>Aprēķinātais līdzfinansējums</t>
  </si>
  <si>
    <r>
      <t xml:space="preserve">Šajās slejās (atsauce uz pamatpasākumu, pasākuma veids un izmaksas) ir informācija, kas pieejamaFENIX, pamatojoties uz Padomes Īstenošanas lēmumu (CID).
 </t>
    </r>
    <r>
      <rPr>
        <b/>
        <sz val="11"/>
        <color theme="1"/>
        <rFont val="Calibri"/>
        <family val="2"/>
        <scheme val="minor"/>
      </rPr>
      <t>Lūdzu, nemainiet informāciju šajos kolos ns</t>
    </r>
    <r>
      <rPr>
        <sz val="11"/>
        <color theme="1"/>
        <rFont val="Calibri"/>
        <family val="2"/>
        <scheme val="minor"/>
      </rPr>
      <t xml:space="preserve"> </t>
    </r>
    <r>
      <rPr>
        <b/>
        <sz val="11"/>
        <rFont val="Calibri"/>
        <family val="2"/>
        <scheme val="minor"/>
      </rPr>
      <t>(izņemot jaunus pasākumus G un H kolonnās)</t>
    </r>
    <r>
      <rPr>
        <sz val="11"/>
        <color theme="1"/>
        <rFont val="Calibri"/>
        <family val="2"/>
        <scheme val="minor"/>
      </rPr>
      <t>.</t>
    </r>
  </si>
  <si>
    <r>
      <t xml:space="preserve">Šajā kolonnā ir informācija, kas pieejama FENIX, pamatojoties uz CID.
 Lūdzu, </t>
    </r>
    <r>
      <rPr>
        <sz val="11"/>
        <rFont val="Calibri"/>
        <family val="2"/>
        <scheme val="minor"/>
      </rPr>
      <t>neveiciet nekādas izmaiņas</t>
    </r>
    <r>
      <rPr>
        <sz val="11"/>
        <color theme="1"/>
        <rFont val="Calibri"/>
        <family val="2"/>
        <scheme val="minor"/>
      </rPr>
      <t>.</t>
    </r>
  </si>
  <si>
    <r>
      <t>Šajā kolonnā ir informācija, kas pieejama FENIX, pamatojoties uz CID.
 Lūdzu, neveiciet nekādas izmaiņas</t>
    </r>
    <r>
      <rPr>
        <sz val="11"/>
        <rFont val="Calibri"/>
        <family val="2"/>
        <scheme val="minor"/>
      </rPr>
      <t>.</t>
    </r>
  </si>
  <si>
    <r>
      <rPr>
        <sz val="11"/>
        <color rgb="FF000000"/>
        <rFont val="Calibri"/>
        <family val="2"/>
        <charset val="186"/>
      </rPr>
      <t xml:space="preserve">Lūdzu, atstājiet tukšas šūnas, kurās nav izmaiņu salīdzinājumā ar konsolidēto RRP.
</t>
    </r>
    <r>
      <rPr>
        <sz val="11"/>
        <color theme="1"/>
        <rFont val="Calibri"/>
        <family val="2"/>
        <scheme val="minor"/>
      </rPr>
      <t xml:space="preserve"> </t>
    </r>
    <r>
      <rPr>
        <sz val="11"/>
        <rFont val="Calibri"/>
        <family val="2"/>
      </rPr>
      <t>Lūdzu, saskaņā ar AF regulas VI pielikumu rindā izvēlieties klimata atzīmi.
 Lūdzu, aizpildiet šo kolonnu modificētiem un jauniem pasākumiem.</t>
    </r>
  </si>
  <si>
    <r>
      <rPr>
        <sz val="11"/>
        <color rgb="FF000000"/>
        <rFont val="Calibri"/>
        <family val="2"/>
        <charset val="186"/>
      </rPr>
      <t xml:space="preserve">Lūdzu, atstājiet tukšas šūnas, kurās nav izmaiņu salīdzinājumā ar konsolidēto RRP.
</t>
    </r>
    <r>
      <rPr>
        <sz val="11"/>
        <color theme="1"/>
        <rFont val="Calibri"/>
        <family val="2"/>
        <scheme val="minor"/>
      </rPr>
      <t xml:space="preserve"> </t>
    </r>
    <r>
      <rPr>
        <sz val="11"/>
        <rFont val="Calibri"/>
        <family val="2"/>
      </rPr>
      <t xml:space="preserve"> Lūdzu, saskaņā ar AF regulas VI pielikumu rindā izvēlieties vides atzīmi.</t>
    </r>
    <r>
      <rPr>
        <sz val="11"/>
        <color theme="1"/>
        <rFont val="Calibri"/>
        <family val="2"/>
      </rPr>
      <t xml:space="preserve">
 Lūdzu, aizpildiet šo kolonnu modificētiem un jauniem pasākumiem.</t>
    </r>
  </si>
  <si>
    <r>
      <rPr>
        <sz val="11"/>
        <color rgb="FF000000"/>
        <rFont val="Calibri"/>
        <family val="2"/>
        <charset val="186"/>
      </rPr>
      <t xml:space="preserve">Lūdzu, atstājiet tukšas šūnas, kurās nav izmaiņu salīdzinājumā ar konsolidēto RRP.
</t>
    </r>
    <r>
      <rPr>
        <sz val="11"/>
        <color theme="1"/>
        <rFont val="Calibri"/>
        <family val="2"/>
        <scheme val="minor"/>
      </rPr>
      <t xml:space="preserve"> </t>
    </r>
    <r>
      <rPr>
        <sz val="11"/>
        <rFont val="Calibri"/>
        <family val="2"/>
      </rPr>
      <t>Lūdzu,  saskaņā ar AF regulas VI pielikumu rindā atlasiet digitālo tagu.</t>
    </r>
    <r>
      <rPr>
        <sz val="11"/>
        <color theme="1"/>
        <rFont val="Calibri"/>
        <family val="2"/>
      </rPr>
      <t xml:space="preserve">
 Lūdzu, aizpildiet šo kolonnu modificētiem un jauniem pasākumiem.</t>
    </r>
  </si>
  <si>
    <t>Lūdzu, atstājiet tukšas šūnas, kur nav izmaiņu salīdzinājumā ar Padomes Īstenošanas lēmumu.
 Lūdzu, aizpildiet šo sleju gan starpposma mērķiem, gan mērķiem modificētiem un jauniem pasākumiem.</t>
  </si>
  <si>
    <t>Pabeigšanas ceturksnis (grozīts)</t>
  </si>
  <si>
    <t>Pabeigšanas ceturksnis</t>
  </si>
  <si>
    <t>Šajā kolonnā ir informācija, kas pieejama FENIX, pamatojoties uz CID. Lūdzu, neveiciet izmaiņas.</t>
  </si>
  <si>
    <t>Šajā kolonnā ir informācija, kas pieejama FENIX, pamatojoties uz CID. Lūdzu, neveiciet nelielas izmaiņas.</t>
  </si>
  <si>
    <t>Plānotās izmaksas, kurām pieprasīts finansējums no AF</t>
  </si>
  <si>
    <t>LV-C[C1]-R[1-1-1-r-]</t>
  </si>
  <si>
    <t>LV-C[C1]-I[1-1-1-1-i-]</t>
  </si>
  <si>
    <t>LV-C[C1]-I[1-1-1-1-i-.1]</t>
  </si>
  <si>
    <t>LV-C[C1]-I[1-1-1-1-i-.2]</t>
  </si>
  <si>
    <t>LV-C[C1]-I[1-1-1-1-i-.3]</t>
  </si>
  <si>
    <t>LV-C[C1]-I[1-1-1-2-i-]</t>
  </si>
  <si>
    <t>LV-C[C1]-I[1-1-1-2-i-.1]</t>
  </si>
  <si>
    <t>LV-C[C1]-I[1-1-1-2-i-.2]</t>
  </si>
  <si>
    <t>LV-C[C1]-I[1-1-1-2-i-.3]</t>
  </si>
  <si>
    <t>LV-C[C1]-I[1-1-1-3-i-]</t>
  </si>
  <si>
    <t>LV-C[C1]-I[1-2-1-1-i-I-]</t>
  </si>
  <si>
    <t>LV-C[C1]-I[1-2-1-2-i-]</t>
  </si>
  <si>
    <t>LV-C[C1]-I[1-2-1-3-i-I-]</t>
  </si>
  <si>
    <t>LV-C[C1]-I[1-2-1-4-i-I-]</t>
  </si>
  <si>
    <t>LV-C[C1]-I[1-2-1-5-i-]</t>
  </si>
  <si>
    <t>LV-C[C1]-R[1-3-1-r-]</t>
  </si>
  <si>
    <t>LV-C[C1]-I[1-3-1-1-i-]</t>
  </si>
  <si>
    <t>LV-C[C1]-I[1-3-1-2-i-]</t>
  </si>
  <si>
    <t>LV-C[C2]-R[2-1-1-r-]</t>
  </si>
  <si>
    <t>LV-C[C2]-I[2-1-1-1-i-]</t>
  </si>
  <si>
    <t>LV-C[C2]-R[2-1-r-]</t>
  </si>
  <si>
    <t>LV-C[C2]-I[2-1-2-1-i-]</t>
  </si>
  <si>
    <t>LV-C[C2]-I[2-1-2-2-i-]</t>
  </si>
  <si>
    <t>LV-C[C2]-R[2-1-3-r-]</t>
  </si>
  <si>
    <t>LV-C[C2]-I[2-1-3-1-i-]</t>
  </si>
  <si>
    <t>LV-C[C2]-R[2-2-r-]</t>
  </si>
  <si>
    <t>LV-C[C2]-I[2-2-1-1-i-]</t>
  </si>
  <si>
    <t>LV-C[C2]-I[2-2-1-2-i-]</t>
  </si>
  <si>
    <t>LV-C[C2]-I[2-2-1-3-i-]</t>
  </si>
  <si>
    <t>LV-C[C2]-I[2-2-1-4-i-]</t>
  </si>
  <si>
    <t>LV-C[C2]-I[2-2-1-5-i-]</t>
  </si>
  <si>
    <t>LV-C[C2]-R[2-3-1-r-]</t>
  </si>
  <si>
    <t>LV-C[C2]-I[2-3-1-1-i-]</t>
  </si>
  <si>
    <t>LV-C[C2]-I[2-3-1-2-i-]</t>
  </si>
  <si>
    <t>LV-C[C2]-I[2-3-1-3-i-]</t>
  </si>
  <si>
    <t>LV-C[C2]-I[2-3-1-4-i-]</t>
  </si>
  <si>
    <t>LV-C[C2]-R[2-3-2-r-]</t>
  </si>
  <si>
    <t>LV-C[C2]-I[2-3-2-1-i-]</t>
  </si>
  <si>
    <t>LV-C[C2]-I[2-3-2-2-i-]</t>
  </si>
  <si>
    <t>LV-C[C2]-I[2-3-2-3-i-]</t>
  </si>
  <si>
    <t>LV-C[C2]-R[2-4-r-]</t>
  </si>
  <si>
    <t>LV-C[C2]-I[2-4-1-1-i-]</t>
  </si>
  <si>
    <t>LV-C[C2]-I[2-4-1-2-i-]</t>
  </si>
  <si>
    <t>LV-C[C3]-R[3-1-1-r-]</t>
  </si>
  <si>
    <t>LV-C[C3]-I[3-1-1-1-i-]</t>
  </si>
  <si>
    <t>LV-C[C3]-I[3-1-1-2-i-]</t>
  </si>
  <si>
    <t>LV-C[C3]-I[3-1-1-3-i-]</t>
  </si>
  <si>
    <t>LV-C[C3]-I[3-1-1-4-i-]</t>
  </si>
  <si>
    <t>LV-C[C3]-I[3-1-1-5-i-]</t>
  </si>
  <si>
    <t>LV-C[C3]-I[3-1-1-6-i-]</t>
  </si>
  <si>
    <t>LV-C[C3]-R[3-1-2-r-]</t>
  </si>
  <si>
    <t>LV-C[C3]-I[3-1-2-1-i-]</t>
  </si>
  <si>
    <t>LV-C[C3]-I[3-1-2-2-i-]</t>
  </si>
  <si>
    <t>LV-C[C3]-I[3-1-2-3-i-]</t>
  </si>
  <si>
    <t>LV-C[C3]-I[3-1-2-4-i-]</t>
  </si>
  <si>
    <t>LV-C[C3]-I[3-1-2-5-i-]</t>
  </si>
  <si>
    <t>LV-C[C4]-R[4-1-1-r-]</t>
  </si>
  <si>
    <t>LV-C[C4]-I[4-1-1-1-i-]</t>
  </si>
  <si>
    <t>LV-C[C4]-I[4-1-1-2-i-]</t>
  </si>
  <si>
    <t>LV-C[C4]-I[4-1-1-3-i-]</t>
  </si>
  <si>
    <t>LV-C[C4]-R[4-2-1-r-]</t>
  </si>
  <si>
    <t>LV-C[C4]-I[4-2-1-1-i-]</t>
  </si>
  <si>
    <t>LV-C[C4]-R[4-3-1-r-]</t>
  </si>
  <si>
    <t>LV-C[C4]-I[4-3-1-1-i-]</t>
  </si>
  <si>
    <t>LV-C[C5]-R[5-1-r-]</t>
  </si>
  <si>
    <t>LV-C[C5]-I[5-1-1-1-i-]</t>
  </si>
  <si>
    <t>LV-C[C5]-I[5-1-1-2-i-]</t>
  </si>
  <si>
    <t>LV-C[C5]-R[5-2-1-r-]</t>
  </si>
  <si>
    <t>LV-C[C5]-I[5-2-1-1-i-]</t>
  </si>
  <si>
    <t>LV-C[C6]-R[6-1-1-r-]</t>
  </si>
  <si>
    <t>LV-C[C6]-I[6-1-1-1-i-]</t>
  </si>
  <si>
    <t>LV-C[C6]-I[6-1-1-2-i-]</t>
  </si>
  <si>
    <t>LV-C[C6]-I[6-1-1-3-i-]</t>
  </si>
  <si>
    <t>LV-C[C6]-R[6-1-2-r-]</t>
  </si>
  <si>
    <t>LV-C[C6]-I[6-1-2-1-i-]</t>
  </si>
  <si>
    <t>LV-C[C6]-I[6-1-2-2-i-]</t>
  </si>
  <si>
    <t>LV-C[C6]-I[6-1-2-3-i-]</t>
  </si>
  <si>
    <t>LV-C[C6]-I[6-1-2-4-i-]</t>
  </si>
  <si>
    <t>LV-C[C6]-R[6-2-1-r-]</t>
  </si>
  <si>
    <t>LV-C[C6]-I[6-2-1-1-i-]</t>
  </si>
  <si>
    <t>LV-C[C6]-I[6-2-1-2-i-]</t>
  </si>
  <si>
    <t>LV-C[C6]-I[6-2-1-3-i-]</t>
  </si>
  <si>
    <t>LV-C[C6]-R[6-3-1-r-]</t>
  </si>
  <si>
    <t>LV-C[C6]-I[6-3-1-1-i-]</t>
  </si>
  <si>
    <t>LV-C[C6]-I[6-3-1-2-i-]</t>
  </si>
  <si>
    <t>LV-C[C6]-I[6-3-1-3-i-]</t>
  </si>
  <si>
    <t>LV-C[C6]-I[6-3-1-4-i-]</t>
  </si>
  <si>
    <t>LV-C[C6]-R[6-4-1-r-]</t>
  </si>
  <si>
    <t>LV-C[C6]-R[6-4-2-r-]</t>
  </si>
  <si>
    <t>LV-C[C6]-R[6-4-3-r-]</t>
  </si>
  <si>
    <t>LV-C[C6]-R[6-4-4-r-]</t>
  </si>
  <si>
    <t>Tirgus izpēte, pamatojoties uz publiski pieejamo informāciju, izmaksu salīdzinājums ar līdzīgu projektu (ES fondu 2014.-2020.gada plānošanas perioda) izmaksām.  Bateriju elektroautobusu vienības izmaksas  tika noteiktas balstoties uz veikto cenu izpēti, kā arī prognozējamo tirgus attīstību un konkurenci ražotāju starpā. Uzlādes staciju vienības izmaksas noteiktas, vērtējot Ceļu satiksmes un drošības direkcijas  pieredzi uzlādes infrastruktūras izbūvē un veikto izpēti par iekārtu piegādi un uzstādīšanu un ņemot vērā apstākļus, kas saistīti ar uzlādes staciju potenciālo izvietojumu, to izbūvi (Vienības izmaksas pieņēmums: 1 elektroautobuss = 650 000 EUR; 1 uzlādes stacija = 460 000 EUR)</t>
  </si>
  <si>
    <t>Uz cilvēku centrētas, visaptverošas, integrētas veselības aprūpes sistēmas ilgtspēja un noturība</t>
  </si>
  <si>
    <t>Atbalsts sabiedrības veselības pētījumu veikšanai</t>
  </si>
  <si>
    <t>Atbalsts universitātes un reģionālo slimnīcu veselības aprūpes infrastruktūras stiprināšanai</t>
  </si>
  <si>
    <t>Cilvēkresursu nodrošinājums un prasmju pilnveide</t>
  </si>
  <si>
    <t>Veselības aprūpes ilgtspēja, pārvaldības stiprināšana, efektīva veselības aprūpes resursu izlietošana, kopējā valsts budžeta veselības aprūpes nozarē palielinājums</t>
  </si>
  <si>
    <t>Atbalsts sekundārās ambulatorās veselības aprūpes kvalitātes un pieejamības novērtēšanai un uzlabošanai</t>
  </si>
  <si>
    <t>skaits</t>
  </si>
  <si>
    <t>Izveidoto un ekspluatācijā esošo centralizēto IKT platformu un sistēmu skaits </t>
  </si>
  <si>
    <t>Pašvaldību kapacitātes stiprināšana to darbības efektivitātes un kvalitātes uzlabošanai</t>
  </si>
  <si>
    <t>Valsts reģionālo un vietējo autoceļu tīkla uzlabošana</t>
  </si>
  <si>
    <t>Eiropas Savienības kohēzijas politikas programmas 2021.-2027. gadam SAM 5.1.1. “Vietējās teritorijas integrētās sociālās, ekonomiskās un vides attīstības un kultūras mantojuma, tūrisma un drošības veicināšana pilsētu funkcionālajās teritorijās" (norādītais finansējums daļa no ERAF plānotā kapacitātes pasākumiem).</t>
  </si>
  <si>
    <t>Pašvaldību publisko pakalpojumu novērtējuma pabeigšana, trūkumu konstatēšana un šo pasākumu uzlabošanas pasākumi</t>
  </si>
  <si>
    <t>Pašvaldību publisko pakalpojumu sniegšanas efektivitātes novērtējuma pabeigšana saskaņā ar Ministru kabineta regulējumu par
pašvaldību kapacitātes celšanas atbalsta īstenošanu.</t>
  </si>
  <si>
    <t>Ir pieņemts juridiskais pamats, lai īstenotu atbalstu vietējo pašvaldību kapacitātes celšanai.</t>
  </si>
  <si>
    <t xml:space="preserve">Ir pieņemts Ministru kabineta regulējums, lai ieviestu atbalstu pašvaldību spēju veidošanai, t.sk.:
a) noteikts pašvaldību spēju veidošanas tvērums un parametri;
b) pašvaldību publisko pakalpojumu novērtējumi;
c) metodoloģiskā atbalsta sniegšana un spēju veidošana;
d) izmēģināti publisko pakalpojumu plānošanas un sniegšanas veidi.
</t>
  </si>
  <si>
    <t>Pieņemts Ministru kabineta regulējums</t>
  </si>
  <si>
    <t>Pabeigta industriālo parku/teritoriju būvniecība reģionos, kur tiek attīstīta publiskā infrastruktūra</t>
  </si>
  <si>
    <t>Parakstītas nodomu vēstules/noslēgti līgumi</t>
  </si>
  <si>
    <t>LV-C[C7]-I[7-1-1-1-i]</t>
  </si>
  <si>
    <t>Ir publicēts atklāts uzaicinājums piešķirt finansējumu nevalstisko organizāciju darba stiprināšanai šādās divās jomās: a) sociālās noturības veicināšana un b) sabiedrības interešu aizstāvība.Uzaicinājumā iekļauj nosacījumus un kritērijus NVO dalībai atbalsta programmā, ziņošanas mehānismu, rādītājus un programmā sasniedzamos mērķus.</t>
  </si>
  <si>
    <t>No projekta īstenošanas finansējuma labumu gūst vismaz:
- 15 organizācijas sociālās noturības programmā;
- 15 organizācijas sabiedrības interešu aizstāvības programmā. Mērķa rādītāju
 uzskata par izpildītu, ja starp nevalstiskajām organizācijām un Sabiedrības integrācijas fondu ir noslēgts līgums par projekta izpildi.</t>
  </si>
  <si>
    <t>Sāk darboties vienotais risinājums, un pakāpeniski tiek sākta tādu atbalsta funkciju kā valsts pārvaldes grāmatvedība un cilvēkresursu
 Vismaz 15% no darbinieku kopskaita tiešajā pārvaldē saņem centralizētās uzskaites un cilvēkresursu vadības pakalpojumus no vienotā risinājuma pakalpojuma sniedzēja</t>
  </si>
  <si>
    <t>Apstiprināts progresa pārskats par valsts pārvaldes modernizācijas plāna īstenošanu</t>
  </si>
  <si>
    <t>Kompetenču satvars ir pieejams Valsts administrācijas skolas mācību vadības sistēmā un ir iekļauts kompetenču galvenajās vadlīnijās, un ir pieņemts likums “Par valsts budžetu 2024. gadam”</t>
  </si>
  <si>
    <t>Ir izveidota un pieejama kompetenču pārvaldības sistēma  ētikas, korupcijas apkarošanas, krāpšanas, ēnu ekonomikas, interešu konflikts un iepirkuma jomā.
 No 2024. gada ir nodrošināts valsts budžeta finansējums galvenajām valsts pārvaldes attīstības mācību programmām.</t>
  </si>
  <si>
    <t>Valsts pārvaldes kompetences pilnveides un pārkvalifikācijas programmas ir pieejamas tādās jomās kā:
 - mūsdienīga politika un pakalpojumi,
 - vadība un efektīva pārmaiņu vadība,
 - datu lietotprasme,
 - ES fondu un ārvalstu finanšu instrumentu politikas mērķu efektīva sasniegšana,
 - stratēģiskā plānošana, uz pierādījumiem balstīta politikas plānošana un īstenošana,
 - nozarei specifiskās apmācības tēmas</t>
  </si>
  <si>
    <t>To valsts pārvaldes darbinieku skaits, kas pabeiguši mācības par mūsdienīgu politiku un pakalpojumiem, līderību un efektīvu pārmaiņu vadību, datpratību, efektīvu ES fondu un ārvalstu finanšu instrumentu politikas mērķu sasniegšanu, stratēģisko plānošanu,uz pierādījumiem balstītu politikas plānošanu un īstenošanu, konkrētām nozarēm paredzētām mācību tēmām.</t>
  </si>
  <si>
    <t>Vienota mācību centra izveide tiesnešu, tiesu darbinieku, prokuroru, prokuroru palīgu un specializēto izmeklētāju kvalifikācijas pilnveidošanai (starpdisciplināros jautājumos )</t>
  </si>
  <si>
    <t>Izstrādāts un ieviests digitālais rīks</t>
  </si>
  <si>
    <t>Tipveida būvprojekta izstrāde</t>
  </si>
  <si>
    <t>Ir apstiprināts jauns profesionālās rehabilitācijas pakalpojuma standarts</t>
  </si>
  <si>
    <t>Kompetenču satvars ir pieejams Valsts administrācijas skolas mācību pārvadības sistēmā un tas ir apstiprināts ar Valsts administrācijas skolas iekšējo normatīvo aktu”, un ir pieņemts likums “Par valsts budžetu 2024. gadam”</t>
  </si>
  <si>
    <t>Ilgtspējīgas un sociāli atbildīgas atbalsta sistēmas attīstība pieaugušo izglītībai attīstība</t>
  </si>
  <si>
    <t>ESIF 2014-2020: SAM pasākumi 1.2.2.3., 1.1.1.5. 2.kārtas ietvaros mācības Buffalo universitātē
ESIF 2021-2027: SAM 1.1.2. pasākums, kas vērsts uz prasmju attīstīšanu viedās specializācijas,  industriālās pārejas un uzņēmējdarbības veicināšanai</t>
  </si>
  <si>
    <t>Pašvadītas mācību pieejas izstrāde IKT speciālistiem</t>
  </si>
  <si>
    <t>Individuālo mācību kontu pieejas attīstība</t>
  </si>
  <si>
    <t>Digitālās prasmes iedzīvotājiem, tostarp jauniešiem</t>
  </si>
  <si>
    <t>ES fondu 2021-27 investīcijas ietver arī iepriekš nefinansētas darbības reformu īstenošanai, kā arī atsevišķos gadījumos palielina darbību apjomu. ES fondu investīcijas turpinās sniegt atbalstu ANM plāna ietvaros atbalstītajiem doktorantūras un pēcdoktorantūras grantiem, kā arī digitalizācijas, tehnoloģiju attīstības, pētniecības un izglītības infrastruktūras uzlabošanas iniciatīvām. ES fondu atbalsts papildus plānots arī šādām reformu komponentēm - jaunā akadēmiskās karjeras modeļa ieviešana un cikliskas institucionālās akreditācijas ieviešana, kas savukārt nav plānots ANM investīciju ietvaros. Atsķirībā no iepriekšējiem ieguldījumiem, jaunajā plānošanas periodā plānots vairāk investēt pētniecības cilvēkresursu atjaunotnē un stiprināšanā, kas ir arī viena no ZTAI 2027 prioritātēm, kā arī kopumā kāpināt ieguldījumus P&amp;A, lai sasniegtu nacionāli nosprausto mērķi- paaugstināt P&amp;A izdevumus līdz 1,5% no IKP.
ESIF 2014-2020: SAM 8.2.1., 8.2.2. 3.kārta, 8.2.3., SAM pasākums 1.1.1.3.
ESIF 2021-2027: SAM 1.1.1. (Doktorantūras granti| Studentu inovāciju granti | Pēcdoktorantu pētījumi, t. sk. izcila ārvalstu akadēmiskā un zinātniskā personāla piesaiste | RIS3 izcilības centri), SAM 4.2.2./ SAM 4.2.1. (Studiju modernizācija un digitalizācija | Akadēmiskās karjeras sistēmas  | Cikliskā institucionālā akreditācija).</t>
  </si>
  <si>
    <t>Valsts budžeta finansējums PVN izmaksu segšanai, paredzēti ~9 % no kopējā 5.2.1.1. investīcijas 2. un 3. kārtas finansējuma.</t>
  </si>
  <si>
    <t>LV-C [C7] - I [7-1-1-1-i]</t>
  </si>
  <si>
    <t>Finansējums no citiem avotiem (kā to pieprasa Regulas 9. pantā)</t>
  </si>
  <si>
    <t>IKT aprīkojuma vienību skaits mērķgrupai (izglītojamie)</t>
  </si>
  <si>
    <t>Stājas spēkā tiesiskais regulējums, ar ko nosaka attālināto mācību organizēšanas un īstenošanas procedūras</t>
  </si>
  <si>
    <t>Ministru kabineta noteikumu, ar ko nosaka attālināto mācību organizēšanas un veikšanas kritērijus un nosacījumus nolūkā nodrošināt attālināto mācību organizēšanu un ieviešanu visās Latvijas izglītības iestādēs un izglītības līmeņos (izņemot pirmsskolas izglītības līmeni), stāšanās spēkā. Izglītības iestāde savos iekšējos noteikumos iekļauj sistēmu attālināto mācību organizēšanai un īstenošanai, t. sk.: 
1. procedūru, kādā izglītības iestāde nosaka, vai izglītojamajiem ir pieejami tehniskie līdzekļi attālināto mācību nodrošināšanai, kā arī procedūras šo tehnisko līdzekļu nodrošināšanai, ja tie izglītojamajiem nav pieejami; 
2. kārtību, kādā reģistrē studentu dalību attālinātās mācībās un uzticēto uzdevumu izpildi; 
3. gadījumos, kad izglītojamā dalība attālinātajās mācībās nav iespējama vai tiek kavēta tehnisku 
iemeslu dēļ; 
4. procedūras, lai nodrošinātu atbilstību drošības prasībām attālināto mācību laikā, un procedūras saziņai ar izglītojamā juridiskajiem pārstāvjiem drošības vai veselības apdraudējumu gadījumā; 
5. procedūru, kādā izglītojamie izmanto izglītības iestādes resursus un infrastruktūru (telpas, bibliotēkas u. c.) attālināto mācību ietvaros.</t>
  </si>
  <si>
    <t>To IKT aprīkojuma vienību skaits, kuras pieejamas mācībām no “datorbibliotēkas”, kas uzlabo mācību efektivitāti un mazina nevienlīdzību. Skolu “datorbibliotēka” skolēniem un skolotājiem, kuriem mācībām un mācīšanai ir nepieciešams dators, sniedz iespēju to “aizņemties” uz mācību laiku, vienlaikus strādājot pie ilgtspējīgas sistēmas, kas ļauj nodrošināt tehnoloģiju pieejamību katram skolēnam un skolotājiem visā Latvijā.</t>
  </si>
  <si>
    <t>Digitālās plaisas mazināšana sociāli neaizsargātajām grupām un izglītības iestādēs</t>
  </si>
  <si>
    <t>Pašvaldību ēku un infrastruktūras uzlabošana, veicinot pāreju uz atjaunojamo energoresursu tehnoloģiju izmantošanu un uzlabojot energoefektivitāti</t>
  </si>
  <si>
    <t>Investīcijas uzņēmējdarbības publiskajā infrastruktūrā industriālo parku un teritoriju attīstībai reģionos</t>
  </si>
  <si>
    <t>CSR 2019.3; CSR 2020.3; CSR 2022.4</t>
  </si>
  <si>
    <t>CSR 2019.2; CSR 2019.3; CSR 2020.2; CSR 2022.1; CSR 2022.4</t>
  </si>
  <si>
    <t xml:space="preserve">CSR 2019.2; CSR 2020.1 </t>
  </si>
  <si>
    <t>LV-C [C3] - I [3-1-1-6-i -] - M [107]</t>
  </si>
  <si>
    <t>LV-C [C3] - I [3-1-1-6-i -] - T [109]</t>
  </si>
  <si>
    <t>LV-C [C2] - I [2-1-2-2-i] - T [36]</t>
  </si>
  <si>
    <t>LV-C [C2] - I [2-2-1-1-i] - T [44]</t>
  </si>
  <si>
    <t>LV-C [C2] - I [2-2-1-1-i ] - T [43]</t>
  </si>
  <si>
    <t>Atjaunojamās enerģijas īpatsvara palielināšana</t>
  </si>
  <si>
    <t>CSR 2021 3; CSR 2022 4</t>
  </si>
  <si>
    <t>3.1.2.r</t>
  </si>
  <si>
    <t>3.1.1.r</t>
  </si>
  <si>
    <t>2.2.1.3.i</t>
  </si>
  <si>
    <t>2.4.r</t>
  </si>
  <si>
    <t>2.4.1.2.i</t>
  </si>
  <si>
    <t>2.1.2.1.i</t>
  </si>
  <si>
    <t>2.3.2.3.i</t>
  </si>
  <si>
    <t>1.1.1.3.i</t>
  </si>
  <si>
    <t>2.4.1.1.i</t>
  </si>
  <si>
    <t>6.4.1.r</t>
  </si>
  <si>
    <t>6.1.2.4.i</t>
  </si>
  <si>
    <t>2.1.3.1.i</t>
  </si>
  <si>
    <t>3.1.1.5.i</t>
  </si>
  <si>
    <t>6.4.3.r</t>
  </si>
  <si>
    <t>2.3.1.3.i</t>
  </si>
  <si>
    <t>2.3.1.r</t>
  </si>
  <si>
    <t>2.3.1.2.i</t>
  </si>
  <si>
    <t>6.1.1.2.i</t>
  </si>
  <si>
    <t>2.3.1.4.i</t>
  </si>
  <si>
    <t>6.3.1.3.i</t>
  </si>
  <si>
    <t>2.1.3.r</t>
  </si>
  <si>
    <t>2.3.2.1.i</t>
  </si>
  <si>
    <t>2.3.2.r</t>
  </si>
  <si>
    <t>1.3.1.r</t>
  </si>
  <si>
    <t>1.1.1.2.i</t>
  </si>
  <si>
    <t>3.1.1.4.i</t>
  </si>
  <si>
    <t>6.2.1.3.i</t>
  </si>
  <si>
    <t>2.2.1.4.i</t>
  </si>
  <si>
    <t>2.2.1.5.i</t>
  </si>
  <si>
    <t>1.1.1.r</t>
  </si>
  <si>
    <t>6.3.1.4.i</t>
  </si>
  <si>
    <t>4.2.1.r</t>
  </si>
  <si>
    <t>4.1.1.2.i</t>
  </si>
  <si>
    <t>6.1.2.3.i</t>
  </si>
  <si>
    <t>6.4.2.r</t>
  </si>
  <si>
    <t>3.1.1.1.i</t>
  </si>
  <si>
    <t>2.1.r</t>
  </si>
  <si>
    <t>1.2.1.2.i</t>
  </si>
  <si>
    <t>5.1.r</t>
  </si>
  <si>
    <t>5.1.1.2.i</t>
  </si>
  <si>
    <t>3.1.1.3.i</t>
  </si>
  <si>
    <t>1.3.1.2.i</t>
  </si>
  <si>
    <t>6.4.4.r</t>
  </si>
  <si>
    <t>6.1.2.1.i</t>
  </si>
  <si>
    <t>3.1.2.1.i</t>
  </si>
  <si>
    <t>1.2.1.5.i</t>
  </si>
  <si>
    <t>2.1.1.r</t>
  </si>
  <si>
    <t>6.3.1.r</t>
  </si>
  <si>
    <t>6.2.1.r</t>
  </si>
  <si>
    <t>3.1.2.5.i</t>
  </si>
  <si>
    <t>6.1.1.3.i</t>
  </si>
  <si>
    <t>6.3.1.2.i</t>
  </si>
  <si>
    <t>3.1.1.6.i</t>
  </si>
  <si>
    <t>6.1.2.r</t>
  </si>
  <si>
    <t>5.2.1.r</t>
  </si>
  <si>
    <t>5.2.1.1.i</t>
  </si>
  <si>
    <t>3.1.2.3.i</t>
  </si>
  <si>
    <t>6.1.1.r</t>
  </si>
  <si>
    <t>3.1.1.2.i</t>
  </si>
  <si>
    <t>1.3.1.1.i</t>
  </si>
  <si>
    <t>6.2.1.2.i</t>
  </si>
  <si>
    <t>4.3.1.1.i</t>
  </si>
  <si>
    <t>4.1.1.3.i</t>
  </si>
  <si>
    <t>2.2.1.2.i</t>
  </si>
  <si>
    <t>4.2.1.1.i</t>
  </si>
  <si>
    <t>4.1.1.r</t>
  </si>
  <si>
    <t>4.3.1.r</t>
  </si>
  <si>
    <t>3.1.2.4.i</t>
  </si>
  <si>
    <t>7.1.1.r</t>
  </si>
  <si>
    <t>7.1.1.1.i</t>
  </si>
  <si>
    <t>7.1.1.2.i</t>
  </si>
  <si>
    <t>Reformas/investīcijas numurs</t>
  </si>
  <si>
    <t>1.1.1.1.i</t>
  </si>
  <si>
    <t>1.2.1.3.i</t>
  </si>
  <si>
    <t>1.2.1.4.i</t>
  </si>
  <si>
    <t>1.2.1.1.i</t>
  </si>
  <si>
    <t>2.1.1.1.i</t>
  </si>
  <si>
    <t>2.1.2.2.i</t>
  </si>
  <si>
    <t>2.2.1.1.i</t>
  </si>
  <si>
    <t>2.3.1.1.i</t>
  </si>
  <si>
    <t>2.3.2.2.i</t>
  </si>
  <si>
    <t>3.1.2.2.i</t>
  </si>
  <si>
    <t>4.1.1.1.i</t>
  </si>
  <si>
    <t>5.1.1.1.i</t>
  </si>
  <si>
    <t>6.1.1.1.i</t>
  </si>
  <si>
    <t>6.1.2.2.i</t>
  </si>
  <si>
    <t>6.2.1.1.i</t>
  </si>
  <si>
    <t>6.3.1.1.i</t>
  </si>
  <si>
    <t>Komponente</t>
  </si>
  <si>
    <t>Šajā kolonnā ir informācija, kas pieejama FENIX, pamatojoties uz CID.
 Lūdzu, neveiciet nekādas izmaiņas.</t>
  </si>
  <si>
    <r>
      <t xml:space="preserve">Šajā kolonnā ir informācija, kas pieejama FENIX, pamatojoties uz CID.
 Lūdzu, neveiciet </t>
    </r>
    <r>
      <rPr>
        <sz val="11"/>
        <rFont val="Calibri"/>
        <family val="2"/>
        <scheme val="minor"/>
      </rPr>
      <t>nekādas izmaiņas</t>
    </r>
    <r>
      <rPr>
        <sz val="11"/>
        <color theme="1"/>
        <rFont val="Calibri"/>
        <family val="2"/>
        <scheme val="minor"/>
      </rPr>
      <t>.</t>
    </r>
  </si>
  <si>
    <r>
      <t xml:space="preserve">Šajā kolonnā ir informācija, kas pieejama FENIX, pamatojoties uz CID.
 Lūdzu, neveiciet </t>
    </r>
    <r>
      <rPr>
        <sz val="11"/>
        <rFont val="Calibri"/>
        <family val="2"/>
        <scheme val="minor"/>
      </rPr>
      <t>izmaiņas</t>
    </r>
    <r>
      <rPr>
        <sz val="11"/>
        <color theme="1"/>
        <rFont val="Calibri"/>
        <family val="2"/>
        <scheme val="minor"/>
      </rPr>
      <t>.</t>
    </r>
  </si>
  <si>
    <t xml:space="preserve">Komponentes ietvaros nav plānotas tiešas reformas vai investīcijas, kas saistītas ar sociālo tiesību pīlāra īstenošanu. </t>
  </si>
  <si>
    <t>Komponentes īstenošanas rezultātā sagaidāma pozitīva ilgtermiņa ietekme uz enerģijas patēriņa samazināšanu (t.sk. īpaši attiecībā uz  importētiem fosilajiem resursiem) un elektroapgādes drošumu saistībā ar veiktajiem ieguldījumiem energoapgādes sistēmas modernizācijā un infrastruktūras attīstībā, kas piesaistīs atjaunojamo energoresursu ražotājus. Ņemot vērā, ka ieguldījumi  plānoti gan Rīgas un Pierīgas reģionā, gan citos Latvijas reģionos, nav paredzams, ka  komponentei būs nozīmīga ietekme uz teritoriālo atšķirību mazināšanu.</t>
  </si>
  <si>
    <t xml:space="preserve">Komponentes ietvaros plānotās investīcijas un reforma ļaus radīt labvēlīgus priekšnosacījumus nacionālā enerģijas tirgus pārskatīšanai un enerģētiskās neatkarības stiprināšanai. </t>
  </si>
  <si>
    <t>Komponetes istenošana ir  saistīta ar videi draudzīgas atjaunojamās enerģijas ražošanai un izmantošanai nepieciešamās infrastruktūras attīstību un modernizāciju, tādēļ paredzams, ka investīcijas radīs pozitīvu ietekmi uz ekonomiku kopumā, t.sk. nodarbinātību, īpaši būvniecības procesā. Tāpat atzīmējama investīciju pozitīvā ietekme  uz elektroenerģijas pārvades un sadales tarifiem.</t>
  </si>
  <si>
    <t>SAM 2.1.1. no darbības programmas Latvijai 2021. -2027. gadam “Energoefektivitātes veicināšana un siltumnīcefekta gāzu emisiju samazināšana” (norādītais finansējums ir daļa no ERAF)</t>
  </si>
  <si>
    <t>Pārvaldes modernizācija un pakalpojumu, tostarp uzņēmējdarbības vides, digitāla pārveide</t>
  </si>
  <si>
    <t>Izstrādāto un saskaņoto IKT risinājumu attīstības aktivitāšu apraksti</t>
  </si>
  <si>
    <t>IKT risinājumu nodrošināšana modernizētām valsts pārvaldes funkcijām (t.sk. sistēmām)</t>
  </si>
  <si>
    <t>LV-C [C3] - I [3-1-1-1-i -] - T [85]</t>
  </si>
  <si>
    <t>LV-C [C3] - I [3-1-1-1- i -] - T [86]</t>
  </si>
  <si>
    <t>LV-C [C3]-I [3-1-1-3-i-] - M [93]</t>
  </si>
  <si>
    <t>LV-C [C3]-I [3-1-1-3-i-] - M [94]</t>
  </si>
  <si>
    <t>Atbalsta programmas industriālo parku un teritoriju attīstībai reģionos pieņemšana</t>
  </si>
  <si>
    <t>Līgumu slēgšanas tiesību piešķiršana industriālo parku attīstīšanai reģionos</t>
  </si>
  <si>
    <t>LV-C [C3]-I [3-1-1-3-i-] - T [95]</t>
  </si>
  <si>
    <t>LV-C [C3]-I [3-1-1-3-i-] - T [96]</t>
  </si>
  <si>
    <t>LV-C [C3]-I [3-1-1-3-i-] - T [97]</t>
  </si>
  <si>
    <t>Jaunu darba vietu radīšana industriālajos parkos ar vidējo algu, kas pārsniedz vidējo samaksu attiecīgajā tautsaimniecības nozarē</t>
  </si>
  <si>
    <t>Stājas spēkā normatīvais regulējums (vadlīnijas, noteikumi, ieteikumi u.c.) valsts sektora inovācijas ekosistēmas attīstības atbalstam.
 Ietvars cita starpā risina šādas problēmas:
 — Latvijas inovācijas ekosistēmas un tās pārvaldības sadrumstalotības samazināšanu;
 — Uzlabot iestāžu sadarbību inovāciju politikas īstenošanā;
 — Vienotas sistēmas izveidi eksperimentiem.
Ir izveidota un darbojas inovācijas laboratorija.
“Inovācijas Lab” galvenās funkcijas ir:
 1) publisko inovāciju gadījumu izpētes izstrāde;
 2) inovatīvu risinājumu radīšana valsts pārvaldes izaicinājumiem;
 3) prototipa risinājumu testēšana
 6) sabiedrības informēšana par inovāciju valsts pārvaldē</t>
  </si>
  <si>
    <t>Būvniecības pabeigšana, lai nodrošinātu piekļuvi publiskām telpām valsts un pašvaldību ēkās</t>
  </si>
  <si>
    <t>Saskaņoto plānu apstiprināšana centralizēto funkciju vai pakalpojumu izveidei, pārveidei vai ieviešanai</t>
  </si>
  <si>
    <t>Ekspluatācijā ir šādas centralizētas IKT platformas vai sistēmas, kas izveidotas:
 1) publisko pakalpojumu sniegšanas platformas - 4;
 2) resoru un atbalsta funkciju platformas - 5;
 3) platformas un sistēmas pašvaldībām - 6.</t>
  </si>
  <si>
    <t>Stājas spēkā tiesiskais regulējums atbalsta programmai pašvaldību infrastruktūras energoefektivitātes uzlabošanai, kas atbalsta projektus ar plānoto primārās enerģijas vai CO2 samazinājumu vismaz par 30%.</t>
  </si>
  <si>
    <t>Līgumu slēgšanas tiesību piešķiršana energoefektivitātes uzlabošanas projektu īstenošanai pašvaldību ēkās un infrastruktūrā vismaz 27 838 800 EUR apmērā</t>
  </si>
  <si>
    <t>Primārās enerģijas patēriņa samazināšana pašvaldības ēkās un infrastruktūrā</t>
  </si>
  <si>
    <t>LV-C [C7] - R [7-1-1-r]</t>
  </si>
  <si>
    <t>(N)jauns - (M)grozīts - (U)nemainīgs - (R)noņemts</t>
  </si>
  <si>
    <t>Lūdzu, nolaižamajā izvēlnē atlasiet, vai vēlaties modificēt, noņemt vai atstāt nemainītus RRP iekļautos komponentus vai pievienot jaunu komponenti.</t>
  </si>
  <si>
    <t xml:space="preserve">Nosakot rezultatīvos rādītājus un izmaksas tika izmantota informācija par analoģiskiem projektiem (kas īstenoti ERAF programmā 2014.-2020.gadam  SAM 5.1.2. un Eiropas Savienības Solidaritātes fonds) tehnisko apsekošanu, sākotnējām kalkulācijām, būvniecības iepirkumiem, būvniecības tāmēm un būvniecības tirgus dalībnieku aktivitāti atbalsta programmu izpildes periodā. Pieredze norāda uz lielām būvniecības aktivitātes svārstībām atbalsta programmu izpildes periodā. 
Kopējais finansējums ERAF programmā 2014.-2020.gadam  SAM 5.1.2. ir 43.39mn EUR, 32 projekti, vidējās izmaksas 1,35 mn  EUR proj. 
RRF projektu izmaksu plānošanā pēc analoģijas var izmantot vidējās izmaksas, jo plānotās darbības ir līdzīgas, bet faktiskās būvju veids izmaksu ziņā var būt atšķirīgs, ņemot vērā, klimatiskās, reģionālās, iepirkuma, sociālās īpatnības, kā arī objektu būvniecībai un stiprinājumiem izmantotie materiāli un to pieejamības. 
Kopš 2020.gada energoresursu, būvmateriālu, darba samaksas un būvtehnikas ekspluatācijas izmaksu  sadārdzinājuma dēļ ir būtiski palielinājušās projektu izmaksas. 
ANM plānotās viena projekta vidējās  izmaksas (1,57 mn EUR). Ņemot vērā sadārdzinājumu un laika ierobežojumu, ANM ietvaros plānots īstenot 21 projektu.
</t>
  </si>
  <si>
    <t>To vienību skaits, kuri atbalsta digitalizēšanas procesus komercdarbībā un kuru digitālā termiņa testa rezultāts uzlabojās, salīdzinot ar iepriekšējo pārbaudes rezultātu, pēc dotācijas saņemšanas un projekta realizācijas</t>
  </si>
  <si>
    <t>Mērķi izpilda, ja starp vienību un LIAA ir noslēgts līgums par dotācijas saņemšanu un atkārtotajā digitālās atbilstības testā ir ievēroti pārbaudes rezultāta uzlabojumi.</t>
  </si>
  <si>
    <t>Konkrētas mērķgrupas izvēle mājokļa fiziskās pieejamības uzlabošanai</t>
  </si>
  <si>
    <t>Pieņemts profesionālās rehabilitācijas pakalpojuma apraksts</t>
  </si>
  <si>
    <t>Digitālā rīka izstrāde prasmju novērtēšanai</t>
  </si>
  <si>
    <t>Sociālā pīlāra kontekstā Latvijai nozīmīgi izaicinājumi vērojami tādās jomās kā neapmierinātās veselības vajadzības. Šajā kontekstā viens no galvenajiem faktoriem ir nepietiekams veselības aprūpē esošo speciālistu skaits. Lai nodrošinātu personāla piesaisti 2019. un 2020.gadā ir būtiski palielināts nozarē strādjošo atalgojums. Sagaidāms, ka īstenojot ambulatorās aprūpe efektivizācijas pasākumus un uzlabojot nozarē strādājošo atalgojumu tiktu uzlabota veselības aprūpes pakalpojumu pieejamība (neapmierinātās vajadzības pēc veselības aprūpes pakalpojumiem) – no 6,2% uz 4%, kā arī palielināts praktizējošo ārstu skaits uz 100 000 iedzīvotāju – no 337 uz 345</t>
  </si>
  <si>
    <t>Ņemot vērā būvniecības izmaksu pieaugumu 2021. un 2022.gadā,  lai nodrošinātu atbalsta programmas īstenošanu un attiecināmo izmaksu samērīgumu ar faktisko situāciju būvniecības nozarē, ir nepieciešams attiecināmās izmaksas palielināt no 1200  EUR/m2 uz 1800  EUR/m2 bez PVN, attiecīgi rādītājus samazināt no 700 mājokļiem uz  467 mājokļiem. Attiecināmo izmaksu apmērs 1800 EUR/m2 pieņemts, ņemot vērā iepirkuma ietvaros piedāvājumos ietvertās  tāmēs / būvniecības izmaksas. Aprēķinā ir piemērots iepirkuma ietvaros iesniegtais lētākais  piedāvājums  2176.90 EUR/m2 ar PVN (1800 EUR/m2 bez PVN).</t>
  </si>
  <si>
    <t>iesniegtie piedāvājumi iepirkuma ietvaros (tāmes - IP informācija, nosūtīta EK atsevišķi .s.g. 15.maijā)</t>
  </si>
  <si>
    <t>Finansējumu vismaz 467 dzīvokļu
 projektiem ir apstiprinājusi valsts attīstības institūcija “Altum”; kā daļu no apstiprinātajiem projektiem nodrošina mājokli par zemu īres maksu (indicēti, 4,40 EUR/m ²). Apstiprinātie projekti atbilst augstām kvalitātes prasībām: (1) ēka ir gandrīz nulles enerģijas ēka; (2) Piemērotas kvalitātes pārbaudes (akustiskie mērījumi, ēkas gaisa caurlaidības tests) veic ekspluatācijas uzsākšanas brīdī.</t>
  </si>
  <si>
    <t>Prognozēšanas rīka izstrāde</t>
  </si>
  <si>
    <t>Ir izveidots Eiropas Digitālās inovācijas centrs (EDIC)</t>
  </si>
  <si>
    <t>Lai veicinātu 3.1.2.3.i. investīcijas 2.kārtas sākotnēji plānoto atskaites punkta vērtību sasniegšanu kā risinājums ir plānota papildu AF finansējuma piesaiste būvniecības cenu sadārdzinājuma segšanai – izmantojot daļu no papildu 8 501 144 euro finansējuma (t.i., investīcijas īstenošanai var novizīt 3 903 507 euro) , kas tiks novirzīts Latvijai, piesaistot atlikušo AF finansējuma mainīgo daļu (grantu), saskaņā ar indikatīvo aprēķinu, kas ieļauts ar Ministru kabineta 14.07.2022. sēdē izskatītajā un apstiprinātajā informatīvajā ziņojumā “Informatīvais ziņojums par Latvijas Atveseļošanas un noturības mehānisma plāna grozījumiem”, kā arī palielinot 2.kārtas finansējumu par 1.kārtas atlikumu (39 930 euro). 
Tomēr minētais nesedz visu izmaksu sadārdzinājumu. Atbilstoši LM prognozei par būvniecības cenu pieaugumu (balstīta uz ECB un Latvijas bankas prognozēm par kopējo inflāciju un Eurostat informāciju par cenu indeksiem (skat. informāciju augstāk) periodā no 2021.gada aprīļa līdz 2024.gada beigām, kad investīcijas ietvaros ir plānots piesaistīt pakalpojuma sniedzējus būvniecības darbu veikšanai, jau ir fiksēts būvniecības cenu pieaugums līdz pat 39,3%. 
Papildus jāatzīmē, ka 2020.gadā, veicot sākotnējos izmaksu aprēķinus līdz 2023.gadam, tika ņemta vērā inflācija 5.2% apmērā pēc tā brīža Finanšu ministrijas piedāvātās makroekonomisko rādītāju prognozes 2022.-2025.gadam.  https://www.fm.gov.lv/lv/tautsaimniecibas-un-budzeta-izpildes-analize. Minētais inflācijas pieaugums tika noteikts nenozīmīgs un nosedz reālās izmaksas uz AF plāna apstiprināšanas brīdi 2021.gadā. 
Vienlaikus izmaksu pieaugums vienas ģimeniskai videi pietuvināta aprūpes pakalpojuma ēkas izveidei veidojas arī tāpēc, ka sākotnējos aprēķinos par 1 ēkas izveides izmaksām, kas tika veikti AF plāna izstrādes laikā 2021. gada aprīlī,  izveidotās ēkas kopējā platība plānota indikatīvi 420 m2 , kas tika vērtēta kā piemērota mērķa grupas prasībām un  atbilstoša būvniecības jomas nosacījumiem. Tipveida būvprojekta izstrādes laikā tika secināts, ka ņemot vērā jauno būvnormatīvu, kas stājās spēkā ar MK 19.10.2021. noteikumiem Nr. 693 “Būvju vispārīgo prasību būvnormatīvs LBN 200-21” un piemērojot to mērķa grupas specifiskajām vajadzībām (iespējami guloši klienti) un ievērojot vides pieejamības prasības, vienai ēkai ar 12 pakalpojumu vietām ir nepieciešama platība indikatīvi 650 m2 apjomā (būvapjoma pieaugums par 35%, kas izsauc arī proporcionālu izmaksu pieaugumu).
Visa iepriekš minētā ietekmē ir būtiski pieaugušas sākotnēji plānotās izmaksas būvniecības izmaksas, ko apliecina arī SIA “CMB Inženieru kompetences centrs” izstrādātā tāme, kas sastādīta 2022.gada tirgus cenās, pamatojoties uz tipveida būvprojektu, atbilstoši kura izmaksu aplēsēm vienas ēkas izmaksas, t.sk. nodrošinot aprīkojuma iegādi, varētu veidot 1 747 266 euro (bez PVN) (līdzšinēji 912 810 euro).
Jāmin, ka papildus būtu plānojamas būvuzraudzības, autoruzraudzības un būvprojekta piesaistes tehniskā projekta izmaksas, kā arī izmaksas teritorijas labiekārtošanai. Šīs izmaksas varētu veidot līdz 10% no projekta attiecināmajām izmaksām (pēc analoģijas ar ES fondu projektiem, balstoties uz FM vadlīnijām Nr.2.1. “Vadlīnijas attiecināmo un neattiecināmo izmaksu noteikšanai 2014.-2020.gada plānošanas periodā”, kur būvuzraudzības, autoruzraudzības un būvprojekta piesaistes tehniskā projekta izmaksas ir noteiktas līdz 10% no katra būvdarbu līguma), kas nozīmē, ka pie šī aprēķina vienas ēkas izmaksas (bez PVN) varētu sasniegt līdz pat 1 921 993 euro.
LM, lai rastu risinājumu izmaksu optimizēšanai:
- apzinoties, ka iepriekš minētā tāme ar būvniecības izmaksu aprēķinu ir izstrādāta laika periodā, kad bija vērojams visaugstākais būvniecības izmaksu pieaugums, ir iniciējusi papildu  tipveida būvprojekta izmaksu tāmes sastādīšanu, balstoties uz 2023. gada būvniecības tirgus cenām un aprēķinot ekonomiskās klases materiālu un iekārtu izmaksas. Saskaņā ar provizorisku pieņēmumu, tipveida būvprojekta izbūve ar ekonomiskās klases materiāliem un pieļaujamās izmaiņas autoruzraudzības kārtībā varētu veidot vidēji 25-30% būvniecības izmaksu samazinājumu (t.i., attiecīgi būvniecības izmaksas bez PVN varētu veidot indikatīvi 1 273 204 euro);
- sadarbībā ar FM vērtē iespējas nodrošināt pašvaldībām Valsts kases aizdevumus, tādējādi radot valsts budžeta priekšfinansēšanas iespējas ne tikai AF granta un PVN izmaksu segšanai, bet arī, lai nosegtu izmaksas projektu atbalstāmo darbību īstenošanai, ja projektu īstenošanai nepieciešamie ieguldījumi pārsniedz pieejamo AF finansējumu, bet tie ir tieši saistīti ar noteikto atskaites punktu sasniegšanu  (piemēram, būvuzraudzības, autoruzraudzības un būvprojekta piesaistes tehniskā projekta un teritorijas labiekārtošanas darbu izmaksas) līdz 10% no AF finansējuma(t.i., indikatīvi 127 320 euro vienas ēkas izbūvei);
- ir pārskatījusi iepriekš noteiktos nosacījumus klientu izvietošanai vienā ēkā, ciktāl tas neietekmētu projekta ieceri par kvalitatīva, ģimeniskai videi pietuvināta pakalpojuma izveidei pensijas vecuma personām – t.i., ir paredzējusi, ka vienā pakalpojuma sniegšanas vietā (ēkā) izmitināmo personu skaitu varētu palielināt no 12 uz 16. Tas ļautu ne tikai ierobežota pieejamā finansējuma apstākļos nodrošināt sākotnēji plānotā mērķa sasniegšanu – jauna veida aprūpes pakalpojuma sniegšanu vismaz 852 pensijas vecuma personām – izbūvējot mazāku kopskaitu ēku (54 ēkas plānotās 71 ēkas vietā), bet arī daļas pakalpojumu saņēmēju izmitināšana divvietīgās istabiņās ļaus optimizēt arī pakalpojuma uzturēšanas izmaksas. Vienlaikus jāmin, ka 16 klienti vienā pakalpojuma sniegšanas vietā nepārsniedz prasībās sociālo pakalpojumu sniedzējiem  noteikto maksimālo pieļaujamo klientu skaitu grupu mājā personām ar garīga rakstura traucējumiem.
Attiecīgi tas ļautu:
- sasniegt sākotnēji plānoto - nodrošināt vismaz 852 izveidoto jaunu ģimeniskai videi pietuvinātu aprūpes pakalpojumu sniegšanas vietu senioriem skaitu (16 pašvaldības x 3 ēkas x 16 pakalpojumu sniegšanas vietas ēkā + Rīgas valstspilsētas 6 ēkas un 96 pakalpojumu sniegšanas vietas). Tomēr pie šī ir jāmin, ka LM joprojām būtu svarīgi, ka tiktu atbalstītas 3.1.2.3.i. investīcijas 2.kārtas noteiktā mērķa rādītāja vērtības izmaiņas: noslēgto vienošanās ar pašvaldībām par jaunu ģimeniskai videi pietuvinātu ilgstošas aprūpes pakalpojumu sniegšanas vietu izveidošanu skaits (no 18 uz vismaz 17). Nosakot 122. atskaites punkta “Līgumu noslēgšana ar pašvaldībām par projektu īstenošanu” skaitlisko vērtību LM ir ņēmusi vērā, ka Rīgas valstspilsētā ir ievērojami lielāks mērķa grupas personu (cilvēku pensijas vecumā) skaits kā citās pašvaldībās (atbilstoši CSP datiem par iedzīvotāju skaitu dalījumā pēc vecuma grupām - 33,14 % no kopējā pensijās vecuma iedzīvotāju skaita (t.i., no kopumā Latvijā esošajām 417 180 pensijas vecuma personām 138 268 personas 2022.gadā dzīvoja Rīgas valstspilsētā)), līdz ar to Rīgas valstspilsētā plānots AF atbalstu attiecināt divu ēku komplektu izveidei (kopumā 6 ēkas un 96 pakalpojumu sniegšanas vietas). Ja Rīgas valstspilsēta savā projektā paredzēs tikai viena ēku komplekta izbūvi, tiks dota iespēja atlikušo ēku komplektu izbūvēt kādai citai pašvaldībai, tādējādi nodrošinot jaunu ģimeniskai videi pietuvinātu aprūpes pakalpojumu sniegšanas vietu senioriem izveidi kopumā 18 pašvaldībās;
-  iekļauties pieejamā finansējuma ietvaros: 68 753 017  euro (iepriekš 3.1.2.3.i. investīcijas 2.kārtas plānotais finansējums 64 809 580 euro + 39 930 euro (3.1.2.3.i. investīcijas 1.kārtas atlikums) + papildu pārdalāmos finansējums 3 903 507 euro apmērā)/ 1 273 204 euro (indikatīvās izmaksas vienas ēkas izbūvei bez PVN pēc pārrēķina ar ekonomiskās klases materiāliem un pieļaujamās izmaiņas autoruzraudzības kārtībā) = 54 ēkas.</t>
  </si>
  <si>
    <t>Stratēģiskā satvara pieņemšana minimālā ienākuma atbalsta sistēmas turpmākai attīstībai</t>
  </si>
  <si>
    <t>Ministru kabinets ir apstiprinājis stratēģisko satvaru minimālā ienākuma atbalsta sistēmas turpmākai attīstībai</t>
  </si>
  <si>
    <t>Stājas spēkā tiesību aktu grozījumi, lai uzlabotu minimālo ienākumu atbalsta sistēmu</t>
  </si>
  <si>
    <t>To valsts un pašvaldību ēku izvēle, kurās jāveic vides pielāgojumi</t>
  </si>
  <si>
    <t>Izvēlas ēkas vides piekļūstamības pasākumu īstenošanai 63 valsts un pašvaldību ēkās, kurās sniedz labklājības nozares valsts pakalpojumus un sociālo pakalpojumu sniedzēju reģistrā reģistrētus valsts un pašvaldību institūciju publiskos pakalpojumus (šīm ēkām jau ir jābūt iekļautām Ministru kabineta noteikumos).  Investīcija ietver pasākumus, lai īstenotu minimālo piekļūstamības standartu: nodrošina piekļuvi telpām personām ar kustību traucējumiem.</t>
  </si>
  <si>
    <t>Saraksta pieņemšana ar 63 izvēlētām valsts un pašvaldību ēkām, kurās veic investīcijas vides pielāgošanā</t>
  </si>
  <si>
    <t>Līgumu slēgšanas tiesību piešķiršana, lai nodrošinātu piekļuvi publiskām telpām valsts un pašvaldību ēkās</t>
  </si>
  <si>
    <t>Līgumu slēgšanas tiesību piešķiršana būvdarbu uzsākšanai saistībā ar piekļuvi publiskām telpām iepriekš izvēlētajās 63 valsts un pašvaldību ēkās</t>
  </si>
  <si>
    <t>Nodrošināta pieejamība mājokļa videi personām ar invaliditāti</t>
  </si>
  <si>
    <t>Izstrādāts prognozēšanas rīks sociālā nodrošinājuma sistēmas ilgtermiņa prognozēm</t>
  </si>
  <si>
    <t>Izstrādātas prasības projektēšanas uzdevumam un tipveida būvprojekts tādu ilgtermiņa aprūpes pakalpojumu sniegšanai, kas ir pietuvināti ģimeniskai videi</t>
  </si>
  <si>
    <t>Starp Centrālo finanšu un līgumu aģentūru un vismaz 17 pašvaldībām ir noslēgti līgumi par jaunu vietu izveidi tādu ilgtermiņa aprūpes pakalpojumu sniegšanai, kas pietuvināti ģimeniskai videi.</t>
  </si>
  <si>
    <t>Profesionālās rehabilitācijas pakalpojuma apraksta pieņemšana</t>
  </si>
  <si>
    <t>Ēku infrastruktūras pielāgošana, tostarp vides piekļūstamības un energoefektivitātes veicināšana, kā arī tehniskā un materiālā aprīkojuma uzlabošana</t>
  </si>
  <si>
    <t>Ēkās, kurās sniedz pakalpojumus, lai veicinātu cilvēku ar funkcionāliem traucējumiem noturību, ir uzlabota infrastruktūra un loģistikas aprīkojums, t. sk.:
- pasākumi, lai pielāgotu ēkas vidi (Slokas iela 61, Jūrmala);
- lielāka energoefektivitāte ēkā (Dubultu prospekts 71, Jūrmala).</t>
  </si>
  <si>
    <t>Lai veicinātu tādu ekonomikas atveseļošanu, kurā tiktu radīts daudz jaunu darbavietu, Nodarbinātības valsts aģentūras klientiem (bezdarbniekiem, darba meklētājiem, bezdarba riskam pakļautām personām), īstenojot aktīvas darba tirgus politikas pasākumus, ir izveidots pārkvalificēšanās un prasmju pilnveides piedāvājums, kurā galvenā uzmanība pievērsta digitālajām prasmēm</t>
  </si>
  <si>
    <t>Nodarbinātības valsts aģentūra ir izstrādājusi un ieviesusi digitālu novērtēšanas rīku uzlabotai prasmju profilēšanas sistēmai, kas nodrošina aģentūras klientu prasmju un kompetenču novērtēšanu, lai pabeigtu atbilstošu pārkvalificēšanās un prasmju apguves piedāvājumu atkarībā no personas zināšanu un prasmju līmeņa.
Aģentūras pašlaik izmantoto klientu profilēšanas metodi papildina ar  digitālu rīku (testiem) prasmju novērtēšanai, un testu rezultātus izmanto klientu karjeras konsultāciju procesā un individuālā apmācības piedāvājuma sagatavošanā</t>
  </si>
  <si>
    <t>Bezdarbnieki, darba meklētāji, bezdarba riskam pakļautās personas ar pilnveidotām prasmēm</t>
  </si>
  <si>
    <t>Kā viena no 3.1.2.4.i investīcijas atbalstāmajām darbībām paredzēta esošās SIVA ēkas (Slokas iela 61,  pirmais korpuss, Jūrmalā), kurā tiks īstenota kompetenču centra darbība, iekštelpu un ieejas mezglu atjaunošana un pārbūve (tai skaitā, projektēšana, būvekspertīze, būvuzraudzība, autoruzraudzība) vides pieejamības prasību nodrošināšanai, tai skaitā ēkas ventilācijas sistēmas, zibensaizsardzības, ugunsdrošības un balss trauksmes izziņošanas sistēmas atjaunošana, kā arī ēkai pieguļošās teritorijas labiekārtošana un citi darbi, kas atbilst investīcijas mērķim. Minētās darbības ietvaros paredzētajai vides pieejamības prasību nodrošināšanai plānota ārējā lifta un evakuācijas balkonu izbūve, kas skar arī ēkas fasādi, tai skaitā daļu fasādes būs nepieciešams atjaunot. Ņemot vērā minēto un lai veicinātu principa “Nenodarīt būtisku kaitējumu” vides mērķu sasniegšanu, ēkā, Slokas ielā 61,  pirmajā korpusā, Jūrmalā ir plānots veikt arī energoefektivitātes paaugstināšanas pasākumus, kam būvniecības izmaksu pieauguma dēļ nepieciešama papildu finansējuma piesaiste 500 000 euro apmērā (Slokas ielas 61,  pirmā korpusa, Jūrmalā ēkas būvniecības un teritorijas labiekārtošanas darbu izmaksu aprēķins balstīts uz SIA “Ozola&amp;Bula, arhitektu birojs” projektētāja sastādīto tāmi).
Papildu AF finansējuma piesaiste plānota, izmantojot daļu no papildu AF 8 501 144 euro finansējuma (t.i., investīcijas īstenošanai pilnā apmērā nepieciešami papildu 500 000 euro), , kas tiks novirzīts Latvijai, piesaistot atlikušo AF finansējuma mainīgo daļu (grantu), saskaņā ar indikatīvo aprēķinu, kas ieļauts Ministru kabineta 14.07.2022. sēdē izskatītajā un apstiprinātajā informatīvajā ziņojumā “Informatīvais ziņojums par Latvijas Atveseļošanas un noturības mehānisma plāna grozījumiem”.</t>
  </si>
  <si>
    <t>Ministru kabinets ir izstrādājis un apstiprinājis stratēģisko satvaru minimālo ienākumu atbalsta sistēmas turpmākai attīstībai, kurā ietilpst vismaz:
-	plānu minimālā ienākuma atbalsta sistēmas uzlabošanai 2022.–2024. gadam, lai stiprinātu minimālā ienākuma aprēķināšanas metodiku;
-	Sociālās aizsardzības un darba tirgus pamatnostādnes 2021.–2027. gadam, lai veicinātu iedzīvotāju sociālo iekļaušanu, mazinot ienākumu nevienlīdzību un nabadzību, attīstot pieejamu un individuālajām vajadzībām atbilstošus sociālos pakalpojumus, kā arī veicinot augstu nodarbinātības līmeni kvalitatīvā darba vidē;
-	Sociālo pakalpojumu attīstības plānu 2021.–2023. gadam, kura mērķis ir uzlabot kopienā balstītu pakalpojumu sniegšanu;
-	Plānu personu ar invaliditāti vienlīdzīgu iespēju veicināšanai 2021.–2023. gadam, kura mērķis ir izstrādāt integrētu atbalsta sistēmu, kas atbilst personu ar invaliditāti vajadzībām.</t>
  </si>
  <si>
    <t>Tiesību aktu grozījumu stāšanās spēkā, lai uzlabotu minimālo ienākumu atbalsta sistēmu, kas ietver:
-	minimālo ienākumu sliekšņa zemāko iespējamo robežu, kas nav mazāks par 20 % no ienākumu mediānas;
-	procedūru minimālo ienākumu sliekšņu pārskatīšanai, kas jāveic katru gadu (sākot no 2023. gada), pamatojoties uz ienākumu mediānas izmaiņām un nodrošinot, ka minimālo ienākumu sliekšņi netiek mainīti, ja samazinās ienākumu mediāna.</t>
  </si>
  <si>
    <t xml:space="preserve">Lai sasniegtu 3.1.2.1.i. investīcijas sākotnēji plānotās atskaites punkta vērtības kā risinājums ir plānota papildu AF finansējuma piesaiste būvniecības cenu sadārdzinājuma segšanai – izmantojot daļu no papildu 8 501 144 euro AF finansējuma (t.i., investīcijas īstenošanai pilnā apmērā nepieciešami papildu 4 097 637 euro), kas tiks novirzīts Latvijai, piesaistot atlikušo AF finansējuma mainīgo daļu (grantu), saskaņā ar indikatīvo aprēķinu, kas ieļauts Ministru kabineta 14.07.2022. sēdē izskatītajā un apstiprinātajā informatīvajā ziņojumā “Informatīvais ziņojums par Latvijas Atveseļošanas un noturības mehānisma plāna grozījumiem”.
Jāmin, ka, vērtējot līdzšinējo būvniecības cenu pieaugumu un izdarot pieņēmumus turpmākajām inflācijas tendencēm, LM secina, ka:
1) kopš tika izstrādāts un apstiprināts AF plāns 2021. gada aprīlī atbilstoši Eurostat informācijai par inflāciju indeksiem (pieejams https://ec.europa.eu/eurostat/cache/recovery-dashboard/?indicator=DB3&amp;countries=EU,EA,LV) kopumā izmaksas līdz šī gada oktobrim ir pieaugušas par 19,7%;
2) arī turpmākās attīstības tendences atbilstoši Eurostat prognozēm (pieejams https://economy-finance.ec.europa.eu/economic-surveillance-eu-economies/latvia/economic-forecast-latvia_en) un Latvijas Bankas prognozēm (pieejamas - https://www.bank.lv/darbibas-jomas/monetaras-politikas-istenosana/prognozes) liecina, ka:
a) militārā konflikta Ukrainā nelabvēlīgā attīstība apgrūtinās globālo resursu pieejamību un ilgāk uzturēs augstākas resursu cenas. Tāpat inflācijas prognoze ir paaugstināta gan no ECB, gan no Latvijas Bankas puses visam prognozēšanas periodam, lielākoties enerģijas, īpaši gāzes, cenu pieauguma dēļ, kā arī saistībā ar redzējumu par augstāku, nekā iepriekš lēsts, šo cenu līmeni nākotnē, kas t.sk. ietekmē arī būvniecības jomu.
Attiecīgi inflācijas prognozes paaugstinātas līdz 16.9% 2022. gadā (Latvijas Bankas jūnija prognozē – 14.8%, savukārt septembra prognoze ECB prognozē – 8.1%) un 8.3% atbilstoši ECB prognozei un 9.2% atbilstoši Latvijas bankas prognozei 2023. gadā (Latvijas Bankas jūnija prognozē – 7.0%, savukārt ECB prognozē – 5.5.%).
Jāmin, ka 2022. gadā no janvāra līdz oktobrim kopējā inflācija jau bija sasniegusi 13,2% (Annual inflation rate 01.2022 -10.2022: https://ec.europa.eu/eurostat/cache/recovery-dashboard/?indicator=DB3&amp;countries=EU,EA,LV), kas liecina, ka cenu kāpums, t.sk. būvniecības jomā, līdz gada beigām ir sagaidāms vēl vismaz 3.7%  apmērā.
b) līdz 2024. gadam nākotnes darījumos gaidāmā inflācija samazināsies līdz 3.4% atbilstoši ECB prognozei un 9.2% atbilstoši Latvijas bankas prognozei 2024. gadam (Latvijas Bankas jūnija prognozē – 2.4%, savukārt ECB prognozē – 2.3%).
Tādējādi periodā no 2021. gada aprīļa līdz 2024. gada beigām, kad investīcijas ietvaros ir plānots piesaistīt pakalpojuma sniedzējus būvniecības darbu veikšanai, jau ir fiksēts būvniecības cenu pieaugums vismaz par 39,3%.
Jāatzīmē, ka 2020. gadā,  veicot sākotnējos izmaksu aprēķinus 2022. gadam, tika ņemta vērā inflācija 2% apmērā pēc tā brīža Finanšu ministrijas piedāvātās makroekonomisko rādītāju prognozes 2022.-2025. gadam  https://www.fm.gov.lv/lv/tautsaimniecibas-un-budzeta-izpildes-analize.
Minētais inflācijas pieaugums tika noteikts nenozīmīgs (237 EUR) un nosedz reālās izmaksas uz AF plāna apstiprināšanas brīdi 2021.gadā.
Attiecīgi:
1) lai nodrošinātu turpmāku vides pielāgošanu 63 valsts un pašvaldību ēkās, papildu nepieciešami 2 758 196 euro, tādējādi kopējais nepieciešamais finansējums veido – 9 758 196 euro iepriekš plānoto 7 000 000 euro vietā (154 892 euro (līdzšinēji 111 111 euro) x 63 ēkas), 
2) savukārt, lai nodrošinātu personu ar invaliditāti mājokļu piekļūstamību – papildu nepieciešami 1 339 441 euro, tādējādi kopējais nepieciešamais finansējums veido – 4 739 441 euro iepriekš plānoto 3 400 000 euro vietā (18 299 euro (līdzšinēji 13 127 euro) x 259 personas).
Kopējais nepieciešamais finansējums investīcijas īstenošanai: 14 497 637 euro (t.sk. papildu nepieciešamais – 4 097 637 euro). </t>
  </si>
  <si>
    <t>Līgumu slēgšanas tiesību piešķiršana, lai nodrošinātu personu ar invaliditāti mājokļu vides pieejamības pasākumus</t>
  </si>
  <si>
    <t xml:space="preserve">Saņemts būvdarbu pabeigšanas sertifikāts un parakstīts saņemšanas akts </t>
  </si>
  <si>
    <t>Izpildes akts (Forma 2 un Forma 3).</t>
  </si>
  <si>
    <t xml:space="preserve">Koordinācijas mehānisma izveide tālākizglītības procesa vadībai, kā to apliecina attiecīgie Veselības ministrijas apliecinošie dokumenti (piemēram, rīkojumi, lēmumi).
Izstrādā tālākizglītības organizatorisko modeli, galveno uzmanību pievēršot mācību saturam, mācību veidam, nepieciešamajām telpām un aprīkojumam (piemēram, simulācijām, virtuālās realitātes izmantošanai utt.), kā arī sadarbības mehānismiem starp izglītības iestādēm, klīniskajām universitātes slimnīcām, reģionālajām slimnīcām un citām būtiskām ieinteresētajām personām. Izveido organizatorisko modeli, pārvaldības struktūru un skaidrus pienākumu un atbildības virzienus. Pamatnostādnes mācību pakalpojumu iepirkumam, kā arī mācību kvalitātes standarti un uzraudzības un novērtēšanas sistēma. </t>
  </si>
  <si>
    <t>Sākotnēji ar Atveseļošanās fonda plānu iesniegtais 3.1.1.5. investīcijas skaidrojums par izmaksu pieņēmumiem un investīciju veidiem, kas izstrādāts pamatojoties uz 8.1.2. specifiskā atbalsta mērķa "Uzlabot vispārējās izglītības iestāžu mācību vidi" ietvaros īstenotajiem projektiem.</t>
  </si>
  <si>
    <t>LV-C[C1]-I[1-2-1-2-i-.1]</t>
  </si>
  <si>
    <t>LV-C[C1]-I[1-2-1-2-i-.2]</t>
  </si>
  <si>
    <t>022 - Pētniecības un inovācijas procesi, tehnoloģiju nodošana un sadarbība starp uzņēmumiem, kas pievēršas zemu oglekļa emisiju ekonomikai, noturībai pret klimata pārmaiņām un pielāgošanos tām</t>
  </si>
  <si>
    <t>025 bis – esošo mājokļu energoefektivitātes atjaunošana, demonstrējumu projekti un energoefektivitātes kritērijiem atbilstoši atbalsta pasākumi [4]</t>
  </si>
  <si>
    <t>Pasākums “Dzīvojamo ēku energoefektivitātes uzlabošana”, kas plānots saskaņā ar darbības programmu Latvijai 2021. –2027. GADAM Snote 2.1.1. “Energoefektivitātes veicināšana un siltumnīcefekta gāzu emisiju samazināšana”, ar indikatīvu finansējumu EUR 137,84 miljonu apmērā. Demarkācijas periodā būs pieejams finansējums darbības programmai Latvijai 2021. -2027. gadam. Neviens projekts nesaņems finansējumu no diviem avotiem. Pirmos projektus finansēs, izmantojot atveseļošanas un noturības mehānismu. Tiklīdz būs izmantots atveseļošanas un noturības mehānisms, sāks īstenot darbības programmu 2021-2027 Latvijai un finansēs projektus saskaņā ar darbības programmu Latvijai 2021-2027. gadam.</t>
  </si>
  <si>
    <t>Optiskā tīkla ierīkošana pierobežā ar Krieviju un Baltkrieviju un Eiropas Jūras vienloga sistēmas EMSWe ieviešana Latvijā</t>
  </si>
  <si>
    <t>I. VAS Latvijas Valsts radio un televīzijas centrs
II. Satiksmes ministrijas un AS “RIX Technologies” līgums “Darba uzdevumu
pie Vispārīgās vienošanās Nr.VRA  EIS 2020/13/AK/CI-118_2_PKP pasūtījumam Nr. SAM/2021/6”.
05.09.2018. Darba uzdevums pie vispārīgās vienošanās Nr. VRAA/2017/09/AK/CI-110PKP  pasūtījumam Nr. SAM/2018/65.</t>
  </si>
  <si>
    <t xml:space="preserve">I.n/a
II. 2,616; 1,939 </t>
  </si>
  <si>
    <t>I. n/a
II. Eiropas Reģionālās attīstības fonda darbības programmas "Infrastruktūra un pakalpojumi" 3.2.2.1.1. apakšaktivitātes "Informācijas sistēmu un elektronisko pakalpojumu attīstība" projekts Nr. 3DP/3.2.2.1.1/11/IPIA/CFLA/003/003 "Starptautiskās kravu loģistikas un ostu informācijas sistēmas izstrāde, integrācija un e-pakalpojumu izstrāde".
Darbības programmas "Izaugsme un nodarbinātība" 2.2.1. specifiskā atbalsta mērķa "Nodrošināt publisko datu atkalizmantošanas pieaugumu un efektīvu publiskās pārvaldes un privātā sektora mijiedarbību" projekts Nr. 2.2.1.1/17/I/020 "Starptautiskās kravu loģistikas un ostu informācijas sistēmas attīstība (SKLOIS 2)".</t>
  </si>
  <si>
    <t xml:space="preserve">I.n/a
II. Eiropas Savienības struktūrfondu un Kohēzijas fonda 2007.–2013. gada plānošanas periods.
Eiropas Savienības struktūrfondu un Kohēzijas fonda 2014.–2020. gada plānošanas periods.  </t>
  </si>
  <si>
    <t>n/a</t>
  </si>
  <si>
    <t>Elektroenerģijas pārvades sistēmas sinhronizācija</t>
  </si>
  <si>
    <t>Biometāna īpatsvara galapatēriņā palielināšana</t>
  </si>
  <si>
    <t>Elektroenerģijas pārvades tīkla sinhronizācija</t>
  </si>
  <si>
    <t>Izveidots reģionālais biometāna ievades punkts</t>
  </si>
  <si>
    <t>Skaits</t>
  </si>
  <si>
    <t>pasākums</t>
  </si>
  <si>
    <t>Kopējās investīcijas pasākuma ietvaros sastādīs 1,5 milj. EUR. Plānojot izmaksas, tiks ņemts vērā investīcijas laika grafiks, tāpat tiks ņemta vērā izmaksu rašanās, kas ir raksturīga būvniecības projektiem:
• 2023.un 2024.gadā tiks plānoti būvniecības sagatavošanās darbi un būvniecības uzsākšana, kur finansējums tiks apgūts iesniedzot starpposma maksājumus un pieprasot avansu.
• 2025.gadā tiks plānoti starpposma maksājumi būvniecības posmiem, kas noslēgušies;
• 2026.gadā tiks pabeigta būvniecība un iesniegti noslēguma maksājuma pieprasījumi.</t>
  </si>
  <si>
    <t>Izveidots tiesiskais regulējums</t>
  </si>
  <si>
    <t>7.1.1.1.i.</t>
  </si>
  <si>
    <t>Pašvaldību funkciju īstenošanai un pakalpojumu sniegšanai nepieciešamo bezemisiju transportlīdzekļu iegāde</t>
  </si>
  <si>
    <t>Finansēšanas fonda izveide zemas īres mājokļu būvniecībai</t>
  </si>
  <si>
    <t>LV-C[C7]-I[7-1-1-2-i]</t>
  </si>
  <si>
    <r>
      <rPr>
        <b/>
        <sz val="12"/>
        <rFont val="Calibri"/>
        <family val="2"/>
      </rPr>
      <t xml:space="preserve">Lūgums izlasīt
</t>
    </r>
    <r>
      <rPr>
        <sz val="11"/>
        <rFont val="Calibri"/>
        <family val="2"/>
        <scheme val="minor"/>
      </rPr>
      <t xml:space="preserve"> </t>
    </r>
    <r>
      <rPr>
        <sz val="11"/>
        <rFont val="Calibri"/>
        <family val="2"/>
      </rPr>
      <t xml:space="preserve">tabula tiek aizpildīta ar jaunu vai modificētu pasākumu paredzamo izmaksu aplēsēm </t>
    </r>
    <r>
      <rPr>
        <b/>
        <sz val="11"/>
        <rFont val="Calibri"/>
        <family val="2"/>
      </rPr>
      <t>EUR apmērā</t>
    </r>
    <r>
      <rPr>
        <sz val="11"/>
        <rFont val="Calibri"/>
        <family val="2"/>
      </rPr>
      <t xml:space="preserve"> pašreizējās cenās.
</t>
    </r>
    <r>
      <rPr>
        <sz val="11"/>
        <rFont val="Calibri"/>
        <family val="2"/>
        <scheme val="minor"/>
      </rPr>
      <t xml:space="preserve"> </t>
    </r>
    <r>
      <rPr>
        <sz val="11"/>
        <rFont val="Calibri"/>
        <family val="2"/>
      </rPr>
      <t xml:space="preserve">Šajā tabulā jāsniedz pamatinformācijas kopsavilkums par izmaksām </t>
    </r>
    <r>
      <rPr>
        <b/>
        <sz val="11"/>
        <rFont val="Calibri"/>
        <family val="2"/>
      </rPr>
      <t>katrai jaunai vai grozītai reformai</t>
    </r>
    <r>
      <rPr>
        <sz val="11"/>
        <rFont val="Calibri"/>
        <family val="2"/>
      </rPr>
      <t xml:space="preserve">/ieguldījumam, jaunam vai grozītam atskaites punktam/mērķim vai par gadījumiem, kad tiek mainīta tikai pasākuma izmaksu informācija.
 Ja pasākums ir sadalīts apakšpasākumos, informācija jāsniedz </t>
    </r>
    <r>
      <rPr>
        <b/>
        <sz val="11"/>
        <rFont val="Calibri"/>
        <family val="2"/>
      </rPr>
      <t>apakšpasākuma līmenī.</t>
    </r>
    <r>
      <rPr>
        <sz val="11"/>
        <rFont val="Calibri"/>
        <family val="2"/>
      </rPr>
      <t xml:space="preserve">
 Papildu detalizētāka informācija būtu jāiesniedz atsevišķi (jo īpaši paskaidrojot pārskatīto mērķu un pārskatīto izmaksu tāmju atbilstību un to, kā izvairīties no dubulta finansējuma, ja pasākumus finansē no vairākiem avotiem).</t>
    </r>
  </si>
  <si>
    <r>
      <t xml:space="preserve">“Aplēstās izmaksas”: lūdzu, ņemiet vērā, ka šeit jānorāda tikai tās izmaksas, par kurām ir pieprasīti RVR fondi. Kopsummai jāatbilst aprēķinātajām izmaksām, kas norādītas lapas “Pasākumi” J slejā.
 </t>
    </r>
    <r>
      <rPr>
        <i/>
        <u/>
        <sz val="11"/>
        <rFont val="Calibri"/>
        <family val="2"/>
        <scheme val="minor"/>
      </rPr>
      <t>Ja pasākums ir sadalīts apakšpasākumos</t>
    </r>
    <r>
      <rPr>
        <i/>
        <sz val="11"/>
        <rFont val="Calibri"/>
        <family val="2"/>
        <scheme val="minor"/>
      </rPr>
      <t>, informācija jāsniedz apakšpasākuma līmenī.</t>
    </r>
  </si>
  <si>
    <r>
      <rPr>
        <b/>
        <sz val="11"/>
        <rFont val="Calibri"/>
        <family val="2"/>
        <scheme val="minor"/>
      </rPr>
      <t>Norādīt ES programmas</t>
    </r>
    <r>
      <rPr>
        <b/>
        <i/>
        <sz val="11"/>
        <rFont val="Calibri"/>
        <family val="2"/>
        <scheme val="minor"/>
      </rPr>
      <t xml:space="preserve">
 [Sadalīt pa programmām, ja nepieciešams (piemēram, reģionālā darbības programma)]</t>
    </r>
  </si>
  <si>
    <r>
      <t xml:space="preserve">I. Optiskā tīkla ierīkošana pierobežā ar Krieviju un Baltkrieviju: kopējais plānotais finansējums - 5722000 EUR*.
Mērķa sasniegšanai paredzētas šādas darbības:
1) Būvniecība t.sk. projektēšana - `4559924 EUR;
2) Būvuzraudzība - 41963 EUR;
3) Ierīkošanas materiāli un īstenošanas darbaspēks - 57475 EUR;
4) Datu pārraides iekārtas un to ierīkošana - 562638 EUR;
5) Administratīvais personāls (vidēji divas līdz piecas cilvēkslodzes) - 500 000 EUR. 
*Izmaksas tiek balstīts uz esošo pieredzi kā arī veiktiem iepirkumiem un saņemtiem finanšu piedāvājumiem analoģiskiem darbiem.
** izmaksas un to sadalījums var mainīties atkarībā no tirgus situācijas un infrastruktūras tehniskā risinājuma.
II. </t>
    </r>
    <r>
      <rPr>
        <u/>
        <sz val="11"/>
        <rFont val="Calibri"/>
        <family val="2"/>
        <scheme val="minor"/>
      </rPr>
      <t>Eiropas Jūras vienloga sistēmas EMSWe ieviešana Latvijā:</t>
    </r>
    <r>
      <rPr>
        <sz val="11"/>
        <rFont val="Calibri"/>
        <family val="2"/>
        <scheme val="minor"/>
      </rPr>
      <t xml:space="preserve"> projekta izmaksu aprēķins ir veikts balstoties uz iepriekšējām SKLOIS papildinājumu izstrādes vienības izmaksām, to skaitu indikatīvi nosakot ar ekspertu novērtējumu metodi.
Starptautiskās kravu loģistikas un ostu informācijas sistēmas  (turpmāk – SKLOIS) papildinājumu izstrādes vienības – cilvēkstundas izmaksas iepriekš veiktajos iepirkumos izstrādes pakalpojuma cilvēkstundas izcenojums ir noteikts EUR 50.00 (neiekļaujot nodokļus).
Izmaksu aprēķinam tika izdalītas standarta komponentes programmatūras papildinājumu izstrādes projektos un to darbietilpība novērtēta balstoties uz esošo pieredzi, kā arī veiktajiem iepirkumiem SKLOIS papildinājumu izstrādei.
Plānotās komponentes un to darbietilpība, kā arī komponentes ieviešanas rezultāts:
1) Informācijas sistēmas izstrādes un ieviešanas kvalitātes kontrole, tai skaitā testēšana, informācijas sistēmas ieviešanas autoruzraudzība un projekta ieviešanas dokumentācijas izstrāde -189 600 EUR, izstrādāta SKLOIS pilnveidošanas tehniskā specifikācija, sniegts pasūtītāja atbalsts un veikta testēšana;
2. SKLOIS pilnveidošana - 1145 500 EUR, izstrādāti un ieviesti SKLOIS esošās programmatūras papildinājumi, izstrādāta dokumentācija, veikta datu bāzes migrācija, nodrošināta sistēmas administratoru apmācība;
3.EMSWe ieviešana - 165 900 EUR, izstrādāti un ieviesti izmaiņu pieprasījumi sistēmas ieviešanai, pasūtītāja atbalsts sistēmas ieviešanas laikā;
4. Infrastruktūras pakalpojumi projekta īstenošanas laikā (VESPC izmaksas) - 83 424 EUR, VESPC pakalpojumu apmaksa projekta laikā izstrādātās programmatūras testa vidēm;
5.Izstrādātās programmatūras drošības un veiktspējas audits - 11 850 EUR, veikts izstrādātās programmatūras drošības un veiktspējas audits;
6. Projekta vadība un projekta administrēšana -280 000 EUR, projekta vadības un īstenošanas personāla atlīdzības izmaksas;
7.Publicitātes nodrošināšana - 1185 EUR, realizēti publicitātes pasākumi. </t>
    </r>
  </si>
  <si>
    <r>
      <t xml:space="preserve">Pašvaldību autonomo funkciju īstenošanai un no tām izrietošo pārvaldes uzdevumu izpildei </t>
    </r>
    <r>
      <rPr>
        <strike/>
        <sz val="11"/>
        <rFont val="Calibri"/>
        <family val="2"/>
        <scheme val="minor"/>
      </rPr>
      <t>pakalpojumu sniegšanai</t>
    </r>
    <r>
      <rPr>
        <sz val="11"/>
        <rFont val="Calibri"/>
        <family val="2"/>
        <scheme val="minor"/>
      </rPr>
      <t xml:space="preserve"> nepieciešamo bezemisiju transportlīdzekļu iegāde</t>
    </r>
  </si>
  <si>
    <r>
      <rPr>
        <strike/>
        <sz val="11"/>
        <rFont val="Calibri"/>
        <family val="2"/>
        <scheme val="minor"/>
      </rPr>
      <t>To iedzīvotāju skaits, kuriem ir progresīvas digitālās pašapkalpošanās prasmes un kuri ir piedalījušies tehnoloģiskās inovācijas pasākumos. Ir izstrādāta un ieviesta digitālo pašapkalpošanās prasmju apguves pieeja (e-mācību kurss), tostarp ir izstrādātas un īstenotas kopīgās tehnoloģiju radošuma pamatnostādnes jaunatnes tehnoloģiju un inovācijas spēju attīstībai. To iedzīvotāju skaits, kuriem ir progresīvas digitālās pašapkalpošanās prasmes un kuri ir piedalījušies tehnoloģiskās inovācijas pasākumos. Digitālo pašapkalpošanās prasmju apguves pieeja (e-mācību kurss) ir izstrādāta un ieviesta, tostarp, lai izstrādātu un īstenotu Kopīgās tehnoloģiju radošuma pamatnostādnes jaunatnes tehnoloģiju un inovācijas spēju attīstībai.</t>
    </r>
    <r>
      <rPr>
        <sz val="11"/>
        <rFont val="Calibri"/>
        <family val="2"/>
        <scheme val="minor"/>
      </rPr>
      <t xml:space="preserve"> To iedzīvotāju skaits, kuriem tika pilnveidotas digitālās pašapkalpošanās prasmes un kuri ir piedalījušies tehnoloģiskās jaunrades pasākumos. Ir izstrādāta un ieviesta digitālo pašapkalpošanās prasmju apguves pieeja (e-mācību kurss), kā arī ir izstrādātas un īstenotas kopīgās tehnoloģiju radošuma vadlīnijas jaunatnes tehnoloģiju un inovācijas spēju attīstībai. </t>
    </r>
  </si>
  <si>
    <r>
      <rPr>
        <strike/>
        <sz val="11"/>
        <rFont val="Calibri"/>
        <family val="2"/>
        <charset val="186"/>
        <scheme val="minor"/>
      </rPr>
      <t xml:space="preserve">Līdz 2023. gada jūnijam </t>
    </r>
    <r>
      <rPr>
        <sz val="11"/>
        <rFont val="Calibri"/>
        <family val="2"/>
        <charset val="186"/>
        <scheme val="minor"/>
      </rPr>
      <t>I</t>
    </r>
    <r>
      <rPr>
        <sz val="11"/>
        <rFont val="Calibri"/>
        <family val="2"/>
        <scheme val="minor"/>
      </rPr>
      <t>zstrādāts digitāli prasmju un kompetenču satvars</t>
    </r>
  </si>
  <si>
    <r>
      <t xml:space="preserve">Pašvaldību autonomo funkciju </t>
    </r>
    <r>
      <rPr>
        <strike/>
        <sz val="11"/>
        <rFont val="Calibri"/>
        <family val="2"/>
        <charset val="186"/>
        <scheme val="minor"/>
      </rPr>
      <t>īstenošanai</t>
    </r>
    <r>
      <rPr>
        <sz val="11"/>
        <rFont val="Calibri"/>
        <family val="2"/>
        <charset val="186"/>
        <scheme val="minor"/>
      </rPr>
      <t xml:space="preserve"> un no tām izrietošo pārvaldes uzdevumu izpildei </t>
    </r>
    <r>
      <rPr>
        <strike/>
        <sz val="11"/>
        <rFont val="Calibri"/>
        <family val="2"/>
        <charset val="186"/>
        <scheme val="minor"/>
      </rPr>
      <t>pakalpojumu sniegšanai</t>
    </r>
    <r>
      <rPr>
        <sz val="11"/>
        <rFont val="Calibri"/>
        <family val="2"/>
        <charset val="186"/>
        <scheme val="minor"/>
      </rPr>
      <t xml:space="preserve"> nepieciešamo bezemisiju transportlīdzekļu iegāde</t>
    </r>
  </si>
  <si>
    <r>
      <rPr>
        <strike/>
        <sz val="11"/>
        <rFont val="Calibri"/>
        <family val="2"/>
        <charset val="186"/>
      </rPr>
      <t>Ir pieņemta atbalsta programma  pašvaldību funkciju veikšanai un pārvaldes uzdevumu izpildei paredzēto bezemisiju transportlīdzekļu iegādei.</t>
    </r>
    <r>
      <rPr>
        <sz val="11"/>
        <rFont val="Calibri"/>
        <family val="2"/>
        <charset val="186"/>
      </rPr>
      <t xml:space="preserve">
Stājas spēkā Ministru kabineta noteikumi, kas paredz īstenošanas nosacījumus atbalsta sniegšanai pašvaldībām elektrisko autobusu iegādei pašvaldības autonomo funkciju un to tām izrietošo pārvaldes uzdevumu izpildei.</t>
    </r>
  </si>
  <si>
    <r>
      <t>Sagatavots</t>
    </r>
    <r>
      <rPr>
        <sz val="11"/>
        <rFont val="Calibri"/>
        <family val="2"/>
        <scheme val="minor"/>
      </rPr>
      <t xml:space="preserve"> saraksts ar izvēlētām 259 personām ar invaliditāti, kurām nepieciešama viņu mājokļa pielāgošana</t>
    </r>
  </si>
  <si>
    <r>
      <t>Līgumu</t>
    </r>
    <r>
      <rPr>
        <sz val="11"/>
        <rFont val="Calibri"/>
        <family val="2"/>
        <scheme val="minor"/>
      </rPr>
      <t xml:space="preserve"> noslēgšana</t>
    </r>
  </si>
  <si>
    <r>
      <t xml:space="preserve">Līguma noslēgšana par prognozēšanas modeļa algoritmu izstrādi, informācijas sistēmas </t>
    </r>
    <r>
      <rPr>
        <sz val="11"/>
        <rFont val="Calibri"/>
        <family val="2"/>
        <charset val="186"/>
        <scheme val="minor"/>
      </rPr>
      <t>tehnisko specifikāciju</t>
    </r>
    <r>
      <rPr>
        <sz val="11"/>
        <rFont val="Calibri"/>
        <family val="2"/>
        <scheme val="minor"/>
      </rPr>
      <t xml:space="preserve"> izstrādi un sistēmas izstrādes uzraudzību</t>
    </r>
  </si>
  <si>
    <r>
      <t xml:space="preserve">Līguma slēgšanas tiesību piešķiršana pēc konkursa, lai:
 - izstrādātu ekonometriskos modeļus un metodiku sociālā atbalsta, tostarp pensiju, ilgtermiņa prognozēšanai,
 - </t>
    </r>
    <r>
      <rPr>
        <sz val="11"/>
        <rFont val="Calibri"/>
        <family val="2"/>
        <charset val="186"/>
        <scheme val="minor"/>
      </rPr>
      <t>izstrādātas tehniskās specifikācijas</t>
    </r>
    <r>
      <rPr>
        <sz val="11"/>
        <rFont val="Calibri"/>
        <family val="2"/>
        <scheme val="minor"/>
      </rPr>
      <t xml:space="preserve"> informācijas sistēmas izstrādei, lai uzraudzītu sistēmas
 attīstību.
 Noslēgtais līgums ietver grafiku šādiem rezultātiem:
 — novērtējuma ziņojums par pašreizējo situāciju;
 — matemātisks pensiju prognozēšanas modelis; — pašreizējā prognozēšanas instrumenta un
 tā potenciāla novērtējums; — tehnisko specifikāciju informācijas sistēmas izstrādei;
 — informācijas sistēmas attīstības uzraudzība visā
 projektā.</t>
    </r>
  </si>
  <si>
    <r>
      <t>Tehnisko specifikāciju</t>
    </r>
    <r>
      <rPr>
        <sz val="11"/>
        <rFont val="Calibri"/>
        <family val="2"/>
        <scheme val="minor"/>
      </rPr>
      <t xml:space="preserve"> izstrāde un līguma noslēgšana par konsultāciju pakalpojumiem</t>
    </r>
  </si>
  <si>
    <t>Sociālās nodrošināšanas prognozēšanas rīka informācijas sistēmas tehnisko specifikāciju pabeigšana</t>
  </si>
  <si>
    <r>
      <t>Labklājības ministrija apstiprina</t>
    </r>
    <r>
      <rPr>
        <sz val="11"/>
        <rFont val="Calibri"/>
        <family val="2"/>
        <charset val="186"/>
        <scheme val="minor"/>
      </rPr>
      <t xml:space="preserve"> tehniskās specifikācijas</t>
    </r>
    <r>
      <rPr>
        <sz val="11"/>
        <rFont val="Calibri"/>
        <family val="2"/>
        <scheme val="minor"/>
      </rPr>
      <t>, kas ir gatava iesniegšanai informācijas sistēmas izstrādātājam</t>
    </r>
  </si>
  <si>
    <r>
      <t xml:space="preserve">Labklājības ministrija ir pieņēmusi standarta būvprojektu tādu ēku būvniecībai, kas nepieciešamas </t>
    </r>
    <r>
      <rPr>
        <sz val="11"/>
        <rFont val="Calibri"/>
        <family val="2"/>
        <charset val="186"/>
        <scheme val="minor"/>
      </rPr>
      <t>ģimeniska</t>
    </r>
    <r>
      <rPr>
        <strike/>
        <sz val="11"/>
        <rFont val="Calibri"/>
        <family val="2"/>
        <charset val="186"/>
        <scheme val="minor"/>
      </rPr>
      <t>i</t>
    </r>
    <r>
      <rPr>
        <sz val="11"/>
        <rFont val="Calibri"/>
        <family val="2"/>
        <charset val="186"/>
        <scheme val="minor"/>
      </rPr>
      <t xml:space="preserve"> videi pietuvinātu</t>
    </r>
    <r>
      <rPr>
        <sz val="11"/>
        <rFont val="Calibri"/>
        <family val="2"/>
        <scheme val="minor"/>
      </rPr>
      <t xml:space="preserve"> ilgtermiņa aprūpes pakalpojumu sniegšanai.
 Pašvaldības rīcībā ir jau gatavs standarta būvniecības projekts, tādējādi samazinot projekta izmaksas.
 Būvprojekts paredzēts augsti energoefektīvu ēku (gandrīz nulles enerģijas ēku) būvniecībai.
 Vienkāršāka projekta īstenošana pašvaldībām samazina riskus par projektu īstenošanas kavējumiem.</t>
    </r>
  </si>
  <si>
    <r>
      <t xml:space="preserve">Jaunu vietu nodrošināšana 852 </t>
    </r>
    <r>
      <rPr>
        <sz val="11"/>
        <rFont val="Calibri"/>
        <family val="2"/>
        <charset val="186"/>
      </rPr>
      <t>pensijas vecuma personām</t>
    </r>
    <r>
      <rPr>
        <sz val="11"/>
        <rFont val="Calibri"/>
        <family val="2"/>
      </rPr>
      <t xml:space="preserve"> tādu ilgtermiņa aprūpes pakalpojumu saņemšanai, kas pietuvināti ģimeniskai videi</t>
    </r>
  </si>
  <si>
    <r>
      <t xml:space="preserve">Jaunu vietu izveide tādu ilgtermiņa aprūpes pakalpojumu sniegšanai, kas pietuvināti ģimeniskai videi, vismaz 852 pensijas vecuma personām. Šo ēku būvniecībā nodrošina, ka: 
− katrā ēkā ir ne vairāk par 16 cilvēkiem (t.i., 16 (pakalpojumu </t>
    </r>
    <r>
      <rPr>
        <sz val="11"/>
        <rFont val="Calibri"/>
        <family val="2"/>
        <charset val="186"/>
      </rPr>
      <t>vietu</t>
    </r>
    <r>
      <rPr>
        <sz val="11"/>
        <rFont val="Calibri"/>
        <family val="2"/>
      </rPr>
      <t xml:space="preserve"> skaits vienā ēkā) x 54 (uzbūvēto ēku kopskaits) = vismaz  852 (jaunizveidoto pakalpojumu</t>
    </r>
    <r>
      <rPr>
        <sz val="11"/>
        <rFont val="Calibri"/>
        <family val="2"/>
        <charset val="186"/>
      </rPr>
      <t xml:space="preserve"> vietu</t>
    </r>
    <r>
      <rPr>
        <sz val="11"/>
        <rFont val="Calibri"/>
        <family val="2"/>
      </rPr>
      <t xml:space="preserve"> kopskaits)); 
− katra ēka ir aprīkota vismaz ar iepriekš noteiktu minimālo aprīkojumu; − notiek pāreja no institucionālas aprūpes uz </t>
    </r>
    <r>
      <rPr>
        <strike/>
        <sz val="11"/>
        <rFont val="Calibri"/>
        <family val="2"/>
        <charset val="186"/>
      </rPr>
      <t xml:space="preserve"> </t>
    </r>
    <r>
      <rPr>
        <sz val="11"/>
        <rFont val="Calibri"/>
        <family val="2"/>
        <charset val="186"/>
      </rPr>
      <t>ģimeniskai videi pietuvinātu</t>
    </r>
    <r>
      <rPr>
        <sz val="11"/>
        <rFont val="Calibri"/>
        <family val="2"/>
      </rPr>
      <t xml:space="preserve"> aprūpi pensijas vecuma cilvēkiem.</t>
    </r>
  </si>
  <si>
    <r>
      <rPr>
        <strike/>
        <sz val="11"/>
        <rFont val="Calibri"/>
        <family val="2"/>
        <scheme val="minor"/>
      </rPr>
      <t>100% plānoto būvdarbu ir pabeigti, infrastruktūra ir nodota ekspluatācijā un akceptēta kontroles dienestu funkciju veikšanai</t>
    </r>
    <r>
      <rPr>
        <sz val="11"/>
        <rFont val="Calibri"/>
        <family val="2"/>
        <scheme val="minor"/>
      </rPr>
      <t xml:space="preserve"> Pabeigts ēku norobežojošo konstrukciju izbūves cikls</t>
    </r>
  </si>
  <si>
    <r>
      <rPr>
        <strike/>
        <sz val="11"/>
        <rFont val="Calibri"/>
        <family val="2"/>
        <scheme val="minor"/>
      </rPr>
      <t>Jaunā infrastruktūra kontroles dienestu funkciju veikšanai ir nodota ekspluatācijā.</t>
    </r>
    <r>
      <rPr>
        <sz val="11"/>
        <rFont val="Calibri"/>
        <family val="2"/>
        <scheme val="minor"/>
      </rPr>
      <t xml:space="preserve"> Pabeigta ēku nesošo un norobežojošo konstrukciju izbūve, t.sk jumts.</t>
    </r>
  </si>
  <si>
    <r>
      <t xml:space="preserve">Kravas kontroles rentgenstaru iekārta ir </t>
    </r>
    <r>
      <rPr>
        <strike/>
        <sz val="11"/>
        <rFont val="Calibri"/>
        <family val="2"/>
        <charset val="186"/>
        <scheme val="minor"/>
      </rPr>
      <t xml:space="preserve">uzstādīta un darbojas. </t>
    </r>
    <r>
      <rPr>
        <sz val="11"/>
        <rFont val="Calibri"/>
        <family val="2"/>
        <charset val="186"/>
        <scheme val="minor"/>
      </rPr>
      <t>piegādāta un uzstādīta</t>
    </r>
  </si>
  <si>
    <r>
      <rPr>
        <sz val="11"/>
        <rFont val="Calibri"/>
        <family val="2"/>
        <scheme val="minor"/>
      </rPr>
      <t>074 - tīrs pilsētas transporta ritošais sastāvs [18]</t>
    </r>
    <r>
      <rPr>
        <strike/>
        <sz val="11"/>
        <rFont val="Calibri"/>
        <family val="2"/>
        <scheme val="minor"/>
      </rPr>
      <t xml:space="preserve">
</t>
    </r>
    <r>
      <rPr>
        <sz val="11"/>
        <rFont val="Calibri"/>
        <family val="2"/>
        <scheme val="minor"/>
      </rPr>
      <t xml:space="preserve">
</t>
    </r>
  </si>
  <si>
    <r>
      <t xml:space="preserve">Pašvaldību autonomo funkciju </t>
    </r>
    <r>
      <rPr>
        <strike/>
        <sz val="11"/>
        <rFont val="Calibri"/>
        <family val="2"/>
        <scheme val="minor"/>
      </rPr>
      <t>īstenošanai</t>
    </r>
    <r>
      <rPr>
        <sz val="11"/>
        <rFont val="Calibri"/>
        <family val="2"/>
        <scheme val="minor"/>
      </rPr>
      <t xml:space="preserve"> un no tām izrietošo pārvaldes uzdevumu izpildei </t>
    </r>
    <r>
      <rPr>
        <strike/>
        <sz val="11"/>
        <rFont val="Calibri"/>
        <family val="2"/>
        <scheme val="minor"/>
      </rPr>
      <t>pakalpojumu sniegšana</t>
    </r>
    <r>
      <rPr>
        <sz val="11"/>
        <rFont val="Calibri"/>
        <family val="2"/>
        <scheme val="minor"/>
      </rPr>
      <t>i nepieciešamo bezemisiju transportlīdzekļu iegāde</t>
    </r>
  </si>
  <si>
    <t>Saskaņā ar makroenomiskās modelēšanas rezultātiem komponetes ietaros īstenotās investīcijas vidējā termiņā (5.gadi) nodrošinās 0,03 procentpunktu ietekmi uz nodarbinātību, kā arī 0,11 procentpunktus IKP pieaugumu. Vienlaikus sagaidāms, ka kopējais enerģijas patēriņš tiks samazināts, kas veicinās ekonomikas konkurētspēju, samazinot atkarību no importētajiem fosīlajiem resursiem.</t>
  </si>
  <si>
    <t>Saskaņā ar makroenomiskās modelēšanas rezultātiem komponetes ietaros īstenotās investīcijas vidējā termiņā (5.gadi) nodrošinās 0,08% procentpunktu ietekmi uz nodarbinātību, kā arī 0,33 procentpunktus IKP pieaugumu. Vienlaikus sagaidāms, ka kopējais enerģijas patēriņš tiks samazināts par 51 063 MWh/gadā, kas veicinās ekonomikas konkurētspēju, samazinot atkarību no importētajiem fosīlajiem resursiem.</t>
  </si>
  <si>
    <t>Saskaņā ar makroenomiskās modelēšanas rezultātiem komponetes ietaros īstenotās investīcijas vidējā termiņā (5.gadi) nodrošinās 0,05% procentpunktu ietekmi uz nodarbinātību, kā arī 0,22 procentpunktus IKP pieaugumu.</t>
  </si>
  <si>
    <t xml:space="preserve">Saskaņā ar makroenomiskās modelēšanas rezultātiem komponetes ietaros īstenotās investīcijas vidējā termiņā (5.gadi) nodrošinās 0,05% procentpunktupunktu ietekmi uz nodarbinātību, kā arī 0,23 procentpunktus IKP pieaugumu. </t>
  </si>
  <si>
    <t>Saskaņā ar makroenomiskās modelēšanas rezultātiem komponetes ietaros īstenotās investīcijas vidējā termiņā (5.gadi) nodrošinās 0,03% procentpunktu ietekmi uz nodarbinātību, kā arī 0,11 procentpunktus IKP pieaugumu. Komponentes ietvaros īstenotie pasākumi ir tiešā mērā vērsti, lai nodrošinātu pakalpojumu sniegšanas efektivitāti. Tiešas darbības darba vietu radīšana ANM ietvaros veselības komponentē netiek plānotas.</t>
  </si>
  <si>
    <t xml:space="preserve">Saskaņā ar makroenomiskās modelēšanas rezultātiem komponetes ietaros īstenotās investīcijas vidējā termiņā (5.gadi) nodrošinās 0,02% procentpunktu ietekmi uz nodarbinātību, kā arī 0,10 procentpunktus IKP pieaugumu. Vienlaikus  ekononomikas un transformācijas un produktivitātes komponentei ir būtisks ilgtermiņa izaugsmes un darba vietu radīšanas potenciāls, ņemot vērā, ka ieguldījumi plānoti inovācijās un augsta līmeņu prasmju attīstībā, kas tālāk tiktu replicētas augstākās izglītības sektorā. </t>
  </si>
  <si>
    <t xml:space="preserve">Saskaņā ar makroenomiskās modelēšanas rezultātiem komponetes ietaros īstenotās investīcijas vidējā termiņā (5.gadi) nodrošinās 0,005 procentpunktu ietekmi uz nodarbinātību, kā ar  0,02 procentpunktus IKP pieaugumu. Vienlaikus līkuma varas komponentē īstenotie pasākumi tiesiskuma stiprināšanai, ēnu ekonomikas mazināšanai un korupcijas mazināšanai ir nozīmīgi, lai nodrošinātu Latvijas uzņēmējdarbības vides caurspīdīgumu un godīgu konkurenci. </t>
  </si>
  <si>
    <t>PVS izstrāde tiek finansēta no AF 2.1.1.1.i investīcijas.</t>
  </si>
  <si>
    <t>1) 8262,28
2) 28006,06
3) 912,46
4) 28067,36</t>
  </si>
  <si>
    <t xml:space="preserve">1) Iepirkumu veicēju mācību programmas pamatlīmeņa saturs (vadlīnijas, to maketēšana, testi, eksāmeni) daļēji tika finansēts no Valsts kancelejas ERAF tehniskās palīdzības projekta Nr. 11.1.1.0/18/TP/007 "Atbalsts Valsts kancelejai Eiropas Savienības fondu administrēšanā"; 
Norādīts finansējums, kas saņemts no ERAF;
2) Mācību programmai pievienotais e-mācību modulis "Interešu konflikts un aizliegtās vienošanās publiskajos iepirkumos" daļēji tika finansēts no ESF projekta "Valsts pārvaldes cilvēkresursu profesionālā pilnveide korupcijas novēršanas un ēnu ekonomikas mazināšanas jomā" (Nr. 3.4.2.0./15/I/002) līdzekļiem; 
Norādīts finansējums, kas saņemts no ESF;
3) Mācību programmā 3 mācību moduļu vadlīniju saturu un testus izstrādāja 3 IUB Kontroles departamenta darbinieki, no 01.08.2022. līdz 30.09.2022., saņemot par to 10 % piemaksu no atalgojuma no ES TP finansējuma Nr. 10.1.3.0/18/TP/002 “ESF tehniskā palīdzība Birojam Eiropas Savienības fondu administrēšanā un uzraudzībā”;
Norādīts finansējums, kas saņemts no ESF;
4) Valsts pārvaldes attīstības matricas metodika (kompetenču matrica), uz kuras bāzes papildus izstrādātas paaugstinātās kvalifikācijas prasības iepirkuma komisijai un veidots mācību programmas koncepts, daļēji tika finansēta no VAS īstenotā ESF projekta  Nr.3.4.2.0/15/I/001 “Valsts pārvaldes cilvēkresursu profesionālā pilnveide labāka regulējuma izstrādē mazo un vidējo komersantu atbalsta jomā” līdzekļiem; 
Norādīts finansējums, kas saņemts no ESF;  
</t>
  </si>
  <si>
    <t>Spēkā stājušies investīciju regulējošie Ministru kabineta noteikumi, kas paredz investīciju veikšanu enerģiju uzkrājošo vienību uzstādīšanā</t>
  </si>
  <si>
    <t>Attiecīgā tiesību akta stāšanās spēkā</t>
  </si>
  <si>
    <t>Spēkā stājušies investīciju regulējošie Ministru kabineta noteikumi, kas paredz investīciju veikšanu elektroenerģijas pārvades un sadales tīklu atjaunošanā, transformatoru un apakšstaciju būvniecībā un atjaunošanā, elektroenerģijas pārvades un sadales sistēmas drošības līmeņa paaugstināšanāun viedajā vadībā</t>
  </si>
  <si>
    <t>Spēkā stājušies investīciju regulējošie Ministru kabineta noteikumi, paredzot nosacījumus biometāna ievades punkta būvniecībai un IT risinājuma iegādei ievades punkta vadībai</t>
  </si>
  <si>
    <t>Izmaksas noteiktas, pamatojoties uz VAS "Latvijas dzelzceļš" veiktajiem aprēķiniem.</t>
  </si>
  <si>
    <r>
      <rPr>
        <strike/>
        <sz val="11"/>
        <rFont val="Calibri"/>
        <family val="2"/>
        <scheme val="minor"/>
      </rPr>
      <t>Būvniecības projektu apstiprina Būvniecības padome, un atļauja būvdarbiem ir saņemta.</t>
    </r>
    <r>
      <rPr>
        <sz val="11"/>
        <rFont val="Calibri"/>
        <family val="2"/>
        <scheme val="minor"/>
      </rPr>
      <t xml:space="preserve"> Būvvalde vai institūcija, kura pilda būvvaldes funkcijas,  ir izsniegusi būvatļauju</t>
    </r>
  </si>
  <si>
    <t>Centralizētās platformas, sistēmas un koplietošanas pakalpojumi</t>
  </si>
  <si>
    <t>Enerģētikas sektora transformācija</t>
  </si>
  <si>
    <t>Uzstādīta elektroenerģijas uzkrājošā vienība Rēzeknē</t>
  </si>
  <si>
    <t xml:space="preserve">Pabeigta elektroenerģijas uzkrājošās vienības (baterijas) būvniecība </t>
  </si>
  <si>
    <t>Ieviests IT risinājums elektroenerģijas pārvades sistēmas vadībai</t>
  </si>
  <si>
    <t>km</t>
  </si>
  <si>
    <t>7.1.1.3.i</t>
  </si>
  <si>
    <t>Ieviests IT risinājums biometāna ievades punkta vadībai</t>
  </si>
  <si>
    <t>LV-C[C7]-I[7-1-1-3-i]</t>
  </si>
  <si>
    <t>LV-C [C7] - R [7-1--1-r]</t>
  </si>
  <si>
    <t>LV-C [C7] - I [7-1-1-3-i]</t>
  </si>
  <si>
    <t>IT risinājuma biometāna ievades punkta vadībai nodrošināšana, kas nodrošinās, piemēram, šādus pakalpojumus: kravas reģistrāciju, ražotāja identifikāciju, jaudas rezervēšanu, sadali un informācijas pārsūtīšanu uz gāzes izcelsmes apliecinājumu reģistru. Tiks ieviesti metāna, kā arī biometāna noplūdes novēršanas standarti</t>
  </si>
  <si>
    <t>Ir pabeigta reģionālā biometāna punkta būvniecība</t>
  </si>
  <si>
    <t>Ministru kabineta noteikumu stāšanās spēkā visiem uzsaukumiem</t>
  </si>
  <si>
    <t>Normatīvā regulējuma spēkā stāšanās visiem uzsaukumiem un Latvijas Aģentūra noslēgusi līkumu ar atbalsta saņēmējiem</t>
  </si>
  <si>
    <t>Latvijas valsts federētais mākonis</t>
  </si>
  <si>
    <r>
      <t xml:space="preserve">Ir pieņemta atbalsta programma pašvaldību autonomo funkciju </t>
    </r>
    <r>
      <rPr>
        <strike/>
        <sz val="11"/>
        <rFont val="Calibri"/>
        <family val="2"/>
        <charset val="186"/>
        <scheme val="minor"/>
      </rPr>
      <t xml:space="preserve">veikšanai </t>
    </r>
    <r>
      <rPr>
        <sz val="11"/>
        <rFont val="Calibri"/>
        <family val="2"/>
        <charset val="186"/>
        <scheme val="minor"/>
      </rPr>
      <t xml:space="preserve">un no tām izrietošo pārvaldes uzdevumu izpildei nepieciešamo elektrisko autobusu </t>
    </r>
    <r>
      <rPr>
        <strike/>
        <sz val="11"/>
        <rFont val="Calibri"/>
        <family val="2"/>
        <charset val="186"/>
        <scheme val="minor"/>
      </rPr>
      <t>transporta līdzekļu</t>
    </r>
    <r>
      <rPr>
        <sz val="11"/>
        <rFont val="Calibri"/>
        <family val="2"/>
        <charset val="186"/>
        <scheme val="minor"/>
      </rPr>
      <t xml:space="preserve"> iegādei </t>
    </r>
    <r>
      <rPr>
        <strike/>
        <sz val="11"/>
        <rFont val="Calibri"/>
        <family val="2"/>
        <charset val="186"/>
        <scheme val="minor"/>
      </rPr>
      <t>sabiedrisko</t>
    </r>
    <r>
      <rPr>
        <sz val="11"/>
        <rFont val="Calibri"/>
        <family val="2"/>
        <charset val="186"/>
        <scheme val="minor"/>
      </rPr>
      <t xml:space="preserve"> </t>
    </r>
    <r>
      <rPr>
        <strike/>
        <sz val="11"/>
        <rFont val="Calibri"/>
        <family val="2"/>
        <charset val="186"/>
        <scheme val="minor"/>
      </rPr>
      <t>pakalpojumu sniegšanai</t>
    </r>
  </si>
  <si>
    <r>
      <t xml:space="preserve">Finansējuma apjoms saskaņā ar līgumiem, kas noslēgti par elektrisko autobusu iegādi pašvaldību funkciju un </t>
    </r>
    <r>
      <rPr>
        <strike/>
        <sz val="11"/>
        <rFont val="Calibri"/>
        <family val="2"/>
        <charset val="186"/>
        <scheme val="minor"/>
      </rPr>
      <t>sabiedrisko</t>
    </r>
    <r>
      <rPr>
        <sz val="11"/>
        <rFont val="Calibri"/>
        <family val="2"/>
        <charset val="186"/>
        <scheme val="minor"/>
      </rPr>
      <t xml:space="preserve"> publisko pakalpojumu sniegšanai</t>
    </r>
  </si>
  <si>
    <r>
      <t xml:space="preserve">15 elektrisko skolu autobusu piegāde pašvaldībām kā </t>
    </r>
    <r>
      <rPr>
        <strike/>
        <sz val="11"/>
        <rFont val="Calibri"/>
        <family val="2"/>
        <charset val="186"/>
        <scheme val="minor"/>
      </rPr>
      <t xml:space="preserve">palīdzības </t>
    </r>
    <r>
      <rPr>
        <sz val="11"/>
        <rFont val="Calibri"/>
        <family val="2"/>
        <charset val="186"/>
        <scheme val="minor"/>
      </rPr>
      <t xml:space="preserve">atbalsta saņēmējiem izglītojamo </t>
    </r>
    <r>
      <rPr>
        <strike/>
        <sz val="11"/>
        <rFont val="Calibri"/>
        <family val="2"/>
        <charset val="186"/>
        <scheme val="minor"/>
      </rPr>
      <t>municipālajam</t>
    </r>
    <r>
      <rPr>
        <sz val="11"/>
        <rFont val="Calibri"/>
        <family val="2"/>
        <charset val="186"/>
        <scheme val="minor"/>
      </rPr>
      <t xml:space="preserve"> pašvaldību transportam</t>
    </r>
  </si>
  <si>
    <r>
      <t xml:space="preserve">Apmācīto pašvaldību darbinieku skaits, uzlabojot viņu </t>
    </r>
    <r>
      <rPr>
        <strike/>
        <sz val="11"/>
        <rFont val="Calibri"/>
        <family val="2"/>
        <charset val="186"/>
        <scheme val="minor"/>
      </rPr>
      <t>darba efektivitāti</t>
    </r>
    <r>
      <rPr>
        <sz val="11"/>
        <rFont val="Calibri"/>
        <family val="2"/>
        <charset val="186"/>
        <scheme val="minor"/>
      </rPr>
      <t xml:space="preserve">zināšanas vai kvalifikāciju, sniegts metodoloģiskais atbalsts darbam pašvaldībās pēc administratīvi teritoriālās reformas.
Apmācības un citi spēju veidošanas pasākumi ir veikti, pamatojoties uz pakalpojumu un pašvaldību kapacitātes novērtējumu.
</t>
    </r>
  </si>
  <si>
    <r>
      <t xml:space="preserve">Būvniecības līgumi, kas piešķirti par pusi no </t>
    </r>
    <r>
      <rPr>
        <b/>
        <sz val="11"/>
        <rFont val="Calibri"/>
        <family val="2"/>
        <scheme val="minor"/>
      </rPr>
      <t>pārbūves un atjaunošanas</t>
    </r>
    <r>
      <rPr>
        <sz val="11"/>
        <rFont val="Calibri"/>
        <family val="2"/>
        <scheme val="minor"/>
      </rPr>
      <t xml:space="preserve"> kopskaita</t>
    </r>
  </si>
  <si>
    <t>Ir stājies spēkā šāds likums:
 - IR stājies spēkā likums tieslietu mācību centra institucionālā modeļa izveidei un darbībai, tai skaitā tiesu varas un tiesnešu padomes iesaistes definēšanai par mācību saturu un metodiku.
 – tiek nodrošināts valsts budžeta finansējums pilna mācību centra uzturēšanas izdevumu, personāla izmaksu un mācību satura izdevumu finansēšanai, tai skaitā mācību programmu atjaunināšanai no 2025. gada.</t>
  </si>
  <si>
    <t>Stājas spēkā mācību centra darbības normatīvais regulējums un valsts finansējums nodrošināts valsts budžeta likumā 2025. gadam.</t>
  </si>
  <si>
    <t>10 000 bezdarbnieki, darba meklētāji, bezdarba riskam pakļautas persona ar uzlabotām prasmēm, ko apliecina Nodarbinātības valsts aģentūras klientu uzskaites sistēma</t>
  </si>
  <si>
    <t>20 450 bezdarbnieki, darba meklētāji, bezdarba riskam pakļautas personas ar uzlabotām prasmēm, ko apliecina Nodarbinātības valsts aģentūras klientu uzskaites sistēma”.</t>
  </si>
  <si>
    <t>Komponentes atsauce</t>
  </si>
  <si>
    <t>Atbalstītās vienības</t>
  </si>
  <si>
    <t>Izveidota digitālā brieduma testa sistēma vienībām. Digitālais brieduma tests ir EDIC tīmekļa vietnē pieejams digitālais rīks, kas novērtē vienību digitālo briedumu dažādos aspektos un ko uzņēmumi var aizpildīt neatkarīgi vai ar konsultanta palīdzību.</t>
  </si>
  <si>
    <t>Digitālā brieduma testa sistēmas izveide vienībām, lai noteiktu vienībām nepieciešamās darbības un atbalstu.</t>
  </si>
  <si>
    <t>Atbalstītie komersanti</t>
  </si>
  <si>
    <t>Atbalsta instruments pētniecībai un internacionalizācijai</t>
  </si>
  <si>
    <t>Finanšu ministrs</t>
  </si>
  <si>
    <t>A. Ašeradens</t>
  </si>
  <si>
    <t>Blumberga, 28711834</t>
  </si>
  <si>
    <t>sanda.blumberga@fm.gov.lv</t>
  </si>
  <si>
    <t>2.pielikums Latvijas Atveseļošanas un noturības mehānisma plāna papildinājumam - rādītāji, izmaksas, ietekmes izvērtējums (latviešu valodā)</t>
  </si>
  <si>
    <t>Parakstīti granta līgumi</t>
  </si>
  <si>
    <t>Noslēgts līgums par uzkrājošo vienību iegādi</t>
  </si>
  <si>
    <t>Ir noslēgts līgums ar piegādātāju par uzkrājošo vienību iegādi</t>
  </si>
  <si>
    <t>Paziņojums par līguma slēgšanas tiesību piešķiršanu vismaz 60 343 378 EUR  apmērā</t>
  </si>
  <si>
    <t xml:space="preserve">Ieviests kiberdrošības risinājums un koncepts un uzstādīta programmatūra AER ražošanas resursu vadībai </t>
  </si>
  <si>
    <t>Noslēgti līgumi par investīciju iegādi</t>
  </si>
  <si>
    <t>Paziņojumi par līguma slēgšanas tiesību piešķiršanu vismaz 72 900 000 EUR  apmērā</t>
  </si>
  <si>
    <t>Ieviests viedā elektrotīkla pārvaldības risinājums</t>
  </si>
  <si>
    <t>Veiktas tīkla plānošanas izpētes</t>
  </si>
  <si>
    <t>Veikta izpēte par maksimāli iespējamā elektropārvades tīklam pieslēdzamā AER apjoma noteikšanu un potenciālo patēriņa pieaugumu sistēmā, kā arī starpsavienojuma izpēte</t>
  </si>
  <si>
    <t>Noslēgti iepirkumu līgumi par investīciju iegādi</t>
  </si>
  <si>
    <t>Kopējās investīcijas pasākuma ietvaros sastādīs 60,3 milj. EUR. Plānojot izmaksas, tiks ņemts vērā investīcijas laika grafiks, tāpat tiks ņemta vērā izmaksu rašanās, kas ir raksturīga būvniecības projektiem:
• 2023.un 2024.gadā tiks plānoti būvniecības sagatavošanās darbi un būvniecības uzsākšana, kur finansējums tiks apgūts iesniedzot starpposma maksājumus un pieprasot avansu.
• 2025.gadā tiks plānoti starpposma maksājumi būvniecības posmiem, kas noslēgušies;
• 2026.gadā tiks pabeigta būvniecība un iesniegti noslēguma maksājuma pieprasījumi.</t>
  </si>
  <si>
    <t>Kopējās investīcijas pasākuma ietvaros sastādīs 72,9 milj. EUR. Plānojot izmaksas, tiks ņemts vērā investīcijas laika grafiks, tāpat tiks ņemta vērā izmaksu rašanās, kas ir raksturīga būvniecības projektiem:
• 2023.un 2024.gadā tiks plānoti būvniecības sagatavošanās darbi un būvniecības uzsākšana, kur finansējums tiks apgūts iesniedzot starpposma maksājumus un pieprasot avansu.
• 2025.gadā tiks plānoti starpposma maksājumi būvniecības posmiem, kas noslēgušies;
• 2026.gadā tiks pabeigta būvniecība un iesniegti noslēguma maksājuma pieprasījumi.</t>
  </si>
  <si>
    <t>Energoefektivitātes paaugstināšana uzņēmējdarbībā (ietverot pāreju uz atjaunojamo energoresursu tehnoloģiju izmantošanu siltumapgādē)</t>
  </si>
  <si>
    <t>Inovatīvu produktu un tehnoloģiju izstrāde</t>
  </si>
  <si>
    <t>LV-C [C7] - I [7-1-1-1-i-1]</t>
  </si>
  <si>
    <t>LV-C [C7] - I [7-1-1-1-i-2]</t>
  </si>
  <si>
    <t>LV-C [C7] - I [7-1-1-2-i-1]</t>
  </si>
  <si>
    <t>LV-C [C7] - I [7-1-1-2-i-2]</t>
  </si>
  <si>
    <t>Elektroenerģijas pārvades sistēmas sinhronizācija (1)</t>
  </si>
  <si>
    <t>Elektroenerģijas pārvades sistēmas sinhronizācija (2)</t>
  </si>
  <si>
    <t>Elektroenerģijas pārvades un sadales tīklu modernizācija (1)</t>
  </si>
  <si>
    <t>Elektroenerģijas pārvades un sadales tīklu modernizācija (2)</t>
  </si>
  <si>
    <t>LV-C [C7] - I [7-1-1-2-i-3]</t>
  </si>
  <si>
    <t>Elektroenerģijas pārvades un sadales tīklu modernizācija (3)</t>
  </si>
  <si>
    <t>LV-C [C2] - I [2-1-2-2-i] - M [35]</t>
  </si>
  <si>
    <t>Apstiprināto projektu summa, ko CFLA piešķir projekta īstenošanai, paredzams, ka vienam sadarbības partnerim piešķirtai atbalsta apmērs būs līdz EUR 1 000 000. Atlases kritēriji nodrošina, ka atlasītie projekti atbilst tehniskajam norādījumam “Nenodarīt būtisku kaitējumu” (2021/C58/01), izmantojot izslēgšanas sarakstu un prasību ievērot attiecīgos ES un valstu tiesību aktus vides jomā.</t>
  </si>
  <si>
    <t xml:space="preserve">Stājas spēkā i)kompetences centru programmas, ii)atbalsts pētniecībai programmas, iii)sadarbības tīkla programmas, iv)dalībai IPCEI atbalsta programmas  Ministru kabineta noteikumi, kas iekļauj : 
— rādītāji darbības rezultātu mērīšanai izvēlētajam atbalsta saņēmējam, piemēram, piesaistītās privātās P&amp;A investīcijas, gala labuma saņēmēju eksporta pieaugums, izstrādāto produktu skaits; 
— nosaka atbalsta saņēmēja atbildību par datu apkopošanu no programmas galasaņēmējiem. 
Atbalsta saņēmēju atlase i)kompetences centru programmas, ii)atbalsts pētniecībai programmas, iii)sadarbības tīkla programmas ieviešanai 
 jāņem vērā to atbilstību RIS3 ilgtermiņa specializācijas stratēģijai, kā arī atbalsta saņēmēja kapacitāti organizēt uzsaukumus un to kompetenci sniegt atbalstu attiecīgajā tematiskajā jomā. 
Atbalsta saņēmēji i)kompetences centru programmas, ii)atbalsts pētniecībai programmas ietvaros ir atbildīgi par šādu darbību veikšanu: 
i) privātā sektora P&amp;A atbalsta programmas īstenošana; 
vi) datu vākšana no galīgajiem saņēmējiem, ko izmanto Ekonomikas ministrijas veiktajās pārraudzības darbībās.
Atbalsta saņēmēji iii)sadarbības tīkla programmas ietvaros ir atbildīgi par šādu darbību veikšanu:
ii) eksporta veicināšanas pasākumi; 
iii) tīklošanās un pieredzes apmaiņas darbības; 
iv) atbalsta programmas īstenošana komersantu dalībai ES līmeņa pētniecības un attīstības programmās un starptautiskajos sadarbības tīklos; 
vi) datu vākšana no galīgajiem saņēmējiem, ko izmanto Ekonomikas ministrijas veiktajās pārraudzības darbībās.
Atbalsta saņēmēji iv)dalībai IPCEI atbalsta programmas  ietvaros ir atbildīgi par šādu darbību veikšanu:
(I) privātā sektora P&amp;A atbalsta programmas īstenošanu; 
(v) plānotā IPCEI projektu idejas iesniegšana; 
(VI) datu vākšana, kas izmantoti Ekonomikas ministrijas veiktajām uzraudzības darbībām.
</t>
  </si>
  <si>
    <t xml:space="preserve">654 800 </t>
  </si>
  <si>
    <t>RRF finansējums netiek izmantots reformu rādītāju sasniegšanai. Pētījums par ilgtspējīga integrētā sabiedriskā transporta plāna izstrādi RMA pilsētvides mobilitātes plāna (SUMP-ilgtspējīgas pilsētvides mobilitātes plāns) ietvaros, (sagatavošanās darbs rādītāja sasniegšanai) tiek finansēts no ES fondu 2014. –2020. gada plānošanas perioda pasākuma 6.1.7.2. “Veikt pētījumus, vērtējumus un saistīto dokumentāciju ilgtspējīga, integrēta un koordinēta multimodālā sabiedriskā transporta plāna priekšlikumu izstrādei Rīgas metropolei".</t>
  </si>
  <si>
    <t>Darbības programma “izaugsme un nodarbinātība” (2014. –2020. gads), t.Nr.4.5.1.: Attīstīt videi draudzīga sabiedriskā transporta infrastruktūru, 4.5.1.2. pasākums: Attīstīt videi draudzīga sabiedriskā transporta (autobusu) infrastruktūru. KF Rīgas Valsts pilsētas pašvaldībai pieejamais finansējums - 18 171 264 EUR. Demarkācija tiks nodrošināta projekta līmenī.</t>
  </si>
  <si>
    <t>Eiropas Savienības kohēzijas politikas programma 2021. –2027
. GADAM, TĀTAD 3.1.1.Izveidot ilgtspējīgu, klimatnoturīgu, inteliģentu, drošu un multimodālu TEN-T infrastruktūru (3.1.1.4. pasākums. “Rīgas pilsētas transporta infrastruktūras attīstība”).
 Demarkācija tiks nodrošināta projekta līmenī.</t>
  </si>
  <si>
    <t xml:space="preserve">Eiropas Savienības Kohēzijas politikas programmā 2021. –2027. gadam plānotais pasākums “energoefektivitātes paaugstināšana dzīvojamās ēkās” 2.1.1. TĀTAD darbības programmā “izaugsme un nodarbinātība” (DP 2014-2020) plānotais “energoefektivitātes veicināšana un siltumnīcefekta gāzu emisiju samazināšana” (147 235 431 euro) un REACT-EU 13.1.1.2. pasākums “energoefektivitātes stiprināšana dzīvojamās ēkās” (35 000 000 euro). Demarkācijas ceļā būs pieejams Eiropas Savienības Kohēzijas politikas programmas 2021. –2027. gadam finansējums, DP un RRF. Neviens projekts nesaņems finansiālu ieguldījumu no diviem avotiem. Pirmos projektus finansēs DP un pēc tam RRF. Pēc DP un RRF izmantošanas tiks uzsākta Eiropas Savienības Kohēzijas politikas programma 2021. –2027. gadam.
</t>
  </si>
  <si>
    <t>Just transition Fund plānotais pasākums 3.2. uzņēmējdarbībai “zaļināšana” (35 298 850 eiro). Taisnīgas pārkārtošanās fonds ir daļa no Eiropas Savienības kohēzijas politikas programmas.
 Eiropas Savienības Kohēzijas politikas programma 2021. –2027
. gadam 2.1.priorit āte “klimata pārmaiņu mazināšana un pielāgošanās klimata pārmaiņām” (36 975 000 euro).
 Taisnīgas pārkārtošanās fonda un Eiropas Savienības Kohēzijas politikas programmas 2021. –2027. gadam finansējums būs pieejams demarkācijas ceļā. Neviens projekts nesaņems finansiālu ieguldījumu no vairākiem avotiem. Pirmos projektus finansēs RRF. Pēc AAP izmantošanas tiks uzsākta Eiropas Savienības Kohēzijas politikas programma 2021. –2027. gadam. Kad kohēzijas politikas programma būs izmantota, tiks izveidots taisnīgas pārkārtošanās fonds.</t>
  </si>
  <si>
    <t>Eiropas Savienības Kohēzijas politikas programma 2021. –2027. GADAM SO
 2.1.1. “Energoefektivitātes veicināšana un siltumnīcefekta gāzu emisiju samazināšana” (26 410 715 EUR, tostarp elastības summa). Darbības programma “izaugsme un nodarbinātība” (DP) REACT-EU 13.1.3.1. pasākums. “Pašvaldības ēku energoefektivitātes paaugstināšana” (28 808 246 euro).
 Demarkācijas ceļā būs pieejams Eiropas Savienības Kohēzijas politikas programmas 2021. –2027. gadam finansējums un DP finansējums. Neviens projekts nesaņems finansiālu ieguldījumu no diviem avotiem. Pirmos projektus finansēs DP un RRF. Pēc RRF finansējuma izlietošanas tiks uzsākts 2.1.1.6. pasākums “pašvaldības ēku energoefektivitātes paaugstināšana”.</t>
  </si>
  <si>
    <t>Eiropas Savienības Kohēzijas politikas programmā 2021. –2027. gadam plānotais pasākums “energoefektivitātes paaugstināšana dzīvojamās ēkās” SO 2.1.1. “Energoefektivitātes veicināšana un siltumnīcefekta gāzu emisiju samazināšana” (86,4 miljoni euro). Demarkācijas ceļā būs pieejams Eiropas Savienības Kohēzijas politikas programmas 2021. –2027. gadam finansējums. Neviens projekts nesaņems finansiālu ieguldījumu no diviem avotiem. Pirmos projektus finansēs RRF. Pēc AAP izmantošanas tiks uzsākta Eiropas Savienības Kohēzijas politikas programma 2021. –2027. gadam.</t>
  </si>
  <si>
    <t>Plānotā aktivitāte pieļaujama Eiropas Savienības Kohēzijas politikas programmā 2021. –2027. gadam: SAM 1.2.1. “P &amp; I kapacitātes stiprināšana uzņēmumiem”. 1.2.1.1. “Atbalsts jaunu produktu izstrādei un internacionalizācijai” 2. un 3.kārta. RRP un programmas demarkācija tiks nodrošināta laikā - programmas aktivitātes tiks uzsāktas tikai pēc RRP aktivitāšu pabeigšanas.</t>
  </si>
  <si>
    <t>ES fondu programma 2014. –2020. gadam “izaugsme un nodarbinātība”: SO 3.1.1.1. “Aizdevumu garantijas” (43 800 000 EUR), 3.1.1.2. “Mežanīna aizdevumi” (7 000 000 EUR), 3.1.1.4. “Mikrokredīti un aizdevumi darbības uzsākšanai” (EUR 15 000 000) un REACT-EU 13.1.1.1. “Kredīti MVU” (21 059 282 euro). Finansējuma saņēmējs (uzņēmums Altum) nodrošina norobežošanu projekta līmenī.</t>
  </si>
  <si>
    <t>SAM 1.1.2. “Prasmes pārdomātai specializācijai, rūpniecības pārejai un uzņēmējdarbībai, kas nodarbojas ar digitalizāciju” 1.1.2.2. “Uzņēmumu digitālo prasmju attīstība”. Eiropas Savienības Kohēzijas politikas programmas 2021. –2027. gadam finansējums būs pieejams, ņemot vērā demarkāciju. Neviens projekts nesaņems finansiālu ieguldījumu no diviem avotiem. Pirmos projektus finansēs AF. Pēc AF izmantošanas tiks uzsākta Eiropas Savienības Kohēzijas politikas programma 2021. –2027. gadam.</t>
  </si>
  <si>
    <t>Eiropas Savienības Kohēzijas politikas programma 2021. –2027. gadam,
 SAM 1.4.1. “Digitālās savienojamības uzlabošana” 1.4.1.2. pasākums. 5G infrastruktūras izbūve, VIA Baltica un Rail Baltica. 5G Via Baltica investīciju norobežošana tiks nodrošināta projekta līmenī, izvērtējot izbūvētos optiskā kabeļa posmus un objektus (torņus).</t>
  </si>
  <si>
    <t>Eiropas Savienības Kohēzijas politikas programma 2021. –2027. GADAM,
 SAM 1.4.1. “Digitālās savienojamības uzlabošana” 1.4.1.1. pasākums. “Platjoslas infrastruktūras attīstība (pēdējā jūdze)”. “Pēdējās jūdzes” investīcijām tiks nodrošināta robežu noteikšana adrešu līmenī, nodrošinot, ka vienas un tās pašas adreses dažādu fondu ietvaros nevarēs pieteikties un saņemt atbalstu “Pēdējās jūdzes” izvietošanai.</t>
  </si>
  <si>
    <t>Valsts reģionālo un vietējo autoceļu renovācija vai pārbūve investīciju ietvaros plānota sinerģijā ar citiem pasākumiem, tai skaitā ES fondu veiktajiem ieguldījumiem 2014. –2020. gada plānošanas periodā valsts reģionālo autoceļu infrastruktūras attīstībai. Tiks nodrošināta norobežošana, t.i., ceļu posmi ir teritoriāli un tehniski nodalāmi viens no otra, nodrošinot, ka tiek atjaunoti vai pārbūvēti tikai tie ceļu posmi, kas nav saņēmuši ES finansējumu.</t>
  </si>
  <si>
    <t>RF plāna ieguldījums tiks īstenots sinerģijā ar kapacitātes palielināšanas pasākumiem plānošanas reģioniem un vietējām pašvaldībām, kas plānoti, izstājoties no Eiropas Savienības Kohēzijas politikas programmas 2021. –2027. gadam, nodrošinot norobežošanu investīciju/projektu līmenī un ņemot vērā pasākumu satura dažādu tematisko fokusu, regulāri apmainoties ar iesaistīto darbinieku informāciju par mācību saturu, koordinējošām tēmām, grafiku un rezultātiem.
 5.1.1.2. Pasākuma ietvaros. Plānošanas reģionu un vietējo pašvaldību administratīvās kapacitātes paaugstināšanai tiks nodrošinātas mācību aktivitātes “novadu un plānošanas reģionu kapacitātes uzlabošana” šādās jomās: 1) uzņēmējdarbības veicināšana un inovāciju attīstība; 2) viedo risinājumu pielietojums; 3) integrēta teritoriālās attīstības plānošana un īstenošana, pielāgojoties demogrāfiskajām un klimata pārmaiņām, tai skaitā publiskajai ārtelpu attīstībai; 4) budžeta plānošana, tai skaitā jaunu reģionālās attīstības atbalsta un finanšu instrumentu izmantošana; 5) sabiedrības līdzdalība attīstības plānošanā un īstenošanā, tai skaitā pilsoniskās sabiedrības kā resursa pamatzināšanu pilnveide un tās ieguldījums attīstībā (atbalsta apjoms 377 295 euro).
 6.1.1.8. Pasākuma ietvaros. “Pašvaldību un reģionālo speciālistu prasmju paaugstināšana klimatneitrālajā ekonomikā un ar klimata pārmaiņām saistīto sociālekonomisko seku mazināšana” (taisnīgas pārkārtošanās fonds) atbalsts paredzēts, lai palielinātu reģionu un vietējo pašvaldību speciālistu zināšanas un prasmes darbam ar klimatneitralitātes jautājumiem, kas ir būtisks priekšnoteikums efektīvai un koordinētai pārejai uz klimatneitrālo ekonomiku (atbalsta apjoms 1 532 920 eiro).</t>
  </si>
  <si>
    <t>Eiropas Savienības Kohēzijas politikas programma 2021. –2027. gadam.
 5.1.1. SAM “vietējā teritorijā integrēta sociālā, ekonomiskā un vides attīstība, kultūra, dabas mantojums, ilgtspējīgs tūrisms un drošība funkcionālās pilsētu teritorijās” (noteikts finansējums plānots publiskās uzņēmējdarbības infrastruktūras attīstībai pilsētu teritorijās, 5.1.1.1. pasākums. (ERAF finansējums 133 110 000 EUR). Darbības programma “izaugsme un nodarbinātība” REACT-EU 13.1.1.3. pasākums. “Teritoriju revitalizācija uzņēmējdarbības veicināšanai pašvaldībās” (24 165 500 eiro).
 Vienmērīgai publiskās infrastruktūras attīstībai uzņēmējdarbības atbalstam visā Latvijā tiek nodrošināta norobežošana programmu un projektu līmenī papildu investīciju plānošanā, tai skaitā projekta iesnieguma sagatavošanas, izvērtēšanas un īstenošanas posmos, tiek gūta pārliecība, ka vienas un tās pašas aktivitātes vai izmaksas netiek finansētas no dažādiem avotiem. Atšķirīgs uzsvars programmas līmenī plānots, nosakot atbalsta apjomu, investīcijas 2021. –2027. gada programmas 5.1.1.1.pas ākumā publiskās infrastruktūras attīstībai uzņēmējdarbības atbalstam paredzētas mazākiem vietējiem projektiem reģiona ietvaros (ERAF maksimālais finansējums plānots 5 milj. eiro), kuros visas pašvaldības varēs konkurēt reģiona ietvaros, ņemot vērā vietējā biznesa vajadzības vides attīstībai un radot darba iespējas pēc iespējas tuvāk iedzīvotājiem. Savukārt programmas 2021. –2027. gadam 6.1.1.3. pasākuma ietvaros plānotās investīcijas (JTF finansējums 49 279 779 eiro) būs vērstas uz projektiem, kas vērsti uz publiskās infrastruktūras attīstību uzņēmējdarbības atbalstam atsevišķos Latvijas reģionos, kas tiks iekļauti teritoriālajā taisnīgas pārkārtošanās plānā, tādējādi veicinot pāreju uz klimatneitrālu ekonomiku un attīstot “zaļo” industriālo zonu teritorijas, kas patērē atjaunojamos energoresursus.</t>
  </si>
  <si>
    <t>Eiropas Savienības Kohēzijas politikas programma 2021. –2027. GADAM 
 4.2.1.SAM “Iekļaujošu un kvalitatīvu pakalpojumu vienlīdzīgas pieejamības uzlabošana izglītībā, apmācībā un mūžizglītībā, attīstot pieejamu infrastruktūru, t.sk. veicinot noturību tālmācībā un tiešsaistes izglītībā un apmācībā” 4.2.1.5. pasākums “uzlabota vispārējās izglītības satura kvalitatīva ieviešana pamata un vidējās izglītības līmeņos” - finansējums vispārējās izglītības iestāžu nodrošināšanai progresīva vispārējās izglītības satura izvietošanai (ieskaitot speciālus ierīču komplektus programmēšanai, multimediju laboratorijām, robotikai). 2021. –2027. gada ES fondu investīcijas nav plānotas izglītības iestāžu infrastruktūras uzlabošanai vai būvniecībai.</t>
  </si>
  <si>
    <t>Taisnīgas pārkārtošanās fonds 6.1.1.SAM “Mazināt ekonomiskās, sociālās un vides sekas, ko rada pāreja uz klimatneitralitāti visvairāk skartajos reģionos” īpaši pasākumam par bezemisiju transportlīdzekļu izmantošanu pašvaldībās (6.1.1.6.pasākums). JTF ir daļa no 2021. –2027. gada programmas. Investīciju īstenošanā būtiska ir savstarpēja koordinācija ar Eiropas Savienības Kohēzijas politikas programmu 2021. –2027. gadam, izvērtējot investīciju saturu un savstarpējo sinerģiju, lai novērstu iespējamu investīciju pārklāšanos, novēršot dubulta finansējuma risku savstarpēji papildinošu investīciju gadījumā. Tiks novērsts dubultā finansējuma risks un nodrošināta norobežošana programmas un projekta līmenī, nodrošinot, ka viena un tā pati atbalstītā darbība un attiecināmās izmaksas netiek finansētas divas reizes. Ņemot vērā, ka gan JTF bezizmešu mobilitātes pasākumā, gan RRF 3.1.1.6.i. investīcijas atbalsta elektroautobusu iegādi, projektu iesniedzējiem būs jāiesniedz dokuments (apliecinājums), kas apliecina, ka viena un tā pati atbalstītā darbība un attiecināmās izmaksas netiks finansētas gan no RRF, gan no JTF.</t>
  </si>
  <si>
    <t>3.1.2.3.I ieguldījumam kā papildu finansējuma avotu var minēt šādu ES fondu programmu īstenošanu:
 – ES 2014. –2020. gada programma “Nodarbinātība un darbaspēka mobilitāte”, prioritārais virziens “izaugsme un nodarbinātība” specifiskā atbalsta objektivitātes “attīstīt pakalpojumu infrastruktūru bērnu aprūpei ģimenes vidē un personu ar invaliditāti patstāvīgai dzīvei un integrācijai sabiedrībā” 9.3.1.1. pasākums “pakalpojumu infrastruktūras attīstība deinstitucionalizācijas plānu īstenošanai” un 9.3.1.3. pasākums. “Sabiedrībā balstītu sociālo pakalpojumu infrastruktūras attīstība Rīgas pilsētā”, kuras ietvaros atbalstīta pakalpojumu vietu izveide un pilnveidošana sabiedrībā balstītu sociālo pakalpojumu (tai skaitā aprūpes pakalpojumu ģimenes vidē) sniegšanai personām ar garīga rakstura traucējumiem un bērniem ar funkcionāliem traucējumiem;
 – Eiropas Savienības Kohēzijas politikas programma 2021. –2027. gadam 4. politikas mērķis “Sociālāka un iekļaujošāka Eiropa, īstenojot Eiropas sociālo tiesību pīlāru” 4.3.1. specifiskais atbalsta mērķis. “Sociāli atstumto Kopienu, migrantu un nelabvēlīgā situācijā esošu grupu sociāli ekonomiskās integrācijas veicināšana, izmantojot integrētus pasākumus, tostarp mājokļu un sociālo pakalpojumu jomā”:
 a) 4.3.1.2.t pasākums “pakalpojumu kvalitātes un pieejamības uzlabošana, tuvinot valsts sociālās aprūpes centru filiāles Kopienā sniegtajiem pakalpojumiem (tuvāk ģimenes videi)”, kura mērķis ir infrastruktūras izveide (t.sk. iekārtu iegāde un teritorijas labiekārtošana) ģimenes videi pietuvināta pakalpojuma sniegšanai bērniem un jauniešiem ar smagiem un ļoti smagiem funkcionāliem traucējumiem, kuras saņem valsts finansētus ilgstošas sociālās aprūpes un sociālās rehabilitācijas pakalpojumus valsts sociālās aprūpes centros.
 b) 4.3.1.5. pasākums “sabiedrībā balstītu sociālo pakalpojumu infrastruktūras attīstība”, kura mērķis ir sabiedrībā balstītu sociālo pakalpojumu infrastruktūras pakalpojumu (grupu dzīvokļa, dienas aprūpes centra vai specializētās darbnīcas) izveide personām ar smagiem un ļoti smagiem garīga rakstura traucējumiem un multipliem traucējumiem.
 Salīdzinot ar RRP 3.1.2.3.i. investīciju projektiem, iepriekš uzskaitītie ES fondu ieguldījumi ģimenes videi tuvāku pakalpojumu radīšanai tiks veikti citai mērķa grupai, tāpēc dubults finansējums nav iespējams.
 9.3.1.1. pasākums – 43 101 670 euro
 9.3.1.3. pasākums – 480 886 euro
 4.3.1.2.pasākums – 22 185 000 euro
 4.3.1.5. pasākums – 9 977 402 euro</t>
  </si>
  <si>
    <t>3.1.2.4.I ieguldījumam kā papildu finansējuma avotu var minēt šādu ES fondu programmu īstenošanu:
 -- ES 2014. –2020. gada plānošanas perioda programma “Nodarbinātība un darbaspēka mobilitāte”, prioritārais virziens “izaugsme un nodarbinātība” prioritārais virziens “Nodarbinātība un darbaspēka mobilitāte” 9.1.4. specifiskais atbalsta mērķis “palielināt diskriminācijas riskiem pakļauto iedzīvotāju integrāciju sabiedrībā un darbaspēka tirgū”, kura ietvaros tiek īstenots sabiedrības integrācijas valsts aģentūras projekts Nr.9.1.4.1/16/I/001 “personu ar invaliditāti vai garīga rakstura traucējumiem integrācija nodarbinātībā un sabiedrībā” un kura ietvaros tiek īstenota darbspēju novērtēšanas metode melba &amp; RAA tika iegādāta. RRP 3.1.2.4.i. investīciju ietvaros tiek pilnveidots sociālās un profesionālās rehabilitācijas pakalpojums personām ar funkcionāliem traucējumiem. Kuru saņēmējiem, izmantojot melba &amp; Ida metodi, plānots sniegt ieteikumus par to, kādi pakalpojumi un atbalsts viņiem jāsaņem, lai persona varētu ienākt vai atgriezties darba tirgū;
 – Eiropas Savienības Kohēzijas politikas programma 2021. –2027. gadam 4. politikas mērķis “Sociālāka un iekļaujošāka Eiropa, īstenojot Eiropas sociālo tiesību pīlāru” 4.3.5. specifiskais atbalsta mērķis. “Uzlabot vienlīdzīgu un savlaicīgu piekļuvi kvalitatīviem, ilgtspējīgiem un rentabliem pakalpojumiem; uzlabot sociālās aizsardzības sistēmas, tostarp veicināt sociālās aizsardzības pieejamību; uzlabot ilgtermiņa aprūpes pakalpojumu pieejamību, efektivitāti un noturību” 4.3.5.2. pasākuma “Efektīva atbalsta un paliatīvās aprūpes pakalpojuma pilnveidošana, palielinot tā pieejamību pieaugušajiem, kuru ārstēšana vairs nav iespējama”, kuras ietvaros plānots nodrošināt apmācību sociālo pakalpojumu sniedzēju speciālistu un brīvprātīgo darbinieku profesionālās kompetences pilnveidošanai darbā ar pilngadīgām personām, kuru ārstēšana reģionos vairs nav iespējama (paliatīvās aprūpes pacientiem), ieguldījuma 3.1.2.4.i ietvaros izmantojot mobilo darbstaciju, kas tiek iegādāta un aprīkota askētiski.
 Iepriekš uzskaitītie plānotie ieguldījumi ir savstarpēji papildinoši, tāpēc divkāršs finansējums nav iespējams.
 9.1.4.1. pasākums – 1 486 320 EUR
 4,3.5.2. pasākums – 5 950 000 EUR</t>
  </si>
  <si>
    <t>RRF ietvaros tiks izstrādāti ieteikumi epidemioloģiskajai drošībai un integrētai aprūpei, kā arī vienoti onkoloģijas metodikas principi, savukārt no Eiropas Savienības Kohēzijas politikas programmas 2021. –2027. gadam 4.1.2.7. pasākumā “pacientu drošības un aprūpes kvalitātes uzlabošana” (ESF +) plānots papildu finansējums kvalitātes nodrošināšanas sistēmas (tai skaitā klīnisko vadlīniju, pacientu drošības) attīstībai, tādējādi nodrošinot papildināmību un norobežošanu.</t>
  </si>
  <si>
    <t>AF ietvaros tiks veikti pētījumi par antibakteriālo rezistenci, nevakcinācijas iemesliem un infekcijas slimību izplatības mazināšanu, savukārt uropejas Savienības kohēzijas politikas programmas 2021. –2027. gadam ESF + ietvaros tiks īstenoti veselības veicināšanas pasākumi, slimību profilakse un papildu pētījumi sabiedrības veselības jomā, nodrošinot papildināmību un demarkāciju. ESF investīcijas plānotas SO 4.1.2.SAM 4.1.2.1., 4.1.2.3., 4.1.2.4. un 4.1.2.8. pasākumā.</t>
  </si>
  <si>
    <t>Daļa no investīcijām Eiropas Savienības Kohēzijas politikas programmā 2021. –2027. gadam tiks ieguldīta sekundārās ambulatorās veselības aprūpes pakalpojumu infrastruktūras attīstībā 4.1.1.1., 4.1.1.2. pasākuma ietvaros. (220 527 225 euro). Ņemot vērā medicīnas iestāžu investīciju vajadzības, RRF plāna un ERAF finansējums nodrošinās investīciju papildināmību un tiks nodrošināta investīciju norobežošana atbilstoši īstenošanas dokumentiem. Tā pati DP 2014. –2021. gadam plānotā finansējuma daļa TĀTAD 13.1.5. Sekundārās veselības aprūpes pakalpojumu infrastruktūras attīstībā tika ieguldīti “atveseļošanas pasākumi veselības nozarē” (67 600 000 eiro).
 Detalizētāks apraksts par ieguldījumiem infrastruktūrā veselības nozarē izklāstīts informatīvajā ziņojumā par veselības aprūpes infrastruktūras investīciju stratēģiju 2021. –2027. gadam</t>
  </si>
  <si>
    <t>RRF ietvaros tiks attīstīta sekundārās ambulatorās veselības aprūpes pakalpojumu sniegšanai nepieciešamā infrastruktūra, atbilstoši RRF 4.3.1.1.i. ietvaros izstrādātajiem ieteikumiem integrētai aprūpei un epidemioloģiskajai drošībai, kā arī uzlabojot vides pieejamību, savukārt ERAF ietvaros tiks veikti konkrēti pasākumi hronisko pacientu aprūpes uzlabošanai atbilstoši investīciju stratēģijai, tādējādi nodrošinot papildināmību un norobežošanu. Eiropas Savienības Kohēzijas politikas programmas 2021. –2027. gadam 4.1.1.6. pasākumā plānotas ES fondu investīcijas. Detalizētāks apraksts par ieguldījumiem infrastruktūrā veselības nozarē izklāstīts informatīvajā ziņojumā par veselības aprūpes infrastruktūras investīciju stratēģiju 2021. –2027. gadam.</t>
  </si>
  <si>
    <t>RRF ietvaros tiks attīstīta sekundārās ambulatorās veselības aprūpes pakalpojumu sniegšanai nepieciešamā infrastruktūra, atbilstoši RRF ietvaros izstrādātajiem ieteikumiem integrētai aprūpei un epidemioloģiskajai drošībai, kā arī uzlabojot vides pieejamību, savukārt ERAF ietvaros tiks veikti konkrēti pasākumi hronisko pacientu aprūpes uzlabošanai atbilstoši investīciju stratēģijai, tādējādi nodrošinot papildināmību un norobežošanu. Eiropas Savienības Kohēzijas politikas programmas 2021. –2027. gadam 4.1.1.6. pasākumā plānotas ES fondu investīcijas. (saistītā ieguldījuma summa EUR jau ir norādīta 4.1.1.3.i). Detalizētāks apraksts par ieguldījumiem infrastruktūrā veselības nozarē izklāstīts informatīvajā ziņojumā par veselības aprūpes infrastruktūras investīciju stratēģiju 2021. –2027. gadam.</t>
  </si>
  <si>
    <t>Pašlaik nav skaidrības par 5.1.1.1.i. ieguldījumu papildu finansējumu. Pēc investīciju regulas apstiprināšanas papildu finansējuma dati tiks precizēti un iekļauti nākamajā ziņojumā. Eiropas Savienības Kohēzijas politikas programma 2021. –2027. gadam: SO 1.2.1. “P &amp; I kapacitātes stiprināšana uzņēmumiem”. 1.2.1.1. “Atbalsts jaunu produktu izstrādei un internacionalizācijai” 1.kārta.</t>
  </si>
  <si>
    <t>Eiropas Savienības Kohēzijas politikas programma 2021. –2027. gadam: SO 1.2.1. “P &amp; I kapacitātes stiprināšana uzņēmumiem”.
 1.2.1.1. “Atbalsts jaunu produktu izstrādei un internacionalizācijai” 2. un 3.kārtas. RRP un programmas demarkācija tiks nodrošināta laikā - programmas aktivitātes tiks uzsāktas tikai pēc RRP aktivitāšu pabeigšanas.</t>
  </si>
  <si>
    <t>Plānots finansēt projekta Nr. VP/IDF/2019/1 “Nacionālās kriminālizlūkošanas infrastruktūras un sistēmas attīstība” no Iekšējās drošības fonda 2014. –2020. gada periodā. Finansējuma mērķis ir sasniegt dažādus atskaites punktus un rezultātus. IDF projekta ietvaros plānota kriminālizlūkošanas informācijas uzkrāšanas un aprites sistēmas (Kriminālizlūkošanas atbalsta informācijas sistēma) izstrāde. Tajā tiks nodrošinātas mūsdienīgas informācijas analīzes spējas, stiprināta analītisko pakalpojumu kapacitāte, izstrādāts prioritārais darba virziens un informācijas analīzes metodika. Tiks attīstīta arī izglītības sistēma šajā jomā.</t>
  </si>
  <si>
    <t>Eiropas Savienības Kohēzijas politikas programma 2021. –2027. gadam 1.3.1.2. pasākums “inovāciju laboratorija digitalizācijas ieguvumu izmantošanai”. 1.3.1.2. Pasākuma “inovāciju laboratorija digitalizācijas priekšrocību izmantošanai” ietvaros tiks sniegti inovāciju laboratoriju pakalpojumi paredzētajiem digitālajiem rīkiem un IT sistēmām, kurus plānots atbalstīt Eiropas Savienības Kohēzijas politikas programmas 2021. –2027. gadam ietvaros, savukārt investīcijas 6.3.1.3.i. inovāciju laboratoriju pakalpojumi plānoti aktuālo un problemātisko valsts pārvaldes jautājumu ietvaros, papildus investīciju ietvaros 6.3.1.3.i. tiks sniegti treniņi saistībā ar nepieciešamajām zināšanām inovāciju laboratoriju darbības nodrošināšanā.</t>
  </si>
  <si>
    <t>Eiropas Savienības Kohēzijas politikas programmas 2021. –2027. gadam 4.3.4.5. pasākums “Atbalsts pilsoniskās sabiedrības organizāciju izaugsmei, stiprinot dalību valsts pārvaldes lēmumu pieņemšanas procesos”.
 6.3.1.4.i. ieguldījums atbalsta NVO kapacitātes stiprināšanu vismazāk aizsargāto sabiedrības grupu interešu sociālās drošības pārstāvības jomā un ārvalstu investīciju sabiedrības interešu uzraudzības un valsts budžeta finansējuma izmantošanas jomā, savukārt 4.3.4.5. pasākums risina vājo pilsoniskā dialoga attīstības jautājumu kā tādu, nenorādot konkrētu jomu vai nozari. 4.3.4.5. pasākums primāri vērtējams kā valsts pārvaldes instruments pilsoniskā dialoga attīstības stimulēšanai visos pārvaldes administratīvajos līmeņos, iesaistot pēc iespējas plašāku NVO dalībnieku skaitu nozaru ministriju, pašvaldību un plānošanas reģionu politikas plānošanā un īstenošanā. Savukārt 6.3.1.4.i. investīcijas vērstas uz NVO pārstāvības stiprināšanu šaurā un vāji pārstāvētā jomā NVO sektorā - sociālā drošība, jaunu NVO veidošanās stimulēšana un partnerību veidošana NVO sektorā.</t>
  </si>
  <si>
    <t>Šo reformu finansē saskaņā ar AF investīciju Nr. 2.1.1.1.i.</t>
  </si>
  <si>
    <t>1) 62.20.00 Tehniskā palīdzība Eiropas Reģionālās attīstības fonda (ERAF) apgūšanai (2014-2020);
2) 63.08.00 Eiropas Sociālā fonda (ESF) projekti (2014-2020);
3) 63.20.00 Tehniskā palīdzība Eiropas Sociālā fonda (ESF) apgūšanai (2014-2020);
4) 63.08.00 Eiropas Sociālā fonda (ESF) projekti (2014-2020);
Ņemot vērā, ka 6.4.3. reforma neierobežo finansējumu no AF, reformas mērķu sasniegšanai, specifiski - izstrādāt vienotu apmācību programmu un prasības iepirkumu Komisijai liela mēroga un centralizētās iepirkumu procedūrās, Iepirkumu uzraudzības birojs (IUB) izmantoja papildu līdzekļus: 1) No Valsts kancelejas ERAF tehniskā nodrošinājuma projekta NR.11.1.1.0/18/TP/007 “Atbalsts Valsts kancelejai Eiropas Savienības fondu administrēšanā” finansētais iepirkuma mācību programmas pamatlīmeņa saturs (vadlīnijas, izvietojums, testi, eksāmeni) bija daļēji (1/3 no līgumcenas);
 2) Iepirkuma mācību programmai “interešu konflikts un aizliegtas vienošanās publiskajos iepirkumos” pievienotais e-studiju modulis daļēji tika finansēts no ESF projekta “Valsts pārvaldes cilvēkresursu profesionālā attīstība korupcijas novēršanas un ēnu ekonomikas mazināšanas jomā” (Nr.3.4.2.0./15/i/0025); Jāņem vērā, ka šis e-mācību modulis, to izstrādājot, nebija paredzēts iepirkumu mācību programmai un ir neatkarīga studiju programma, kas nav izšķiroša iepirkumu mācību programmas pastāvēšanai vai atskaites punkta sasniegšanai - šis modulis tika pievienots apmācību programmai, jo ietver svarīgu tēmu ar mērķi papildināt iepirkumu mācību programmas saturu un padarīt to interaktīvāku;
 3) Ierobežota termiņa un darbuzņēmēja cilvēkresursu trūkuma dēļ iepirkuma mācību programmā 3 studiju moduļu vadlīniju un testu saturu izstrādāja 3 IUB kontroles departamenta darbinieki, no 01.08.2022. līdz 30.09.2022., saņemot 10% piemaksu no algas no ES finansējuma - projekta NR.10.1.3.0/18/TP/002 “ESF tehniskais atbalsts birojam Eiropas Savienības fondu administrēšanā un uzraudzībā”;
 4) Paaugstinātas kvalifikācijas prasības iepirkuma Komisijai liela mēroga un centralizētos iepirkumos un iepirkumu mācību programmas koncepcija (ietvars) tika izstrādātas, pamatojoties un pievienotas jau izstrādātai valsts pārvaldes attīstības matricas metodikai (kompetences matricai), kas daļēji tika finansēta no ESF projekta Nr.3.4.2.0/15/I/001 “Valsts pārvaldes cilvēkresursu profesionālā attīstība labāka regulējuma izstrādē mazo un vidējo komersantu īstenotā atbalsta jomā”;</t>
  </si>
  <si>
    <t>Eiropas Savienības Kohēzijas politikas programma 2021. –2027. GADAM 2.3.1.SAM Veicināt ilgtspējīgu multimodālu pilsētu darbību "2.3.1.4. pasākums “bezizmešu vilcieni”.
 1.1.1.1.i.1. investīcijas tiek īstenotas sinerģijā ar ES Kohēzijas politikas programmas 2021. –2027. gadam 2.3.1.4. pasākumu.
 1.1.1.1.i.1. Ieguldījumu ietvaros piepilsētas elektrovilcienu (akumulatoru elektrovilcienu) iepirkums tiek veikts lielākam vilcienu apjomam, tas ir, kopumā iepirkumā ietilpst deviņi piepilsētas elektrovilcieni (akumulatoru elektrovilcieni), no kuriem septiņi tiek attiecināti uz 1.1.1.1.i.1. ieguldījumu (RRF finansējums), bet divu piepilsētas elektrovilcienu (akumulatoru elektrovilcieni) iepirkums tiek attiecināts 2.3.1.4. pasākuma ietvaros. (Eiropas Savienības Kohēzijas politikas programma 2021. –2027. gadam finance).
 Lai novērstu gadījumu, ka ES finansējums sedz tās pašas izmaksas, kas RRF finansējums, un mazinātu dubultā finansējuma riskus - tiks veidotas atsevišķas budžeta programmas, apakšprogrammas, norēķinu konti, tādējādi pilnībā nodalot finansējuma plūsmu, un nodrošinot atsevišķu izmaksu un grāmatvedības uzskaiti (vienotā iepirkuma ietvaros).</t>
  </si>
  <si>
    <r>
      <t xml:space="preserve">ES Muitas kontroles aprīkojuma instruments (CCEI).
 CCEI līdzfinansējums piešķirts, lai iegādātos hromatogrāfu (GC-GC-MS), elementālo analizatoru (metāli, neorganiskie savienojumi, C, H, N un O), digitālo polarimetru, klimata skapi, laboratorijas trauku mazgājamo mašīnu, augstas veiktspējas optisko/digitālo mikroskopu, hromatogrāfus (GC-FID detektors), sēra analizatorus (UVF), uzliesmošanas punktu analizatorus (Abel/Pensky-Martens), mitruma analizatoru, hromatogrāfu (HPLC ar UV-VIS detektors), hromatogrāfs (HPLC ar UV-VIS/DAD un RI detektoriem), automātiskais viskozimetrs (EN ISO 3104), kolorimetrs (ASTM D1500), </t>
    </r>
    <r>
      <rPr>
        <sz val="11"/>
        <rFont val="Calibri"/>
        <family val="2"/>
        <charset val="186"/>
        <scheme val="minor"/>
      </rPr>
      <t>spektrometrs (UV-VIS) un analītiskos svarus.
 Viss aprīkojums, ko paredzēts līdzfinansēt CCEI ietvaros, atšķiras no aktivitātēm, ko atbalsta saskaņā ar 6.1.2.2.i investīciju. CCEI finansējums nesegs tās pašas izmaksas, kas tiks segtas no AF, un otrādi.</t>
    </r>
  </si>
  <si>
    <t>Nacionālais līdzfinansējums un finansējums PVN izmaksu segšanai</t>
  </si>
  <si>
    <t>Valsts budžeta finansējums AF finansējuma daļas PVN izmaksu segšanai</t>
  </si>
  <si>
    <t>Projektu skaits</t>
  </si>
  <si>
    <t>3.1.2.5.I ieguldījumam kā papildu finansējuma avotu var minēt šādu ES fondu programmu īstenošanu:
– ES 2014. –2020. gada plānošanas perioda programmas “Izaugsme un nodarbinātība”, prioritārā virziena “Nodarbinātība un darbaspēka mobilitāte” 7.1.1. specifiskā atbalsta mērķa  “Paaugstināt bezdarbnieku kvalifikāciju un prasmes atbilstoši darba tirgus pieprasījumam” (no 2022. gada SO 14.1.2. ietvaros “Atveseļošanas pasākumi labklājības jomā”) ietvaros tiek īstenots ESF projekts “Atbalsts bezdarbnieku izglītībai” (Nr.7.1.1.0/15/I/001) (turpmāk – ABI projekts). Projekta mērķis ir veicināt bezdarbnieku, darba meklētāju un bezdarba riskam pakļauto personu konkurētspēju darba tirgū, kā arī mazināt Covid-19 pandēmijas izraisītās krīzes sekas nodarbinātības jomā. ABI projekts tiks īstenots līdz 2023. gada 31. decembrim. Projektā paredzētās atbalstītās darbības tiks pārņemtas, pilnveidojot un turpinot tās arī RRF 3.1.2.5.i. ieguldījuma ietvaros, kura īstenošana plānota no 2023. gada beigām līdz 2025. gada beigām.
– Eiropas Savienības Kohēzijas politikas programma 2021. –2027. gadam 4. politikas mērķa “Sociālāka un iekļaujošāka Eiropa, īstenojot Eiropas sociālo tiesību pīlāru” 4.3.1. specifiskā atbalsta mērķa “Sociāli atstumto Kopienu, migrantu un maznodrošināto grupu sociāli ekonomiskās integrācijas veicināšana ar integrētiem pasākumiem, tostarp mājokļu un sociālo pakalpojumu jomā” 4.3.3.1. pasākums “Bezdarbnieku, darba meklētāju un bezdarba riskam pakļauto personu kvalifikācijas un prasmju paaugstināšana”, kura īstenošana tiks uzsākta 2025. gadā, turpinot RRF investīcijas.</t>
  </si>
  <si>
    <t>IKT risinājumu (sistēmu) koncepcijas modeļus izstrādā saskaņā ar pieņemto IKT pārvaldības tiesisko regulējumu. Izstrādātie un saskaņotie apraksti definē IKT izstrādes darbības, lai izstrādātu vai modernizētu IKT risinājumus vismaz 4 šādās jomās:
 1) iekšlietu nozare t.sk. civilā aizsardzība, ugunsdrošības uzraudzība un sabiedriskā drošība; 
2) kultūras nozare t.sk. arhīvu, bibliotēku, muzeju, kultūras pieminekļu aizsardzības un mediju satura mantojuma uzkrāšana;
3) ostu loģistikas pakalpojumu pārvaldība;
4) IKT pārvaldības procesu atbalsts.</t>
  </si>
  <si>
    <t>IKT risinājumu (sistēmu) koncepcijas modeļus izstrādā saskaņā ar pieņemto IKT pārvaldības tiesisko regulējumu.  Izstrādātie un saskaņotie apraksti definē IKT izstrādes darbības, lai izstrādātu vai modernizētu IKT risinājumus vismaz 4 šādās jomās:
 1) iekšlietu nozare t.sk. civilā aizsardzība, ugunsdrošības uzraudzība un sabiedriskā drošība; 
2) kultūras nozare t.sk. arhīvu, bibliotēku, muzeju, kultūras pieminekļu aizsardzības un mediju satura mantojuma uzkrāšana;
3) ostu loģistikas pakalpojumu pārvaldība;
4) IKT pārvaldības procesu atbalsts.</t>
  </si>
  <si>
    <t>Nozares, par kurām attiecīgās datu kopas ir pieejamas centralizētajās datu pārvaldības un izplatīšanas platformās, t.sk. kontrolētās izplatīšanas platformās, ģeoportālā vai atvērto datu portālā</t>
  </si>
  <si>
    <t>Valsts centralizētajās datu pārvaldības un izplatīšanas platformās, t.sk. kontrolētās izplatīšanas platformās,  ģeportāls vai atvērto datu portāls  nodrošina piekļuvi datu kopām  10 dažādās publiskās pārvaldes jomās, tostarp vismaz 8 no tām ir uzņēmējdarbība, zinātne,  vide, finanses, publiskie iepirkumi, veselības aprūpe, veterinārija un zemkopība (ģeotelpiskie dati).</t>
  </si>
  <si>
    <t>Energokopienu reģistrēšanas un datbības noteikumi</t>
  </si>
  <si>
    <t>Spēkā stājušies Ministru kabineta noteikumi, kas paredz:
- energokopienu reģistrācijas un darbības nosacījumus un kārtību;
- pienākumu pašvaldībām, kuras darbojas kopienās, daļu no kopienā saražotās elektroenerģijas daudzuma vai no tā iegūtā labuma novirzīt mazaizsargātām sabiedrības grupām;
– pienākumu elektroenerģijas tirgotājiem ieviest vismaz vienu produktu elektroenerģijas iegādei no energokopienām</t>
  </si>
  <si>
    <t>Grozījumi elektroenerģijas tirdzniecības un lietošanas noteikumos, kas paredz neto norēķinu sistēmas darbību</t>
  </si>
  <si>
    <t>Stājas spēkā grozījumi elektroenerģijas tirdzniecības un lietošanas noteikumos, kas paredz neto norēķinu sistēmas darbības kārtību, un paredz:
- nosacījumu, ka enerģijas koplietošana ir iespējama ārpus daudzdzīvokļu ēkas, neveidojot enerģijas kopienu;
- iespēju viena elektroenerģijas lietotāja objektā saražoto elektroenerģiju izmantot citā tā paša lietotāja objektā neatkarīgi no objektu atrašanās vietas. Vienīgie ierobežojumi var būt, ka i) iekārtas atrodas Latvijas Republikas teritorijā un ii) ir pieslēgtas vienam un tam pašam elektroenerģijas sadales sistēmas operatoram;
- pienākumu elektroenerģijas tirgotājiem ieviest vismaz vienu produktu elektroenerģijas iegādei no mikroģeneratoru īpašniekiem, kuri vēlas darboties neto norēķinu sistēmā.</t>
  </si>
  <si>
    <t>Pilnveidots normatīvais regulējums, kas ļauj efektīvāk izmantot esošo elektroenerģijas pārvades un sadales tīklu</t>
  </si>
  <si>
    <t>Noteikumi par biometāna, kas transportēts ārpus dabasgāzes pārvades un sadales sistēmas, ievadi</t>
  </si>
  <si>
    <t>Stājas spēkā Ministru kabineta noteikumi, kas:
- paredz nosacījumus ārpus dabasgāzes pārvades un sadales sistēmas transportētā ilgtspējīga biometāna ievadīšanai kopējā dabasgāzes apgādes sistēmā;
- dot iespēju mazajiem biometāna ražotājiem ievadīt saražoto biometānu kopējā dabasgāzes apgādes sistēmā</t>
  </si>
  <si>
    <t>Palielinot elektroenerģijas pārvades un sadales sistēmas jaudu, radīta iespēja elektroenerģijas sistēmai papildu pieslēgt AER jaudu</t>
  </si>
  <si>
    <t>Pārbūvētas elektroenerģijas sadales gaisvadu līnijas kabeļu izpildījumā</t>
  </si>
  <si>
    <t>Esošās elektroenerģijas sadales gaisvadu līnijas ir pārbūvētas elektroenerģijas sadales kabeļu līniju izpildījumā</t>
  </si>
  <si>
    <t>Ieviests ADMS risinājums, uzstādīti vidsprieguma slēdži, kas nodrošina sadales sistēmas attālinātu vadību un bojājumu identificēšanu</t>
  </si>
  <si>
    <t>Valsts budžeta finansējums PVN segšanai</t>
  </si>
  <si>
    <t xml:space="preserve">Valsts budžeta programma 80.00.00 “Nesadalītais finansējums Eiropas Savienības politiku instrumentu un pārējās ārvalstu finanšu palīdzības līdzfinansēto projektu un pasākumu īstenošanai” </t>
  </si>
  <si>
    <t>Papildus valsts budžets un valsts budžeta finansējums AF finansējuma daļas PVN izmaksu segšanai</t>
  </si>
  <si>
    <t>Valsts budžeta finansējums</t>
  </si>
  <si>
    <t>Pieejas izstrāde individuālajiem mācību kontiem</t>
  </si>
  <si>
    <t>Speciālisti, kuri ir iesaistīti pašvadītās IKT speciālistu mācībās un kuri ir pabeigusi vismaz vienu mācību posmu</t>
  </si>
  <si>
    <t>Pieaugušie, kuri saņēmuši atbalstu digitālo prasmju apgūšanai, izmantojot individuālā mācību konta resursus</t>
  </si>
  <si>
    <t>Pieaugušo skaits, kuri saņēmuši atbalstu digitālo prasmju apgūšanai, izmantojot individuālos mācību konta resursus</t>
  </si>
  <si>
    <t>Finansējums PVN izmaksu segšanai</t>
  </si>
  <si>
    <t>Eiropas Savienības Kohēzijas politikas programmas 2021. –2027. gadam ietvaros 1.2.2.SAM “Digitalizācijas priekšrocību izmantošana uzņēmējdarbības attīstībai” 1.2.2.1. plānotais pasākums. Atbalsts digitālo inovāciju centru un reģionālo kontaktpunktu izveidei "(8 milj. eiro).
 Eiropas Savienības Kohēzijas politikas programmas 2021. –2027. gadam finansējums būs pieejams, ņemot vērā demarkāciju. Neviens projekts nesaņems finansiālu ieguldījumu no diviem avotiem. Sākumā projektus finansēs RRF. Pēc RRF finansējuma izmantošanas tiks uzsākta programmas Latvijai 2021. –2027. gadam īstenošana un pēc tam projekti tiks finansēti no Kohēzijas politikas programmas Latvijai 2021. –2027. gadam. ERAF finansējums - 8 000 000.
Eiropas Komisijas programmas "Digitālā Eiropa" (DEP) finansējums būs pieejams, ņemot vērā demarkāciju, nesaņemot finansējumu par vienu un to pašu izmaksu 100% segšanu. Izmaksas plānots segt no DEP un RRF finansējuma pēc principa 50/50. DEP finansējums - 3 500 000.</t>
  </si>
  <si>
    <t>Valsts budžets</t>
  </si>
  <si>
    <t>Valsts budžeta finansējums pievienotās vērtības nodokļa segšanai.</t>
  </si>
  <si>
    <t>LV-C [C1] - I [1-1-1-2-i -] - T [5a]</t>
  </si>
  <si>
    <t>Tiek pabeigta šāda transporta infrastruktūra:
- Ātrgaitas sabiedriskā transporta līnija 5,3 km garumā;
- Viens transportmijas punkts (autobuss/elektriskais autobuss, tramvajs un trolejbuss)
- astoņi mobilitātes punkti;
- Tramvaja līnijas pagarinājums par 2,2 km;
- Trolejbusu līnijas pagarinājums par 0,3 km.</t>
  </si>
  <si>
    <r>
      <t xml:space="preserve">Elektrifikācija (kontakttīkla maiņa pārejai uz 25 kV elektrifikācijas sistēmu, elektrificēto līniju kopējā garuma palielināšana) un ar to saistītās darbības (elektrisko </t>
    </r>
    <r>
      <rPr>
        <strike/>
        <sz val="11"/>
        <rFont val="Calibri"/>
        <family val="2"/>
        <scheme val="minor"/>
      </rPr>
      <t>divu</t>
    </r>
    <r>
      <rPr>
        <sz val="11"/>
        <rFont val="Calibri"/>
        <family val="2"/>
        <scheme val="minor"/>
      </rPr>
      <t xml:space="preserve"> sliežu ceļa posmu būvniecība, </t>
    </r>
    <r>
      <rPr>
        <strike/>
        <sz val="11"/>
        <rFont val="Calibri"/>
        <family val="2"/>
        <scheme val="minor"/>
      </rPr>
      <t>staciju sliežu ceļu plānu uzlabošana, stacijas rekonstrukcija (tostarp sliežu ceļa plāna uzlabošana, pasažieru peronu rekonstrukcija un drošu divlīmeņu pārbrauktuvju izbūve un piekļuve platformām),</t>
    </r>
    <r>
      <rPr>
        <sz val="11"/>
        <rFont val="Calibri"/>
        <family val="2"/>
        <scheme val="minor"/>
      </rPr>
      <t xml:space="preserve"> signalizēšanas sistēmu pielāgošana).</t>
    </r>
  </si>
  <si>
    <r>
      <rPr>
        <strike/>
        <sz val="11"/>
        <rFont val="Calibri"/>
        <family val="2"/>
        <scheme val="minor"/>
      </rPr>
      <t>Pilsētas un piepilsētas elektrovilcienu skaits (akumulatora elektrovilcieni).</t>
    </r>
    <r>
      <rPr>
        <sz val="11"/>
        <rFont val="Calibri"/>
        <family val="2"/>
        <scheme val="minor"/>
      </rPr>
      <t xml:space="preserve">
Bateriju elektrovilcienu uzlādes infrastruktūras izbūve</t>
    </r>
  </si>
  <si>
    <r>
      <rPr>
        <strike/>
        <sz val="11"/>
        <rFont val="Calibri"/>
        <family val="2"/>
        <scheme val="minor"/>
      </rPr>
      <t>Nulles emisijas transportlīdzekļu piegāde (akumulatora elektrovilcieni (BEMU)).</t>
    </r>
    <r>
      <rPr>
        <sz val="11"/>
        <rFont val="Calibri"/>
        <family val="2"/>
        <scheme val="minor"/>
      </rPr>
      <t xml:space="preserve">
Pabeigta un sertificēta bateriju elektrovilcienu uzlādes infrastruktūra dzelzceļa līnijā Zemitāni - Sigulda, tai skaitā:
-45 km kontakttīkla būvniecība;
-Pārvietojamās 3.3 kV vilces jaudas apakšstacijas būvniecība.</t>
    </r>
  </si>
  <si>
    <r>
      <rPr>
        <sz val="11"/>
        <rFont val="Calibri"/>
        <family val="2"/>
        <scheme val="minor"/>
      </rPr>
      <t xml:space="preserve">7 </t>
    </r>
    <r>
      <rPr>
        <strike/>
        <sz val="11"/>
        <rFont val="Calibri"/>
        <family val="2"/>
        <scheme val="minor"/>
      </rPr>
      <t xml:space="preserve">
</t>
    </r>
  </si>
  <si>
    <t>Būvniecības līgumi, kas piešķirti par pusi no pārbūves un atjaunošanas projektu kopskaita</t>
  </si>
  <si>
    <r>
      <t>Pašvaldību izveidoto 21</t>
    </r>
    <r>
      <rPr>
        <strike/>
        <sz val="11"/>
        <rFont val="Calibri"/>
        <family val="2"/>
        <charset val="186"/>
      </rPr>
      <t>2320</t>
    </r>
    <r>
      <rPr>
        <sz val="11"/>
        <rFont val="Calibri"/>
        <family val="2"/>
        <charset val="186"/>
      </rPr>
      <t xml:space="preserve"> vispārējās izglītības iestāžu infrastruktūras pilnveidošana atbilstoši specifikācijām: var paredzēt investīcijas izglītības iestādes fiziskās vides uzlabošanai - klašu telpas, kas atbilst higiēniskajām prasībām, inženiertīklu (arī ventilācijas sistēmu) rekonstrukcija, pietiekama un energoefektīva apgaismojuma nodrošināšana, kā arī citi ergonomiski un mūsdienīgi izglītības vides risinājumi. Investīcijas </t>
    </r>
    <r>
      <rPr>
        <strike/>
        <sz val="11"/>
        <rFont val="Calibri"/>
        <family val="2"/>
        <charset val="186"/>
      </rPr>
      <t xml:space="preserve">Šos ieguldījumus skolu infrastruktūrā saskaņā ar RVR </t>
    </r>
    <r>
      <rPr>
        <sz val="11"/>
        <rFont val="Calibri"/>
        <family val="2"/>
        <charset val="186"/>
      </rPr>
      <t>var tikt izmantotas arī informācijas tehnoloģiju un dabaszinātņu, tehnoloģiju, inženiertehnisko un matemātikas iekārtu iegādei, jaunu uzlabotu mācību programmu īstenošanai un tālmācības un tiešsaistes mācību īstenošanai.</t>
    </r>
  </si>
  <si>
    <r>
      <t xml:space="preserve">Attiecīgās publiskās un vietējās iestādes piešķir būvdarbu līgumus, lai nodrošinātu piekļuvi telpām 63 valsts un pašvaldību ēkās, kurās sniedz labklājības nozares valsts pakalpojumus un sociālo pakalpojumu sniedzēju reģistrā reģistrētus valsts un pašvaldību institūciju publiskos pakalpojumus, tostarp personām ar invaliditāti.
 Līgumu slēgšanas tiesības piešķir, lai nodrošinātu minimālo piekļūstamības standartu: piekļūstamības elementi, kas nepieciešami katrai ēkai, tostarp pasākumi, lai nodrošinātu piekļuvi telpām personām ar kustību traucējumiem </t>
    </r>
    <r>
      <rPr>
        <b/>
        <sz val="11"/>
        <rFont val="Calibri"/>
        <family val="2"/>
        <scheme val="minor"/>
      </rPr>
      <t>(tas var ietvert dažādu pielāgojumu izveidi vai uzstādīšanu, piemēram, vizuālās informācijas uzlabojumus, evakuācijas sistēmu pielāgošanu un nodrošināšanu personām ar invaliditāti, rampas, pamatnes, lifti, viegli atveramas vai automātiskas durvis utt.)</t>
    </r>
  </si>
  <si>
    <r>
      <t xml:space="preserve">63 valsts un pašvaldību ēkās, kurās sniedz labklājības nozares valsts pakalpojumus un sociālo pakalpojumu sniedzēju reģistrā reģistrētus valsts un pašvaldību institūciju publiskos pakalpojumus, tostarp personām ar invaliditāti, pabeigti būvdarbi un parakstīts nodošanas – pieņemšanas akts. Pasākumi ietver minimālā piekļūstamības standarta ieviešanu: piekļuvi telpām un informācijai personām ar kustību traucējumiem </t>
    </r>
    <r>
      <rPr>
        <b/>
        <sz val="11"/>
        <rFont val="Calibri"/>
        <family val="2"/>
        <scheme val="minor"/>
      </rPr>
      <t>(tas var ietvert dažādu pielāgojumu izveidi vai uzstādīšanu, piemēram, vizuālās informācijas uzlabojumus, evakuācijas sistēmu pielāgošanu un nodrošināšanu personām ar invaliditāti, rampas, pamatnes, lifti, viegli atveramas vai automātiskas durvis utt.).</t>
    </r>
  </si>
  <si>
    <t xml:space="preserve">Atbalsts plānots digitālās plaisas mazināšanai vispārējā izglītībā. 
IKT vienību iegādes izmaksas noteiktas, balstoties uz IZM 2020.gadā veikto 6261 portatīvo datoru iegādi Elektronisko iepirkumu sistēmā (EIS) 3969724,44/6261 = 624,04 euro.
Iepirkuma vienības cena:  634,04 -21% PVN = 524 euro (informācija par iepirkumu pielikumā "2323_izmaksu_pamatojums_IZM_EIS")
Diferencējot funkcionalitātes prasības, tās tiks noteiktas zemākas 1.-6.klašu grupas skolēniem, tādēļ, salīdzinot ar 2020.gada veiktā iepirkuma cenām, tiek plānotas zemākas vidējās cenas. 
Indikatīvi noteiktā vienības cena: 500 -21% PVN = 413,22 euro
11 000 000 / 413,22 euro = 26 620 datori.
Indikatīvās izmaksas digitālās plaisas mazināšanai izglītības iestādēs (2023.-2026. gads) (4 milj.euro):
1) Pieslēguma izveide izglītības iestādei var variēt no indikatīvi no 275 EUR līdz 37 500 EUR bez PVN (dati par 174 izglītības iestādēm, kas iegūti sadarbībā ar Rīgas Tehniskās universitātes Rīgas Biznesa skolas un datu pārraides operatoriem  Sadarbības memoranda "Jaudīgs internets ikvienai Latvijas skolai" īstenošanas ietvaros), bet tiks precīzi noteiktas katrā izglītības iestādē sagatavojot tehnisko projektu, izvēloties pieslēguma veidu atbilstoši datu pārraides operatoru sniegtajiem aprēķiniem par ierīkošanas izmaksām. Vidēji pieņemts, ka izmaksas ir vidēji 5624 EUR par vienu izglītības iestādi = 5624 * 406 = 2 2 83 344 euro. Pirms ieguldījumu veikšanas tiks vērtēta izglītības iestādes ilgtspēja (izglītojamo skaits izglītības iestādē un pašvaldības plānotās darbības skolu tīkla sakārtošanā);
2) interneta  pakalpojuma izmaksas 55 000 euro mēnesī (IZM dati) *12 = 660 000 euro gadā. Pieņēmums, ka  izmaksas tiks segtas  60% no esošām izmaksām = 396 000 euro * 2,5 gadi = 990 000 euro;
3) pilotprojekta īstenošanas izmaksas 3 nodarbinātie 2,5 gadi = 70 000 * 3 * 2,5 = 525 000 euro;
4) 201 656 EUR tehnisko risinājumu izpēte, koncepciju sagatavošana, tehnisko projektu izstrāde. </t>
  </si>
  <si>
    <r>
      <t xml:space="preserve">REACT-EU 13.1.2. Atveseļošanas pasākumi izglītības un pētniecības nozarē (ERAF) 10 560 000 eiro, paredzot viedierīču iegādi. Darbības programmas Latvijai 2021. -2027. gadam 4.2.1. SAM “Uzlabot piekļuvi iekļaujošiem un kvalitatīviem izglītībā pakalpojumiem, mācībās un mūžizglītībā, attīstot infrastruktūru, tiešsaistes stiprinot tālmācību, tostarp izglītību un mācības” kopējais plānotais finansējums izglītības iestāžu (t.sk. profesionālās izglītības iestādēs) nodrošinājumam  vispārējās izglītības satura ieviešanai ir </t>
    </r>
    <r>
      <rPr>
        <b/>
        <sz val="11"/>
        <rFont val="Calibri"/>
        <family val="2"/>
        <scheme val="minor"/>
      </rPr>
      <t>79 704 583</t>
    </r>
    <r>
      <rPr>
        <sz val="11"/>
        <rFont val="Calibri"/>
        <family val="2"/>
        <scheme val="minor"/>
      </rPr>
      <t xml:space="preserve"> euro.  
ES fondu investīcijas 2021.-27.gadam palielinās darbības apjomu un papildinās ieguldījumus, lai turpinātu sniegt atbalstu izglītības iestāžu aprīkojuma nodrošinājumam. Pasākumā noteiktā mērķa sasniegšanai paredzētās izmaksas ir jāsedz no ANM laika posmā no 2022. līdz 2026. gadam.</t>
    </r>
  </si>
  <si>
    <r>
      <t xml:space="preserve">Izmaksu un mērķa rādītāja (20 uz 21 </t>
    </r>
    <r>
      <rPr>
        <sz val="11"/>
        <rFont val="Calibri"/>
        <family val="2"/>
      </rPr>
      <t>izglītības iestādēm, kurās veikta infrastruktūras un aprīkojuma modernizēšana) palielinājums ir proporcionāls sākotnēji Atveseļošanās fondā plānotajām aptuvenajām vienas vispārējās izglītības iestādes mācību vides uzlabošanas izmaksām, kas vidēji ir 1,5 milj. euro (tai skaitā PVN).
Uzlabojumi izglītības iestādēs ietver būvdarbus mācību vides uzlabošanai, kā arī uzlabojumus informācijas un komunikāciju risinājumos - jaudīga un uzticama interneta pieslēguma izveide (tostarp bezvadu interneta) un mācību procesam nepieciešamo IKT iekārtu iegādei, piemēram, interaktīvi ekrāni, 3D printeri, utml.
Mērķa rādītāja palielinājums pamatots ar nepieciešamību pašvaldībām sniegt paļāvību par investīciju pieejamību vispārējās izglītības iestāžu tīkla sakārtošanai, lai uzlabotu mācību vidi reorganizētajās izglītības iestādēs. Tā rezultātā tiktu mazināta mācību vides un tehnoloģiju pieejamības atšķirības izglītības iestādēs, kas atrodas ārpus pašvaldību administratīvā centra.</t>
    </r>
  </si>
  <si>
    <t>1 138 930.00</t>
  </si>
  <si>
    <t>Pabeigto investīciju projektu skaits</t>
  </si>
  <si>
    <t>Līnija pasta sūtījumu viedai skenešānai un automātiskais šķirošanai/ analīzei, kas ieviesta lidostas muitas kontroles punktā</t>
  </si>
  <si>
    <r>
      <rPr>
        <sz val="11"/>
        <color rgb="FF000000"/>
        <rFont val="Calibri"/>
        <family val="2"/>
        <charset val="186"/>
      </rPr>
      <t xml:space="preserve">REACT-EU 13.1.2 Atveseļošanas pasākumi izglītības un pētniecības nozarē (ERAF) EUR 10560000 apmērā, iegādājoties viedierīces. Kopējais plānotais finansējums darbības programmas Latvija 2021. -2027. gadam par iekļaujošu un kvalitatīvu pakalpojumu pieejamības uzlabošanu izglītībā, apmācībā un mūžizglītībā, attīstot infrastruktūru, tai skaitā stiprinot tālmācību, tiešsaistes izglītību un apmācību, ir plānots izglītības iestāžu (tai skaitā profesionālās izglītības iestāžu) nodrošināšanai (tai skaitā specializēto ierīču komplekti programmēšanai, multimediju laboratorijas, robotika) </t>
    </r>
    <r>
      <rPr>
        <b/>
        <sz val="11"/>
        <color rgb="FF000000"/>
        <rFont val="Calibri"/>
        <family val="2"/>
        <charset val="186"/>
      </rPr>
      <t>79</t>
    </r>
    <r>
      <rPr>
        <b/>
        <sz val="11"/>
        <color rgb="FF000000"/>
        <rFont val="Calibri"/>
        <family val="2"/>
        <charset val="186"/>
        <scheme val="minor"/>
      </rPr>
      <t xml:space="preserve"> </t>
    </r>
    <r>
      <rPr>
        <b/>
        <sz val="11"/>
        <color rgb="FF000000"/>
        <rFont val="Calibri"/>
        <family val="2"/>
        <charset val="186"/>
      </rPr>
      <t>704 58</t>
    </r>
    <r>
      <rPr>
        <b/>
        <sz val="11"/>
        <color rgb="FFFF0000"/>
        <rFont val="Calibri"/>
        <family val="2"/>
        <charset val="186"/>
      </rPr>
      <t>3</t>
    </r>
    <r>
      <rPr>
        <b/>
        <sz val="11"/>
        <color rgb="FF000000"/>
        <rFont val="Calibri"/>
        <family val="2"/>
        <charset val="186"/>
        <scheme val="minor"/>
      </rPr>
      <t xml:space="preserve"> </t>
    </r>
    <r>
      <rPr>
        <sz val="11"/>
        <color rgb="FF000000"/>
        <rFont val="Calibri"/>
        <family val="2"/>
        <charset val="186"/>
      </rPr>
      <t xml:space="preserve">eiro apmērā
</t>
    </r>
    <r>
      <rPr>
        <sz val="11"/>
        <color rgb="FF000000"/>
        <rFont val="Calibri"/>
        <family val="2"/>
        <charset val="186"/>
        <scheme val="minor"/>
      </rPr>
      <t>. Es fondu investīcijas 2021. -27. gadā palielinās aktivitāšu apjomu un papildinās investīcijas, lai atbalstītu iekārtu iegādi izglītības iestādēs. Paredzams, ka izmaksas, kas paredzētas, lai sasniegtu noteikto pasākuma mērķi, segs ANM laikposmā no 2022. līdz 2026. gadam.</t>
    </r>
  </si>
  <si>
    <t>Noslēgti līgumi par investīcijām</t>
  </si>
  <si>
    <t xml:space="preserve">Noslēgti līgumi gumi par investīcijām biometāna ievades punktā un IT risinājumā </t>
  </si>
  <si>
    <t xml:space="preserve">Jaunu sociālās apdrošināšanas prognozēšanas rīka informācijas sistēmas tehnisko specifikāciju izstrāde. Tehniskajā specifikācijā iekļauj:
 — novērtējuma ziņojumu par pašreizējo prognozēšanas instrumentu un tā iespējām un ieteikumus jaunā prognozēšanas instrumenta izstrādei;
 — tehnisko specifikāciju sistēmas izstrādei (tehniskajā specifikācijā iekļauj arī prasību par Agile metodoloģijas piemērošanu sistēmas izstrādes posmos).                                                                                                                               </t>
  </si>
  <si>
    <t>Ir parakstīts nodošanas akts starp Labklājības ministriju un programmatūras izstrādātāju par prognozēšanas rīka pieņemšanu sociālās
nodrošināšanas sistēmas ilgtermiņa prognozēm, kas:
— paredz iespēju prognozēs efektīvāk izmantot un atspoguļot demogrāfisko aspektu, tādējādi nodrošinot ātrāku un precīzāku prognozēšanas rezultātu;
— stiprina administratīvās spējas sociālā nodrošinājuma jomā;
— nodrošina iespēju ievadīt detalizētāku pieņēmumu klāstu salīdzinājumā ar iepriekš izmantoto modeli;
— ļauj izmantot modelēšanu ar citviet esošiem rezultātiem (piem., Eurostat), kā arī ar demogrāfiskajiem un darba tirgus rādītājiem;
— ir izstrādātas divas rokasgrāmatas rīka administratoram un lietotājiem.</t>
  </si>
  <si>
    <t>Sociālās integrācijas valsts aģentūras konsultatīvā padome ir saskaņojusi un Sociālās integrācijas valsts aģentūra ir apstiprinājusi profesionālās rehabilitācijas pakalpojuma aprakstu, kas veicina jaunas izglītības vai prasmju uzturēšanu, atjaunošanu un apguvi pēc iespējās ātrākai darba atsākšanai, sekmējot klientu drošību.</t>
  </si>
  <si>
    <t>Ir pabeigta jaunas apakšstacijas būvniecība un esošās apakšstacijas atjaunošana</t>
  </si>
  <si>
    <t>1) Apakšstacijas būvniecības pabeigšana Kuldīgā.
2) Apakšstacijas rekonstrukcijas pabeigšana Carnikavā.</t>
  </si>
  <si>
    <t>Apakšstaciju pabeigšana</t>
  </si>
  <si>
    <r>
      <t xml:space="preserve">
</t>
    </r>
    <r>
      <rPr>
        <strike/>
        <sz val="11"/>
        <rFont val="Calibri"/>
        <family val="2"/>
        <charset val="186"/>
        <scheme val="minor"/>
      </rPr>
      <t>Rīgas valstspilsētas ekspluatēto elektrotransporta vienību (elektroautobusi) skaits</t>
    </r>
    <r>
      <rPr>
        <sz val="11"/>
        <rFont val="Calibri"/>
        <family val="2"/>
        <scheme val="minor"/>
      </rPr>
      <t xml:space="preserve"> 
Investīcijas bezemisiju transportlīdzekļos (elektroautobusi un uzlādes stacijas)</t>
    </r>
  </si>
  <si>
    <t>Pabeigtu sabiedriskā transporta infrastruktūras projektu skaits</t>
  </si>
  <si>
    <t>Vides noziegumu lietā atklāto kriminālprocesu īpatsvars</t>
  </si>
  <si>
    <t>To atklāto vides noziegumu īpatsvars, kas ir atrisināti un nodoti kriminālvajāšanai par 2024. gadu, ir vismaz 60%.</t>
  </si>
  <si>
    <t>Spēkā stājies regulējums, ļaujot piekļūt tīkla pieslēguma punktam vairākām elektrostacijām, kurās varētu izmantot dažādas ražošanas tehnoloģijas un kuru kopējā ģenerēšanas jauda pārsniedz tīkla pieslēguma jaudu</t>
  </si>
  <si>
    <t>Apstiprinātie projekti, kas atbilst vismaz EUR 108 000 000</t>
  </si>
  <si>
    <t>Apstiprinātie projekti, kas veido vismaz EUR 108 000 000.</t>
  </si>
  <si>
    <r>
      <t xml:space="preserve">Tiek uzskatīts, ka atskaites punkts ir sasniegts pēc tam, kad </t>
    </r>
    <r>
      <rPr>
        <b/>
        <sz val="11"/>
        <rFont val="Calibri"/>
        <family val="2"/>
        <scheme val="minor"/>
      </rPr>
      <t xml:space="preserve">Veselības ministrijas padotības iestāde ir izstrādājusi un Veselības ministrija ir pieņēmusi </t>
    </r>
    <r>
      <rPr>
        <sz val="11"/>
        <rFont val="Calibri"/>
        <family val="2"/>
        <scheme val="minor"/>
      </rPr>
      <t>saskaņotu metodiku pētījumiem mikrobu rezistences (AMR), vakcinācijas un infekcijas mazināšanas jomā.</t>
    </r>
  </si>
  <si>
    <r>
      <t xml:space="preserve">Veselības ministrijas </t>
    </r>
    <r>
      <rPr>
        <b/>
        <sz val="11"/>
        <rFont val="Calibri"/>
        <family val="2"/>
        <scheme val="minor"/>
      </rPr>
      <t>padotības iestāde veikusi un publicējusi trīs pētījumus:</t>
    </r>
    <r>
      <rPr>
        <sz val="11"/>
        <rFont val="Calibri"/>
        <family val="2"/>
        <scheme val="minor"/>
      </rPr>
      <t xml:space="preserve"> 1) pētījumi </t>
    </r>
    <r>
      <rPr>
        <b/>
        <sz val="11"/>
        <rFont val="Calibri"/>
        <family val="2"/>
        <scheme val="minor"/>
      </rPr>
      <t>AMR jomā</t>
    </r>
    <r>
      <rPr>
        <sz val="11"/>
        <rFont val="Calibri"/>
        <family val="2"/>
        <scheme val="minor"/>
      </rPr>
      <t xml:space="preserve"> par mikrobu rezistenci, lai noteiktu visefektīvākās iejaukšanās un monitoringa metodes; 2) identificēt nevakcinēšanas iemeslus un 3) </t>
    </r>
    <r>
      <rPr>
        <b/>
        <sz val="11"/>
        <rFont val="Calibri"/>
        <family val="2"/>
        <scheme val="minor"/>
      </rPr>
      <t>infekcijas slimību jomā,  lai identificētu infekcijas</t>
    </r>
    <r>
      <rPr>
        <sz val="11"/>
        <rFont val="Calibri"/>
        <family val="2"/>
        <scheme val="minor"/>
      </rPr>
      <t xml:space="preserve"> riskus un to ietekmi uz sabiedrības veselības rādītājiem.</t>
    </r>
  </si>
  <si>
    <r>
      <rPr>
        <b/>
        <sz val="11"/>
        <rFont val="Calibri"/>
        <family val="2"/>
        <scheme val="minor"/>
      </rPr>
      <t xml:space="preserve">Apspriežoties </t>
    </r>
    <r>
      <rPr>
        <sz val="11"/>
        <rFont val="Calibri"/>
        <family val="2"/>
        <scheme val="minor"/>
      </rPr>
      <t>ar sociālajiem partneriem un citiem interesentiem, pieņemta cilvēkresursu attīstības stratēģija atbilstoši Ministru kabineta Kārtības rullim.
 Veselības jomas darbaspēka stratēģija ietver veselības jomas darbaspēka plānošanas mehānisma izstrādi, tostarp vajadzību pēc studiju vietām, kas nav beigušās, un pēcdiploma studijām, stabilu informācijas sistēmu, kas ietver atjauninātu informāciju individuālā līmenī par ārstniecības personu prasmju un kompetenču attīstību viņu karjeras laikā un efektīvu mūžizglītības plānošanu un vadību. Stratēģijā nosaka arī veselības aprūpes atalgojuma modeļa principus.</t>
    </r>
  </si>
  <si>
    <r>
      <t xml:space="preserve">Cilvēkresursu kartēšana veselības aprūpes jomā ir pabeigta. Kartējumā iekļauj detalizētu informāciju par to veselības aprūpes speciālistu skaitu, kuri strādā dažādās nozarēs valsts un privātajā sektorā </t>
    </r>
    <r>
      <rPr>
        <b/>
        <strike/>
        <sz val="11"/>
        <rFont val="Calibri"/>
        <family val="2"/>
        <scheme val="minor"/>
      </rPr>
      <t>kopā</t>
    </r>
    <r>
      <rPr>
        <sz val="11"/>
        <rFont val="Calibri"/>
        <family val="2"/>
        <scheme val="minor"/>
      </rPr>
      <t xml:space="preserve"> visos aprūpes līmeņos. Kartējumā iekļauj arī detalizētu informāciju par veselības aprūpes speciālistu darba slodzi un tālākizglītību, uzsverot kritiskos faktorus novērtētajos kvalifikācijas līmeņos un gatavībā nodarboties ar tehnoloģisko un organizatorisko inovāciju. </t>
    </r>
  </si>
  <si>
    <r>
      <rPr>
        <strike/>
        <sz val="11"/>
        <rFont val="Calibri"/>
        <family val="2"/>
        <scheme val="minor"/>
      </rPr>
      <t>Bezizmešu pilsētas sabiedriskā transporta vienību, piemēram, elektrisko autobusu un tramvaju, piegāde.</t>
    </r>
    <r>
      <rPr>
        <sz val="11"/>
        <rFont val="Calibri"/>
        <family val="2"/>
        <scheme val="minor"/>
      </rPr>
      <t xml:space="preserve">
Bezizmešu pilsētas sabiedriskā transporta investīcijas īstenošana ietver:
- 17 elektroautobusu piegādi;
- 7 elektroautobusu uzlādes staciju izbūvi.</t>
    </r>
  </si>
  <si>
    <r>
      <rPr>
        <strike/>
        <sz val="11"/>
        <rFont val="Calibri"/>
        <family val="2"/>
        <charset val="186"/>
      </rPr>
      <t xml:space="preserve">Atjaunoti unpārbūvēti valsts reģionālie un vietējie autoceļi novadu administratīvo centru un to pakalpojumu un darbavietu drošai pieejamībai, sekmējot jauno pašvaldību pilnvērtīgu darbību
</t>
    </r>
    <r>
      <rPr>
        <sz val="11"/>
        <rFont val="Calibri"/>
        <family val="2"/>
        <charset val="186"/>
      </rPr>
      <t>Atjaunoti vai pārbūvēti valsts reģionālie un vietējie autoceļi novadu administratīvo centru un to pakalpojumu un darbavietu drošai pieejamībai, sekmējot jauno pašvaldību pilnvērtīgu darbību</t>
    </r>
    <r>
      <rPr>
        <strike/>
        <sz val="11"/>
        <rFont val="Calibri"/>
        <family val="2"/>
        <charset val="186"/>
      </rPr>
      <t xml:space="preserve">
</t>
    </r>
  </si>
  <si>
    <r>
      <t xml:space="preserve">Valsts reģionālie un vietējie ceļi ir atjaunoti </t>
    </r>
    <r>
      <rPr>
        <strike/>
        <sz val="11"/>
        <rFont val="Calibri"/>
        <family val="2"/>
        <charset val="186"/>
      </rPr>
      <t>un</t>
    </r>
    <r>
      <rPr>
        <sz val="11"/>
        <rFont val="Calibri"/>
        <family val="2"/>
        <charset val="186"/>
      </rPr>
      <t>vai pārbūvēti, lai tie sekmētu novadu administratīvo centru un tajos pieejamo pakalpojumu un darbavietu sasniedzamību, veicinot jauno pašvaldību darbību. Ceļu būvdarbi ietver investīcijas, kas uzlabo ceļu drošību.. </t>
    </r>
  </si>
  <si>
    <t>Platformu vai sistēmu skaits, ko pārvalda koplietošanas pakalpojumu sniedzēji, izmantojot koplietošanas mākoņdatošanas pakalpojumus</t>
  </si>
  <si>
    <t xml:space="preserve">Mērķi uzskata par izpildītu, ja katrs no četriem koplietošanas pakalpojumu sniedzējiem (Latvijas valsts radio un televīzijas centrs, Latvijas Nacionālā bibliotēka, Iekšlietu ministrijas Informācijas centrs, Zemkopības ministrija) nodrošina vismaz vienas valsts platformas vai informācijas sistēmas darbību, izmantojot koplietošanas mākoņdatošanas pakalpojumus, t.sk. jaudas balansēšanas vai rezerves darbības atjaunošanos fiziski attālinātā datu centrā. </t>
  </si>
  <si>
    <t xml:space="preserve">Mērķi uzskata par sasniegtu, ja četriem koplietošanas pakalpojumu sniedzēji (Latvijas valsts radio un televīzijas centrs, Latvijas Nacionālā bibliotēka, Iekšlietu ministrijas Informācijas centrs, Zemkopības ministrija) kopumā nodrošina vismaz desmit valsts platformu vai informācijas sistēmas darbību, izmantojot koplietošanas mākoņdatošanas pakalpojumus, t.sk. jaudas balansēšanas vai rezerves darbības atjaunošanos fiziski attālinātā datu centrā. </t>
  </si>
  <si>
    <t>Plāna ietvaros sasniedzamais mērķis noteikts, pamatojoties uz Latvijas vidēja termiņa politikas plānošanas dokumenta – Izglītības attīstības pamatnostādnes 2021. -2027. gadam, ko Ministru kabinets plāno apstiprināt līdz 2021. gada vidum – palielināt pieaugušo līdzdalību izglītībā no 6,6% (2020. gads) līdz 12% (2027. gads), kas paredz līdz 2025. gadam palielināt pieaugušo līdzdalību izglītībā līdz 8%. Mērķa sasniegšana ir tieši saistīta ar plānotajiem reformu pasākumiem pieaugušo izglītības attīstībai.</t>
  </si>
  <si>
    <t>2.2.1.r</t>
  </si>
  <si>
    <t>LV-C [C2] - R [2-2-1-r -] - M [40]</t>
  </si>
  <si>
    <t>LV-C [C2] - R [2-2-1-r -] - M [41]</t>
  </si>
  <si>
    <t>LV-C [C2] - R [2-2-1-r -] - M [42]</t>
  </si>
  <si>
    <t>EDIC pilnībā darbojas saskaņā ar Digitālās Eiropas programmas prioritātēm un ir daļa no kopējā Eiropas Digitālās inovācijas centra tīkla. Tā ir vienas pieturas aģentūra uzņēmumu digitālās pārveides koordinēšanai. Tā mērķis ir nodrošināt kopīgu pieeju un informācijas apmaiņu starp reģionālajiem uzņēmējdarbības centriem, kas ir digitālās atbilstības tests un valsts atbalsts.</t>
  </si>
  <si>
    <t>Atbalstītie projekti</t>
  </si>
  <si>
    <t>Rādītāju uzskata par izpildītu, ja ir noslēgts līgums starp operatoru un CFCA par dotācijas saņemšanu projekta (tehnoloģisko risinājumu izstrādei, digitālo prasmju vai biznesa modeļu uzlabošanai mediju sektorā) izpildei.</t>
  </si>
  <si>
    <t>Stimuli uzņēmumiem izglītot un apmācīt savus darbiniekus</t>
  </si>
  <si>
    <t>Stājušies spēkā Ministru kabineta noteikumi, kas nosaka kritērijus un kārtību uzņēmumu stimulēšanai un pienākumiem darbinieku izglītošanā un apmācībā un plašāku iespēju un tiesību radīšanai darbiniekiem piedalīties mācībās.</t>
  </si>
  <si>
    <t xml:space="preserve"> Ir uzsākti trīs izmēģinājuma projekti par prasmju fondu īstenošanu. Izmēģinājuma projekta mērķis ir novērtēt šādas pieejas ieviešanas iespējas Latvijas kontekstā, tostarp izmēģinot tādus aspektus kā: a) valsts un privāto līdzieguldījumu proporcionalitāti un dinamiku laika gaitā, b) sadarbības modeli starp uzņēmumiem un darba ņēmēju organizācijām, lai sagatavotu kopīgu mācību vajadzību redzējumu, tostarp “nākotnes prasmēm” nozarē un saistītajās nozarēs, c)  mācību un citu nepieciešamo pasākumu cilvēkkapitāla attīstībai nozarē īstenošanas plānu, kas ietver jaunu darbinieku sagatavošanu nozares attīstībai t.sk. pārkvalificējot citās nozarēs nodarbinātos un esošo darbinieku prasmju pilnveidi. </t>
  </si>
  <si>
    <t>Valsts pārvaldes digitālo prasmju plānu un sistēmu, tostarp mācību programmas, dara pieejamu, un mācības organizē uz valsts pārvaldes  platformas.</t>
  </si>
  <si>
    <t>To cilvēku skaits, kuri ieguvuši progresīvas digitālās prasmesšādu ieguldījumu rezultātā:
- izveidotas vispārējas un specializētas digitālo prasmju sistēmas, kompetences attīstības ceļveži un mācību programmas saturs;
- digitālo prasmju un prasmju apmācības nodaļa ar kompetences sistēmām, mācību programmām un apmācības programmām, kas ir organizētas un darbojas vienotajā digitālās tālmācības vidē/valsts pārvaldes platformā;
- pašpārvaldītas mācīšanās izmantojamība</t>
  </si>
  <si>
    <t>Prasmju fondu izmēģinājuma projekti</t>
  </si>
  <si>
    <t>Izglītības ministrijas apstiprinātie augstākās izglītības iestāžu konsolidācijas plāni, t.sk.:
 - investīciju plāns un konsolidācijas dotāciju summa
 - kārtība un termiņi divu vai vairāku augstskolu iekšējās vai ārējās konsolidācijas sasniegšanai, tostarp veidojot konsorcijus, ja tas nepieciešams ārējās konsolidācijas īstenošanai.
 Uz finansējumu no konsolidācijas dotācijām var pretendēt: 1) dotācijas strukturālajām pārmaiņām;
 2) “Izdošanas” dotācijas darba attiecību pārtraukšanai akadēmiskajam personālam, kas vecāks par 65 gadiem;
 3) Digitalizācija, tehnoloģiju attīstība, pētniecības un izglītības infrastruktūras uzlabošana (izņemot būvniecību);
 4) jaunu izcilības programmu izveide.
 Konsolidācijas plānu apstiprināšanas vērtēšanas kritēriji ietver:
 - vai pastāv vienota attīstības stratēģija, resursu dalīšana, studiju programmu izstrāde, kopīgu platformu izveide - vai pastāv apņemšanās veikt
 iekšējo vai ārējo konsolidāciju, tostarp veidojot konsorcijus, ar skaidru termiņu.</t>
  </si>
  <si>
    <t>To iedzīvotāju skaits, kuriem tika pilnveidotas digitālās pašapkalpošanās prasmes un kuri ir piedalījušies tehnoloģiskās inovācijas pasākumos</t>
  </si>
  <si>
    <t>To iedzīvotāju skaits, kuriem tika pilnveidotas digitālās pašapkalpošanās prasmes un kuri ir piedalījušies tehnoloģiskajās inovācijas darbībās</t>
  </si>
  <si>
    <t xml:space="preserve">Investīciju rezultātā ir izstrādāta un ieviesta digitālā pašapkalpošanās prasmju apguves pieeja (e-mācību kurss), tostarp tiek izstrādātas un īstenotas kopīgās tehnoloģiju radošuma pamatnostādnes jaunatnes tehnoloģiju un inovācijas spēju attīstībai. Mācībās piedalījušies vismaz 40 tūkstoši iedzīvotāju (no tiem pašmācība sasniegusi vismaz 5000); un vismaz 10 tūkstoši cilvēku piedalījušies tehnoloģisko inovāciju aktivitātēs. </t>
  </si>
  <si>
    <r>
      <t xml:space="preserve">Valsts reģionālie un vietējie ceļi ir atjaunoti </t>
    </r>
    <r>
      <rPr>
        <strike/>
        <sz val="11"/>
        <rFont val="Calibri"/>
        <family val="2"/>
        <charset val="186"/>
      </rPr>
      <t>un</t>
    </r>
    <r>
      <rPr>
        <sz val="11"/>
        <rFont val="Calibri"/>
        <family val="2"/>
        <charset val="186"/>
      </rPr>
      <t>vai pārbūvēti, lai tie sekmētu novadu administratīvo centru un tajos pieejamo pakalpojumu un darbavietu sasniedzamību, veicinot jauno pašvaldību darbību.Ceļu būvdarbi ietver investīcijas, kas uzlabo ceļu drošību.. </t>
    </r>
  </si>
  <si>
    <r>
      <t xml:space="preserve">Līgumu slēgšanas tiesību piešķiršana elektrisko autobusu iegādei pašvaldību autonomo funkciju un no tām izrietošo pārvaldes uzdevumu izpildei </t>
    </r>
    <r>
      <rPr>
        <strike/>
        <sz val="11"/>
        <rFont val="Calibri"/>
        <family val="2"/>
        <charset val="186"/>
        <scheme val="minor"/>
      </rPr>
      <t xml:space="preserve">sabiedrisko pakalpojumu veikšanai </t>
    </r>
    <r>
      <rPr>
        <sz val="11"/>
        <rFont val="Calibri"/>
        <family val="2"/>
        <charset val="186"/>
        <scheme val="minor"/>
      </rPr>
      <t xml:space="preserve">par kopējo vērtību vismaz 8 300 000 </t>
    </r>
    <r>
      <rPr>
        <strike/>
        <sz val="11"/>
        <rFont val="Calibri"/>
        <family val="2"/>
        <charset val="186"/>
        <scheme val="minor"/>
      </rPr>
      <t>9 500 000</t>
    </r>
    <r>
      <rPr>
        <sz val="11"/>
        <rFont val="Calibri"/>
        <family val="2"/>
        <charset val="186"/>
        <scheme val="minor"/>
      </rPr>
      <t xml:space="preserve"> EUR.
</t>
    </r>
  </si>
  <si>
    <t>Stimuli un pienākumi uzņēmumiem izglītot un apmācīt savus darbiniekus un radīt vairāk iespēju un tiesību darbiniekiem piedalīties mācībās</t>
  </si>
  <si>
    <t>Ir stājušies spēkā tiesību akti, kas paredz:
1) noteikt kritērijus un procedūras uzņēmumu stimulēšanai un pienākumiem pilnveidot prasmes darbiniekiem (kas aptver gan pamatprasmes, gan augstākās prasmes), kā arī ieviest labvēlīgāku nodokļu nosacījumu, ko sedz darba devēji par darbinieku izglītību (piemēram, mācību maksa);
2) radīt darbiniekiem plašākas iespējas un tiesības piedalīties mācībās; un
3) izveidot regulējumu  atbalsta pasākumiem, lai stimulētu uzņēmumus (īpaši MVU) attīstīt savu darbinieku prasmes, tostarp kritērijus šāda atbalsta saņemšanai un atbalsta pasākumu īstenošanas kārtību(-as).</t>
  </si>
  <si>
    <t>LV-C [C2] - I [2-2-1-1-i] - T [44a]</t>
  </si>
  <si>
    <t>Pabeigtas Eiropas digitālo inovāciju centru (EDIC) darba paketes</t>
  </si>
  <si>
    <t>To digitālās transformācijas ceļvežu skaits, ko Eiropas digitālo inovāciju centrs (EDIC) izdevis vienībām, kas nav mazie un vidējie uzņēmumi, vidējas kapitalizācijas sabiedrības un publiskais sektors.</t>
  </si>
  <si>
    <t>Eiropas digitālo inovāciju centru (EDIC) atbalsts mazo un vidējo uzņēmumu, vidējās kapitalizācijas sabiedrību, kā arī valsts sektora digitālajai pārveidei.</t>
  </si>
  <si>
    <t>Izsniegtie ceļveži</t>
  </si>
  <si>
    <t>To digitālās transformācijas ceļvežu skaits, ko EDIC izdevusi vienībām, kas nav mazie un vidējie uzņēmumi, vidējas kapitalizācijas sabiedrības un publiskais sektors, norādot vismaz vienu ieguldījumu.Atlases kritēriji nodrošina, ka atlasītie projekti atbilst tehniskajam norādījumam “Nenodarīt būtisku kaitējumu” (2021/C58/01), izmantojot izslēgšanas sarakstu un prasību ievērot attiecīgos ES un valstu tiesību aktus vides jomā.</t>
  </si>
  <si>
    <t>To digitālās transformācijas ceļvežu skaits, ko EDIC izdevusi vienībām, kas nav mazie un vidējie uzņēmumi, vidējas kapitalizācijas sabiedrības un publiskais sektors, norādot vismaz vienu ieguldījumu. Atlases kritēriji nodrošina, ka atlasītie projekti atbilst tehniskajam norādījumam “Nenodarīt būtisku kaitējumu” (2021/C58/01), izmantojot izslēgšanas sarakstu un prasību ievērot attiecīgos ES un valstu tiesību aktus vides jomā.</t>
  </si>
  <si>
    <t>Ir jāpabeidz visas Eiropas digitālo inovāciju centru darba paketes maziem un vidējiem uzņēmumiem,  vidējās kapitalizācijas sabiedrībām, kā arī publiskajam sektoram, izņemot tos, ko finansē Digitālā Eiropas programma ietvaros.</t>
  </si>
  <si>
    <t>Ekonomikas ministrija publicē:
− ikgadēju (2023. un 2025. gada periods, kopā divi) analītisku uzraudzības ziņojumu par katru RIS3 jomu, kurā ietverts arī inovāciju atbalsta programmas  novērtējums un ieteikumi tās uzlabošanai;
− vienu uzraudzības ziņojumu (par 2023.- 2025. gada periodu), kurā iekļauta pētniecības atbalsta programmas īstenošanai un sadarbības tīkla atbalsta programmai izvēlēto privāto starpnieku darbības kopējais un individuālais novērtējums, kā arī jaunā inovācijas pārvaldības modeļa darbības analīze. 
Inovācijas Pārvaldības sistēmai tiek nodrošināts ilgtermiņa valsts budžeta finansējums. Finansēšanas lēmumā norāda iesaistīto iestāžu funkcijas saskaņā ar iepriekš minētā uzraudzības ziņojuma rezultātiem.</t>
  </si>
  <si>
    <t>Finansējuma saistību uzņemšanās</t>
  </si>
  <si>
    <t xml:space="preserve">Programmas noslēgumā jāsasniedz:
- apstiprinājums par saistībām vismaz EUR 98 miljonu apmērā pētniecības un attīstības projektu finansēšanai.
</t>
  </si>
  <si>
    <t>Cilvēku skaits</t>
  </si>
  <si>
    <t>Ekonomikas ministrija un Latvijas Investīciju un attīstības aģentūra noslēgs līgumus ar vismaz 19 cilvēkiem, lai nodrošinātu šīm institūcijām noteikto funkciju izpildi saistībā ar inovāciju pārvaldību.</t>
  </si>
  <si>
    <r>
      <t>To uzņēmumu skaits, kuriem ir nodrošināta digitālo pamatprasmju apguve. Atbalsta instruments nodrošina apmācību</t>
    </r>
    <r>
      <rPr>
        <b/>
        <sz val="11"/>
        <rFont val="Calibri"/>
        <family val="2"/>
        <scheme val="minor"/>
      </rPr>
      <t xml:space="preserve"> 1080</t>
    </r>
    <r>
      <rPr>
        <sz val="11"/>
        <rFont val="Calibri"/>
        <family val="2"/>
        <scheme val="minor"/>
      </rPr>
      <t xml:space="preserve"> uzņēmumiem, tostarp izmantojot TIEŠSAISTES kursus, kā arī koncentrējoties uz digitālo prasmju uzlabošanu.
 Atlases kritēriji nodrošina, ka atlasītie projekti atbilst tehniskajam norādījumam “Nenodarīt būtisku kaitējumu” (2021/C58/01), izmantojot izslēgšanas sarakstu un prasību ievērot attiecīgos ES un valstu tiesību aktus vides jomā.</t>
    </r>
  </si>
  <si>
    <r>
      <t>To uzņēmumu skaits, kuriem ir nodrošināta digitālo pamatprasmju apguve. Atbalsta instruments nodrošina apmācību</t>
    </r>
    <r>
      <rPr>
        <b/>
        <sz val="11"/>
        <rFont val="Calibri"/>
        <family val="2"/>
        <scheme val="minor"/>
      </rPr>
      <t xml:space="preserve"> 2521</t>
    </r>
    <r>
      <rPr>
        <sz val="11"/>
        <rFont val="Calibri"/>
        <family val="2"/>
        <scheme val="minor"/>
      </rPr>
      <t xml:space="preserve"> uzņēmumiem, tostarp izmantojot TIEŠSAISTES kursus, kā arī koncentrējoties uz digitālo prasmju uzlabošanu.
 Atlases kritēriji nodrošina, ka atlasītie projekti atbilst tehniskajam norādījumam “Nenodarīt būtisku kaitējumu” (2021/C58/01), izmantojot izslēgšanas sarakstu un prasību ievērot attiecīgos ES un valstu tiesību aktus vides jomā.</t>
    </r>
  </si>
  <si>
    <r>
      <rPr>
        <strike/>
        <sz val="11"/>
        <color theme="1"/>
        <rFont val="Calibri"/>
        <family val="2"/>
        <scheme val="minor"/>
      </rPr>
      <t>Pilnveidot</t>
    </r>
    <r>
      <rPr>
        <sz val="11"/>
        <color theme="1"/>
        <rFont val="Calibri"/>
        <family val="2"/>
        <scheme val="minor"/>
      </rPr>
      <t xml:space="preserve"> Izstrādāt prasmju fondu koncepciju</t>
    </r>
  </si>
  <si>
    <r>
      <t>Stājas spēkā</t>
    </r>
    <r>
      <rPr>
        <strike/>
        <sz val="11"/>
        <color theme="1"/>
        <rFont val="Calibri"/>
        <family val="2"/>
        <scheme val="minor"/>
      </rPr>
      <t xml:space="preserve"> regulas</t>
    </r>
    <r>
      <rPr>
        <sz val="11"/>
        <color theme="1"/>
        <rFont val="Calibri"/>
        <family val="2"/>
        <scheme val="minor"/>
      </rPr>
      <t>, noteikumi kas</t>
    </r>
    <r>
      <rPr>
        <strike/>
        <sz val="11"/>
        <color theme="1"/>
        <rFont val="Calibri"/>
        <family val="2"/>
        <scheme val="minor"/>
      </rPr>
      <t xml:space="preserve"> precizē</t>
    </r>
    <r>
      <rPr>
        <sz val="11"/>
        <color theme="1"/>
        <rFont val="Calibri"/>
        <family val="2"/>
        <scheme val="minor"/>
      </rPr>
      <t xml:space="preserve"> nosaka pieeju individuālā mācību konta izveidei, tostarp:
 a) atbalsta saņemšanas kritērijus </t>
    </r>
    <r>
      <rPr>
        <strike/>
        <sz val="11"/>
        <color theme="1"/>
        <rFont val="Calibri"/>
        <family val="2"/>
        <scheme val="minor"/>
      </rPr>
      <t>noteikšana</t>
    </r>
    <r>
      <rPr>
        <sz val="11"/>
        <color theme="1"/>
        <rFont val="Calibri"/>
        <family val="2"/>
        <scheme val="minor"/>
      </rPr>
      <t xml:space="preserve">, b) izglītības sniedzēju atlases kritērijus </t>
    </r>
    <r>
      <rPr>
        <strike/>
        <sz val="11"/>
        <color theme="1"/>
        <rFont val="Calibri"/>
        <family val="2"/>
        <scheme val="minor"/>
      </rPr>
      <t>noteikšana</t>
    </r>
    <r>
      <rPr>
        <sz val="11"/>
        <color theme="1"/>
        <rFont val="Calibri"/>
        <family val="2"/>
        <scheme val="minor"/>
      </rPr>
      <t>.</t>
    </r>
  </si>
  <si>
    <r>
      <rPr>
        <sz val="11"/>
        <color theme="1"/>
        <rFont val="Calibri"/>
        <family val="2"/>
        <scheme val="minor"/>
      </rPr>
      <t>Pabeigti šādi projekti aizsardzībai pret plūdu risku:
• Astoņas sūkņu stacijas, tajā skaitā i) Reiņa poldera sūkņu stacija, ii) Kūļciema poldera sūkņu stacija, iii) Vēžu poldera sūkņu stacija
• Divpadsmit aizsargdambji, tai skaitā i) Bernātu poldera, ii) Bārtas poldera, iii) Rēzeknes kreisā krasta dambis, iv) Ošas poldera aizsarg dambis.
• Viens kanāls
 Lai nodrošinātu atbilstību DNSH principiem saskaņā ar DNSH pamatnostādnēm (2021/C58/01), pasākums attiecīgā gadījumā ietver i) “atbilstīgus novērtējumus”,
 kā minēts Biotopu direktīvas 6. panta 3. punktā, lai novērtētu ierosināto pasākumu ietekmi uz aizsargājamām sugām un dzīvotnēm (kā noteikts Putnu direktīvā (Direktīva 2009/147/EK) un Biotopu direktīvās (Padomes Direktīva 92/43/EEK)). Šie atbilstīgie novērtējumi jāveic attiecībā uz visiem projektiem, kas atrodas pret bioloģisko daudzveidību jutīgās teritorijās vai to tuvumā; ii) jānodrošina, ka teritorijām, attiecībā uz kurām tiek veikts atbilstošs novērtējums, ir katrai
 vietai specifiski saglabāšanas mērķi un ka ir ieviesti vajadzīgie aizsardzības pasākumi saskaņā ar Biotopu direktīvu
; iii) jānodrošina pilnīga atbilstība Ūdens pamatdirektīvai (Direktīva 2000//2000/60/EK) un nav jāizraisa ūdens tilpņu stāvokļa neto pasliktināšanās saskaņā ar šīs direktīvas 4.7. pantu.</t>
    </r>
  </si>
  <si>
    <t>Individuālo mācību kontu (IMK) pieejas izstrāde</t>
  </si>
  <si>
    <r>
      <t xml:space="preserve">Pašvaldības pieņems sarakstu ar 259 </t>
    </r>
    <r>
      <rPr>
        <sz val="11"/>
        <color theme="1"/>
        <rFont val="Calibri"/>
        <family val="2"/>
        <scheme val="minor"/>
      </rPr>
      <t xml:space="preserve">pilngadīgām personām ar ļoti  smagu vai smagu invaliditāti, kurām ir kustību traucējumi, un kā arī bērniem ar invaliditāti  kurām kuriem ir kustību traucējumi, </t>
    </r>
    <r>
      <rPr>
        <b/>
        <sz val="11"/>
        <color theme="1"/>
        <rFont val="Calibri"/>
        <family val="2"/>
        <scheme val="minor"/>
      </rPr>
      <t xml:space="preserve"> </t>
    </r>
    <r>
      <rPr>
        <b/>
        <strike/>
        <sz val="11"/>
        <color theme="1"/>
        <rFont val="Calibri"/>
        <family val="2"/>
        <scheme val="minor"/>
      </rPr>
      <t>pilngadīgām personām līdz 63 gadu vecumam (ieskaitot) ar ļoti  smagu vai smagu invaliditāti, kurām ir kustību traucējumi, un kā arī bērniem ar invaliditāti vecumā no 15 līdz 17 gadu vecumam (ieskaitot), kurām kuriem ir kustību traucējumi</t>
    </r>
    <r>
      <rPr>
        <b/>
        <sz val="11"/>
        <color theme="1"/>
        <rFont val="Calibri"/>
        <family val="2"/>
        <scheme val="minor"/>
      </rPr>
      <t>,</t>
    </r>
    <r>
      <rPr>
        <sz val="11"/>
        <color theme="1"/>
        <rFont val="Calibri"/>
        <family val="2"/>
        <scheme val="minor"/>
      </rPr>
      <t xml:space="preserve"> un kuras saņem atbalstu, lai pielāgotu individuālo mājokli (1 izvēlēta persona uz vienu mājokli).</t>
    </r>
  </si>
  <si>
    <r>
      <t xml:space="preserve">Līgumu noslēgšana, lai pielāgotu mājokļus 259 </t>
    </r>
    <r>
      <rPr>
        <sz val="11"/>
        <color theme="1"/>
        <rFont val="Calibri"/>
        <family val="2"/>
        <scheme val="minor"/>
      </rPr>
      <t xml:space="preserve">pilngadīgām personām ar ļoti  smagu vai smagu invaliditāti, kurām ir kustību traucējumi, un kā arī bērniem ar invaliditāti, kurām kuriem ir kustību traucējumi, </t>
    </r>
    <r>
      <rPr>
        <b/>
        <strike/>
        <sz val="11"/>
        <color theme="1"/>
        <rFont val="Calibri"/>
        <family val="2"/>
        <scheme val="minor"/>
      </rPr>
      <t>pilngadīgām personām līdz 63 gadu vecumam (ieskaitot) ar ļoti  smagu vai smagu invaliditāti, kurām ir kustību traucējumi, un kā arī bērniem ar invaliditāti vecumā no 15 līdz 17 gadu vecumam (ieskaitot), kurām kuriem ir kustību traucējumi,</t>
    </r>
    <r>
      <rPr>
        <sz val="11"/>
        <color theme="1"/>
        <rFont val="Calibri"/>
        <family val="2"/>
        <scheme val="minor"/>
      </rPr>
      <t xml:space="preserve"> nodrošinot, ka šīm personām ir piekļuve nodarbinātībai un pakalpojumiem, tādējādi veicinot cilvēktiesības un dzīves kvalitāti. Ir noslēgti pakalpojumu, piegādes vai  būvdarbu līgumi par tādu vides piekļūstamības elementu nodrošināšanu, kas nepieciešami mērķgrupas personām, paredzot vides pielāgošanas pasākumus </t>
    </r>
    <r>
      <rPr>
        <b/>
        <sz val="11"/>
        <color theme="1"/>
        <rFont val="Calibri"/>
        <family val="2"/>
        <scheme val="minor"/>
      </rPr>
      <t>(piemēram, tas var ietvert dažādus dzīvojamo un koplietošanas telpu pielāgojumus utt.)</t>
    </r>
    <r>
      <rPr>
        <sz val="11"/>
        <color theme="1"/>
        <rFont val="Calibri"/>
        <family val="2"/>
        <scheme val="minor"/>
      </rPr>
      <t xml:space="preserve"> mājokļos 259 personām ar invaliditāti, kurām ir kustību traucējumi (viena persona uz vienu mājokli).</t>
    </r>
  </si>
  <si>
    <r>
      <t xml:space="preserve">Pabeigti 259 mājokļu pielāgošanas darbi un parakstīts nodošanas - pieņemšanas akts. Pasākums ietver </t>
    </r>
    <r>
      <rPr>
        <sz val="11"/>
        <color theme="1"/>
        <rFont val="Calibri"/>
        <family val="2"/>
        <scheme val="minor"/>
      </rPr>
      <t>pilngadīgu personu ar ļoti  smagu vai smagu invaliditāti, kurām ir kustību traucējumi, un kā arī bērnu ar invaliditāti, kurām kuriem ir kustību traucējumi,</t>
    </r>
    <r>
      <rPr>
        <strike/>
        <sz val="11"/>
        <color theme="1"/>
        <rFont val="Calibri"/>
        <family val="2"/>
        <scheme val="minor"/>
      </rPr>
      <t xml:space="preserve"> </t>
    </r>
    <r>
      <rPr>
        <b/>
        <strike/>
        <sz val="11"/>
        <color theme="1"/>
        <rFont val="Calibri"/>
        <family val="2"/>
        <scheme val="minor"/>
      </rPr>
      <t>pilngadīgu personu līdz 63 gadu vecumam (ieskaitot) ar ļoti  smagu vai smagu invaliditāti, kurām ir kustību traucējumi, un kā arī bērnu ar invaliditāti vecumā no 15 līdz 17 gadu vecumam (ieskaitot), kurām kuriem ir kustību traucējumi</t>
    </r>
    <r>
      <rPr>
        <b/>
        <sz val="11"/>
        <color theme="1"/>
        <rFont val="Calibri"/>
        <family val="2"/>
        <scheme val="minor"/>
      </rPr>
      <t>, mājokļu pielāgošanu</t>
    </r>
    <r>
      <rPr>
        <sz val="11"/>
        <color theme="1"/>
        <rFont val="Calibri"/>
        <family val="2"/>
        <scheme val="minor"/>
      </rPr>
      <t xml:space="preserve"> </t>
    </r>
    <r>
      <rPr>
        <b/>
        <sz val="11"/>
        <color theme="1"/>
        <rFont val="Calibri"/>
        <family val="2"/>
        <scheme val="minor"/>
      </rPr>
      <t>(piemēram, tas var ietvert dažādus dzīvojamo un koplietošanas telpu pielāgojumus utt.)</t>
    </r>
    <r>
      <rPr>
        <sz val="11"/>
        <color theme="1"/>
        <rFont val="Calibri"/>
        <family val="2"/>
        <scheme val="minor"/>
      </rPr>
      <t>,</t>
    </r>
    <r>
      <rPr>
        <strike/>
        <sz val="11"/>
        <color theme="1"/>
        <rFont val="Calibri"/>
        <family val="2"/>
        <scheme val="minor"/>
      </rPr>
      <t xml:space="preserve">  nodrošinot minimālo piekļūstamības standartu </t>
    </r>
    <r>
      <rPr>
        <sz val="11"/>
        <color theme="1"/>
        <rFont val="Calibri"/>
        <family val="2"/>
        <scheme val="minor"/>
      </rPr>
      <t xml:space="preserve">uzlabojot nodarbinātības iespējas un pieejamību pakalpojumiem, tādējādi veicinot cilvēktiesības un dzīves kvalitāti </t>
    </r>
    <r>
      <rPr>
        <b/>
        <sz val="11"/>
        <color theme="1"/>
        <rFont val="Calibri"/>
        <family val="2"/>
        <scheme val="minor"/>
      </rPr>
      <t>šīm</t>
    </r>
    <r>
      <rPr>
        <sz val="11"/>
        <color theme="1"/>
        <rFont val="Calibri"/>
        <family val="2"/>
        <scheme val="minor"/>
      </rPr>
      <t xml:space="preserve"> 259 personām (viena persona uz vienu mājokli).</t>
    </r>
  </si>
  <si>
    <r>
      <t xml:space="preserve">Ir izveidots un apstiprināts jauns </t>
    </r>
    <r>
      <rPr>
        <sz val="11"/>
        <color theme="1"/>
        <rFont val="Calibri"/>
        <family val="2"/>
        <scheme val="minor"/>
      </rPr>
      <t>sociālās un</t>
    </r>
    <r>
      <rPr>
        <strike/>
        <sz val="11"/>
        <color theme="1"/>
        <rFont val="Calibri"/>
        <family val="2"/>
        <scheme val="minor"/>
      </rPr>
      <t xml:space="preserve"> </t>
    </r>
    <r>
      <rPr>
        <sz val="11"/>
        <color theme="1"/>
        <rFont val="Calibri"/>
        <family val="2"/>
        <scheme val="minor"/>
      </rPr>
      <t>profesionālās rehabilitācijas pakalpojumu standarts, lai veicinātu cilvēku ar funkcionāliem traucējumiem noturību</t>
    </r>
  </si>
  <si>
    <r>
      <t xml:space="preserve">Sociālās integrācijas valsts aģentūras konsultatīvā padome ir saskaņojusi un Sociālās integrācijas valsts aģentūra ir apstiprinājusi jaunu pakalpojuma standartu </t>
    </r>
    <r>
      <rPr>
        <sz val="11"/>
        <color theme="1"/>
        <rFont val="Calibri"/>
        <family val="2"/>
        <scheme val="minor"/>
      </rPr>
      <t>sociālās un profesionālās rehabilitācijas pakalpojumam, lai veicinātu to cilvēku noturību, kuriem ir funkcionāli traucējumi, tostarp aprobējot pakalpojumu   izmēģinājuma projektā un izmantojot projekta materiālo bāzi.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</si>
</sst>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0.00\ &quot;€&quot;_-;\-* #,##0.00\ &quot;€&quot;_-;_-* &quot;-&quot;??\ &quot;€&quot;_-;_-@_-"/>
    <numFmt numFmtId="43" formatCode="_-* #,##0.00_-;\-* #,##0.00_-;_-* &quot;-&quot;??_-;_-@_-"/>
    <numFmt numFmtId="164" formatCode="###0"/>
    <numFmt numFmtId="165" formatCode="#,##0.00%"/>
    <numFmt numFmtId="166" formatCode="_-* #,##0_-;\-* #,##0_-;_-* &quot;-&quot;??_-;_-@_-"/>
    <numFmt numFmtId="167" formatCode="0.000"/>
  </numFmts>
  <fonts count="86" x14ac:knownFonts="1">
    <font>
      <sz val="11"/>
      <color theme="1"/>
      <name val="Calibri"/>
      <family val="2"/>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rgb="FF9C5700"/>
      <name val="Calibri"/>
      <family val="2"/>
      <scheme val="minor"/>
    </font>
    <font>
      <sz val="11"/>
      <color theme="1"/>
      <name val="Calibri"/>
      <family val="2"/>
      <scheme val="minor"/>
    </font>
    <font>
      <sz val="11"/>
      <color rgb="FF006100"/>
      <name val="Calibri"/>
      <family val="2"/>
      <scheme val="minor"/>
    </font>
    <font>
      <b/>
      <sz val="11"/>
      <color theme="1"/>
      <name val="Calibri"/>
      <family val="2"/>
      <scheme val="minor"/>
    </font>
    <font>
      <i/>
      <sz val="11"/>
      <color theme="1"/>
      <name val="Calibri"/>
      <family val="2"/>
      <scheme val="minor"/>
    </font>
    <font>
      <sz val="11"/>
      <color rgb="FF9C6500"/>
      <name val="Calibri"/>
      <family val="2"/>
      <scheme val="minor"/>
    </font>
    <font>
      <b/>
      <sz val="11"/>
      <name val="Calibri"/>
      <family val="2"/>
      <scheme val="minor"/>
    </font>
    <font>
      <sz val="10"/>
      <color theme="1"/>
      <name val="Calibri"/>
      <family val="2"/>
      <scheme val="minor"/>
    </font>
    <font>
      <u/>
      <sz val="11"/>
      <color theme="1"/>
      <name val="Calibri"/>
      <family val="2"/>
      <scheme val="minor"/>
    </font>
    <font>
      <u/>
      <sz val="11"/>
      <color theme="10"/>
      <name val="Calibri"/>
      <family val="2"/>
      <scheme val="minor"/>
    </font>
    <font>
      <i/>
      <sz val="11"/>
      <name val="Calibri"/>
      <family val="2"/>
      <scheme val="minor"/>
    </font>
    <font>
      <sz val="11"/>
      <name val="Calibri"/>
      <family val="2"/>
      <scheme val="minor"/>
    </font>
    <font>
      <sz val="11"/>
      <color theme="0"/>
      <name val="Calibri"/>
      <family val="2"/>
      <scheme val="minor"/>
    </font>
    <font>
      <sz val="12"/>
      <color theme="0"/>
      <name val="Calibri"/>
      <family val="2"/>
      <scheme val="minor"/>
    </font>
    <font>
      <sz val="12"/>
      <color theme="1"/>
      <name val="Calibri"/>
      <family val="2"/>
      <scheme val="minor"/>
    </font>
    <font>
      <i/>
      <sz val="11"/>
      <color rgb="FF000000"/>
      <name val="Calibri"/>
      <family val="2"/>
      <charset val="186"/>
    </font>
    <font>
      <b/>
      <sz val="12"/>
      <color rgb="FF000000"/>
      <name val="Calibri"/>
      <family val="2"/>
      <charset val="186"/>
    </font>
    <font>
      <b/>
      <sz val="11"/>
      <color rgb="FF000000"/>
      <name val="Calibri"/>
      <family val="2"/>
      <charset val="186"/>
    </font>
    <font>
      <sz val="11"/>
      <color rgb="FF000000"/>
      <name val="Calibri"/>
      <family val="2"/>
      <charset val="186"/>
    </font>
    <font>
      <sz val="11"/>
      <color theme="1"/>
      <name val="Calibri"/>
      <family val="2"/>
      <charset val="186"/>
    </font>
    <font>
      <u/>
      <sz val="11"/>
      <color rgb="FF000000"/>
      <name val="Calibri"/>
      <family val="2"/>
      <charset val="186"/>
    </font>
    <font>
      <sz val="11"/>
      <name val="Calibri"/>
      <family val="2"/>
    </font>
    <font>
      <b/>
      <sz val="11"/>
      <name val="Calibri"/>
      <family val="2"/>
    </font>
    <font>
      <sz val="11"/>
      <color theme="1"/>
      <name val="Calibri"/>
      <family val="2"/>
    </font>
    <font>
      <u/>
      <sz val="11"/>
      <name val="Calibri"/>
      <family val="2"/>
    </font>
    <font>
      <sz val="11"/>
      <color rgb="FF9C5700"/>
      <name val="Calibri"/>
      <family val="2"/>
    </font>
    <font>
      <i/>
      <sz val="11"/>
      <name val="Calibri"/>
      <family val="2"/>
    </font>
    <font>
      <i/>
      <sz val="11"/>
      <color theme="1"/>
      <name val="Calibri"/>
      <family val="2"/>
    </font>
    <font>
      <u/>
      <sz val="11"/>
      <color rgb="FF000000"/>
      <name val="Calibri"/>
      <family val="2"/>
    </font>
    <font>
      <sz val="11"/>
      <color rgb="FFFF0000"/>
      <name val="Calibri"/>
      <family val="2"/>
      <scheme val="minor"/>
    </font>
    <font>
      <sz val="11"/>
      <color theme="1"/>
      <name val="Arial"/>
      <family val="2"/>
      <charset val="186"/>
    </font>
    <font>
      <sz val="11"/>
      <color rgb="FF006100"/>
      <name val="Calibri"/>
      <family val="2"/>
      <charset val="186"/>
      <scheme val="minor"/>
    </font>
    <font>
      <i/>
      <sz val="12"/>
      <color rgb="FF7F7F7F"/>
      <name val="Times New Roman"/>
      <family val="2"/>
      <charset val="186"/>
    </font>
    <font>
      <sz val="11"/>
      <color theme="1"/>
      <name val="Arial"/>
      <family val="2"/>
    </font>
    <font>
      <sz val="11"/>
      <name val="Calibri"/>
      <family val="2"/>
      <charset val="186"/>
      <scheme val="minor"/>
    </font>
    <font>
      <strike/>
      <sz val="11"/>
      <name val="Calibri"/>
      <family val="2"/>
      <scheme val="minor"/>
    </font>
    <font>
      <b/>
      <sz val="11"/>
      <color rgb="FF006100"/>
      <name val="Calibri"/>
      <family val="2"/>
      <charset val="186"/>
      <scheme val="minor"/>
    </font>
    <font>
      <i/>
      <sz val="11"/>
      <color theme="1"/>
      <name val="Calibri"/>
      <family val="2"/>
      <charset val="186"/>
    </font>
    <font>
      <sz val="11"/>
      <name val="Calibri"/>
      <family val="2"/>
      <charset val="186"/>
    </font>
    <font>
      <sz val="10"/>
      <color rgb="FF006100"/>
      <name val="Calibri"/>
      <family val="2"/>
      <scheme val="minor"/>
    </font>
    <font>
      <sz val="8"/>
      <name val="Calibri"/>
      <family val="2"/>
      <scheme val="minor"/>
    </font>
    <font>
      <strike/>
      <sz val="11"/>
      <name val="Calibri"/>
      <family val="2"/>
      <charset val="186"/>
      <scheme val="minor"/>
    </font>
    <font>
      <b/>
      <sz val="12"/>
      <name val="Calibri"/>
      <family val="2"/>
    </font>
    <font>
      <i/>
      <u/>
      <sz val="11"/>
      <name val="Calibri"/>
      <family val="2"/>
      <scheme val="minor"/>
    </font>
    <font>
      <b/>
      <i/>
      <sz val="11"/>
      <name val="Calibri"/>
      <family val="2"/>
      <scheme val="minor"/>
    </font>
    <font>
      <u/>
      <sz val="11"/>
      <name val="Calibri"/>
      <family val="2"/>
      <scheme val="minor"/>
    </font>
    <font>
      <strike/>
      <sz val="11"/>
      <name val="Calibri"/>
      <family val="2"/>
      <charset val="186"/>
    </font>
    <font>
      <sz val="11"/>
      <name val="Times New Roman"/>
      <family val="1"/>
    </font>
    <font>
      <sz val="9"/>
      <color theme="1"/>
      <name val="Times New Roman"/>
      <family val="1"/>
      <charset val="186"/>
    </font>
    <font>
      <b/>
      <sz val="12"/>
      <color theme="1"/>
      <name val="Times New Roman"/>
      <family val="1"/>
      <charset val="186"/>
    </font>
    <font>
      <b/>
      <sz val="11"/>
      <name val="Calibri"/>
      <family val="2"/>
      <charset val="186"/>
      <scheme val="minor"/>
    </font>
    <font>
      <sz val="11"/>
      <color rgb="FF000000"/>
      <name val="Calibri"/>
      <family val="2"/>
      <charset val="186"/>
    </font>
    <font>
      <b/>
      <sz val="11"/>
      <color rgb="FF000000"/>
      <name val="Calibri"/>
      <family val="2"/>
      <charset val="186"/>
      <scheme val="minor"/>
    </font>
    <font>
      <b/>
      <sz val="11"/>
      <color rgb="FFFF0000"/>
      <name val="Calibri"/>
      <family val="2"/>
      <charset val="186"/>
    </font>
    <font>
      <sz val="11"/>
      <color rgb="FF000000"/>
      <name val="Calibri"/>
      <family val="2"/>
      <charset val="186"/>
      <scheme val="minor"/>
    </font>
    <font>
      <b/>
      <strike/>
      <sz val="11"/>
      <name val="Calibri"/>
      <family val="2"/>
      <scheme val="minor"/>
    </font>
    <font>
      <strike/>
      <sz val="11"/>
      <color theme="1"/>
      <name val="Calibri"/>
      <family val="2"/>
      <scheme val="minor"/>
    </font>
    <font>
      <b/>
      <strike/>
      <sz val="11"/>
      <color theme="1"/>
      <name val="Calibri"/>
      <family val="2"/>
      <scheme val="minor"/>
    </font>
  </fonts>
  <fills count="16">
    <fill>
      <patternFill patternType="none"/>
    </fill>
    <fill>
      <patternFill patternType="gray125"/>
    </fill>
    <fill>
      <patternFill patternType="solid">
        <fgColor rgb="FFFFEB9C"/>
      </patternFill>
    </fill>
    <fill>
      <patternFill patternType="solid">
        <fgColor theme="0" tint="-4.9989318521683403E-2"/>
        <bgColor indexed="64"/>
      </patternFill>
    </fill>
    <fill>
      <patternFill patternType="solid">
        <fgColor rgb="FFFFFF00"/>
        <bgColor indexed="64"/>
      </patternFill>
    </fill>
    <fill>
      <patternFill patternType="solid">
        <fgColor rgb="FFC6EFCE"/>
      </patternFill>
    </fill>
    <fill>
      <patternFill patternType="solid">
        <fgColor theme="4" tint="0.59999389629810485"/>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4" tint="0.59996337778862885"/>
        <bgColor indexed="64"/>
      </patternFill>
    </fill>
    <fill>
      <patternFill patternType="solid">
        <fgColor theme="9" tint="0.59999389629810485"/>
        <bgColor indexed="64"/>
      </patternFill>
    </fill>
    <fill>
      <patternFill patternType="solid">
        <fgColor theme="9" tint="0.79998168889431442"/>
        <bgColor indexed="64"/>
      </patternFill>
    </fill>
    <fill>
      <patternFill patternType="lightUp">
        <bgColor theme="4" tint="0.59999389629810485"/>
      </patternFill>
    </fill>
    <fill>
      <patternFill patternType="solid">
        <fgColor theme="4"/>
      </patternFill>
    </fill>
    <fill>
      <patternFill patternType="solid">
        <fgColor theme="5"/>
      </patternFill>
    </fill>
    <fill>
      <patternFill patternType="solid">
        <fgColor theme="0"/>
        <bgColor indexed="64"/>
      </patternFill>
    </fill>
  </fills>
  <borders count="23">
    <border>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diagonal/>
    </border>
    <border>
      <left/>
      <right/>
      <top style="thin">
        <color theme="0" tint="-0.249977111117893"/>
      </top>
      <bottom/>
      <diagonal/>
    </border>
    <border>
      <left/>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s>
  <cellStyleXfs count="54669">
    <xf numFmtId="0" fontId="0" fillId="0" borderId="0"/>
    <xf numFmtId="0" fontId="28" fillId="2" borderId="0" applyNumberFormat="0" applyBorder="0" applyAlignment="0" applyProtection="0"/>
    <xf numFmtId="0" fontId="30" fillId="5" borderId="0" applyNumberFormat="0" applyBorder="0" applyAlignment="0" applyProtection="0"/>
    <xf numFmtId="0" fontId="33" fillId="2" borderId="0" applyNumberFormat="0" applyBorder="0" applyAlignment="0" applyProtection="0"/>
    <xf numFmtId="44" fontId="29" fillId="0" borderId="0" applyFont="0" applyFill="0" applyBorder="0" applyAlignment="0" applyProtection="0"/>
    <xf numFmtId="9" fontId="29" fillId="0" borderId="0" applyFont="0" applyFill="0" applyBorder="0" applyAlignment="0" applyProtection="0"/>
    <xf numFmtId="0" fontId="37" fillId="0" borderId="0" applyNumberFormat="0" applyFill="0" applyBorder="0" applyAlignment="0" applyProtection="0"/>
    <xf numFmtId="0" fontId="40" fillId="13" borderId="0" applyNumberFormat="0" applyBorder="0" applyAlignment="0" applyProtection="0"/>
    <xf numFmtId="44" fontId="29" fillId="0" borderId="0" applyFont="0" applyFill="0" applyBorder="0" applyAlignment="0" applyProtection="0"/>
    <xf numFmtId="0" fontId="40" fillId="14" borderId="0" applyNumberFormat="0" applyBorder="0" applyAlignment="0" applyProtection="0"/>
    <xf numFmtId="0" fontId="58" fillId="0" borderId="0"/>
    <xf numFmtId="0" fontId="27" fillId="0" borderId="0"/>
    <xf numFmtId="0" fontId="58" fillId="0" borderId="0"/>
    <xf numFmtId="0" fontId="58" fillId="0" borderId="0"/>
    <xf numFmtId="0" fontId="58" fillId="0" borderId="0"/>
    <xf numFmtId="0" fontId="58" fillId="0" borderId="0"/>
    <xf numFmtId="0" fontId="60" fillId="0" borderId="0" applyNumberFormat="0" applyFill="0" applyBorder="0" applyAlignment="0" applyProtection="0"/>
    <xf numFmtId="0" fontId="61" fillId="0" borderId="0"/>
    <xf numFmtId="0" fontId="29" fillId="0" borderId="0"/>
    <xf numFmtId="0" fontId="30" fillId="5" borderId="0" applyNumberFormat="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0"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cellStyleXfs>
  <cellXfs count="336">
    <xf numFmtId="0" fontId="0" fillId="0" borderId="0" xfId="0"/>
    <xf numFmtId="3" fontId="0" fillId="0" borderId="0" xfId="0" applyNumberFormat="1"/>
    <xf numFmtId="165" fontId="0" fillId="0" borderId="0" xfId="0" applyNumberFormat="1"/>
    <xf numFmtId="164" fontId="0" fillId="0" borderId="0" xfId="0" applyNumberFormat="1" applyAlignment="1">
      <alignment horizontal="center" vertical="center"/>
    </xf>
    <xf numFmtId="3" fontId="0" fillId="3" borderId="0" xfId="0" applyNumberFormat="1" applyFill="1"/>
    <xf numFmtId="165" fontId="0" fillId="3" borderId="0" xfId="0" applyNumberFormat="1" applyFill="1"/>
    <xf numFmtId="0" fontId="0" fillId="3" borderId="0" xfId="0" applyFill="1"/>
    <xf numFmtId="0" fontId="31" fillId="0" borderId="0" xfId="0" applyFont="1"/>
    <xf numFmtId="0" fontId="30" fillId="5" borderId="5" xfId="2" applyBorder="1"/>
    <xf numFmtId="0" fontId="0" fillId="0" borderId="0" xfId="0" applyAlignment="1">
      <alignment horizontal="center"/>
    </xf>
    <xf numFmtId="0" fontId="0" fillId="3" borderId="5" xfId="0" applyFill="1" applyBorder="1" applyAlignment="1">
      <alignment wrapText="1"/>
    </xf>
    <xf numFmtId="164" fontId="35" fillId="4" borderId="5" xfId="0" applyNumberFormat="1" applyFont="1" applyFill="1" applyBorder="1" applyAlignment="1">
      <alignment vertical="top" wrapText="1"/>
    </xf>
    <xf numFmtId="0" fontId="0" fillId="3" borderId="5" xfId="0" applyFill="1" applyBorder="1" applyAlignment="1">
      <alignment horizontal="center" vertical="center" wrapText="1"/>
    </xf>
    <xf numFmtId="165" fontId="28" fillId="2" borderId="5" xfId="1" applyNumberFormat="1" applyBorder="1"/>
    <xf numFmtId="0" fontId="30" fillId="5" borderId="9" xfId="2" applyBorder="1"/>
    <xf numFmtId="0" fontId="30" fillId="5" borderId="5" xfId="2" applyBorder="1" applyAlignment="1">
      <alignment horizontal="center"/>
    </xf>
    <xf numFmtId="9" fontId="30" fillId="10" borderId="5" xfId="5" applyFont="1" applyFill="1" applyBorder="1"/>
    <xf numFmtId="9" fontId="30" fillId="5" borderId="5" xfId="5" applyFont="1" applyFill="1" applyBorder="1"/>
    <xf numFmtId="9" fontId="0" fillId="0" borderId="0" xfId="5" applyFont="1"/>
    <xf numFmtId="0" fontId="0" fillId="0" borderId="0" xfId="0" applyAlignment="1">
      <alignment vertical="center"/>
    </xf>
    <xf numFmtId="0" fontId="0" fillId="6" borderId="5" xfId="0" applyFill="1" applyBorder="1" applyAlignment="1">
      <alignment vertical="center" wrapText="1"/>
    </xf>
    <xf numFmtId="0" fontId="0" fillId="6" borderId="5" xfId="0" applyFill="1" applyBorder="1" applyAlignment="1">
      <alignment horizontal="center" vertical="center" wrapText="1"/>
    </xf>
    <xf numFmtId="0" fontId="31" fillId="6" borderId="5" xfId="0" applyFont="1" applyFill="1" applyBorder="1" applyAlignment="1">
      <alignment vertical="center" wrapText="1"/>
    </xf>
    <xf numFmtId="9" fontId="0" fillId="9" borderId="5" xfId="5" quotePrefix="1" applyFont="1" applyFill="1" applyBorder="1" applyAlignment="1">
      <alignment horizontal="center" vertical="center" wrapText="1"/>
    </xf>
    <xf numFmtId="0" fontId="31" fillId="9" borderId="5" xfId="0" applyFont="1" applyFill="1" applyBorder="1" applyAlignment="1">
      <alignment horizontal="center" vertical="center" wrapText="1"/>
    </xf>
    <xf numFmtId="0" fontId="31" fillId="0" borderId="0" xfId="0" applyFont="1" applyAlignment="1">
      <alignment vertical="center"/>
    </xf>
    <xf numFmtId="0" fontId="32" fillId="6" borderId="12" xfId="0" applyFont="1" applyFill="1" applyBorder="1" applyAlignment="1">
      <alignment horizontal="left" vertical="center"/>
    </xf>
    <xf numFmtId="0" fontId="31" fillId="6" borderId="11" xfId="0" applyFont="1" applyFill="1" applyBorder="1" applyAlignment="1">
      <alignment horizontal="center" vertical="center"/>
    </xf>
    <xf numFmtId="0" fontId="31" fillId="6" borderId="12" xfId="0" applyFont="1" applyFill="1" applyBorder="1" applyAlignment="1">
      <alignment horizontal="center" vertical="center"/>
    </xf>
    <xf numFmtId="0" fontId="31" fillId="6" borderId="9" xfId="0" applyFont="1" applyFill="1" applyBorder="1" applyAlignment="1">
      <alignment horizontal="center" vertical="center"/>
    </xf>
    <xf numFmtId="0" fontId="0" fillId="6" borderId="5" xfId="0" applyFill="1" applyBorder="1" applyAlignment="1">
      <alignment horizontal="left" vertical="center"/>
    </xf>
    <xf numFmtId="0" fontId="0" fillId="12" borderId="5" xfId="0" applyFill="1" applyBorder="1" applyAlignment="1">
      <alignment vertical="center"/>
    </xf>
    <xf numFmtId="0" fontId="0" fillId="12" borderId="4" xfId="0" applyFill="1" applyBorder="1" applyAlignment="1">
      <alignment vertical="center"/>
    </xf>
    <xf numFmtId="0" fontId="39" fillId="6" borderId="9" xfId="0" applyFont="1" applyFill="1" applyBorder="1" applyAlignment="1">
      <alignment vertical="center"/>
    </xf>
    <xf numFmtId="0" fontId="31" fillId="6" borderId="12" xfId="0" applyFont="1" applyFill="1" applyBorder="1" applyAlignment="1">
      <alignment vertical="center"/>
    </xf>
    <xf numFmtId="0" fontId="0" fillId="6" borderId="5" xfId="0" applyFill="1" applyBorder="1" applyAlignment="1">
      <alignment vertical="center"/>
    </xf>
    <xf numFmtId="0" fontId="0" fillId="6" borderId="12" xfId="0" applyFill="1" applyBorder="1" applyAlignment="1">
      <alignment vertical="center"/>
    </xf>
    <xf numFmtId="0" fontId="31" fillId="11" borderId="10" xfId="0" applyFont="1" applyFill="1" applyBorder="1" applyAlignment="1">
      <alignment vertical="center"/>
    </xf>
    <xf numFmtId="0" fontId="0" fillId="6" borderId="12" xfId="0" applyFill="1" applyBorder="1" applyAlignment="1">
      <alignment horizontal="justify" vertical="center"/>
    </xf>
    <xf numFmtId="0" fontId="31" fillId="11" borderId="7" xfId="0" applyFont="1" applyFill="1" applyBorder="1" applyAlignment="1">
      <alignment vertical="center"/>
    </xf>
    <xf numFmtId="0" fontId="31" fillId="12" borderId="5" xfId="0" applyFont="1" applyFill="1" applyBorder="1" applyAlignment="1">
      <alignment vertical="center"/>
    </xf>
    <xf numFmtId="0" fontId="0" fillId="6" borderId="1" xfId="0" applyFill="1" applyBorder="1" applyAlignment="1">
      <alignment horizontal="justify" vertical="center"/>
    </xf>
    <xf numFmtId="0" fontId="0" fillId="0" borderId="0" xfId="0" applyAlignment="1">
      <alignment horizontal="right" vertical="center"/>
    </xf>
    <xf numFmtId="0" fontId="37" fillId="0" borderId="0" xfId="6" applyAlignment="1">
      <alignment vertical="center"/>
    </xf>
    <xf numFmtId="0" fontId="32" fillId="9" borderId="5" xfId="0" applyFont="1" applyFill="1" applyBorder="1" applyAlignment="1">
      <alignment horizontal="center" vertical="center"/>
    </xf>
    <xf numFmtId="0" fontId="0" fillId="9" borderId="9" xfId="0" applyFill="1" applyBorder="1" applyAlignment="1">
      <alignment horizontal="center" vertical="center"/>
    </xf>
    <xf numFmtId="0" fontId="31" fillId="9" borderId="9" xfId="0" applyFont="1" applyFill="1" applyBorder="1" applyAlignment="1">
      <alignment horizontal="center" vertical="center" wrapText="1"/>
    </xf>
    <xf numFmtId="0" fontId="0" fillId="9" borderId="1" xfId="0" applyFill="1" applyBorder="1" applyAlignment="1">
      <alignment horizontal="center" vertical="center"/>
    </xf>
    <xf numFmtId="0" fontId="0" fillId="6" borderId="12" xfId="0" applyFill="1" applyBorder="1" applyAlignment="1">
      <alignment horizontal="left" vertical="center"/>
    </xf>
    <xf numFmtId="2" fontId="31" fillId="6" borderId="12" xfId="0" applyNumberFormat="1" applyFont="1" applyFill="1" applyBorder="1" applyAlignment="1">
      <alignment horizontal="right" vertical="center"/>
    </xf>
    <xf numFmtId="2" fontId="31" fillId="6" borderId="11" xfId="0" applyNumberFormat="1" applyFont="1" applyFill="1" applyBorder="1" applyAlignment="1">
      <alignment vertical="center"/>
    </xf>
    <xf numFmtId="0" fontId="0" fillId="6" borderId="1" xfId="0" applyFill="1" applyBorder="1" applyAlignment="1">
      <alignment horizontal="left" vertical="center"/>
    </xf>
    <xf numFmtId="0" fontId="0" fillId="6" borderId="1" xfId="0" applyFill="1" applyBorder="1" applyAlignment="1">
      <alignment vertical="center"/>
    </xf>
    <xf numFmtId="2" fontId="31" fillId="6" borderId="1" xfId="0" applyNumberFormat="1" applyFont="1" applyFill="1" applyBorder="1" applyAlignment="1">
      <alignment horizontal="right" vertical="center"/>
    </xf>
    <xf numFmtId="0" fontId="0" fillId="6" borderId="9" xfId="0" applyFill="1" applyBorder="1" applyAlignment="1">
      <alignment vertical="center"/>
    </xf>
    <xf numFmtId="2" fontId="31" fillId="6" borderId="5" xfId="0" applyNumberFormat="1" applyFont="1" applyFill="1" applyBorder="1" applyAlignment="1">
      <alignment vertical="center"/>
    </xf>
    <xf numFmtId="2" fontId="31" fillId="12" borderId="5" xfId="0" applyNumberFormat="1" applyFont="1" applyFill="1" applyBorder="1" applyAlignment="1">
      <alignment horizontal="right" vertical="center"/>
    </xf>
    <xf numFmtId="0" fontId="31" fillId="6" borderId="5" xfId="0" applyFont="1" applyFill="1" applyBorder="1" applyAlignment="1">
      <alignment horizontal="left" vertical="center"/>
    </xf>
    <xf numFmtId="0" fontId="31" fillId="6" borderId="5" xfId="0" applyFont="1" applyFill="1" applyBorder="1" applyAlignment="1">
      <alignment vertical="center"/>
    </xf>
    <xf numFmtId="2" fontId="31" fillId="6" borderId="5" xfId="0" applyNumberFormat="1" applyFont="1" applyFill="1" applyBorder="1" applyAlignment="1">
      <alignment horizontal="right" vertical="center"/>
    </xf>
    <xf numFmtId="2" fontId="31" fillId="6" borderId="9" xfId="0" applyNumberFormat="1" applyFont="1" applyFill="1" applyBorder="1" applyAlignment="1">
      <alignment vertical="center"/>
    </xf>
    <xf numFmtId="0" fontId="31" fillId="6" borderId="1" xfId="0" applyFont="1" applyFill="1" applyBorder="1" applyAlignment="1">
      <alignment horizontal="left" vertical="center"/>
    </xf>
    <xf numFmtId="3" fontId="0" fillId="3" borderId="0" xfId="0" applyNumberFormat="1" applyFill="1" applyAlignment="1">
      <alignment wrapText="1"/>
    </xf>
    <xf numFmtId="0" fontId="40" fillId="13" borderId="0" xfId="7" applyBorder="1" applyAlignment="1">
      <alignment vertical="center" wrapText="1"/>
    </xf>
    <xf numFmtId="0" fontId="40" fillId="13" borderId="0" xfId="7" applyBorder="1" applyAlignment="1">
      <alignment horizontal="center" vertical="center" wrapText="1"/>
    </xf>
    <xf numFmtId="0" fontId="41" fillId="13" borderId="0" xfId="7" applyFont="1" applyBorder="1" applyAlignment="1">
      <alignment horizontal="center" vertical="center" wrapText="1"/>
    </xf>
    <xf numFmtId="0" fontId="40" fillId="13" borderId="0" xfId="7" applyBorder="1" applyAlignment="1">
      <alignment horizontal="center" vertical="center" shrinkToFit="1"/>
    </xf>
    <xf numFmtId="9" fontId="0" fillId="0" borderId="0" xfId="0" applyNumberFormat="1"/>
    <xf numFmtId="0" fontId="42" fillId="0" borderId="0" xfId="0" applyFont="1" applyAlignment="1">
      <alignment shrinkToFit="1"/>
    </xf>
    <xf numFmtId="0" fontId="0" fillId="0" borderId="0" xfId="0" applyAlignment="1">
      <alignment shrinkToFit="1"/>
    </xf>
    <xf numFmtId="164" fontId="0" fillId="7" borderId="5" xfId="0" applyNumberFormat="1" applyFill="1" applyBorder="1" applyAlignment="1">
      <alignment horizontal="center" vertical="top" wrapText="1"/>
    </xf>
    <xf numFmtId="164" fontId="0" fillId="4" borderId="5" xfId="0" applyNumberFormat="1" applyFill="1" applyBorder="1" applyAlignment="1">
      <alignment horizontal="center" vertical="top" wrapText="1"/>
    </xf>
    <xf numFmtId="0" fontId="0" fillId="3" borderId="0" xfId="0" applyFill="1" applyAlignment="1">
      <alignment wrapText="1"/>
    </xf>
    <xf numFmtId="164" fontId="0" fillId="7" borderId="14" xfId="0" applyNumberFormat="1" applyFill="1" applyBorder="1" applyAlignment="1">
      <alignment horizontal="center" vertical="top" wrapText="1"/>
    </xf>
    <xf numFmtId="165" fontId="53" fillId="2" borderId="5" xfId="1" applyNumberFormat="1" applyFont="1" applyBorder="1"/>
    <xf numFmtId="0" fontId="0" fillId="3" borderId="5" xfId="0" applyFill="1" applyBorder="1" applyAlignment="1">
      <alignment vertical="top" wrapText="1"/>
    </xf>
    <xf numFmtId="3" fontId="0" fillId="3" borderId="0" xfId="0" applyNumberFormat="1" applyFill="1" applyAlignment="1">
      <alignment vertical="top" wrapText="1"/>
    </xf>
    <xf numFmtId="164" fontId="35" fillId="4" borderId="9" xfId="0" applyNumberFormat="1" applyFont="1" applyFill="1" applyBorder="1" applyAlignment="1">
      <alignment horizontal="center" vertical="top" wrapText="1"/>
    </xf>
    <xf numFmtId="164" fontId="0" fillId="0" borderId="0" xfId="0" applyNumberFormat="1" applyAlignment="1">
      <alignment horizontal="center"/>
    </xf>
    <xf numFmtId="0" fontId="47" fillId="3" borderId="5" xfId="0" applyFont="1" applyFill="1" applyBorder="1" applyAlignment="1">
      <alignment vertical="top" wrapText="1"/>
    </xf>
    <xf numFmtId="0" fontId="57" fillId="5" borderId="5" xfId="2" applyFont="1" applyBorder="1"/>
    <xf numFmtId="0" fontId="30" fillId="5" borderId="5" xfId="2" applyBorder="1" applyAlignment="1">
      <alignment wrapText="1"/>
    </xf>
    <xf numFmtId="0" fontId="0" fillId="15" borderId="0" xfId="0" applyFill="1"/>
    <xf numFmtId="0" fontId="30" fillId="5" borderId="9" xfId="2" applyBorder="1" applyAlignment="1">
      <alignment horizontal="left" vertical="top" wrapText="1"/>
    </xf>
    <xf numFmtId="0" fontId="30" fillId="5" borderId="5" xfId="2" applyBorder="1" applyAlignment="1">
      <alignment vertical="top" wrapText="1"/>
    </xf>
    <xf numFmtId="0" fontId="30" fillId="5" borderId="5" xfId="2" applyBorder="1" applyAlignment="1">
      <alignment horizontal="left" vertical="top" wrapText="1"/>
    </xf>
    <xf numFmtId="0" fontId="30" fillId="5" borderId="5" xfId="2" applyBorder="1" applyAlignment="1">
      <alignment vertical="top"/>
    </xf>
    <xf numFmtId="0" fontId="49" fillId="3" borderId="5" xfId="0" applyFont="1" applyFill="1" applyBorder="1" applyAlignment="1">
      <alignment wrapText="1"/>
    </xf>
    <xf numFmtId="0" fontId="39" fillId="15" borderId="5" xfId="0" applyFont="1" applyFill="1" applyBorder="1" applyAlignment="1">
      <alignment wrapText="1"/>
    </xf>
    <xf numFmtId="0" fontId="0" fillId="15" borderId="0" xfId="0" applyFill="1" applyAlignment="1">
      <alignment wrapText="1"/>
    </xf>
    <xf numFmtId="0" fontId="0" fillId="15" borderId="0" xfId="0" applyFill="1" applyAlignment="1">
      <alignment horizontal="center"/>
    </xf>
    <xf numFmtId="0" fontId="39" fillId="15" borderId="5" xfId="0" applyFont="1" applyFill="1" applyBorder="1"/>
    <xf numFmtId="0" fontId="30" fillId="5" borderId="5" xfId="2" applyBorder="1" applyAlignment="1">
      <alignment horizontal="center" vertical="top"/>
    </xf>
    <xf numFmtId="1" fontId="0" fillId="11" borderId="5" xfId="0" applyNumberFormat="1" applyFill="1" applyBorder="1" applyAlignment="1">
      <alignment vertical="center"/>
    </xf>
    <xf numFmtId="1" fontId="0" fillId="11" borderId="4" xfId="0" applyNumberFormat="1" applyFill="1" applyBorder="1" applyAlignment="1">
      <alignment vertical="center"/>
    </xf>
    <xf numFmtId="1" fontId="39" fillId="11" borderId="9" xfId="0" applyNumberFormat="1" applyFont="1" applyFill="1" applyBorder="1" applyAlignment="1">
      <alignment vertical="center"/>
    </xf>
    <xf numFmtId="1" fontId="39" fillId="6" borderId="9" xfId="0" applyNumberFormat="1" applyFont="1" applyFill="1" applyBorder="1" applyAlignment="1">
      <alignment vertical="center"/>
    </xf>
    <xf numFmtId="1" fontId="39" fillId="6" borderId="1" xfId="0" applyNumberFormat="1" applyFont="1" applyFill="1" applyBorder="1" applyAlignment="1">
      <alignment vertical="center"/>
    </xf>
    <xf numFmtId="1" fontId="0" fillId="6" borderId="5" xfId="0" applyNumberFormat="1" applyFill="1" applyBorder="1" applyAlignment="1">
      <alignment vertical="center"/>
    </xf>
    <xf numFmtId="1" fontId="0" fillId="6" borderId="4" xfId="0" applyNumberFormat="1" applyFill="1" applyBorder="1" applyAlignment="1">
      <alignment vertical="center"/>
    </xf>
    <xf numFmtId="1" fontId="39" fillId="11" borderId="11" xfId="0" applyNumberFormat="1" applyFont="1" applyFill="1" applyBorder="1" applyAlignment="1">
      <alignment vertical="center"/>
    </xf>
    <xf numFmtId="1" fontId="39" fillId="11" borderId="12" xfId="0" applyNumberFormat="1" applyFont="1" applyFill="1" applyBorder="1" applyAlignment="1">
      <alignment vertical="center"/>
    </xf>
    <xf numFmtId="1" fontId="0" fillId="11" borderId="11" xfId="0" applyNumberFormat="1" applyFill="1" applyBorder="1" applyAlignment="1">
      <alignment vertical="center"/>
    </xf>
    <xf numFmtId="1" fontId="39" fillId="11" borderId="1" xfId="0" applyNumberFormat="1" applyFont="1" applyFill="1" applyBorder="1" applyAlignment="1">
      <alignment vertical="center"/>
    </xf>
    <xf numFmtId="1" fontId="0" fillId="11" borderId="9" xfId="0" applyNumberFormat="1" applyFill="1" applyBorder="1" applyAlignment="1">
      <alignment vertical="center"/>
    </xf>
    <xf numFmtId="1" fontId="0" fillId="11" borderId="12" xfId="0" applyNumberFormat="1" applyFill="1" applyBorder="1" applyAlignment="1">
      <alignment vertical="center"/>
    </xf>
    <xf numFmtId="0" fontId="30" fillId="5" borderId="0" xfId="2"/>
    <xf numFmtId="0" fontId="67" fillId="5" borderId="5" xfId="2" applyFont="1" applyBorder="1" applyAlignment="1">
      <alignment wrapText="1"/>
    </xf>
    <xf numFmtId="165" fontId="28" fillId="2" borderId="8" xfId="1" applyNumberFormat="1" applyBorder="1" applyAlignment="1">
      <alignment wrapText="1"/>
    </xf>
    <xf numFmtId="0" fontId="0" fillId="3" borderId="8" xfId="0" applyFill="1" applyBorder="1" applyAlignment="1">
      <alignment horizontal="center" vertical="center" wrapText="1"/>
    </xf>
    <xf numFmtId="0" fontId="39" fillId="0" borderId="0" xfId="0" applyFont="1"/>
    <xf numFmtId="49" fontId="38" fillId="6" borderId="5" xfId="0" applyNumberFormat="1" applyFont="1" applyFill="1" applyBorder="1" applyAlignment="1" applyProtection="1">
      <alignment horizontal="left" vertical="top" wrapText="1"/>
      <protection locked="0"/>
    </xf>
    <xf numFmtId="0" fontId="39" fillId="0" borderId="0" xfId="0" applyFont="1" applyAlignment="1">
      <alignment wrapText="1"/>
    </xf>
    <xf numFmtId="0" fontId="34" fillId="8" borderId="4" xfId="3" applyFont="1" applyFill="1" applyBorder="1" applyAlignment="1">
      <alignment horizontal="center" vertical="center" wrapText="1"/>
    </xf>
    <xf numFmtId="0" fontId="34" fillId="0" borderId="0" xfId="0" applyFont="1"/>
    <xf numFmtId="0" fontId="39" fillId="3" borderId="5" xfId="0" applyFont="1" applyFill="1" applyBorder="1" applyAlignment="1">
      <alignment horizontal="center" vertical="center" wrapText="1"/>
    </xf>
    <xf numFmtId="0" fontId="39" fillId="3" borderId="5" xfId="0" applyFont="1" applyFill="1" applyBorder="1" applyAlignment="1">
      <alignment wrapText="1"/>
    </xf>
    <xf numFmtId="14" fontId="34" fillId="3" borderId="9" xfId="0" applyNumberFormat="1" applyFont="1" applyFill="1" applyBorder="1" applyAlignment="1">
      <alignment horizontal="center" vertical="center" wrapText="1"/>
    </xf>
    <xf numFmtId="0" fontId="34" fillId="3" borderId="10" xfId="0" applyFont="1" applyFill="1" applyBorder="1" applyAlignment="1">
      <alignment horizontal="center" vertical="center" wrapText="1"/>
    </xf>
    <xf numFmtId="0" fontId="34" fillId="3" borderId="5" xfId="0" applyFont="1" applyFill="1" applyBorder="1" applyAlignment="1">
      <alignment horizontal="center" vertical="center" wrapText="1"/>
    </xf>
    <xf numFmtId="0" fontId="72" fillId="3" borderId="5" xfId="0" applyFont="1" applyFill="1" applyBorder="1" applyAlignment="1">
      <alignment horizontal="center" vertical="center" wrapText="1"/>
    </xf>
    <xf numFmtId="0" fontId="34" fillId="3" borderId="11" xfId="0" applyFont="1" applyFill="1" applyBorder="1" applyAlignment="1">
      <alignment horizontal="center" vertical="center" wrapText="1"/>
    </xf>
    <xf numFmtId="164" fontId="39" fillId="15" borderId="5" xfId="0" applyNumberFormat="1" applyFont="1" applyFill="1" applyBorder="1" applyAlignment="1">
      <alignment horizontal="center" vertical="center"/>
    </xf>
    <xf numFmtId="0" fontId="39" fillId="0" borderId="5" xfId="0" applyFont="1" applyBorder="1"/>
    <xf numFmtId="14" fontId="39" fillId="5" borderId="5" xfId="2" applyNumberFormat="1" applyFont="1" applyBorder="1" applyAlignment="1">
      <alignment horizontal="center"/>
    </xf>
    <xf numFmtId="0" fontId="39" fillId="5" borderId="5" xfId="2" applyFont="1" applyBorder="1"/>
    <xf numFmtId="0" fontId="39" fillId="5" borderId="5" xfId="4" applyNumberFormat="1" applyFont="1" applyFill="1" applyBorder="1"/>
    <xf numFmtId="166" fontId="39" fillId="5" borderId="5" xfId="2" applyNumberFormat="1" applyFont="1" applyBorder="1" applyAlignment="1">
      <alignment vertical="top"/>
    </xf>
    <xf numFmtId="0" fontId="39" fillId="5" borderId="5" xfId="2" applyNumberFormat="1" applyFont="1" applyBorder="1" applyAlignment="1">
      <alignment horizontal="center" vertical="top"/>
    </xf>
    <xf numFmtId="166" fontId="39" fillId="5" borderId="5" xfId="2" applyNumberFormat="1" applyFont="1" applyBorder="1" applyAlignment="1">
      <alignment horizontal="center" vertical="top"/>
    </xf>
    <xf numFmtId="0" fontId="39" fillId="5" borderId="5" xfId="2" applyFont="1" applyBorder="1" applyAlignment="1">
      <alignment horizontal="center" vertical="top" wrapText="1"/>
    </xf>
    <xf numFmtId="0" fontId="39" fillId="5" borderId="5" xfId="2" applyFont="1" applyBorder="1" applyAlignment="1">
      <alignment horizontal="center" vertical="top"/>
    </xf>
    <xf numFmtId="14" fontId="39" fillId="5" borderId="5" xfId="2" applyNumberFormat="1" applyFont="1" applyBorder="1" applyAlignment="1">
      <alignment horizontal="center" vertical="top"/>
    </xf>
    <xf numFmtId="0" fontId="39" fillId="5" borderId="5" xfId="2" applyFont="1" applyBorder="1" applyAlignment="1">
      <alignment wrapText="1"/>
    </xf>
    <xf numFmtId="0" fontId="39" fillId="5" borderId="5" xfId="2" applyFont="1" applyBorder="1" applyAlignment="1">
      <alignment horizontal="left" vertical="top" wrapText="1"/>
    </xf>
    <xf numFmtId="0" fontId="39" fillId="5" borderId="5" xfId="2" applyNumberFormat="1" applyFont="1" applyBorder="1" applyAlignment="1">
      <alignment horizontal="left" vertical="top" wrapText="1"/>
    </xf>
    <xf numFmtId="0" fontId="39" fillId="5" borderId="5" xfId="2" applyFont="1" applyBorder="1" applyAlignment="1">
      <alignment horizontal="right" wrapText="1"/>
    </xf>
    <xf numFmtId="0" fontId="39" fillId="5" borderId="5" xfId="2" applyFont="1" applyBorder="1" applyAlignment="1">
      <alignment vertical="top"/>
    </xf>
    <xf numFmtId="3" fontId="39" fillId="5" borderId="5" xfId="2" applyNumberFormat="1" applyFont="1" applyBorder="1" applyAlignment="1">
      <alignment wrapText="1"/>
    </xf>
    <xf numFmtId="3" fontId="39" fillId="5" borderId="5" xfId="2" applyNumberFormat="1" applyFont="1" applyBorder="1" applyAlignment="1">
      <alignment horizontal="right" wrapText="1"/>
    </xf>
    <xf numFmtId="3" fontId="39" fillId="5" borderId="5" xfId="2" applyNumberFormat="1" applyFont="1" applyBorder="1"/>
    <xf numFmtId="0" fontId="39" fillId="15" borderId="0" xfId="0" applyFont="1" applyFill="1"/>
    <xf numFmtId="0" fontId="39" fillId="4" borderId="0" xfId="0" applyFont="1" applyFill="1"/>
    <xf numFmtId="0" fontId="39" fillId="0" borderId="0" xfId="0" applyFont="1" applyAlignment="1">
      <alignment horizontal="center"/>
    </xf>
    <xf numFmtId="14" fontId="39" fillId="0" borderId="0" xfId="0" applyNumberFormat="1" applyFont="1" applyAlignment="1">
      <alignment horizontal="center"/>
    </xf>
    <xf numFmtId="0" fontId="39" fillId="5" borderId="5" xfId="2" applyFont="1" applyBorder="1" applyAlignment="1">
      <alignment horizontal="justify" vertical="center"/>
    </xf>
    <xf numFmtId="164" fontId="39" fillId="0" borderId="16" xfId="0" applyNumberFormat="1" applyFont="1" applyBorder="1" applyAlignment="1">
      <alignment horizontal="center" vertical="center"/>
    </xf>
    <xf numFmtId="0" fontId="39" fillId="0" borderId="0" xfId="0" applyFont="1" applyAlignment="1">
      <alignment vertical="top" wrapText="1"/>
    </xf>
    <xf numFmtId="0" fontId="39" fillId="0" borderId="16" xfId="0" applyFont="1" applyBorder="1"/>
    <xf numFmtId="0" fontId="39" fillId="0" borderId="17" xfId="0" applyFont="1" applyBorder="1"/>
    <xf numFmtId="0" fontId="39" fillId="0" borderId="17" xfId="0" applyFont="1" applyBorder="1" applyAlignment="1">
      <alignment horizontal="right"/>
    </xf>
    <xf numFmtId="3" fontId="39" fillId="0" borderId="17" xfId="0" applyNumberFormat="1" applyFont="1" applyBorder="1"/>
    <xf numFmtId="0" fontId="63" fillId="0" borderId="16" xfId="0" applyFont="1" applyBorder="1"/>
    <xf numFmtId="0" fontId="63" fillId="0" borderId="17" xfId="0" applyFont="1" applyBorder="1"/>
    <xf numFmtId="164" fontId="62" fillId="0" borderId="16" xfId="0" applyNumberFormat="1" applyFont="1" applyBorder="1" applyAlignment="1">
      <alignment horizontal="center" vertical="center"/>
    </xf>
    <xf numFmtId="0" fontId="39" fillId="0" borderId="16" xfId="0" applyFont="1" applyBorder="1" applyAlignment="1">
      <alignment wrapText="1"/>
    </xf>
    <xf numFmtId="0" fontId="39" fillId="0" borderId="0" xfId="0" applyFont="1" applyAlignment="1">
      <alignment vertical="top"/>
    </xf>
    <xf numFmtId="3" fontId="39" fillId="0" borderId="0" xfId="0" applyNumberFormat="1" applyFont="1" applyAlignment="1">
      <alignment vertical="top"/>
    </xf>
    <xf numFmtId="164" fontId="39" fillId="0" borderId="0" xfId="0" applyNumberFormat="1" applyFont="1" applyAlignment="1">
      <alignment horizontal="center" vertical="top"/>
    </xf>
    <xf numFmtId="165" fontId="39" fillId="0" borderId="0" xfId="0" applyNumberFormat="1" applyFont="1" applyAlignment="1">
      <alignment vertical="top"/>
    </xf>
    <xf numFmtId="3" fontId="39" fillId="0" borderId="0" xfId="2" applyNumberFormat="1" applyFont="1" applyFill="1" applyAlignment="1">
      <alignment vertical="top"/>
    </xf>
    <xf numFmtId="0" fontId="39" fillId="0" borderId="0" xfId="0" applyFont="1" applyAlignment="1">
      <alignment horizontal="left" vertical="top" wrapText="1"/>
    </xf>
    <xf numFmtId="0" fontId="39" fillId="0" borderId="0" xfId="0" applyFont="1" applyAlignment="1">
      <alignment horizontal="left" vertical="top"/>
    </xf>
    <xf numFmtId="3" fontId="39" fillId="0" borderId="0" xfId="0" applyNumberFormat="1" applyFont="1" applyAlignment="1">
      <alignment horizontal="left" vertical="top"/>
    </xf>
    <xf numFmtId="9" fontId="39" fillId="0" borderId="0" xfId="5" applyFont="1" applyFill="1" applyAlignment="1">
      <alignment horizontal="left" vertical="top"/>
    </xf>
    <xf numFmtId="9" fontId="39" fillId="0" borderId="0" xfId="5" applyFont="1" applyFill="1" applyAlignment="1">
      <alignment vertical="top"/>
    </xf>
    <xf numFmtId="0" fontId="39" fillId="3" borderId="0" xfId="0" applyFont="1" applyFill="1" applyAlignment="1">
      <alignment wrapText="1"/>
    </xf>
    <xf numFmtId="0" fontId="39" fillId="3" borderId="0" xfId="0" applyFont="1" applyFill="1"/>
    <xf numFmtId="0" fontId="39" fillId="3" borderId="0" xfId="0" applyFont="1" applyFill="1" applyAlignment="1">
      <alignment vertical="top" wrapText="1"/>
    </xf>
    <xf numFmtId="3" fontId="39" fillId="3" borderId="0" xfId="0" applyNumberFormat="1" applyFont="1" applyFill="1" applyAlignment="1">
      <alignment wrapText="1"/>
    </xf>
    <xf numFmtId="3" fontId="39" fillId="3" borderId="0" xfId="0" applyNumberFormat="1" applyFont="1" applyFill="1" applyAlignment="1">
      <alignment vertical="top" wrapText="1"/>
    </xf>
    <xf numFmtId="3" fontId="62" fillId="3" borderId="0" xfId="0" applyNumberFormat="1" applyFont="1" applyFill="1" applyAlignment="1">
      <alignment wrapText="1"/>
    </xf>
    <xf numFmtId="3" fontId="63" fillId="3" borderId="0" xfId="0" applyNumberFormat="1" applyFont="1" applyFill="1" applyAlignment="1">
      <alignment wrapText="1"/>
    </xf>
    <xf numFmtId="3" fontId="63" fillId="3" borderId="0" xfId="0" applyNumberFormat="1" applyFont="1" applyFill="1" applyAlignment="1">
      <alignment vertical="top" wrapText="1"/>
    </xf>
    <xf numFmtId="0" fontId="62" fillId="3" borderId="0" xfId="0" applyFont="1" applyFill="1"/>
    <xf numFmtId="0" fontId="63" fillId="3" borderId="0" xfId="0" applyFont="1" applyFill="1" applyAlignment="1">
      <alignment wrapText="1"/>
    </xf>
    <xf numFmtId="0" fontId="63" fillId="3" borderId="0" xfId="0" applyFont="1" applyFill="1"/>
    <xf numFmtId="0" fontId="66" fillId="3" borderId="0" xfId="0" applyFont="1" applyFill="1" applyAlignment="1">
      <alignment wrapText="1"/>
    </xf>
    <xf numFmtId="0" fontId="66" fillId="3" borderId="0" xfId="0" applyFont="1" applyFill="1" applyAlignment="1">
      <alignment vertical="top" wrapText="1"/>
    </xf>
    <xf numFmtId="0" fontId="63" fillId="3" borderId="0" xfId="0" applyFont="1" applyFill="1" applyAlignment="1">
      <alignment vertical="top" wrapText="1"/>
    </xf>
    <xf numFmtId="0" fontId="62" fillId="3" borderId="0" xfId="0" applyFont="1" applyFill="1" applyAlignment="1">
      <alignment vertical="top" wrapText="1"/>
    </xf>
    <xf numFmtId="0" fontId="62" fillId="3" borderId="0" xfId="0" applyFont="1" applyFill="1" applyAlignment="1">
      <alignment wrapText="1"/>
    </xf>
    <xf numFmtId="3" fontId="62" fillId="3" borderId="0" xfId="0" applyNumberFormat="1" applyFont="1" applyFill="1" applyAlignment="1">
      <alignment vertical="top" wrapText="1"/>
    </xf>
    <xf numFmtId="0" fontId="49" fillId="3" borderId="0" xfId="0" applyFont="1" applyFill="1" applyAlignment="1">
      <alignment wrapText="1"/>
    </xf>
    <xf numFmtId="0" fontId="49" fillId="3" borderId="0" xfId="0" applyFont="1" applyFill="1" applyAlignment="1">
      <alignment vertical="top" wrapText="1"/>
    </xf>
    <xf numFmtId="0" fontId="39" fillId="3" borderId="0" xfId="0" applyFont="1" applyFill="1" applyAlignment="1">
      <alignment vertical="top"/>
    </xf>
    <xf numFmtId="3" fontId="39" fillId="3" borderId="0" xfId="0" applyNumberFormat="1" applyFont="1" applyFill="1"/>
    <xf numFmtId="3" fontId="63" fillId="3" borderId="0" xfId="0" applyNumberFormat="1" applyFont="1" applyFill="1"/>
    <xf numFmtId="0" fontId="39" fillId="3" borderId="0" xfId="0" applyFont="1" applyFill="1" applyAlignment="1">
      <alignment horizontal="left" vertical="top" wrapText="1"/>
    </xf>
    <xf numFmtId="0" fontId="39" fillId="3" borderId="0" xfId="0" applyFont="1" applyFill="1" applyAlignment="1">
      <alignment horizontal="left" vertical="top"/>
    </xf>
    <xf numFmtId="3" fontId="39" fillId="3" borderId="0" xfId="0" applyNumberFormat="1" applyFont="1" applyFill="1" applyAlignment="1">
      <alignment vertical="top"/>
    </xf>
    <xf numFmtId="3" fontId="49" fillId="3" borderId="0" xfId="0" applyNumberFormat="1" applyFont="1" applyFill="1" applyAlignment="1">
      <alignment vertical="top"/>
    </xf>
    <xf numFmtId="3" fontId="39" fillId="3" borderId="0" xfId="0" applyNumberFormat="1" applyFont="1" applyFill="1" applyAlignment="1">
      <alignment horizontal="left" vertical="top"/>
    </xf>
    <xf numFmtId="165" fontId="39" fillId="3" borderId="0" xfId="0" applyNumberFormat="1" applyFont="1" applyFill="1" applyAlignment="1">
      <alignment vertical="top"/>
    </xf>
    <xf numFmtId="0" fontId="30" fillId="5" borderId="5" xfId="2" applyBorder="1" applyAlignment="1">
      <alignment horizontal="right"/>
    </xf>
    <xf numFmtId="10" fontId="30" fillId="10" borderId="9" xfId="5" applyNumberFormat="1" applyFont="1" applyFill="1" applyBorder="1"/>
    <xf numFmtId="10" fontId="30" fillId="5" borderId="9" xfId="5" applyNumberFormat="1" applyFont="1" applyFill="1" applyBorder="1"/>
    <xf numFmtId="10" fontId="30" fillId="10" borderId="5" xfId="5" applyNumberFormat="1" applyFont="1" applyFill="1" applyBorder="1"/>
    <xf numFmtId="10" fontId="30" fillId="5" borderId="5" xfId="5" applyNumberFormat="1" applyFont="1" applyFill="1" applyBorder="1"/>
    <xf numFmtId="3" fontId="39" fillId="5" borderId="5" xfId="2" applyNumberFormat="1" applyFont="1" applyBorder="1" applyAlignment="1">
      <alignment horizontal="center" vertical="top"/>
    </xf>
    <xf numFmtId="166" fontId="57" fillId="5" borderId="5" xfId="2" applyNumberFormat="1" applyFont="1" applyBorder="1" applyAlignment="1">
      <alignment horizontal="center" vertical="top"/>
    </xf>
    <xf numFmtId="166" fontId="57" fillId="5" borderId="5" xfId="2" applyNumberFormat="1" applyFont="1" applyBorder="1" applyAlignment="1">
      <alignment vertical="top"/>
    </xf>
    <xf numFmtId="0" fontId="0" fillId="4" borderId="0" xfId="0" applyFill="1"/>
    <xf numFmtId="0" fontId="39" fillId="0" borderId="4" xfId="0" applyFont="1" applyBorder="1"/>
    <xf numFmtId="0" fontId="39" fillId="15" borderId="3" xfId="0" applyFont="1" applyFill="1" applyBorder="1" applyAlignment="1">
      <alignment wrapText="1"/>
    </xf>
    <xf numFmtId="0" fontId="39" fillId="0" borderId="8" xfId="0" applyFont="1" applyBorder="1"/>
    <xf numFmtId="166" fontId="39" fillId="0" borderId="0" xfId="0" applyNumberFormat="1" applyFont="1"/>
    <xf numFmtId="0" fontId="39" fillId="15" borderId="0" xfId="0" applyFont="1" applyFill="1" applyAlignment="1">
      <alignment vertical="top" wrapText="1"/>
    </xf>
    <xf numFmtId="164" fontId="39" fillId="15" borderId="0" xfId="0" applyNumberFormat="1" applyFont="1" applyFill="1" applyAlignment="1">
      <alignment horizontal="center" vertical="top"/>
    </xf>
    <xf numFmtId="0" fontId="39" fillId="15" borderId="0" xfId="0" applyFont="1" applyFill="1" applyAlignment="1">
      <alignment vertical="top"/>
    </xf>
    <xf numFmtId="3" fontId="39" fillId="15" borderId="0" xfId="0" applyNumberFormat="1" applyFont="1" applyFill="1" applyAlignment="1">
      <alignment vertical="top"/>
    </xf>
    <xf numFmtId="164" fontId="39" fillId="15" borderId="16" xfId="0" applyNumberFormat="1" applyFont="1" applyFill="1" applyBorder="1" applyAlignment="1">
      <alignment horizontal="center" vertical="center"/>
    </xf>
    <xf numFmtId="164" fontId="39" fillId="15" borderId="16" xfId="0" applyNumberFormat="1" applyFont="1" applyFill="1" applyBorder="1" applyAlignment="1">
      <alignment horizontal="center"/>
    </xf>
    <xf numFmtId="164" fontId="0" fillId="15" borderId="0" xfId="0" applyNumberFormat="1" applyFill="1" applyAlignment="1">
      <alignment horizontal="center"/>
    </xf>
    <xf numFmtId="0" fontId="39" fillId="15" borderId="16" xfId="0" applyFont="1" applyFill="1" applyBorder="1"/>
    <xf numFmtId="0" fontId="63" fillId="15" borderId="16" xfId="0" applyFont="1" applyFill="1" applyBorder="1"/>
    <xf numFmtId="0" fontId="39" fillId="15" borderId="17" xfId="0" applyFont="1" applyFill="1" applyBorder="1"/>
    <xf numFmtId="0" fontId="63" fillId="15" borderId="17" xfId="0" applyFont="1" applyFill="1" applyBorder="1"/>
    <xf numFmtId="3" fontId="63" fillId="15" borderId="17" xfId="0" applyNumberFormat="1" applyFont="1" applyFill="1" applyBorder="1"/>
    <xf numFmtId="3" fontId="39" fillId="15" borderId="17" xfId="0" applyNumberFormat="1" applyFont="1" applyFill="1" applyBorder="1"/>
    <xf numFmtId="3" fontId="39" fillId="15" borderId="0" xfId="0" applyNumberFormat="1" applyFont="1" applyFill="1"/>
    <xf numFmtId="3" fontId="0" fillId="15" borderId="0" xfId="0" applyNumberFormat="1" applyFill="1"/>
    <xf numFmtId="0" fontId="75" fillId="3" borderId="0" xfId="0" applyFont="1" applyFill="1" applyAlignment="1">
      <alignment wrapText="1"/>
    </xf>
    <xf numFmtId="1" fontId="39" fillId="5" borderId="5" xfId="2" applyNumberFormat="1" applyFont="1" applyBorder="1"/>
    <xf numFmtId="0" fontId="39" fillId="15" borderId="0" xfId="0" applyFont="1" applyFill="1" applyAlignment="1">
      <alignment horizontal="left" vertical="top"/>
    </xf>
    <xf numFmtId="9" fontId="39" fillId="15" borderId="0" xfId="5" applyFont="1" applyFill="1" applyAlignment="1">
      <alignment horizontal="left" vertical="top"/>
    </xf>
    <xf numFmtId="0" fontId="39" fillId="5" borderId="5" xfId="2" applyFont="1" applyBorder="1" applyAlignment="1">
      <alignment horizontal="center"/>
    </xf>
    <xf numFmtId="3" fontId="0" fillId="0" borderId="19" xfId="0" applyNumberFormat="1" applyBorder="1"/>
    <xf numFmtId="0" fontId="39" fillId="0" borderId="20" xfId="0" applyFont="1" applyBorder="1" applyAlignment="1">
      <alignment vertical="top"/>
    </xf>
    <xf numFmtId="0" fontId="39" fillId="0" borderId="21" xfId="0" applyFont="1" applyBorder="1" applyAlignment="1">
      <alignment vertical="top"/>
    </xf>
    <xf numFmtId="0" fontId="39" fillId="3" borderId="22" xfId="0" applyFont="1" applyFill="1" applyBorder="1" applyAlignment="1">
      <alignment vertical="top" wrapText="1"/>
    </xf>
    <xf numFmtId="0" fontId="39" fillId="15" borderId="16" xfId="0" applyFont="1" applyFill="1" applyBorder="1" applyAlignment="1">
      <alignment vertical="top" wrapText="1"/>
    </xf>
    <xf numFmtId="0" fontId="0" fillId="0" borderId="0" xfId="0" applyAlignment="1">
      <alignment horizontal="left"/>
    </xf>
    <xf numFmtId="0" fontId="37" fillId="0" borderId="0" xfId="6" applyAlignment="1">
      <alignment horizontal="left"/>
    </xf>
    <xf numFmtId="165" fontId="0" fillId="15" borderId="0" xfId="0" applyNumberFormat="1" applyFill="1"/>
    <xf numFmtId="0" fontId="0" fillId="15" borderId="0" xfId="5" applyNumberFormat="1" applyFont="1" applyFill="1"/>
    <xf numFmtId="3" fontId="78" fillId="15" borderId="0" xfId="0" applyNumberFormat="1" applyFont="1" applyFill="1" applyAlignment="1">
      <alignment horizontal="left" vertical="top"/>
    </xf>
    <xf numFmtId="3" fontId="78" fillId="0" borderId="0" xfId="0" applyNumberFormat="1" applyFont="1" applyAlignment="1">
      <alignment horizontal="left" vertical="top"/>
    </xf>
    <xf numFmtId="0" fontId="39" fillId="15" borderId="0" xfId="0" applyFont="1" applyFill="1" applyAlignment="1">
      <alignment wrapText="1"/>
    </xf>
    <xf numFmtId="0" fontId="39" fillId="15" borderId="16" xfId="0" applyFont="1" applyFill="1" applyBorder="1" applyAlignment="1">
      <alignment wrapText="1"/>
    </xf>
    <xf numFmtId="0" fontId="39" fillId="15" borderId="0" xfId="0" applyFont="1" applyFill="1" applyAlignment="1">
      <alignment horizontal="center"/>
    </xf>
    <xf numFmtId="14" fontId="39" fillId="15" borderId="0" xfId="0" applyNumberFormat="1" applyFont="1" applyFill="1" applyAlignment="1">
      <alignment horizontal="center"/>
    </xf>
    <xf numFmtId="0" fontId="39" fillId="5" borderId="8" xfId="2" applyFont="1" applyBorder="1" applyAlignment="1">
      <alignment wrapText="1"/>
    </xf>
    <xf numFmtId="166" fontId="39" fillId="15" borderId="0" xfId="11897" applyNumberFormat="1" applyFont="1" applyFill="1" applyAlignment="1">
      <alignment vertical="top"/>
    </xf>
    <xf numFmtId="3" fontId="63" fillId="3" borderId="0" xfId="0" applyNumberFormat="1" applyFont="1" applyFill="1" applyAlignment="1">
      <alignment horizontal="right" wrapText="1"/>
    </xf>
    <xf numFmtId="0" fontId="39" fillId="15" borderId="17" xfId="0" applyFont="1" applyFill="1" applyBorder="1" applyAlignment="1">
      <alignment horizontal="right"/>
    </xf>
    <xf numFmtId="0" fontId="39" fillId="15" borderId="17" xfId="0" applyFont="1" applyFill="1" applyBorder="1" applyAlignment="1">
      <alignment wrapText="1"/>
    </xf>
    <xf numFmtId="0" fontId="76" fillId="15" borderId="0" xfId="0" applyFont="1" applyFill="1"/>
    <xf numFmtId="3" fontId="66" fillId="3" borderId="0" xfId="0" applyNumberFormat="1" applyFont="1" applyFill="1" applyAlignment="1">
      <alignment vertical="top" wrapText="1"/>
    </xf>
    <xf numFmtId="0" fontId="62" fillId="5" borderId="5" xfId="2" applyFont="1" applyBorder="1" applyAlignment="1">
      <alignment horizontal="left" wrapText="1"/>
    </xf>
    <xf numFmtId="1" fontId="39" fillId="5" borderId="5" xfId="2" applyNumberFormat="1" applyFont="1" applyBorder="1" applyAlignment="1">
      <alignment horizontal="center" vertical="top"/>
    </xf>
    <xf numFmtId="3" fontId="39" fillId="5" borderId="5" xfId="2" applyNumberFormat="1" applyFont="1" applyBorder="1" applyAlignment="1">
      <alignment horizontal="right" vertical="top" wrapText="1"/>
    </xf>
    <xf numFmtId="0" fontId="79" fillId="11" borderId="0" xfId="0" applyFont="1" applyFill="1" applyAlignment="1">
      <alignment wrapText="1"/>
    </xf>
    <xf numFmtId="167" fontId="39" fillId="5" borderId="5" xfId="2" applyNumberFormat="1" applyFont="1" applyBorder="1"/>
    <xf numFmtId="0" fontId="63" fillId="0" borderId="0" xfId="0" applyFont="1"/>
    <xf numFmtId="3" fontId="63" fillId="0" borderId="0" xfId="0" applyNumberFormat="1" applyFont="1"/>
    <xf numFmtId="3" fontId="63" fillId="0" borderId="17" xfId="0" applyNumberFormat="1" applyFont="1" applyBorder="1"/>
    <xf numFmtId="3" fontId="63" fillId="0" borderId="18" xfId="0" applyNumberFormat="1" applyFont="1" applyBorder="1"/>
    <xf numFmtId="3" fontId="39" fillId="0" borderId="0" xfId="0" applyNumberFormat="1" applyFont="1"/>
    <xf numFmtId="3" fontId="39" fillId="0" borderId="18" xfId="0" applyNumberFormat="1" applyFont="1" applyBorder="1"/>
    <xf numFmtId="0" fontId="0" fillId="3" borderId="0" xfId="0" applyFill="1" applyAlignment="1">
      <alignment vertical="top" wrapText="1"/>
    </xf>
    <xf numFmtId="3" fontId="39" fillId="15" borderId="16" xfId="0" applyNumberFormat="1" applyFont="1" applyFill="1" applyBorder="1"/>
    <xf numFmtId="164" fontId="47" fillId="7" borderId="4" xfId="0" applyNumberFormat="1" applyFont="1" applyFill="1" applyBorder="1" applyAlignment="1">
      <alignment horizontal="left" vertical="top" wrapText="1"/>
    </xf>
    <xf numFmtId="164" fontId="0" fillId="7" borderId="2" xfId="0" applyNumberFormat="1" applyFill="1" applyBorder="1" applyAlignment="1">
      <alignment horizontal="left" vertical="top" wrapText="1"/>
    </xf>
    <xf numFmtId="164" fontId="0" fillId="7" borderId="3" xfId="0" applyNumberFormat="1" applyFill="1" applyBorder="1" applyAlignment="1">
      <alignment horizontal="left" vertical="top" wrapText="1"/>
    </xf>
    <xf numFmtId="0" fontId="77" fillId="0" borderId="6" xfId="0" applyFont="1" applyBorder="1" applyAlignment="1">
      <alignment horizontal="left" vertical="top" wrapText="1"/>
    </xf>
    <xf numFmtId="164" fontId="0" fillId="7" borderId="8" xfId="0" applyNumberFormat="1" applyFill="1" applyBorder="1" applyAlignment="1">
      <alignment horizontal="center" vertical="top" wrapText="1"/>
    </xf>
    <xf numFmtId="164" fontId="0" fillId="7" borderId="9" xfId="0" applyNumberFormat="1" applyFill="1" applyBorder="1" applyAlignment="1">
      <alignment horizontal="center" vertical="top" wrapText="1"/>
    </xf>
    <xf numFmtId="164" fontId="47" fillId="4" borderId="8" xfId="0" applyNumberFormat="1" applyFont="1" applyFill="1" applyBorder="1" applyAlignment="1">
      <alignment horizontal="center" vertical="top" wrapText="1"/>
    </xf>
    <xf numFmtId="164" fontId="47" fillId="4" borderId="9" xfId="0" applyNumberFormat="1" applyFont="1" applyFill="1" applyBorder="1" applyAlignment="1">
      <alignment horizontal="center" vertical="top" wrapText="1"/>
    </xf>
    <xf numFmtId="164" fontId="0" fillId="4" borderId="8" xfId="0" applyNumberFormat="1" applyFill="1" applyBorder="1" applyAlignment="1">
      <alignment horizontal="center" vertical="top" wrapText="1"/>
    </xf>
    <xf numFmtId="164" fontId="0" fillId="4" borderId="9" xfId="0" applyNumberFormat="1" applyFill="1" applyBorder="1" applyAlignment="1">
      <alignment horizontal="center" vertical="top" wrapText="1"/>
    </xf>
    <xf numFmtId="164" fontId="0" fillId="7" borderId="4" xfId="0" applyNumberFormat="1" applyFill="1" applyBorder="1" applyAlignment="1">
      <alignment horizontal="center" vertical="top" wrapText="1"/>
    </xf>
    <xf numFmtId="164" fontId="0" fillId="7" borderId="2" xfId="0" applyNumberFormat="1" applyFill="1" applyBorder="1" applyAlignment="1">
      <alignment horizontal="center" vertical="top" wrapText="1"/>
    </xf>
    <xf numFmtId="164" fontId="0" fillId="7" borderId="3" xfId="0" applyNumberFormat="1" applyFill="1" applyBorder="1" applyAlignment="1">
      <alignment horizontal="center" vertical="top" wrapText="1"/>
    </xf>
    <xf numFmtId="164" fontId="47" fillId="7" borderId="13" xfId="0" applyNumberFormat="1" applyFont="1" applyFill="1" applyBorder="1" applyAlignment="1">
      <alignment horizontal="left" vertical="top" wrapText="1"/>
    </xf>
    <xf numFmtId="164" fontId="0" fillId="7" borderId="14" xfId="0" applyNumberFormat="1" applyFill="1" applyBorder="1" applyAlignment="1">
      <alignment horizontal="left" vertical="top" wrapText="1"/>
    </xf>
    <xf numFmtId="164" fontId="0" fillId="7" borderId="15" xfId="0" applyNumberFormat="1" applyFill="1" applyBorder="1" applyAlignment="1">
      <alignment horizontal="left" vertical="top" wrapText="1"/>
    </xf>
    <xf numFmtId="164" fontId="47" fillId="7" borderId="2" xfId="0" applyNumberFormat="1" applyFont="1" applyFill="1" applyBorder="1" applyAlignment="1">
      <alignment horizontal="left" vertical="top" wrapText="1"/>
    </xf>
    <xf numFmtId="164" fontId="47" fillId="7" borderId="3" xfId="0" applyNumberFormat="1" applyFont="1" applyFill="1" applyBorder="1" applyAlignment="1">
      <alignment horizontal="left" vertical="top" wrapText="1"/>
    </xf>
    <xf numFmtId="14" fontId="34" fillId="8" borderId="5" xfId="0" applyNumberFormat="1" applyFont="1" applyFill="1" applyBorder="1" applyAlignment="1">
      <alignment horizontal="center" vertical="center" wrapText="1"/>
    </xf>
    <xf numFmtId="14" fontId="39" fillId="8" borderId="5" xfId="0" applyNumberFormat="1" applyFont="1" applyFill="1" applyBorder="1" applyAlignment="1">
      <alignment horizontal="center" vertical="center" wrapText="1"/>
    </xf>
    <xf numFmtId="0" fontId="34" fillId="8" borderId="4" xfId="0" applyFont="1" applyFill="1" applyBorder="1" applyAlignment="1">
      <alignment horizontal="center" vertical="center" wrapText="1"/>
    </xf>
    <xf numFmtId="0" fontId="39" fillId="8" borderId="2" xfId="0" applyFont="1" applyFill="1" applyBorder="1" applyAlignment="1">
      <alignment horizontal="center"/>
    </xf>
    <xf numFmtId="0" fontId="39" fillId="8" borderId="3" xfId="0" applyFont="1" applyFill="1" applyBorder="1" applyAlignment="1">
      <alignment horizontal="center"/>
    </xf>
    <xf numFmtId="0" fontId="39" fillId="8" borderId="2" xfId="0" applyFont="1" applyFill="1" applyBorder="1"/>
    <xf numFmtId="0" fontId="39" fillId="8" borderId="3" xfId="0" applyFont="1" applyFill="1" applyBorder="1"/>
    <xf numFmtId="0" fontId="34" fillId="4" borderId="5" xfId="0" applyFont="1" applyFill="1" applyBorder="1" applyAlignment="1">
      <alignment horizontal="center" vertical="center"/>
    </xf>
    <xf numFmtId="0" fontId="34" fillId="6" borderId="12" xfId="0" applyFont="1" applyFill="1" applyBorder="1" applyAlignment="1">
      <alignment horizontal="left" vertical="center" wrapText="1"/>
    </xf>
    <xf numFmtId="0" fontId="34" fillId="6" borderId="0" xfId="0" applyFont="1" applyFill="1" applyAlignment="1">
      <alignment horizontal="left" vertical="center" wrapText="1"/>
    </xf>
    <xf numFmtId="49" fontId="49" fillId="6" borderId="5" xfId="0" applyNumberFormat="1" applyFont="1" applyFill="1" applyBorder="1" applyAlignment="1" applyProtection="1">
      <alignment horizontal="left" vertical="top" wrapText="1"/>
      <protection locked="0"/>
    </xf>
    <xf numFmtId="49" fontId="39" fillId="6" borderId="5" xfId="0" applyNumberFormat="1" applyFont="1" applyFill="1" applyBorder="1" applyAlignment="1" applyProtection="1">
      <alignment horizontal="left" vertical="top" wrapText="1"/>
      <protection locked="0"/>
    </xf>
    <xf numFmtId="49" fontId="38" fillId="6" borderId="5" xfId="0" applyNumberFormat="1" applyFont="1" applyFill="1" applyBorder="1" applyAlignment="1" applyProtection="1">
      <alignment horizontal="center" vertical="top" wrapText="1"/>
      <protection locked="0"/>
    </xf>
    <xf numFmtId="49" fontId="38" fillId="6" borderId="5" xfId="0" applyNumberFormat="1" applyFont="1" applyFill="1" applyBorder="1" applyAlignment="1" applyProtection="1">
      <alignment horizontal="left" vertical="top" wrapText="1"/>
      <protection locked="0"/>
    </xf>
    <xf numFmtId="0" fontId="34" fillId="3" borderId="8" xfId="0" applyFont="1" applyFill="1" applyBorder="1" applyAlignment="1">
      <alignment horizontal="center" vertical="center" wrapText="1"/>
    </xf>
    <xf numFmtId="0" fontId="34" fillId="3" borderId="9" xfId="0" applyFont="1" applyFill="1" applyBorder="1" applyAlignment="1">
      <alignment horizontal="center" vertical="center" wrapText="1"/>
    </xf>
    <xf numFmtId="14" fontId="34" fillId="3" borderId="8" xfId="0" applyNumberFormat="1" applyFont="1" applyFill="1" applyBorder="1" applyAlignment="1">
      <alignment horizontal="center" vertical="center" wrapText="1"/>
    </xf>
    <xf numFmtId="14" fontId="34" fillId="3" borderId="9" xfId="0" applyNumberFormat="1" applyFont="1" applyFill="1" applyBorder="1" applyAlignment="1">
      <alignment horizontal="center" vertical="center" wrapText="1"/>
    </xf>
    <xf numFmtId="0" fontId="34" fillId="8" borderId="4" xfId="3" applyFont="1" applyFill="1" applyBorder="1" applyAlignment="1">
      <alignment horizontal="center" vertical="center" wrapText="1"/>
    </xf>
    <xf numFmtId="0" fontId="39" fillId="8" borderId="3" xfId="0" applyFont="1" applyFill="1" applyBorder="1" applyAlignment="1">
      <alignment horizontal="center" vertical="center" wrapText="1"/>
    </xf>
    <xf numFmtId="0" fontId="34" fillId="8" borderId="2" xfId="3" applyFont="1" applyFill="1" applyBorder="1" applyAlignment="1">
      <alignment horizontal="center" vertical="center" wrapText="1"/>
    </xf>
    <xf numFmtId="0" fontId="34" fillId="8" borderId="2" xfId="0" applyFont="1" applyFill="1" applyBorder="1" applyAlignment="1">
      <alignment horizontal="center" vertical="center" wrapText="1"/>
    </xf>
    <xf numFmtId="0" fontId="34" fillId="8" borderId="1" xfId="0" applyFont="1" applyFill="1" applyBorder="1" applyAlignment="1">
      <alignment horizontal="center" vertical="center" wrapText="1"/>
    </xf>
    <xf numFmtId="0" fontId="34" fillId="8" borderId="6" xfId="0" applyFont="1" applyFill="1" applyBorder="1" applyAlignment="1">
      <alignment horizontal="center" vertical="center" wrapText="1"/>
    </xf>
    <xf numFmtId="0" fontId="34" fillId="8" borderId="7" xfId="0" applyFont="1" applyFill="1" applyBorder="1" applyAlignment="1">
      <alignment horizontal="center" vertical="center" wrapText="1"/>
    </xf>
    <xf numFmtId="0" fontId="34" fillId="8" borderId="3" xfId="0" applyFont="1" applyFill="1" applyBorder="1" applyAlignment="1">
      <alignment horizontal="center" vertical="center" wrapText="1"/>
    </xf>
    <xf numFmtId="0" fontId="34" fillId="6" borderId="4" xfId="0" applyFont="1" applyFill="1" applyBorder="1" applyAlignment="1">
      <alignment vertical="center" wrapText="1"/>
    </xf>
    <xf numFmtId="0" fontId="0" fillId="6" borderId="2" xfId="0" applyFill="1" applyBorder="1"/>
    <xf numFmtId="0" fontId="0" fillId="0" borderId="3" xfId="0" applyBorder="1"/>
    <xf numFmtId="0" fontId="43" fillId="6" borderId="4" xfId="0" applyFont="1" applyFill="1" applyBorder="1" applyAlignment="1">
      <alignment horizontal="left" vertical="center" wrapText="1"/>
    </xf>
    <xf numFmtId="0" fontId="38" fillId="6" borderId="2" xfId="0" applyFont="1" applyFill="1" applyBorder="1" applyAlignment="1">
      <alignment horizontal="left" vertical="center" wrapText="1"/>
    </xf>
    <xf numFmtId="0" fontId="38" fillId="6" borderId="3" xfId="0" applyFont="1" applyFill="1" applyBorder="1" applyAlignment="1">
      <alignment horizontal="left" vertical="center" wrapText="1"/>
    </xf>
    <xf numFmtId="0" fontId="34" fillId="6" borderId="5" xfId="0" applyFont="1" applyFill="1" applyBorder="1" applyAlignment="1">
      <alignment horizontal="center" vertical="center" wrapText="1"/>
    </xf>
    <xf numFmtId="0" fontId="0" fillId="6" borderId="5" xfId="0" applyFill="1" applyBorder="1" applyAlignment="1">
      <alignment horizontal="center"/>
    </xf>
    <xf numFmtId="0" fontId="0" fillId="6" borderId="5" xfId="0" applyFill="1" applyBorder="1"/>
    <xf numFmtId="0" fontId="31" fillId="6" borderId="4" xfId="0" applyFont="1" applyFill="1" applyBorder="1" applyAlignment="1">
      <alignment horizontal="center" vertical="center" wrapText="1"/>
    </xf>
    <xf numFmtId="0" fontId="31" fillId="6" borderId="2" xfId="0" applyFont="1" applyFill="1" applyBorder="1" applyAlignment="1">
      <alignment horizontal="center" vertical="center" wrapText="1"/>
    </xf>
    <xf numFmtId="0" fontId="0" fillId="6" borderId="3" xfId="0" applyFill="1" applyBorder="1"/>
    <xf numFmtId="49" fontId="55" fillId="6" borderId="4" xfId="0" applyNumberFormat="1" applyFont="1" applyFill="1" applyBorder="1" applyAlignment="1">
      <alignment horizontal="left" vertical="top" wrapText="1"/>
    </xf>
    <xf numFmtId="49" fontId="32" fillId="6" borderId="2" xfId="0" applyNumberFormat="1" applyFont="1" applyFill="1" applyBorder="1" applyAlignment="1">
      <alignment horizontal="left" vertical="top" wrapText="1"/>
    </xf>
    <xf numFmtId="49" fontId="32" fillId="6" borderId="3" xfId="0" applyNumberFormat="1" applyFont="1" applyFill="1" applyBorder="1" applyAlignment="1">
      <alignment horizontal="left" vertical="top" wrapText="1"/>
    </xf>
    <xf numFmtId="0" fontId="0" fillId="0" borderId="5" xfId="0" applyBorder="1"/>
    <xf numFmtId="0" fontId="31" fillId="9" borderId="5" xfId="0" applyFont="1" applyFill="1" applyBorder="1" applyAlignment="1">
      <alignment horizontal="center" vertical="center" wrapText="1"/>
    </xf>
    <xf numFmtId="0" fontId="0" fillId="0" borderId="5" xfId="0" applyBorder="1" applyAlignment="1">
      <alignment vertical="center" wrapText="1"/>
    </xf>
    <xf numFmtId="0" fontId="0" fillId="0" borderId="5" xfId="0" applyBorder="1" applyAlignment="1">
      <alignment horizontal="center" vertical="center" wrapText="1"/>
    </xf>
    <xf numFmtId="9" fontId="31" fillId="6" borderId="4" xfId="5" applyFont="1" applyFill="1" applyBorder="1" applyAlignment="1">
      <alignment horizontal="center" vertical="center" wrapText="1"/>
    </xf>
    <xf numFmtId="9" fontId="0" fillId="6" borderId="2" xfId="5" applyFont="1" applyFill="1" applyBorder="1" applyAlignment="1">
      <alignment horizontal="center" vertical="center" wrapText="1"/>
    </xf>
    <xf numFmtId="9" fontId="0" fillId="6" borderId="3" xfId="5" applyFont="1" applyFill="1" applyBorder="1" applyAlignment="1">
      <alignment horizontal="center" vertical="center" wrapText="1"/>
    </xf>
    <xf numFmtId="9" fontId="31" fillId="6" borderId="4" xfId="5" quotePrefix="1" applyFont="1" applyFill="1" applyBorder="1" applyAlignment="1">
      <alignment horizontal="center" vertical="center" wrapText="1"/>
    </xf>
    <xf numFmtId="0" fontId="34" fillId="6" borderId="5" xfId="0" applyFont="1" applyFill="1" applyBorder="1" applyAlignment="1">
      <alignment vertical="center" wrapText="1"/>
    </xf>
    <xf numFmtId="49" fontId="65" fillId="6" borderId="4" xfId="0" applyNumberFormat="1" applyFont="1" applyFill="1" applyBorder="1" applyAlignment="1">
      <alignment horizontal="left" vertical="top" wrapText="1"/>
    </xf>
    <xf numFmtId="0" fontId="0" fillId="6" borderId="11" xfId="0" applyFill="1" applyBorder="1" applyAlignment="1">
      <alignment horizontal="center" vertical="center" wrapText="1"/>
    </xf>
    <xf numFmtId="0" fontId="0" fillId="0" borderId="11" xfId="0" applyBorder="1" applyAlignment="1">
      <alignment vertical="center"/>
    </xf>
    <xf numFmtId="0" fontId="0" fillId="0" borderId="9" xfId="0" applyBorder="1" applyAlignment="1">
      <alignment vertical="center"/>
    </xf>
    <xf numFmtId="0" fontId="45" fillId="6" borderId="5" xfId="0" applyFont="1" applyFill="1" applyBorder="1" applyAlignment="1">
      <alignment vertical="center" wrapText="1"/>
    </xf>
    <xf numFmtId="0" fontId="0" fillId="9" borderId="5" xfId="0" applyFill="1" applyBorder="1" applyAlignment="1">
      <alignment horizontal="left" vertical="center" wrapText="1" shrinkToFit="1"/>
    </xf>
  </cellXfs>
  <cellStyles count="54669">
    <cellStyle name="Accent1" xfId="7" builtinId="29"/>
    <cellStyle name="Accent2 2" xfId="9" xr:uid="{00000000-0005-0000-0000-000001000000}"/>
    <cellStyle name="Comma" xfId="11897" builtinId="3"/>
    <cellStyle name="Comma 2" xfId="21" xr:uid="{00000000-0005-0000-0000-000003000000}"/>
    <cellStyle name="Comma 2 10" xfId="237" xr:uid="{00000000-0005-0000-0000-000004000000}"/>
    <cellStyle name="Comma 2 10 10" xfId="14494" xr:uid="{00000000-0005-0000-0000-000005000000}"/>
    <cellStyle name="Comma 2 10 11" xfId="26375" xr:uid="{49D5F734-184D-4E47-BE84-64A5DD6B3BB8}"/>
    <cellStyle name="Comma 2 10 12" xfId="40632" xr:uid="{A431322D-23BE-4D46-8F78-1CA5A1A011FF}"/>
    <cellStyle name="Comma 2 10 2" xfId="597" xr:uid="{00000000-0005-0000-0000-000006000000}"/>
    <cellStyle name="Comma 2 10 2 10" xfId="26735" xr:uid="{002779D5-9D78-45F6-BA8B-13900F559D88}"/>
    <cellStyle name="Comma 2 10 2 11" xfId="40992" xr:uid="{9FD1645A-566E-4179-A56D-24BC582B1B0B}"/>
    <cellStyle name="Comma 2 10 2 2" xfId="1389" xr:uid="{00000000-0005-0000-0000-000007000000}"/>
    <cellStyle name="Comma 2 10 2 2 2" xfId="3765" xr:uid="{00000000-0005-0000-0000-000008000000}"/>
    <cellStyle name="Comma 2 10 2 2 2 2" xfId="18022" xr:uid="{00000000-0005-0000-0000-000009000000}"/>
    <cellStyle name="Comma 2 10 2 2 2 3" xfId="29903" xr:uid="{A6C0860D-29B7-4523-B59A-D073F11CEEAF}"/>
    <cellStyle name="Comma 2 10 2 2 2 4" xfId="44160" xr:uid="{D6825E13-77B4-435D-ABBC-AC140F593C73}"/>
    <cellStyle name="Comma 2 10 2 2 3" xfId="6141" xr:uid="{00000000-0005-0000-0000-00000A000000}"/>
    <cellStyle name="Comma 2 10 2 2 3 2" xfId="20398" xr:uid="{00000000-0005-0000-0000-00000B000000}"/>
    <cellStyle name="Comma 2 10 2 2 3 3" xfId="32279" xr:uid="{4140117F-3760-45FA-884C-AF7502165A52}"/>
    <cellStyle name="Comma 2 10 2 2 3 4" xfId="46536" xr:uid="{9348C53D-0E10-435E-B6A0-0B086DB4DA57}"/>
    <cellStyle name="Comma 2 10 2 2 4" xfId="8517" xr:uid="{00000000-0005-0000-0000-00000C000000}"/>
    <cellStyle name="Comma 2 10 2 2 4 2" xfId="22774" xr:uid="{00000000-0005-0000-0000-00000D000000}"/>
    <cellStyle name="Comma 2 10 2 2 4 3" xfId="34655" xr:uid="{07C1744A-2980-416E-BADF-74353E30EF19}"/>
    <cellStyle name="Comma 2 10 2 2 4 4" xfId="48912" xr:uid="{F383B27B-687E-42AC-AEB9-19ACE4F480DA}"/>
    <cellStyle name="Comma 2 10 2 2 5" xfId="10893" xr:uid="{00000000-0005-0000-0000-00000E000000}"/>
    <cellStyle name="Comma 2 10 2 2 5 2" xfId="25150" xr:uid="{00000000-0005-0000-0000-00000F000000}"/>
    <cellStyle name="Comma 2 10 2 2 5 3" xfId="37031" xr:uid="{CB13314F-EF08-4842-AFEB-DFEF963450CD}"/>
    <cellStyle name="Comma 2 10 2 2 5 4" xfId="51288" xr:uid="{22CCA657-0B0E-497C-A460-B172D0BB1D11}"/>
    <cellStyle name="Comma 2 10 2 2 6" xfId="13270" xr:uid="{00000000-0005-0000-0000-000010000000}"/>
    <cellStyle name="Comma 2 10 2 2 6 2" xfId="39408" xr:uid="{84FDE704-F580-4C61-A789-316DF18F2FC3}"/>
    <cellStyle name="Comma 2 10 2 2 6 3" xfId="53665" xr:uid="{88E75C3C-77F9-4F0C-9E24-8C1F9EA11208}"/>
    <cellStyle name="Comma 2 10 2 2 7" xfId="15646" xr:uid="{00000000-0005-0000-0000-000011000000}"/>
    <cellStyle name="Comma 2 10 2 2 8" xfId="27527" xr:uid="{13F91B97-AD15-440A-9631-EB0F36713027}"/>
    <cellStyle name="Comma 2 10 2 2 9" xfId="41784" xr:uid="{0FF6970F-D61B-4AB1-A9D1-0E1CCDDB4065}"/>
    <cellStyle name="Comma 2 10 2 3" xfId="2181" xr:uid="{00000000-0005-0000-0000-000012000000}"/>
    <cellStyle name="Comma 2 10 2 3 2" xfId="4557" xr:uid="{00000000-0005-0000-0000-000013000000}"/>
    <cellStyle name="Comma 2 10 2 3 2 2" xfId="18814" xr:uid="{00000000-0005-0000-0000-000014000000}"/>
    <cellStyle name="Comma 2 10 2 3 2 3" xfId="30695" xr:uid="{6771F22C-543D-476C-A55C-77F8CC1FB564}"/>
    <cellStyle name="Comma 2 10 2 3 2 4" xfId="44952" xr:uid="{7699038C-5A42-44AF-A6FB-7635E7249405}"/>
    <cellStyle name="Comma 2 10 2 3 3" xfId="6933" xr:uid="{00000000-0005-0000-0000-000015000000}"/>
    <cellStyle name="Comma 2 10 2 3 3 2" xfId="21190" xr:uid="{00000000-0005-0000-0000-000016000000}"/>
    <cellStyle name="Comma 2 10 2 3 3 3" xfId="33071" xr:uid="{08DE6F5F-A934-4EF8-9E34-BAEC33CB2871}"/>
    <cellStyle name="Comma 2 10 2 3 3 4" xfId="47328" xr:uid="{28269807-1AA2-4FBE-B1CD-579152833C02}"/>
    <cellStyle name="Comma 2 10 2 3 4" xfId="9309" xr:uid="{00000000-0005-0000-0000-000017000000}"/>
    <cellStyle name="Comma 2 10 2 3 4 2" xfId="23566" xr:uid="{00000000-0005-0000-0000-000018000000}"/>
    <cellStyle name="Comma 2 10 2 3 4 3" xfId="35447" xr:uid="{3B274E87-6542-43CC-9E47-0764A653FB48}"/>
    <cellStyle name="Comma 2 10 2 3 4 4" xfId="49704" xr:uid="{30640D38-F3F8-46C6-846B-FF8F965262E8}"/>
    <cellStyle name="Comma 2 10 2 3 5" xfId="11685" xr:uid="{00000000-0005-0000-0000-000019000000}"/>
    <cellStyle name="Comma 2 10 2 3 5 2" xfId="25942" xr:uid="{00000000-0005-0000-0000-00001A000000}"/>
    <cellStyle name="Comma 2 10 2 3 5 3" xfId="37823" xr:uid="{E9473B5E-2364-4670-B2E7-BE20D52C762A}"/>
    <cellStyle name="Comma 2 10 2 3 5 4" xfId="52080" xr:uid="{033205FA-2A30-49B4-9119-D8DBD266A658}"/>
    <cellStyle name="Comma 2 10 2 3 6" xfId="14062" xr:uid="{00000000-0005-0000-0000-00001B000000}"/>
    <cellStyle name="Comma 2 10 2 3 6 2" xfId="40200" xr:uid="{67801140-1A27-4667-B5BD-A3D60CA4FA3D}"/>
    <cellStyle name="Comma 2 10 2 3 6 3" xfId="54457" xr:uid="{34EBF450-F32A-4884-8CF6-BAB55545B076}"/>
    <cellStyle name="Comma 2 10 2 3 7" xfId="16438" xr:uid="{00000000-0005-0000-0000-00001C000000}"/>
    <cellStyle name="Comma 2 10 2 3 8" xfId="28319" xr:uid="{7CF6ABEC-AD45-4216-B8E2-91F798B0335B}"/>
    <cellStyle name="Comma 2 10 2 3 9" xfId="42576" xr:uid="{25C81BA6-035F-4E6C-AD07-A9BA41A270B5}"/>
    <cellStyle name="Comma 2 10 2 4" xfId="2973" xr:uid="{00000000-0005-0000-0000-00001D000000}"/>
    <cellStyle name="Comma 2 10 2 4 2" xfId="17230" xr:uid="{00000000-0005-0000-0000-00001E000000}"/>
    <cellStyle name="Comma 2 10 2 4 3" xfId="29111" xr:uid="{628F3963-D507-4C98-853C-0D7C8A6C28AB}"/>
    <cellStyle name="Comma 2 10 2 4 4" xfId="43368" xr:uid="{203F38C2-F4C5-4C80-9DB9-4866E0C65FA8}"/>
    <cellStyle name="Comma 2 10 2 5" xfId="5349" xr:uid="{00000000-0005-0000-0000-00001F000000}"/>
    <cellStyle name="Comma 2 10 2 5 2" xfId="19606" xr:uid="{00000000-0005-0000-0000-000020000000}"/>
    <cellStyle name="Comma 2 10 2 5 3" xfId="31487" xr:uid="{BB821292-AECC-4CDD-AC86-3F112EDE2957}"/>
    <cellStyle name="Comma 2 10 2 5 4" xfId="45744" xr:uid="{9912A0A5-BAD3-46D1-9A26-4602411BEFCC}"/>
    <cellStyle name="Comma 2 10 2 6" xfId="7725" xr:uid="{00000000-0005-0000-0000-000021000000}"/>
    <cellStyle name="Comma 2 10 2 6 2" xfId="21982" xr:uid="{00000000-0005-0000-0000-000022000000}"/>
    <cellStyle name="Comma 2 10 2 6 3" xfId="33863" xr:uid="{9807AB38-D756-41F9-9EF1-FA2A8E73C623}"/>
    <cellStyle name="Comma 2 10 2 6 4" xfId="48120" xr:uid="{04D49B0C-CA58-4720-80E3-5A9696F6D6CB}"/>
    <cellStyle name="Comma 2 10 2 7" xfId="10101" xr:uid="{00000000-0005-0000-0000-000023000000}"/>
    <cellStyle name="Comma 2 10 2 7 2" xfId="24358" xr:uid="{00000000-0005-0000-0000-000024000000}"/>
    <cellStyle name="Comma 2 10 2 7 3" xfId="36239" xr:uid="{A2DA3F64-4650-4536-BFCB-FDDCDFA6DE2E}"/>
    <cellStyle name="Comma 2 10 2 7 4" xfId="50496" xr:uid="{8D29FADD-E2CA-45B0-A403-277814E1248A}"/>
    <cellStyle name="Comma 2 10 2 8" xfId="12478" xr:uid="{00000000-0005-0000-0000-000025000000}"/>
    <cellStyle name="Comma 2 10 2 8 2" xfId="38616" xr:uid="{447AB150-FF5F-4F12-B7A2-D15C5FE12545}"/>
    <cellStyle name="Comma 2 10 2 8 3" xfId="52873" xr:uid="{1EB2AA55-E38A-48AB-AEE2-1ACB399ACBCE}"/>
    <cellStyle name="Comma 2 10 2 9" xfId="14854" xr:uid="{00000000-0005-0000-0000-000026000000}"/>
    <cellStyle name="Comma 2 10 3" xfId="1029" xr:uid="{00000000-0005-0000-0000-000027000000}"/>
    <cellStyle name="Comma 2 10 3 2" xfId="3405" xr:uid="{00000000-0005-0000-0000-000028000000}"/>
    <cellStyle name="Comma 2 10 3 2 2" xfId="17662" xr:uid="{00000000-0005-0000-0000-000029000000}"/>
    <cellStyle name="Comma 2 10 3 2 3" xfId="29543" xr:uid="{751FED83-FEE2-47A0-A8FA-827328EFEB88}"/>
    <cellStyle name="Comma 2 10 3 2 4" xfId="43800" xr:uid="{AFAF6169-CCFF-43FD-B155-A917D0C2C811}"/>
    <cellStyle name="Comma 2 10 3 3" xfId="5781" xr:uid="{00000000-0005-0000-0000-00002A000000}"/>
    <cellStyle name="Comma 2 10 3 3 2" xfId="20038" xr:uid="{00000000-0005-0000-0000-00002B000000}"/>
    <cellStyle name="Comma 2 10 3 3 3" xfId="31919" xr:uid="{D45F8BA7-2565-4C26-8E05-5EA129FF91A4}"/>
    <cellStyle name="Comma 2 10 3 3 4" xfId="46176" xr:uid="{DB71BCB7-799D-4405-895D-3876197DCF76}"/>
    <cellStyle name="Comma 2 10 3 4" xfId="8157" xr:uid="{00000000-0005-0000-0000-00002C000000}"/>
    <cellStyle name="Comma 2 10 3 4 2" xfId="22414" xr:uid="{00000000-0005-0000-0000-00002D000000}"/>
    <cellStyle name="Comma 2 10 3 4 3" xfId="34295" xr:uid="{EA6D4B70-F9C1-4451-802E-DC590FFF4FC3}"/>
    <cellStyle name="Comma 2 10 3 4 4" xfId="48552" xr:uid="{F2CB7050-DC78-4B9C-BDC3-41BADFE86AE2}"/>
    <cellStyle name="Comma 2 10 3 5" xfId="10533" xr:uid="{00000000-0005-0000-0000-00002E000000}"/>
    <cellStyle name="Comma 2 10 3 5 2" xfId="24790" xr:uid="{00000000-0005-0000-0000-00002F000000}"/>
    <cellStyle name="Comma 2 10 3 5 3" xfId="36671" xr:uid="{EE543648-D7A1-4148-846B-EFB39B46EFB0}"/>
    <cellStyle name="Comma 2 10 3 5 4" xfId="50928" xr:uid="{1FEC7C80-0247-4327-B4EC-60B9D95B6906}"/>
    <cellStyle name="Comma 2 10 3 6" xfId="12910" xr:uid="{00000000-0005-0000-0000-000030000000}"/>
    <cellStyle name="Comma 2 10 3 6 2" xfId="39048" xr:uid="{D2861A6C-75E6-4F9D-A1F4-ECE489A52292}"/>
    <cellStyle name="Comma 2 10 3 6 3" xfId="53305" xr:uid="{D4DFA77C-DCBC-4B4E-AE29-A33E4A0CD5FC}"/>
    <cellStyle name="Comma 2 10 3 7" xfId="15286" xr:uid="{00000000-0005-0000-0000-000031000000}"/>
    <cellStyle name="Comma 2 10 3 8" xfId="27167" xr:uid="{58BAD9CA-BEC2-4275-970E-B3C5D46DDC0E}"/>
    <cellStyle name="Comma 2 10 3 9" xfId="41424" xr:uid="{E2DFC256-0037-44EA-A80E-368060E205C9}"/>
    <cellStyle name="Comma 2 10 4" xfId="1821" xr:uid="{00000000-0005-0000-0000-000032000000}"/>
    <cellStyle name="Comma 2 10 4 2" xfId="4197" xr:uid="{00000000-0005-0000-0000-000033000000}"/>
    <cellStyle name="Comma 2 10 4 2 2" xfId="18454" xr:uid="{00000000-0005-0000-0000-000034000000}"/>
    <cellStyle name="Comma 2 10 4 2 3" xfId="30335" xr:uid="{43BB9B75-513F-4FA8-A264-0BB95AFEF864}"/>
    <cellStyle name="Comma 2 10 4 2 4" xfId="44592" xr:uid="{D5CAA54C-8913-45E6-BE54-A950E0E3293E}"/>
    <cellStyle name="Comma 2 10 4 3" xfId="6573" xr:uid="{00000000-0005-0000-0000-000035000000}"/>
    <cellStyle name="Comma 2 10 4 3 2" xfId="20830" xr:uid="{00000000-0005-0000-0000-000036000000}"/>
    <cellStyle name="Comma 2 10 4 3 3" xfId="32711" xr:uid="{0BA95EAA-BF84-46C5-98C7-10693D87B69F}"/>
    <cellStyle name="Comma 2 10 4 3 4" xfId="46968" xr:uid="{DEFA7188-019D-4A4F-87CF-D7A1DB3D89EA}"/>
    <cellStyle name="Comma 2 10 4 4" xfId="8949" xr:uid="{00000000-0005-0000-0000-000037000000}"/>
    <cellStyle name="Comma 2 10 4 4 2" xfId="23206" xr:uid="{00000000-0005-0000-0000-000038000000}"/>
    <cellStyle name="Comma 2 10 4 4 3" xfId="35087" xr:uid="{56A29A76-4E3E-4B68-9C65-7C0E0DCD1BA5}"/>
    <cellStyle name="Comma 2 10 4 4 4" xfId="49344" xr:uid="{F85D9940-E506-43D4-A78B-DF976443EE77}"/>
    <cellStyle name="Comma 2 10 4 5" xfId="11325" xr:uid="{00000000-0005-0000-0000-000039000000}"/>
    <cellStyle name="Comma 2 10 4 5 2" xfId="25582" xr:uid="{00000000-0005-0000-0000-00003A000000}"/>
    <cellStyle name="Comma 2 10 4 5 3" xfId="37463" xr:uid="{17685B46-DEDC-49C0-BA5A-606425385472}"/>
    <cellStyle name="Comma 2 10 4 5 4" xfId="51720" xr:uid="{79F379DC-DED6-4592-B0B8-D69ADFC90120}"/>
    <cellStyle name="Comma 2 10 4 6" xfId="13702" xr:uid="{00000000-0005-0000-0000-00003B000000}"/>
    <cellStyle name="Comma 2 10 4 6 2" xfId="39840" xr:uid="{A0CCA833-2CD4-43C6-B36B-74D11B28D83E}"/>
    <cellStyle name="Comma 2 10 4 6 3" xfId="54097" xr:uid="{D507406C-08B9-400D-94D0-FE9C8B400C9A}"/>
    <cellStyle name="Comma 2 10 4 7" xfId="16078" xr:uid="{00000000-0005-0000-0000-00003C000000}"/>
    <cellStyle name="Comma 2 10 4 8" xfId="27959" xr:uid="{01A40D1A-C50F-4427-B656-B01C4AE599F4}"/>
    <cellStyle name="Comma 2 10 4 9" xfId="42216" xr:uid="{0C0C72BA-449E-46B7-A941-85D9546296A4}"/>
    <cellStyle name="Comma 2 10 5" xfId="2613" xr:uid="{00000000-0005-0000-0000-00003D000000}"/>
    <cellStyle name="Comma 2 10 5 2" xfId="16870" xr:uid="{00000000-0005-0000-0000-00003E000000}"/>
    <cellStyle name="Comma 2 10 5 3" xfId="28751" xr:uid="{D7AB0757-EB88-4837-B67C-AAB783350687}"/>
    <cellStyle name="Comma 2 10 5 4" xfId="43008" xr:uid="{7B722D38-07E8-4E72-AFCD-2909882D2C5A}"/>
    <cellStyle name="Comma 2 10 6" xfId="4989" xr:uid="{00000000-0005-0000-0000-00003F000000}"/>
    <cellStyle name="Comma 2 10 6 2" xfId="19246" xr:uid="{00000000-0005-0000-0000-000040000000}"/>
    <cellStyle name="Comma 2 10 6 3" xfId="31127" xr:uid="{22BB1043-E876-4AC5-8418-F68CC3C23948}"/>
    <cellStyle name="Comma 2 10 6 4" xfId="45384" xr:uid="{E335E5AE-C976-486E-AD73-20C3E48CCDC3}"/>
    <cellStyle name="Comma 2 10 7" xfId="7365" xr:uid="{00000000-0005-0000-0000-000041000000}"/>
    <cellStyle name="Comma 2 10 7 2" xfId="21622" xr:uid="{00000000-0005-0000-0000-000042000000}"/>
    <cellStyle name="Comma 2 10 7 3" xfId="33503" xr:uid="{6277548F-8474-43EB-9773-39AB49564AC6}"/>
    <cellStyle name="Comma 2 10 7 4" xfId="47760" xr:uid="{1A5BE1C4-CFC1-42F4-B218-B5B759524B09}"/>
    <cellStyle name="Comma 2 10 8" xfId="9741" xr:uid="{00000000-0005-0000-0000-000043000000}"/>
    <cellStyle name="Comma 2 10 8 2" xfId="23998" xr:uid="{00000000-0005-0000-0000-000044000000}"/>
    <cellStyle name="Comma 2 10 8 3" xfId="35879" xr:uid="{E24ECDB8-B9B7-4C03-8417-9874B4F8A4A7}"/>
    <cellStyle name="Comma 2 10 8 4" xfId="50136" xr:uid="{8D1DDD7D-C3A9-4A76-992B-256C5DEE877B}"/>
    <cellStyle name="Comma 2 10 9" xfId="12118" xr:uid="{00000000-0005-0000-0000-000045000000}"/>
    <cellStyle name="Comma 2 10 9 2" xfId="38256" xr:uid="{FE9E54E9-C283-4305-9947-07F285A5B179}"/>
    <cellStyle name="Comma 2 10 9 3" xfId="52513" xr:uid="{4E8D01CE-E971-4306-8848-D80244C83004}"/>
    <cellStyle name="Comma 2 11" xfId="273" xr:uid="{00000000-0005-0000-0000-000046000000}"/>
    <cellStyle name="Comma 2 11 10" xfId="14530" xr:uid="{00000000-0005-0000-0000-000047000000}"/>
    <cellStyle name="Comma 2 11 11" xfId="26411" xr:uid="{90A0B935-A67E-4FC5-A80E-5B1E6F4FEF87}"/>
    <cellStyle name="Comma 2 11 12" xfId="40668" xr:uid="{0F91CAB1-CD65-47B7-81F8-A616A43D0C10}"/>
    <cellStyle name="Comma 2 11 2" xfId="633" xr:uid="{00000000-0005-0000-0000-000048000000}"/>
    <cellStyle name="Comma 2 11 2 10" xfId="26771" xr:uid="{4F327859-8A72-47CE-9D7E-94F63F941E40}"/>
    <cellStyle name="Comma 2 11 2 11" xfId="41028" xr:uid="{1990913E-9F9E-4EF3-9FD9-26D5E799AAA9}"/>
    <cellStyle name="Comma 2 11 2 2" xfId="1425" xr:uid="{00000000-0005-0000-0000-000049000000}"/>
    <cellStyle name="Comma 2 11 2 2 2" xfId="3801" xr:uid="{00000000-0005-0000-0000-00004A000000}"/>
    <cellStyle name="Comma 2 11 2 2 2 2" xfId="18058" xr:uid="{00000000-0005-0000-0000-00004B000000}"/>
    <cellStyle name="Comma 2 11 2 2 2 3" xfId="29939" xr:uid="{F71E4EAB-BA6C-44D6-9834-2A548645DDFE}"/>
    <cellStyle name="Comma 2 11 2 2 2 4" xfId="44196" xr:uid="{DFEB36AD-52B4-4DF4-8785-CCAB32D275F3}"/>
    <cellStyle name="Comma 2 11 2 2 3" xfId="6177" xr:uid="{00000000-0005-0000-0000-00004C000000}"/>
    <cellStyle name="Comma 2 11 2 2 3 2" xfId="20434" xr:uid="{00000000-0005-0000-0000-00004D000000}"/>
    <cellStyle name="Comma 2 11 2 2 3 3" xfId="32315" xr:uid="{D2F4F05A-D11A-46DF-92EC-5B5222DDEA6F}"/>
    <cellStyle name="Comma 2 11 2 2 3 4" xfId="46572" xr:uid="{6731A2D2-DACE-456E-A465-04C1B2A8C687}"/>
    <cellStyle name="Comma 2 11 2 2 4" xfId="8553" xr:uid="{00000000-0005-0000-0000-00004E000000}"/>
    <cellStyle name="Comma 2 11 2 2 4 2" xfId="22810" xr:uid="{00000000-0005-0000-0000-00004F000000}"/>
    <cellStyle name="Comma 2 11 2 2 4 3" xfId="34691" xr:uid="{13EDE23E-4A41-4CB1-91B8-DF516A5AAD04}"/>
    <cellStyle name="Comma 2 11 2 2 4 4" xfId="48948" xr:uid="{9F83E287-38F5-4208-A25F-6A0D95A0B317}"/>
    <cellStyle name="Comma 2 11 2 2 5" xfId="10929" xr:uid="{00000000-0005-0000-0000-000050000000}"/>
    <cellStyle name="Comma 2 11 2 2 5 2" xfId="25186" xr:uid="{00000000-0005-0000-0000-000051000000}"/>
    <cellStyle name="Comma 2 11 2 2 5 3" xfId="37067" xr:uid="{C626F14A-F277-4C5E-AB2B-3D224D506F83}"/>
    <cellStyle name="Comma 2 11 2 2 5 4" xfId="51324" xr:uid="{0F7EEDCA-82E6-4100-BA50-8E9571E087E2}"/>
    <cellStyle name="Comma 2 11 2 2 6" xfId="13306" xr:uid="{00000000-0005-0000-0000-000052000000}"/>
    <cellStyle name="Comma 2 11 2 2 6 2" xfId="39444" xr:uid="{AC52360D-088F-4739-8F50-1FF91E4AC446}"/>
    <cellStyle name="Comma 2 11 2 2 6 3" xfId="53701" xr:uid="{A93E4304-A174-4AF5-B2BA-7775A3011B39}"/>
    <cellStyle name="Comma 2 11 2 2 7" xfId="15682" xr:uid="{00000000-0005-0000-0000-000053000000}"/>
    <cellStyle name="Comma 2 11 2 2 8" xfId="27563" xr:uid="{E6D238CD-D928-4857-8FB3-FD2D511522E2}"/>
    <cellStyle name="Comma 2 11 2 2 9" xfId="41820" xr:uid="{966DEF93-A529-4CED-8FBB-FD92BFB16E80}"/>
    <cellStyle name="Comma 2 11 2 3" xfId="2217" xr:uid="{00000000-0005-0000-0000-000054000000}"/>
    <cellStyle name="Comma 2 11 2 3 2" xfId="4593" xr:uid="{00000000-0005-0000-0000-000055000000}"/>
    <cellStyle name="Comma 2 11 2 3 2 2" xfId="18850" xr:uid="{00000000-0005-0000-0000-000056000000}"/>
    <cellStyle name="Comma 2 11 2 3 2 3" xfId="30731" xr:uid="{F5C047D9-852E-40E8-AA85-B2D430B6BA25}"/>
    <cellStyle name="Comma 2 11 2 3 2 4" xfId="44988" xr:uid="{E775595F-A9B6-4AA5-86DE-70EE7CE13628}"/>
    <cellStyle name="Comma 2 11 2 3 3" xfId="6969" xr:uid="{00000000-0005-0000-0000-000057000000}"/>
    <cellStyle name="Comma 2 11 2 3 3 2" xfId="21226" xr:uid="{00000000-0005-0000-0000-000058000000}"/>
    <cellStyle name="Comma 2 11 2 3 3 3" xfId="33107" xr:uid="{30082CD9-E1C9-4FF9-922D-F64F351FDB8E}"/>
    <cellStyle name="Comma 2 11 2 3 3 4" xfId="47364" xr:uid="{CABE75A0-5D1E-4474-AA7F-234812CC44EB}"/>
    <cellStyle name="Comma 2 11 2 3 4" xfId="9345" xr:uid="{00000000-0005-0000-0000-000059000000}"/>
    <cellStyle name="Comma 2 11 2 3 4 2" xfId="23602" xr:uid="{00000000-0005-0000-0000-00005A000000}"/>
    <cellStyle name="Comma 2 11 2 3 4 3" xfId="35483" xr:uid="{304680C6-29B4-4983-B7DF-2E774F059D5A}"/>
    <cellStyle name="Comma 2 11 2 3 4 4" xfId="49740" xr:uid="{970B68E9-8595-4D31-88D7-DE405C9ED6FE}"/>
    <cellStyle name="Comma 2 11 2 3 5" xfId="11721" xr:uid="{00000000-0005-0000-0000-00005B000000}"/>
    <cellStyle name="Comma 2 11 2 3 5 2" xfId="25978" xr:uid="{00000000-0005-0000-0000-00005C000000}"/>
    <cellStyle name="Comma 2 11 2 3 5 3" xfId="37859" xr:uid="{7110CAA5-2191-4AC4-BC45-FFE045093E63}"/>
    <cellStyle name="Comma 2 11 2 3 5 4" xfId="52116" xr:uid="{1BDA8443-1E97-4997-9A86-999D7A0541A0}"/>
    <cellStyle name="Comma 2 11 2 3 6" xfId="14098" xr:uid="{00000000-0005-0000-0000-00005D000000}"/>
    <cellStyle name="Comma 2 11 2 3 6 2" xfId="40236" xr:uid="{48E15A3A-F6E8-4104-BF4E-BC603309835F}"/>
    <cellStyle name="Comma 2 11 2 3 6 3" xfId="54493" xr:uid="{61EB26BB-7CA9-480E-838E-135E89B0DFDD}"/>
    <cellStyle name="Comma 2 11 2 3 7" xfId="16474" xr:uid="{00000000-0005-0000-0000-00005E000000}"/>
    <cellStyle name="Comma 2 11 2 3 8" xfId="28355" xr:uid="{BEF3C9E7-C01F-4A72-8C2A-AC261726F143}"/>
    <cellStyle name="Comma 2 11 2 3 9" xfId="42612" xr:uid="{B815CB02-F027-4077-9B51-07171D650F70}"/>
    <cellStyle name="Comma 2 11 2 4" xfId="3009" xr:uid="{00000000-0005-0000-0000-00005F000000}"/>
    <cellStyle name="Comma 2 11 2 4 2" xfId="17266" xr:uid="{00000000-0005-0000-0000-000060000000}"/>
    <cellStyle name="Comma 2 11 2 4 3" xfId="29147" xr:uid="{1FB71297-4058-4A63-94D2-83318FC5F90C}"/>
    <cellStyle name="Comma 2 11 2 4 4" xfId="43404" xr:uid="{F2EFA1D5-8F77-4551-BFA3-4A5AED5BA4C3}"/>
    <cellStyle name="Comma 2 11 2 5" xfId="5385" xr:uid="{00000000-0005-0000-0000-000061000000}"/>
    <cellStyle name="Comma 2 11 2 5 2" xfId="19642" xr:uid="{00000000-0005-0000-0000-000062000000}"/>
    <cellStyle name="Comma 2 11 2 5 3" xfId="31523" xr:uid="{CAFEB7AD-17B5-4A6C-85C2-6B98ECDF94C9}"/>
    <cellStyle name="Comma 2 11 2 5 4" xfId="45780" xr:uid="{70737B77-6729-40DC-9150-EB01F0D45022}"/>
    <cellStyle name="Comma 2 11 2 6" xfId="7761" xr:uid="{00000000-0005-0000-0000-000063000000}"/>
    <cellStyle name="Comma 2 11 2 6 2" xfId="22018" xr:uid="{00000000-0005-0000-0000-000064000000}"/>
    <cellStyle name="Comma 2 11 2 6 3" xfId="33899" xr:uid="{1834342D-297D-4C1A-B8C2-4E993BAB798D}"/>
    <cellStyle name="Comma 2 11 2 6 4" xfId="48156" xr:uid="{034FD2DA-33A0-4579-B866-D00600DDAF6D}"/>
    <cellStyle name="Comma 2 11 2 7" xfId="10137" xr:uid="{00000000-0005-0000-0000-000065000000}"/>
    <cellStyle name="Comma 2 11 2 7 2" xfId="24394" xr:uid="{00000000-0005-0000-0000-000066000000}"/>
    <cellStyle name="Comma 2 11 2 7 3" xfId="36275" xr:uid="{63933731-0B69-4104-8743-7B41E37CA843}"/>
    <cellStyle name="Comma 2 11 2 7 4" xfId="50532" xr:uid="{E95D1085-6C94-4AC8-ABB2-DE36EE6A2B75}"/>
    <cellStyle name="Comma 2 11 2 8" xfId="12514" xr:uid="{00000000-0005-0000-0000-000067000000}"/>
    <cellStyle name="Comma 2 11 2 8 2" xfId="38652" xr:uid="{72E4DDAB-5CEA-4FDF-880F-B0466C5E73E6}"/>
    <cellStyle name="Comma 2 11 2 8 3" xfId="52909" xr:uid="{09E4BA48-0EEE-4917-87D7-98F15EAB57D8}"/>
    <cellStyle name="Comma 2 11 2 9" xfId="14890" xr:uid="{00000000-0005-0000-0000-000068000000}"/>
    <cellStyle name="Comma 2 11 3" xfId="1065" xr:uid="{00000000-0005-0000-0000-000069000000}"/>
    <cellStyle name="Comma 2 11 3 2" xfId="3441" xr:uid="{00000000-0005-0000-0000-00006A000000}"/>
    <cellStyle name="Comma 2 11 3 2 2" xfId="17698" xr:uid="{00000000-0005-0000-0000-00006B000000}"/>
    <cellStyle name="Comma 2 11 3 2 3" xfId="29579" xr:uid="{B9AA26F0-552E-4858-8836-FA18D2DB32CA}"/>
    <cellStyle name="Comma 2 11 3 2 4" xfId="43836" xr:uid="{F393DF41-AB9C-480E-B005-9510C9B0CB1B}"/>
    <cellStyle name="Comma 2 11 3 3" xfId="5817" xr:uid="{00000000-0005-0000-0000-00006C000000}"/>
    <cellStyle name="Comma 2 11 3 3 2" xfId="20074" xr:uid="{00000000-0005-0000-0000-00006D000000}"/>
    <cellStyle name="Comma 2 11 3 3 3" xfId="31955" xr:uid="{C8B5C360-7418-404F-B40F-E0F97FEBCFD3}"/>
    <cellStyle name="Comma 2 11 3 3 4" xfId="46212" xr:uid="{6EA33991-C9B4-4E09-9795-3DA5593D3E52}"/>
    <cellStyle name="Comma 2 11 3 4" xfId="8193" xr:uid="{00000000-0005-0000-0000-00006E000000}"/>
    <cellStyle name="Comma 2 11 3 4 2" xfId="22450" xr:uid="{00000000-0005-0000-0000-00006F000000}"/>
    <cellStyle name="Comma 2 11 3 4 3" xfId="34331" xr:uid="{D68988C3-BFA5-4E8F-B58D-DF8FFA34366B}"/>
    <cellStyle name="Comma 2 11 3 4 4" xfId="48588" xr:uid="{B40F1C6B-F9A5-4BCF-9CCF-2BF8ED6ED3DC}"/>
    <cellStyle name="Comma 2 11 3 5" xfId="10569" xr:uid="{00000000-0005-0000-0000-000070000000}"/>
    <cellStyle name="Comma 2 11 3 5 2" xfId="24826" xr:uid="{00000000-0005-0000-0000-000071000000}"/>
    <cellStyle name="Comma 2 11 3 5 3" xfId="36707" xr:uid="{5E4FCEA6-8652-463B-987A-88A544046EFA}"/>
    <cellStyle name="Comma 2 11 3 5 4" xfId="50964" xr:uid="{9752839A-CD5C-473E-915E-7A08F2628339}"/>
    <cellStyle name="Comma 2 11 3 6" xfId="12946" xr:uid="{00000000-0005-0000-0000-000072000000}"/>
    <cellStyle name="Comma 2 11 3 6 2" xfId="39084" xr:uid="{B1E58AD2-7CB1-4DFF-8CED-6205271B040E}"/>
    <cellStyle name="Comma 2 11 3 6 3" xfId="53341" xr:uid="{28CF9E7C-4D2A-4616-9DCF-3BB03C156AA7}"/>
    <cellStyle name="Comma 2 11 3 7" xfId="15322" xr:uid="{00000000-0005-0000-0000-000073000000}"/>
    <cellStyle name="Comma 2 11 3 8" xfId="27203" xr:uid="{4B64C542-5C9B-4C3A-B285-8C7FF7DA704B}"/>
    <cellStyle name="Comma 2 11 3 9" xfId="41460" xr:uid="{B0A0FC2E-0AFA-492C-8477-74AE3B9E106E}"/>
    <cellStyle name="Comma 2 11 4" xfId="1857" xr:uid="{00000000-0005-0000-0000-000074000000}"/>
    <cellStyle name="Comma 2 11 4 2" xfId="4233" xr:uid="{00000000-0005-0000-0000-000075000000}"/>
    <cellStyle name="Comma 2 11 4 2 2" xfId="18490" xr:uid="{00000000-0005-0000-0000-000076000000}"/>
    <cellStyle name="Comma 2 11 4 2 3" xfId="30371" xr:uid="{B64B6614-7DDD-4086-91E5-4744DCC92E1E}"/>
    <cellStyle name="Comma 2 11 4 2 4" xfId="44628" xr:uid="{E6A55C9B-4C95-45F1-99D7-52F445944658}"/>
    <cellStyle name="Comma 2 11 4 3" xfId="6609" xr:uid="{00000000-0005-0000-0000-000077000000}"/>
    <cellStyle name="Comma 2 11 4 3 2" xfId="20866" xr:uid="{00000000-0005-0000-0000-000078000000}"/>
    <cellStyle name="Comma 2 11 4 3 3" xfId="32747" xr:uid="{6130A785-8C9F-4CFE-9AEE-72BDD57D27C4}"/>
    <cellStyle name="Comma 2 11 4 3 4" xfId="47004" xr:uid="{380C0B4A-0697-440F-BB2C-A3FA58C89418}"/>
    <cellStyle name="Comma 2 11 4 4" xfId="8985" xr:uid="{00000000-0005-0000-0000-000079000000}"/>
    <cellStyle name="Comma 2 11 4 4 2" xfId="23242" xr:uid="{00000000-0005-0000-0000-00007A000000}"/>
    <cellStyle name="Comma 2 11 4 4 3" xfId="35123" xr:uid="{99B875D0-92AD-4D62-B213-390CD6EBEB90}"/>
    <cellStyle name="Comma 2 11 4 4 4" xfId="49380" xr:uid="{EDE9701A-4C0C-4656-A246-887B2AA7C628}"/>
    <cellStyle name="Comma 2 11 4 5" xfId="11361" xr:uid="{00000000-0005-0000-0000-00007B000000}"/>
    <cellStyle name="Comma 2 11 4 5 2" xfId="25618" xr:uid="{00000000-0005-0000-0000-00007C000000}"/>
    <cellStyle name="Comma 2 11 4 5 3" xfId="37499" xr:uid="{4CA74A86-1D77-42AC-8D9F-88C604C2218E}"/>
    <cellStyle name="Comma 2 11 4 5 4" xfId="51756" xr:uid="{E46B4ACB-2977-4717-97B7-4CD3EC3CB2C2}"/>
    <cellStyle name="Comma 2 11 4 6" xfId="13738" xr:uid="{00000000-0005-0000-0000-00007D000000}"/>
    <cellStyle name="Comma 2 11 4 6 2" xfId="39876" xr:uid="{BB17A7AC-5C8C-473A-890B-E29F694BE965}"/>
    <cellStyle name="Comma 2 11 4 6 3" xfId="54133" xr:uid="{732BB193-4EB7-474D-A21D-C3062D96271C}"/>
    <cellStyle name="Comma 2 11 4 7" xfId="16114" xr:uid="{00000000-0005-0000-0000-00007E000000}"/>
    <cellStyle name="Comma 2 11 4 8" xfId="27995" xr:uid="{A8AFE5EA-3E42-4FD3-BB86-1A8004EB8528}"/>
    <cellStyle name="Comma 2 11 4 9" xfId="42252" xr:uid="{C2D7BCC5-AF9E-4557-8301-3F72C086DBED}"/>
    <cellStyle name="Comma 2 11 5" xfId="2649" xr:uid="{00000000-0005-0000-0000-00007F000000}"/>
    <cellStyle name="Comma 2 11 5 2" xfId="16906" xr:uid="{00000000-0005-0000-0000-000080000000}"/>
    <cellStyle name="Comma 2 11 5 3" xfId="28787" xr:uid="{332047F6-442A-4D3F-A575-E5DF7DAE0355}"/>
    <cellStyle name="Comma 2 11 5 4" xfId="43044" xr:uid="{1E65670D-C536-4AED-93CA-3B86680982D4}"/>
    <cellStyle name="Comma 2 11 6" xfId="5025" xr:uid="{00000000-0005-0000-0000-000081000000}"/>
    <cellStyle name="Comma 2 11 6 2" xfId="19282" xr:uid="{00000000-0005-0000-0000-000082000000}"/>
    <cellStyle name="Comma 2 11 6 3" xfId="31163" xr:uid="{36DE59F6-8DFA-49EE-BB2D-8E0ED15C87FD}"/>
    <cellStyle name="Comma 2 11 6 4" xfId="45420" xr:uid="{3BC8A0A2-5E51-49B9-BC1F-F871828F1E35}"/>
    <cellStyle name="Comma 2 11 7" xfId="7401" xr:uid="{00000000-0005-0000-0000-000083000000}"/>
    <cellStyle name="Comma 2 11 7 2" xfId="21658" xr:uid="{00000000-0005-0000-0000-000084000000}"/>
    <cellStyle name="Comma 2 11 7 3" xfId="33539" xr:uid="{672739B6-1905-4AB9-9521-BB6B389113C5}"/>
    <cellStyle name="Comma 2 11 7 4" xfId="47796" xr:uid="{EE9BCEDD-FEDB-451A-9AAA-B7509EB6F863}"/>
    <cellStyle name="Comma 2 11 8" xfId="9777" xr:uid="{00000000-0005-0000-0000-000085000000}"/>
    <cellStyle name="Comma 2 11 8 2" xfId="24034" xr:uid="{00000000-0005-0000-0000-000086000000}"/>
    <cellStyle name="Comma 2 11 8 3" xfId="35915" xr:uid="{3760CBEE-3643-4853-A6F5-64FCA228BE18}"/>
    <cellStyle name="Comma 2 11 8 4" xfId="50172" xr:uid="{08028502-69DC-44E6-8C56-ADB8C83DA025}"/>
    <cellStyle name="Comma 2 11 9" xfId="12154" xr:uid="{00000000-0005-0000-0000-000087000000}"/>
    <cellStyle name="Comma 2 11 9 2" xfId="38292" xr:uid="{07228E80-B65C-44E9-9690-97E526BEB0AF}"/>
    <cellStyle name="Comma 2 11 9 3" xfId="52549" xr:uid="{EAFE4070-9E0D-43F1-8BE0-F7C80B9540A7}"/>
    <cellStyle name="Comma 2 12" xfId="309" xr:uid="{00000000-0005-0000-0000-000088000000}"/>
    <cellStyle name="Comma 2 12 10" xfId="14566" xr:uid="{00000000-0005-0000-0000-000089000000}"/>
    <cellStyle name="Comma 2 12 11" xfId="26447" xr:uid="{0867B39C-9C04-46AF-9802-6815B4357D94}"/>
    <cellStyle name="Comma 2 12 12" xfId="40704" xr:uid="{0001994E-7BA5-48B2-A14A-80F67631672F}"/>
    <cellStyle name="Comma 2 12 2" xfId="669" xr:uid="{00000000-0005-0000-0000-00008A000000}"/>
    <cellStyle name="Comma 2 12 2 10" xfId="26807" xr:uid="{2051C993-E23A-4754-A986-3F4B4381847F}"/>
    <cellStyle name="Comma 2 12 2 11" xfId="41064" xr:uid="{752E438E-1AD2-4CDD-BF35-D92080672359}"/>
    <cellStyle name="Comma 2 12 2 2" xfId="1461" xr:uid="{00000000-0005-0000-0000-00008B000000}"/>
    <cellStyle name="Comma 2 12 2 2 2" xfId="3837" xr:uid="{00000000-0005-0000-0000-00008C000000}"/>
    <cellStyle name="Comma 2 12 2 2 2 2" xfId="18094" xr:uid="{00000000-0005-0000-0000-00008D000000}"/>
    <cellStyle name="Comma 2 12 2 2 2 3" xfId="29975" xr:uid="{87313F9B-C9E6-4F96-8ABE-AC55B572CF3C}"/>
    <cellStyle name="Comma 2 12 2 2 2 4" xfId="44232" xr:uid="{863B3DAE-87BB-494C-A2E9-BD6F4F771D4F}"/>
    <cellStyle name="Comma 2 12 2 2 3" xfId="6213" xr:uid="{00000000-0005-0000-0000-00008E000000}"/>
    <cellStyle name="Comma 2 12 2 2 3 2" xfId="20470" xr:uid="{00000000-0005-0000-0000-00008F000000}"/>
    <cellStyle name="Comma 2 12 2 2 3 3" xfId="32351" xr:uid="{52D0363A-72C6-420D-B9D6-B0B1CCC3DD4F}"/>
    <cellStyle name="Comma 2 12 2 2 3 4" xfId="46608" xr:uid="{DD4D769B-05B5-4FF5-A132-257BCBC2BEA0}"/>
    <cellStyle name="Comma 2 12 2 2 4" xfId="8589" xr:uid="{00000000-0005-0000-0000-000090000000}"/>
    <cellStyle name="Comma 2 12 2 2 4 2" xfId="22846" xr:uid="{00000000-0005-0000-0000-000091000000}"/>
    <cellStyle name="Comma 2 12 2 2 4 3" xfId="34727" xr:uid="{E7617D61-997A-4AF4-A53A-CF273EEDF27F}"/>
    <cellStyle name="Comma 2 12 2 2 4 4" xfId="48984" xr:uid="{433026B8-C0C6-450D-A76E-8755A220D84D}"/>
    <cellStyle name="Comma 2 12 2 2 5" xfId="10965" xr:uid="{00000000-0005-0000-0000-000092000000}"/>
    <cellStyle name="Comma 2 12 2 2 5 2" xfId="25222" xr:uid="{00000000-0005-0000-0000-000093000000}"/>
    <cellStyle name="Comma 2 12 2 2 5 3" xfId="37103" xr:uid="{4047CE77-D2D5-4B02-BCEF-545B0B463E86}"/>
    <cellStyle name="Comma 2 12 2 2 5 4" xfId="51360" xr:uid="{16F287AD-545D-4196-8BF4-1E4819D05DDB}"/>
    <cellStyle name="Comma 2 12 2 2 6" xfId="13342" xr:uid="{00000000-0005-0000-0000-000094000000}"/>
    <cellStyle name="Comma 2 12 2 2 6 2" xfId="39480" xr:uid="{8DD3E61A-102A-44A2-BD27-C26DCDE0F201}"/>
    <cellStyle name="Comma 2 12 2 2 6 3" xfId="53737" xr:uid="{B6B0CC28-6711-4B6B-B187-08F0566652CC}"/>
    <cellStyle name="Comma 2 12 2 2 7" xfId="15718" xr:uid="{00000000-0005-0000-0000-000095000000}"/>
    <cellStyle name="Comma 2 12 2 2 8" xfId="27599" xr:uid="{7BDEDD1C-4828-4A4C-BFD1-AD93042C8087}"/>
    <cellStyle name="Comma 2 12 2 2 9" xfId="41856" xr:uid="{6CB88A69-DEC4-4C60-82F3-CD03580D4F7E}"/>
    <cellStyle name="Comma 2 12 2 3" xfId="2253" xr:uid="{00000000-0005-0000-0000-000096000000}"/>
    <cellStyle name="Comma 2 12 2 3 2" xfId="4629" xr:uid="{00000000-0005-0000-0000-000097000000}"/>
    <cellStyle name="Comma 2 12 2 3 2 2" xfId="18886" xr:uid="{00000000-0005-0000-0000-000098000000}"/>
    <cellStyle name="Comma 2 12 2 3 2 3" xfId="30767" xr:uid="{F9E5263F-14B9-491B-9CC6-CE35553C687B}"/>
    <cellStyle name="Comma 2 12 2 3 2 4" xfId="45024" xr:uid="{4A935AA3-F283-4AEA-8A82-743EF1C77481}"/>
    <cellStyle name="Comma 2 12 2 3 3" xfId="7005" xr:uid="{00000000-0005-0000-0000-000099000000}"/>
    <cellStyle name="Comma 2 12 2 3 3 2" xfId="21262" xr:uid="{00000000-0005-0000-0000-00009A000000}"/>
    <cellStyle name="Comma 2 12 2 3 3 3" xfId="33143" xr:uid="{CBE22E99-D7E5-475B-A701-242623322AB1}"/>
    <cellStyle name="Comma 2 12 2 3 3 4" xfId="47400" xr:uid="{1742603C-8C94-4B75-8218-C60E50CFDA78}"/>
    <cellStyle name="Comma 2 12 2 3 4" xfId="9381" xr:uid="{00000000-0005-0000-0000-00009B000000}"/>
    <cellStyle name="Comma 2 12 2 3 4 2" xfId="23638" xr:uid="{00000000-0005-0000-0000-00009C000000}"/>
    <cellStyle name="Comma 2 12 2 3 4 3" xfId="35519" xr:uid="{FE284C55-3D24-4253-965C-220C0B38493B}"/>
    <cellStyle name="Comma 2 12 2 3 4 4" xfId="49776" xr:uid="{73748570-680C-4EA8-843C-1D94364593C1}"/>
    <cellStyle name="Comma 2 12 2 3 5" xfId="11757" xr:uid="{00000000-0005-0000-0000-00009D000000}"/>
    <cellStyle name="Comma 2 12 2 3 5 2" xfId="26014" xr:uid="{00000000-0005-0000-0000-00009E000000}"/>
    <cellStyle name="Comma 2 12 2 3 5 3" xfId="37895" xr:uid="{A606F1BA-BF54-4649-9FEB-F38851E399AE}"/>
    <cellStyle name="Comma 2 12 2 3 5 4" xfId="52152" xr:uid="{395B75C2-6380-4A2C-AD24-BB688455F10C}"/>
    <cellStyle name="Comma 2 12 2 3 6" xfId="14134" xr:uid="{00000000-0005-0000-0000-00009F000000}"/>
    <cellStyle name="Comma 2 12 2 3 6 2" xfId="40272" xr:uid="{DB4C6852-3115-4281-B5A5-719459927503}"/>
    <cellStyle name="Comma 2 12 2 3 6 3" xfId="54529" xr:uid="{6B547DCA-B375-421F-99FF-3D6CBDB3784D}"/>
    <cellStyle name="Comma 2 12 2 3 7" xfId="16510" xr:uid="{00000000-0005-0000-0000-0000A0000000}"/>
    <cellStyle name="Comma 2 12 2 3 8" xfId="28391" xr:uid="{4F737697-EEDF-4285-AB10-0C9D7AD9B439}"/>
    <cellStyle name="Comma 2 12 2 3 9" xfId="42648" xr:uid="{5AD9A7B2-3199-412D-8BD3-7EEABA1C31AD}"/>
    <cellStyle name="Comma 2 12 2 4" xfId="3045" xr:uid="{00000000-0005-0000-0000-0000A1000000}"/>
    <cellStyle name="Comma 2 12 2 4 2" xfId="17302" xr:uid="{00000000-0005-0000-0000-0000A2000000}"/>
    <cellStyle name="Comma 2 12 2 4 3" xfId="29183" xr:uid="{0155CD10-8C99-4D8D-8F0B-C488D6E41A44}"/>
    <cellStyle name="Comma 2 12 2 4 4" xfId="43440" xr:uid="{E533A11E-19AD-44EB-BAA4-831C80DBCAE8}"/>
    <cellStyle name="Comma 2 12 2 5" xfId="5421" xr:uid="{00000000-0005-0000-0000-0000A3000000}"/>
    <cellStyle name="Comma 2 12 2 5 2" xfId="19678" xr:uid="{00000000-0005-0000-0000-0000A4000000}"/>
    <cellStyle name="Comma 2 12 2 5 3" xfId="31559" xr:uid="{FBC0694C-4A8D-43C3-A84D-704DE96EFCD7}"/>
    <cellStyle name="Comma 2 12 2 5 4" xfId="45816" xr:uid="{BAD2CAAD-8ED1-4AB9-9EF7-3111DDB57EBA}"/>
    <cellStyle name="Comma 2 12 2 6" xfId="7797" xr:uid="{00000000-0005-0000-0000-0000A5000000}"/>
    <cellStyle name="Comma 2 12 2 6 2" xfId="22054" xr:uid="{00000000-0005-0000-0000-0000A6000000}"/>
    <cellStyle name="Comma 2 12 2 6 3" xfId="33935" xr:uid="{B393ECD9-DC8C-4B55-81BC-2ECAD86FD58A}"/>
    <cellStyle name="Comma 2 12 2 6 4" xfId="48192" xr:uid="{C9A907BC-03DB-4E17-BA75-FBA24B87910A}"/>
    <cellStyle name="Comma 2 12 2 7" xfId="10173" xr:uid="{00000000-0005-0000-0000-0000A7000000}"/>
    <cellStyle name="Comma 2 12 2 7 2" xfId="24430" xr:uid="{00000000-0005-0000-0000-0000A8000000}"/>
    <cellStyle name="Comma 2 12 2 7 3" xfId="36311" xr:uid="{7E5D9CD0-066A-4ADF-BA7A-6B788ED3EA33}"/>
    <cellStyle name="Comma 2 12 2 7 4" xfId="50568" xr:uid="{B1329E18-61AD-4B02-A10E-402041482A34}"/>
    <cellStyle name="Comma 2 12 2 8" xfId="12550" xr:uid="{00000000-0005-0000-0000-0000A9000000}"/>
    <cellStyle name="Comma 2 12 2 8 2" xfId="38688" xr:uid="{402F01B1-2440-43C9-9C74-04568DCA1098}"/>
    <cellStyle name="Comma 2 12 2 8 3" xfId="52945" xr:uid="{AA4CC2D9-D547-4FDF-8F13-A13F9124F82B}"/>
    <cellStyle name="Comma 2 12 2 9" xfId="14926" xr:uid="{00000000-0005-0000-0000-0000AA000000}"/>
    <cellStyle name="Comma 2 12 3" xfId="1101" xr:uid="{00000000-0005-0000-0000-0000AB000000}"/>
    <cellStyle name="Comma 2 12 3 2" xfId="3477" xr:uid="{00000000-0005-0000-0000-0000AC000000}"/>
    <cellStyle name="Comma 2 12 3 2 2" xfId="17734" xr:uid="{00000000-0005-0000-0000-0000AD000000}"/>
    <cellStyle name="Comma 2 12 3 2 3" xfId="29615" xr:uid="{57743A29-3447-4D33-A2B6-5F2F97EA36BE}"/>
    <cellStyle name="Comma 2 12 3 2 4" xfId="43872" xr:uid="{B6EF9FB8-0944-4A21-B9E5-839D7CDD182A}"/>
    <cellStyle name="Comma 2 12 3 3" xfId="5853" xr:uid="{00000000-0005-0000-0000-0000AE000000}"/>
    <cellStyle name="Comma 2 12 3 3 2" xfId="20110" xr:uid="{00000000-0005-0000-0000-0000AF000000}"/>
    <cellStyle name="Comma 2 12 3 3 3" xfId="31991" xr:uid="{0A9D1553-DDD5-4662-945D-9747E5DC2F9B}"/>
    <cellStyle name="Comma 2 12 3 3 4" xfId="46248" xr:uid="{F7476CF4-8DA3-4FA4-AF58-44BFFA1E8940}"/>
    <cellStyle name="Comma 2 12 3 4" xfId="8229" xr:uid="{00000000-0005-0000-0000-0000B0000000}"/>
    <cellStyle name="Comma 2 12 3 4 2" xfId="22486" xr:uid="{00000000-0005-0000-0000-0000B1000000}"/>
    <cellStyle name="Comma 2 12 3 4 3" xfId="34367" xr:uid="{91A62F84-A6ED-4529-A8E8-858EE6392A9E}"/>
    <cellStyle name="Comma 2 12 3 4 4" xfId="48624" xr:uid="{36F8896A-DB38-4BBC-8442-D0C9DB7CE3BB}"/>
    <cellStyle name="Comma 2 12 3 5" xfId="10605" xr:uid="{00000000-0005-0000-0000-0000B2000000}"/>
    <cellStyle name="Comma 2 12 3 5 2" xfId="24862" xr:uid="{00000000-0005-0000-0000-0000B3000000}"/>
    <cellStyle name="Comma 2 12 3 5 3" xfId="36743" xr:uid="{255FCAB1-B72E-4E05-9B12-0FA236B64EDC}"/>
    <cellStyle name="Comma 2 12 3 5 4" xfId="51000" xr:uid="{63960BD7-1A93-4309-93F5-9C88402A64E4}"/>
    <cellStyle name="Comma 2 12 3 6" xfId="12982" xr:uid="{00000000-0005-0000-0000-0000B4000000}"/>
    <cellStyle name="Comma 2 12 3 6 2" xfId="39120" xr:uid="{2161FD26-1D3C-4392-8E7D-32709CF8AC8A}"/>
    <cellStyle name="Comma 2 12 3 6 3" xfId="53377" xr:uid="{61E49EA7-CC5F-47AF-AE49-C435D61B17F2}"/>
    <cellStyle name="Comma 2 12 3 7" xfId="15358" xr:uid="{00000000-0005-0000-0000-0000B5000000}"/>
    <cellStyle name="Comma 2 12 3 8" xfId="27239" xr:uid="{AC27DCC6-BF21-424A-A0FC-D04EEC57BB15}"/>
    <cellStyle name="Comma 2 12 3 9" xfId="41496" xr:uid="{C0B38F0B-DC07-4454-9F15-862D01E564BD}"/>
    <cellStyle name="Comma 2 12 4" xfId="1893" xr:uid="{00000000-0005-0000-0000-0000B6000000}"/>
    <cellStyle name="Comma 2 12 4 2" xfId="4269" xr:uid="{00000000-0005-0000-0000-0000B7000000}"/>
    <cellStyle name="Comma 2 12 4 2 2" xfId="18526" xr:uid="{00000000-0005-0000-0000-0000B8000000}"/>
    <cellStyle name="Comma 2 12 4 2 3" xfId="30407" xr:uid="{86DA23F6-4931-47E5-B2D8-EDC81197D3D5}"/>
    <cellStyle name="Comma 2 12 4 2 4" xfId="44664" xr:uid="{03EDC12B-6973-4778-A9C5-FB1A3C6AE15F}"/>
    <cellStyle name="Comma 2 12 4 3" xfId="6645" xr:uid="{00000000-0005-0000-0000-0000B9000000}"/>
    <cellStyle name="Comma 2 12 4 3 2" xfId="20902" xr:uid="{00000000-0005-0000-0000-0000BA000000}"/>
    <cellStyle name="Comma 2 12 4 3 3" xfId="32783" xr:uid="{88F04D60-22D5-4116-A109-AA543C8BBCF9}"/>
    <cellStyle name="Comma 2 12 4 3 4" xfId="47040" xr:uid="{7E3580D8-4B91-41A5-BD50-34115412380B}"/>
    <cellStyle name="Comma 2 12 4 4" xfId="9021" xr:uid="{00000000-0005-0000-0000-0000BB000000}"/>
    <cellStyle name="Comma 2 12 4 4 2" xfId="23278" xr:uid="{00000000-0005-0000-0000-0000BC000000}"/>
    <cellStyle name="Comma 2 12 4 4 3" xfId="35159" xr:uid="{88A66F3E-C14F-49E9-BD91-A13B77634013}"/>
    <cellStyle name="Comma 2 12 4 4 4" xfId="49416" xr:uid="{8DBF7295-7B28-4E9C-8054-BAFA91528993}"/>
    <cellStyle name="Comma 2 12 4 5" xfId="11397" xr:uid="{00000000-0005-0000-0000-0000BD000000}"/>
    <cellStyle name="Comma 2 12 4 5 2" xfId="25654" xr:uid="{00000000-0005-0000-0000-0000BE000000}"/>
    <cellStyle name="Comma 2 12 4 5 3" xfId="37535" xr:uid="{FA347472-D936-4B39-8270-8BA535F43608}"/>
    <cellStyle name="Comma 2 12 4 5 4" xfId="51792" xr:uid="{EB0C09CF-6D82-4760-B275-055731A20F86}"/>
    <cellStyle name="Comma 2 12 4 6" xfId="13774" xr:uid="{00000000-0005-0000-0000-0000BF000000}"/>
    <cellStyle name="Comma 2 12 4 6 2" xfId="39912" xr:uid="{C186DEAC-D093-44E6-B93E-6B9A99F07E5A}"/>
    <cellStyle name="Comma 2 12 4 6 3" xfId="54169" xr:uid="{DE9B98B5-1C31-41BB-BB2D-8B17A86C0E8C}"/>
    <cellStyle name="Comma 2 12 4 7" xfId="16150" xr:uid="{00000000-0005-0000-0000-0000C0000000}"/>
    <cellStyle name="Comma 2 12 4 8" xfId="28031" xr:uid="{78B107FB-E9F7-41A8-887D-290A975ADA76}"/>
    <cellStyle name="Comma 2 12 4 9" xfId="42288" xr:uid="{EC15DA7E-1060-4BE9-BD84-F6B7D51918FC}"/>
    <cellStyle name="Comma 2 12 5" xfId="2685" xr:uid="{00000000-0005-0000-0000-0000C1000000}"/>
    <cellStyle name="Comma 2 12 5 2" xfId="16942" xr:uid="{00000000-0005-0000-0000-0000C2000000}"/>
    <cellStyle name="Comma 2 12 5 3" xfId="28823" xr:uid="{E479208E-6C35-43B4-AA8E-D905DC7E895A}"/>
    <cellStyle name="Comma 2 12 5 4" xfId="43080" xr:uid="{011416AB-FEF7-4694-BBA3-F8ECB928556D}"/>
    <cellStyle name="Comma 2 12 6" xfId="5061" xr:uid="{00000000-0005-0000-0000-0000C3000000}"/>
    <cellStyle name="Comma 2 12 6 2" xfId="19318" xr:uid="{00000000-0005-0000-0000-0000C4000000}"/>
    <cellStyle name="Comma 2 12 6 3" xfId="31199" xr:uid="{FCB3B889-ABC4-44B7-A3F8-0EA8A6316D4D}"/>
    <cellStyle name="Comma 2 12 6 4" xfId="45456" xr:uid="{750DB828-0CF7-43A0-8C6C-1310F4E19B0B}"/>
    <cellStyle name="Comma 2 12 7" xfId="7437" xr:uid="{00000000-0005-0000-0000-0000C5000000}"/>
    <cellStyle name="Comma 2 12 7 2" xfId="21694" xr:uid="{00000000-0005-0000-0000-0000C6000000}"/>
    <cellStyle name="Comma 2 12 7 3" xfId="33575" xr:uid="{4492AFD0-997A-44F5-B668-6886E65645B7}"/>
    <cellStyle name="Comma 2 12 7 4" xfId="47832" xr:uid="{E8F19209-3932-4C23-B8DE-476C55602D2B}"/>
    <cellStyle name="Comma 2 12 8" xfId="9813" xr:uid="{00000000-0005-0000-0000-0000C7000000}"/>
    <cellStyle name="Comma 2 12 8 2" xfId="24070" xr:uid="{00000000-0005-0000-0000-0000C8000000}"/>
    <cellStyle name="Comma 2 12 8 3" xfId="35951" xr:uid="{2EBAF172-E6A4-4256-BD3D-E93E51510131}"/>
    <cellStyle name="Comma 2 12 8 4" xfId="50208" xr:uid="{2520FCF4-D3A3-4A26-90E6-FB181AA407C0}"/>
    <cellStyle name="Comma 2 12 9" xfId="12190" xr:uid="{00000000-0005-0000-0000-0000C9000000}"/>
    <cellStyle name="Comma 2 12 9 2" xfId="38328" xr:uid="{E7515E25-DC06-4D25-B4C3-26931E841EDF}"/>
    <cellStyle name="Comma 2 12 9 3" xfId="52585" xr:uid="{BF6A1BC8-5F2E-4894-9384-8A095FFB975B}"/>
    <cellStyle name="Comma 2 13" xfId="345" xr:uid="{00000000-0005-0000-0000-0000CA000000}"/>
    <cellStyle name="Comma 2 13 10" xfId="26483" xr:uid="{8C45BAC1-A61B-492B-B607-92607F8B2F66}"/>
    <cellStyle name="Comma 2 13 11" xfId="40740" xr:uid="{4CED3963-61F8-4A36-866D-A6D3097E89AC}"/>
    <cellStyle name="Comma 2 13 2" xfId="1137" xr:uid="{00000000-0005-0000-0000-0000CB000000}"/>
    <cellStyle name="Comma 2 13 2 2" xfId="3513" xr:uid="{00000000-0005-0000-0000-0000CC000000}"/>
    <cellStyle name="Comma 2 13 2 2 2" xfId="17770" xr:uid="{00000000-0005-0000-0000-0000CD000000}"/>
    <cellStyle name="Comma 2 13 2 2 3" xfId="29651" xr:uid="{0AA89BE4-3BC0-4705-B2DB-6DC8C2B94313}"/>
    <cellStyle name="Comma 2 13 2 2 4" xfId="43908" xr:uid="{0FC93F05-2BAA-4F87-9970-AFF65C042A84}"/>
    <cellStyle name="Comma 2 13 2 3" xfId="5889" xr:uid="{00000000-0005-0000-0000-0000CE000000}"/>
    <cellStyle name="Comma 2 13 2 3 2" xfId="20146" xr:uid="{00000000-0005-0000-0000-0000CF000000}"/>
    <cellStyle name="Comma 2 13 2 3 3" xfId="32027" xr:uid="{B39A5B49-209D-4E24-B531-BDE3E50EF064}"/>
    <cellStyle name="Comma 2 13 2 3 4" xfId="46284" xr:uid="{0E95C850-5864-4D81-B363-014E58AFF00E}"/>
    <cellStyle name="Comma 2 13 2 4" xfId="8265" xr:uid="{00000000-0005-0000-0000-0000D0000000}"/>
    <cellStyle name="Comma 2 13 2 4 2" xfId="22522" xr:uid="{00000000-0005-0000-0000-0000D1000000}"/>
    <cellStyle name="Comma 2 13 2 4 3" xfId="34403" xr:uid="{825D4910-BB0E-43DE-8432-03CA64292A47}"/>
    <cellStyle name="Comma 2 13 2 4 4" xfId="48660" xr:uid="{B206A0C4-480A-4E68-9AC0-6F06B169C488}"/>
    <cellStyle name="Comma 2 13 2 5" xfId="10641" xr:uid="{00000000-0005-0000-0000-0000D2000000}"/>
    <cellStyle name="Comma 2 13 2 5 2" xfId="24898" xr:uid="{00000000-0005-0000-0000-0000D3000000}"/>
    <cellStyle name="Comma 2 13 2 5 3" xfId="36779" xr:uid="{854CB997-F8A5-4586-AF49-82498834399D}"/>
    <cellStyle name="Comma 2 13 2 5 4" xfId="51036" xr:uid="{F695ADDE-1310-4416-A39F-F7F419DAB01C}"/>
    <cellStyle name="Comma 2 13 2 6" xfId="13018" xr:uid="{00000000-0005-0000-0000-0000D4000000}"/>
    <cellStyle name="Comma 2 13 2 6 2" xfId="39156" xr:uid="{66C2C666-6973-4F29-A667-3F865684E9E0}"/>
    <cellStyle name="Comma 2 13 2 6 3" xfId="53413" xr:uid="{B03B9CC5-32CF-4E0A-BF3B-A9BC9A3D3712}"/>
    <cellStyle name="Comma 2 13 2 7" xfId="15394" xr:uid="{00000000-0005-0000-0000-0000D5000000}"/>
    <cellStyle name="Comma 2 13 2 8" xfId="27275" xr:uid="{0ACB29F4-26EE-4423-B523-108E8EBF0934}"/>
    <cellStyle name="Comma 2 13 2 9" xfId="41532" xr:uid="{069B3C28-3696-4CAC-A88D-0BD68A8E5A2F}"/>
    <cellStyle name="Comma 2 13 3" xfId="1929" xr:uid="{00000000-0005-0000-0000-0000D6000000}"/>
    <cellStyle name="Comma 2 13 3 2" xfId="4305" xr:uid="{00000000-0005-0000-0000-0000D7000000}"/>
    <cellStyle name="Comma 2 13 3 2 2" xfId="18562" xr:uid="{00000000-0005-0000-0000-0000D8000000}"/>
    <cellStyle name="Comma 2 13 3 2 3" xfId="30443" xr:uid="{F9606468-A26D-43CC-933E-7E33175169D1}"/>
    <cellStyle name="Comma 2 13 3 2 4" xfId="44700" xr:uid="{9F825548-7DFE-4AC4-97F6-67958ABE059D}"/>
    <cellStyle name="Comma 2 13 3 3" xfId="6681" xr:uid="{00000000-0005-0000-0000-0000D9000000}"/>
    <cellStyle name="Comma 2 13 3 3 2" xfId="20938" xr:uid="{00000000-0005-0000-0000-0000DA000000}"/>
    <cellStyle name="Comma 2 13 3 3 3" xfId="32819" xr:uid="{F4599E45-610F-4251-918B-F8249CBA4A20}"/>
    <cellStyle name="Comma 2 13 3 3 4" xfId="47076" xr:uid="{90B7E4B0-70F7-4976-B226-7C1DB387BDCB}"/>
    <cellStyle name="Comma 2 13 3 4" xfId="9057" xr:uid="{00000000-0005-0000-0000-0000DB000000}"/>
    <cellStyle name="Comma 2 13 3 4 2" xfId="23314" xr:uid="{00000000-0005-0000-0000-0000DC000000}"/>
    <cellStyle name="Comma 2 13 3 4 3" xfId="35195" xr:uid="{80C729C2-A1BF-4668-A49C-67FB1BA4B881}"/>
    <cellStyle name="Comma 2 13 3 4 4" xfId="49452" xr:uid="{CBA6B4B5-C474-4121-BEDD-CB70ECEE8C99}"/>
    <cellStyle name="Comma 2 13 3 5" xfId="11433" xr:uid="{00000000-0005-0000-0000-0000DD000000}"/>
    <cellStyle name="Comma 2 13 3 5 2" xfId="25690" xr:uid="{00000000-0005-0000-0000-0000DE000000}"/>
    <cellStyle name="Comma 2 13 3 5 3" xfId="37571" xr:uid="{0C22C97B-601E-4872-B42A-94C32E1B45B9}"/>
    <cellStyle name="Comma 2 13 3 5 4" xfId="51828" xr:uid="{81CCE30A-45E4-4BC4-BC0C-885C80CFF749}"/>
    <cellStyle name="Comma 2 13 3 6" xfId="13810" xr:uid="{00000000-0005-0000-0000-0000DF000000}"/>
    <cellStyle name="Comma 2 13 3 6 2" xfId="39948" xr:uid="{0BF41F4F-FA35-48BA-BE93-D783D7A3CCC3}"/>
    <cellStyle name="Comma 2 13 3 6 3" xfId="54205" xr:uid="{1308A93F-BCDA-43BE-A7CA-6E6BAF8451F1}"/>
    <cellStyle name="Comma 2 13 3 7" xfId="16186" xr:uid="{00000000-0005-0000-0000-0000E0000000}"/>
    <cellStyle name="Comma 2 13 3 8" xfId="28067" xr:uid="{1EFD5208-540A-4946-B800-8D6587C978F5}"/>
    <cellStyle name="Comma 2 13 3 9" xfId="42324" xr:uid="{1F644367-AB94-47A6-A2AE-A58837CB710B}"/>
    <cellStyle name="Comma 2 13 4" xfId="2721" xr:uid="{00000000-0005-0000-0000-0000E1000000}"/>
    <cellStyle name="Comma 2 13 4 2" xfId="16978" xr:uid="{00000000-0005-0000-0000-0000E2000000}"/>
    <cellStyle name="Comma 2 13 4 3" xfId="28859" xr:uid="{B0B5A56F-CC72-4780-904B-3F19774E2115}"/>
    <cellStyle name="Comma 2 13 4 4" xfId="43116" xr:uid="{5E06AD5A-1D0B-426B-829D-C151A1C3640D}"/>
    <cellStyle name="Comma 2 13 5" xfId="5097" xr:uid="{00000000-0005-0000-0000-0000E3000000}"/>
    <cellStyle name="Comma 2 13 5 2" xfId="19354" xr:uid="{00000000-0005-0000-0000-0000E4000000}"/>
    <cellStyle name="Comma 2 13 5 3" xfId="31235" xr:uid="{4BE9F267-1724-42FD-943E-BAF64E122330}"/>
    <cellStyle name="Comma 2 13 5 4" xfId="45492" xr:uid="{1F91C5A5-BCF6-4B1F-9E64-5B620037A4E2}"/>
    <cellStyle name="Comma 2 13 6" xfId="7473" xr:uid="{00000000-0005-0000-0000-0000E5000000}"/>
    <cellStyle name="Comma 2 13 6 2" xfId="21730" xr:uid="{00000000-0005-0000-0000-0000E6000000}"/>
    <cellStyle name="Comma 2 13 6 3" xfId="33611" xr:uid="{1B40B300-218F-4283-AAA9-7F67372869DF}"/>
    <cellStyle name="Comma 2 13 6 4" xfId="47868" xr:uid="{3239F3DD-A15F-4261-93FB-A5ADA990392C}"/>
    <cellStyle name="Comma 2 13 7" xfId="9849" xr:uid="{00000000-0005-0000-0000-0000E7000000}"/>
    <cellStyle name="Comma 2 13 7 2" xfId="24106" xr:uid="{00000000-0005-0000-0000-0000E8000000}"/>
    <cellStyle name="Comma 2 13 7 3" xfId="35987" xr:uid="{F0F04D16-AD0D-4C92-BEA5-0FAF3A64F8EC}"/>
    <cellStyle name="Comma 2 13 7 4" xfId="50244" xr:uid="{57A5B9DD-704A-4DA2-BE65-EEB744A414C0}"/>
    <cellStyle name="Comma 2 13 8" xfId="12226" xr:uid="{00000000-0005-0000-0000-0000E9000000}"/>
    <cellStyle name="Comma 2 13 8 2" xfId="38364" xr:uid="{A5D79CE6-5F32-43BB-97BC-9DE8705BF51A}"/>
    <cellStyle name="Comma 2 13 8 3" xfId="52621" xr:uid="{5EC8808D-5F19-4336-9307-44BEA044A1FD}"/>
    <cellStyle name="Comma 2 13 9" xfId="14602" xr:uid="{00000000-0005-0000-0000-0000EA000000}"/>
    <cellStyle name="Comma 2 14" xfId="381" xr:uid="{00000000-0005-0000-0000-0000EB000000}"/>
    <cellStyle name="Comma 2 14 10" xfId="26519" xr:uid="{AF7BF56A-0FCA-4400-BBE7-357F389C21EB}"/>
    <cellStyle name="Comma 2 14 11" xfId="40776" xr:uid="{BA6CDC35-0627-4E07-874B-2896AE225D0A}"/>
    <cellStyle name="Comma 2 14 2" xfId="1173" xr:uid="{00000000-0005-0000-0000-0000EC000000}"/>
    <cellStyle name="Comma 2 14 2 2" xfId="3549" xr:uid="{00000000-0005-0000-0000-0000ED000000}"/>
    <cellStyle name="Comma 2 14 2 2 2" xfId="17806" xr:uid="{00000000-0005-0000-0000-0000EE000000}"/>
    <cellStyle name="Comma 2 14 2 2 3" xfId="29687" xr:uid="{096E60E9-B2DB-4AC1-A51C-9676ED58EF79}"/>
    <cellStyle name="Comma 2 14 2 2 4" xfId="43944" xr:uid="{AEEFEA1E-473A-4CFB-A87B-56D40F7BBD6D}"/>
    <cellStyle name="Comma 2 14 2 3" xfId="5925" xr:uid="{00000000-0005-0000-0000-0000EF000000}"/>
    <cellStyle name="Comma 2 14 2 3 2" xfId="20182" xr:uid="{00000000-0005-0000-0000-0000F0000000}"/>
    <cellStyle name="Comma 2 14 2 3 3" xfId="32063" xr:uid="{956508FD-E68A-45AE-A826-74B8840A0A08}"/>
    <cellStyle name="Comma 2 14 2 3 4" xfId="46320" xr:uid="{713A7BCB-C150-40B2-9DDE-7D20E5EC977D}"/>
    <cellStyle name="Comma 2 14 2 4" xfId="8301" xr:uid="{00000000-0005-0000-0000-0000F1000000}"/>
    <cellStyle name="Comma 2 14 2 4 2" xfId="22558" xr:uid="{00000000-0005-0000-0000-0000F2000000}"/>
    <cellStyle name="Comma 2 14 2 4 3" xfId="34439" xr:uid="{6D6962D2-3B80-4AA3-8CE1-D1592E5E7347}"/>
    <cellStyle name="Comma 2 14 2 4 4" xfId="48696" xr:uid="{E7861028-F148-40AE-ABF5-74DE789AE7DD}"/>
    <cellStyle name="Comma 2 14 2 5" xfId="10677" xr:uid="{00000000-0005-0000-0000-0000F3000000}"/>
    <cellStyle name="Comma 2 14 2 5 2" xfId="24934" xr:uid="{00000000-0005-0000-0000-0000F4000000}"/>
    <cellStyle name="Comma 2 14 2 5 3" xfId="36815" xr:uid="{A1C4B89C-413A-47A0-A5A3-C32F394F42DF}"/>
    <cellStyle name="Comma 2 14 2 5 4" xfId="51072" xr:uid="{1E366AF1-3040-4500-A689-CBA2F65281AE}"/>
    <cellStyle name="Comma 2 14 2 6" xfId="13054" xr:uid="{00000000-0005-0000-0000-0000F5000000}"/>
    <cellStyle name="Comma 2 14 2 6 2" xfId="39192" xr:uid="{ABB8A52E-2C90-454F-B5AB-CFD744F4DB19}"/>
    <cellStyle name="Comma 2 14 2 6 3" xfId="53449" xr:uid="{6F5E0640-487B-40F6-BA20-989BD70F59A8}"/>
    <cellStyle name="Comma 2 14 2 7" xfId="15430" xr:uid="{00000000-0005-0000-0000-0000F6000000}"/>
    <cellStyle name="Comma 2 14 2 8" xfId="27311" xr:uid="{D7EEEED9-DEED-4767-BB9C-0906257393DD}"/>
    <cellStyle name="Comma 2 14 2 9" xfId="41568" xr:uid="{E871BBF1-23E9-4C58-B8F9-097D43DCC3EB}"/>
    <cellStyle name="Comma 2 14 3" xfId="1965" xr:uid="{00000000-0005-0000-0000-0000F7000000}"/>
    <cellStyle name="Comma 2 14 3 2" xfId="4341" xr:uid="{00000000-0005-0000-0000-0000F8000000}"/>
    <cellStyle name="Comma 2 14 3 2 2" xfId="18598" xr:uid="{00000000-0005-0000-0000-0000F9000000}"/>
    <cellStyle name="Comma 2 14 3 2 3" xfId="30479" xr:uid="{F4BF21BE-9302-4828-B5A1-88897956D84D}"/>
    <cellStyle name="Comma 2 14 3 2 4" xfId="44736" xr:uid="{2BD19435-16A5-496A-A116-29CE0FAE4612}"/>
    <cellStyle name="Comma 2 14 3 3" xfId="6717" xr:uid="{00000000-0005-0000-0000-0000FA000000}"/>
    <cellStyle name="Comma 2 14 3 3 2" xfId="20974" xr:uid="{00000000-0005-0000-0000-0000FB000000}"/>
    <cellStyle name="Comma 2 14 3 3 3" xfId="32855" xr:uid="{E678AECD-40B7-4718-A11D-CA1A0FB7D95D}"/>
    <cellStyle name="Comma 2 14 3 3 4" xfId="47112" xr:uid="{43531497-5AC7-4A69-8774-B0FE32BD38B6}"/>
    <cellStyle name="Comma 2 14 3 4" xfId="9093" xr:uid="{00000000-0005-0000-0000-0000FC000000}"/>
    <cellStyle name="Comma 2 14 3 4 2" xfId="23350" xr:uid="{00000000-0005-0000-0000-0000FD000000}"/>
    <cellStyle name="Comma 2 14 3 4 3" xfId="35231" xr:uid="{ECF72B7E-6C68-4A36-B3DB-DCA3AB8C4B50}"/>
    <cellStyle name="Comma 2 14 3 4 4" xfId="49488" xr:uid="{1535D95D-14F8-4057-B0F4-7AAFD4FD7611}"/>
    <cellStyle name="Comma 2 14 3 5" xfId="11469" xr:uid="{00000000-0005-0000-0000-0000FE000000}"/>
    <cellStyle name="Comma 2 14 3 5 2" xfId="25726" xr:uid="{00000000-0005-0000-0000-0000FF000000}"/>
    <cellStyle name="Comma 2 14 3 5 3" xfId="37607" xr:uid="{7430FFFF-85F8-43DA-98D8-3194409EC767}"/>
    <cellStyle name="Comma 2 14 3 5 4" xfId="51864" xr:uid="{3569A129-ACCE-492D-B0B3-7FAB45E6ED3A}"/>
    <cellStyle name="Comma 2 14 3 6" xfId="13846" xr:uid="{00000000-0005-0000-0000-000000010000}"/>
    <cellStyle name="Comma 2 14 3 6 2" xfId="39984" xr:uid="{93F517BE-74BD-45E0-9C69-7B596A315172}"/>
    <cellStyle name="Comma 2 14 3 6 3" xfId="54241" xr:uid="{9A048C79-64D2-4943-91A0-4A980782D74C}"/>
    <cellStyle name="Comma 2 14 3 7" xfId="16222" xr:uid="{00000000-0005-0000-0000-000001010000}"/>
    <cellStyle name="Comma 2 14 3 8" xfId="28103" xr:uid="{ADE82351-7DC9-4F87-9074-692129B461F3}"/>
    <cellStyle name="Comma 2 14 3 9" xfId="42360" xr:uid="{73E8147D-E941-4B26-B9C9-C991A199ECF4}"/>
    <cellStyle name="Comma 2 14 4" xfId="2757" xr:uid="{00000000-0005-0000-0000-000002010000}"/>
    <cellStyle name="Comma 2 14 4 2" xfId="17014" xr:uid="{00000000-0005-0000-0000-000003010000}"/>
    <cellStyle name="Comma 2 14 4 3" xfId="28895" xr:uid="{55E3E9D0-6FBD-4840-8B9F-4D39F57A4975}"/>
    <cellStyle name="Comma 2 14 4 4" xfId="43152" xr:uid="{9CAAE78D-FB9D-42C6-A90C-F462DD18DFF2}"/>
    <cellStyle name="Comma 2 14 5" xfId="5133" xr:uid="{00000000-0005-0000-0000-000004010000}"/>
    <cellStyle name="Comma 2 14 5 2" xfId="19390" xr:uid="{00000000-0005-0000-0000-000005010000}"/>
    <cellStyle name="Comma 2 14 5 3" xfId="31271" xr:uid="{8F4AFE50-4A67-47D8-B87E-71D9CC2ED068}"/>
    <cellStyle name="Comma 2 14 5 4" xfId="45528" xr:uid="{74B686AE-1086-4896-87F4-85D967EDBABC}"/>
    <cellStyle name="Comma 2 14 6" xfId="7509" xr:uid="{00000000-0005-0000-0000-000006010000}"/>
    <cellStyle name="Comma 2 14 6 2" xfId="21766" xr:uid="{00000000-0005-0000-0000-000007010000}"/>
    <cellStyle name="Comma 2 14 6 3" xfId="33647" xr:uid="{7C470338-97CF-40B2-A117-14C0ED8721AB}"/>
    <cellStyle name="Comma 2 14 6 4" xfId="47904" xr:uid="{15C067F4-DDAA-435C-8893-F4880263D84C}"/>
    <cellStyle name="Comma 2 14 7" xfId="9885" xr:uid="{00000000-0005-0000-0000-000008010000}"/>
    <cellStyle name="Comma 2 14 7 2" xfId="24142" xr:uid="{00000000-0005-0000-0000-000009010000}"/>
    <cellStyle name="Comma 2 14 7 3" xfId="36023" xr:uid="{1268EFB9-610B-49B3-8EFD-1E178F4FF5D0}"/>
    <cellStyle name="Comma 2 14 7 4" xfId="50280" xr:uid="{C09FA530-07F5-4DF5-92BC-8F3BD874FC64}"/>
    <cellStyle name="Comma 2 14 8" xfId="12262" xr:uid="{00000000-0005-0000-0000-00000A010000}"/>
    <cellStyle name="Comma 2 14 8 2" xfId="38400" xr:uid="{57BAFBD7-F49B-4C10-8A98-9B06C367920E}"/>
    <cellStyle name="Comma 2 14 8 3" xfId="52657" xr:uid="{0D2D6576-1153-4416-9E0B-18255EC1AF47}"/>
    <cellStyle name="Comma 2 14 9" xfId="14638" xr:uid="{00000000-0005-0000-0000-00000B010000}"/>
    <cellStyle name="Comma 2 15" xfId="705" xr:uid="{00000000-0005-0000-0000-00000C010000}"/>
    <cellStyle name="Comma 2 15 10" xfId="26843" xr:uid="{4DE925B2-4EE7-4168-8E4F-482692EC28B3}"/>
    <cellStyle name="Comma 2 15 11" xfId="41100" xr:uid="{A79EC5B0-A6FE-4690-A009-E7D69666DC53}"/>
    <cellStyle name="Comma 2 15 2" xfId="1497" xr:uid="{00000000-0005-0000-0000-00000D010000}"/>
    <cellStyle name="Comma 2 15 2 2" xfId="3873" xr:uid="{00000000-0005-0000-0000-00000E010000}"/>
    <cellStyle name="Comma 2 15 2 2 2" xfId="18130" xr:uid="{00000000-0005-0000-0000-00000F010000}"/>
    <cellStyle name="Comma 2 15 2 2 3" xfId="30011" xr:uid="{4E751073-CF0E-4C4C-91D5-3675E991AD44}"/>
    <cellStyle name="Comma 2 15 2 2 4" xfId="44268" xr:uid="{99EF6200-2266-4F14-920A-B7CEA5D8F84F}"/>
    <cellStyle name="Comma 2 15 2 3" xfId="6249" xr:uid="{00000000-0005-0000-0000-000010010000}"/>
    <cellStyle name="Comma 2 15 2 3 2" xfId="20506" xr:uid="{00000000-0005-0000-0000-000011010000}"/>
    <cellStyle name="Comma 2 15 2 3 3" xfId="32387" xr:uid="{299B2EEB-7D9C-40DA-945A-7A106E1A6AC2}"/>
    <cellStyle name="Comma 2 15 2 3 4" xfId="46644" xr:uid="{D9C93F2F-5636-4EA7-B576-960B5B1A2C3A}"/>
    <cellStyle name="Comma 2 15 2 4" xfId="8625" xr:uid="{00000000-0005-0000-0000-000012010000}"/>
    <cellStyle name="Comma 2 15 2 4 2" xfId="22882" xr:uid="{00000000-0005-0000-0000-000013010000}"/>
    <cellStyle name="Comma 2 15 2 4 3" xfId="34763" xr:uid="{35722BA7-482A-4DF0-82AB-8CC60DA0350C}"/>
    <cellStyle name="Comma 2 15 2 4 4" xfId="49020" xr:uid="{D0985625-92C7-48CC-B655-DD59FD04DF75}"/>
    <cellStyle name="Comma 2 15 2 5" xfId="11001" xr:uid="{00000000-0005-0000-0000-000014010000}"/>
    <cellStyle name="Comma 2 15 2 5 2" xfId="25258" xr:uid="{00000000-0005-0000-0000-000015010000}"/>
    <cellStyle name="Comma 2 15 2 5 3" xfId="37139" xr:uid="{B96B8890-81A3-4352-9951-36F5EF241234}"/>
    <cellStyle name="Comma 2 15 2 5 4" xfId="51396" xr:uid="{D45650C0-A8B5-4D54-81A9-825972BC971E}"/>
    <cellStyle name="Comma 2 15 2 6" xfId="13378" xr:uid="{00000000-0005-0000-0000-000016010000}"/>
    <cellStyle name="Comma 2 15 2 6 2" xfId="39516" xr:uid="{597C0A31-0442-456B-A73E-E0FA7C0F0AEF}"/>
    <cellStyle name="Comma 2 15 2 6 3" xfId="53773" xr:uid="{AE3DA091-2869-405D-A48A-53A17D1B80A0}"/>
    <cellStyle name="Comma 2 15 2 7" xfId="15754" xr:uid="{00000000-0005-0000-0000-000017010000}"/>
    <cellStyle name="Comma 2 15 2 8" xfId="27635" xr:uid="{24668695-45CA-4A42-95F7-6DB4F2FB6EFA}"/>
    <cellStyle name="Comma 2 15 2 9" xfId="41892" xr:uid="{45598F87-8F6D-4BF0-87CD-BE9500FF8549}"/>
    <cellStyle name="Comma 2 15 3" xfId="2289" xr:uid="{00000000-0005-0000-0000-000018010000}"/>
    <cellStyle name="Comma 2 15 3 2" xfId="4665" xr:uid="{00000000-0005-0000-0000-000019010000}"/>
    <cellStyle name="Comma 2 15 3 2 2" xfId="18922" xr:uid="{00000000-0005-0000-0000-00001A010000}"/>
    <cellStyle name="Comma 2 15 3 2 3" xfId="30803" xr:uid="{F97C2DA6-4B6A-4B0F-9AE9-96ED3F939F26}"/>
    <cellStyle name="Comma 2 15 3 2 4" xfId="45060" xr:uid="{6D758491-F306-4BA2-AA56-06A0DE5C4F56}"/>
    <cellStyle name="Comma 2 15 3 3" xfId="7041" xr:uid="{00000000-0005-0000-0000-00001B010000}"/>
    <cellStyle name="Comma 2 15 3 3 2" xfId="21298" xr:uid="{00000000-0005-0000-0000-00001C010000}"/>
    <cellStyle name="Comma 2 15 3 3 3" xfId="33179" xr:uid="{47C3A9F7-834D-4868-A299-C93CBCAC2D20}"/>
    <cellStyle name="Comma 2 15 3 3 4" xfId="47436" xr:uid="{E14BD77C-FD74-4B92-9387-B1A4F7BB735B}"/>
    <cellStyle name="Comma 2 15 3 4" xfId="9417" xr:uid="{00000000-0005-0000-0000-00001D010000}"/>
    <cellStyle name="Comma 2 15 3 4 2" xfId="23674" xr:uid="{00000000-0005-0000-0000-00001E010000}"/>
    <cellStyle name="Comma 2 15 3 4 3" xfId="35555" xr:uid="{5A9EE5AF-1D0E-40E9-97F6-B3FA836C6735}"/>
    <cellStyle name="Comma 2 15 3 4 4" xfId="49812" xr:uid="{EE1BDB2D-D518-4833-AFB3-A12F930CF46B}"/>
    <cellStyle name="Comma 2 15 3 5" xfId="11793" xr:uid="{00000000-0005-0000-0000-00001F010000}"/>
    <cellStyle name="Comma 2 15 3 5 2" xfId="26050" xr:uid="{00000000-0005-0000-0000-000020010000}"/>
    <cellStyle name="Comma 2 15 3 5 3" xfId="37931" xr:uid="{9D12E628-74AF-45D7-832D-E31798AB313A}"/>
    <cellStyle name="Comma 2 15 3 5 4" xfId="52188" xr:uid="{30497663-027C-4AB7-B50B-00A45B4C16DB}"/>
    <cellStyle name="Comma 2 15 3 6" xfId="14170" xr:uid="{00000000-0005-0000-0000-000021010000}"/>
    <cellStyle name="Comma 2 15 3 6 2" xfId="40308" xr:uid="{656D9C26-CAAB-4FB0-B59D-F5ED4B41D7F6}"/>
    <cellStyle name="Comma 2 15 3 6 3" xfId="54565" xr:uid="{E1904C3C-567E-41E1-A361-F4582E88B83C}"/>
    <cellStyle name="Comma 2 15 3 7" xfId="16546" xr:uid="{00000000-0005-0000-0000-000022010000}"/>
    <cellStyle name="Comma 2 15 3 8" xfId="28427" xr:uid="{9363D5A0-AA39-4B6A-9A9E-881B2C784F97}"/>
    <cellStyle name="Comma 2 15 3 9" xfId="42684" xr:uid="{2616CC5E-83C1-4504-8B9E-FF7F76026ED8}"/>
    <cellStyle name="Comma 2 15 4" xfId="3081" xr:uid="{00000000-0005-0000-0000-000023010000}"/>
    <cellStyle name="Comma 2 15 4 2" xfId="17338" xr:uid="{00000000-0005-0000-0000-000024010000}"/>
    <cellStyle name="Comma 2 15 4 3" xfId="29219" xr:uid="{3358A559-2D52-45A4-89F3-3363290D129E}"/>
    <cellStyle name="Comma 2 15 4 4" xfId="43476" xr:uid="{38C87B80-2E4D-41FF-8655-7B0D498D4725}"/>
    <cellStyle name="Comma 2 15 5" xfId="5457" xr:uid="{00000000-0005-0000-0000-000025010000}"/>
    <cellStyle name="Comma 2 15 5 2" xfId="19714" xr:uid="{00000000-0005-0000-0000-000026010000}"/>
    <cellStyle name="Comma 2 15 5 3" xfId="31595" xr:uid="{F2C9230D-DCA3-4EAE-8858-3B5A292E77DC}"/>
    <cellStyle name="Comma 2 15 5 4" xfId="45852" xr:uid="{0DFB0081-74D7-49C8-8977-79165DD24CD6}"/>
    <cellStyle name="Comma 2 15 6" xfId="7833" xr:uid="{00000000-0005-0000-0000-000027010000}"/>
    <cellStyle name="Comma 2 15 6 2" xfId="22090" xr:uid="{00000000-0005-0000-0000-000028010000}"/>
    <cellStyle name="Comma 2 15 6 3" xfId="33971" xr:uid="{F10DAE56-A549-4F3D-A527-C933BDF6472B}"/>
    <cellStyle name="Comma 2 15 6 4" xfId="48228" xr:uid="{C197099E-12EC-4BEC-A3EC-5D937FF5515B}"/>
    <cellStyle name="Comma 2 15 7" xfId="10209" xr:uid="{00000000-0005-0000-0000-000029010000}"/>
    <cellStyle name="Comma 2 15 7 2" xfId="24466" xr:uid="{00000000-0005-0000-0000-00002A010000}"/>
    <cellStyle name="Comma 2 15 7 3" xfId="36347" xr:uid="{F29644B2-309B-4CA7-9E2F-D523E321879B}"/>
    <cellStyle name="Comma 2 15 7 4" xfId="50604" xr:uid="{DF34A036-827C-4D85-918E-1FBC79F8C966}"/>
    <cellStyle name="Comma 2 15 8" xfId="12586" xr:uid="{00000000-0005-0000-0000-00002B010000}"/>
    <cellStyle name="Comma 2 15 8 2" xfId="38724" xr:uid="{CC476463-18D2-44ED-953D-55C5CEE648AB}"/>
    <cellStyle name="Comma 2 15 8 3" xfId="52981" xr:uid="{44BB82D5-7F39-457B-B07A-D57261355195}"/>
    <cellStyle name="Comma 2 15 9" xfId="14962" xr:uid="{00000000-0005-0000-0000-00002C010000}"/>
    <cellStyle name="Comma 2 16" xfId="741" xr:uid="{00000000-0005-0000-0000-00002D010000}"/>
    <cellStyle name="Comma 2 16 10" xfId="26879" xr:uid="{9A296678-6851-4DEF-BAC2-5A0D4C832B6D}"/>
    <cellStyle name="Comma 2 16 11" xfId="41136" xr:uid="{DA382D8E-2A55-4DC3-BCA8-D5F057068C32}"/>
    <cellStyle name="Comma 2 16 2" xfId="1533" xr:uid="{00000000-0005-0000-0000-00002E010000}"/>
    <cellStyle name="Comma 2 16 2 2" xfId="3909" xr:uid="{00000000-0005-0000-0000-00002F010000}"/>
    <cellStyle name="Comma 2 16 2 2 2" xfId="18166" xr:uid="{00000000-0005-0000-0000-000030010000}"/>
    <cellStyle name="Comma 2 16 2 2 3" xfId="30047" xr:uid="{34F7A08F-8A93-4921-AFC5-028F6F011933}"/>
    <cellStyle name="Comma 2 16 2 2 4" xfId="44304" xr:uid="{AE73718E-6DA7-41EF-8552-3562305623FE}"/>
    <cellStyle name="Comma 2 16 2 3" xfId="6285" xr:uid="{00000000-0005-0000-0000-000031010000}"/>
    <cellStyle name="Comma 2 16 2 3 2" xfId="20542" xr:uid="{00000000-0005-0000-0000-000032010000}"/>
    <cellStyle name="Comma 2 16 2 3 3" xfId="32423" xr:uid="{161774E7-1FAB-4671-9CE5-D2C110C1E4C2}"/>
    <cellStyle name="Comma 2 16 2 3 4" xfId="46680" xr:uid="{7CF9D041-5C09-4843-B281-9A59CD42B6F9}"/>
    <cellStyle name="Comma 2 16 2 4" xfId="8661" xr:uid="{00000000-0005-0000-0000-000033010000}"/>
    <cellStyle name="Comma 2 16 2 4 2" xfId="22918" xr:uid="{00000000-0005-0000-0000-000034010000}"/>
    <cellStyle name="Comma 2 16 2 4 3" xfId="34799" xr:uid="{83AC6B7A-0013-4D6F-AE8C-CA3E75E56163}"/>
    <cellStyle name="Comma 2 16 2 4 4" xfId="49056" xr:uid="{8A7B4E91-C785-4B1E-A940-FEF2A16AC2EB}"/>
    <cellStyle name="Comma 2 16 2 5" xfId="11037" xr:uid="{00000000-0005-0000-0000-000035010000}"/>
    <cellStyle name="Comma 2 16 2 5 2" xfId="25294" xr:uid="{00000000-0005-0000-0000-000036010000}"/>
    <cellStyle name="Comma 2 16 2 5 3" xfId="37175" xr:uid="{227F304B-BAAF-467A-98FD-6ECCDF36383E}"/>
    <cellStyle name="Comma 2 16 2 5 4" xfId="51432" xr:uid="{18C5F986-7F77-4A3D-8308-B0AF8DFA7A3B}"/>
    <cellStyle name="Comma 2 16 2 6" xfId="13414" xr:uid="{00000000-0005-0000-0000-000037010000}"/>
    <cellStyle name="Comma 2 16 2 6 2" xfId="39552" xr:uid="{6EA28B9D-5237-4590-A9B2-F72DBA76D3E8}"/>
    <cellStyle name="Comma 2 16 2 6 3" xfId="53809" xr:uid="{26007ECA-7963-4ED9-BE2F-F48A16D2A675}"/>
    <cellStyle name="Comma 2 16 2 7" xfId="15790" xr:uid="{00000000-0005-0000-0000-000038010000}"/>
    <cellStyle name="Comma 2 16 2 8" xfId="27671" xr:uid="{AE995100-2347-46BD-89A4-188EC4AB1E46}"/>
    <cellStyle name="Comma 2 16 2 9" xfId="41928" xr:uid="{9342DE2D-E5B5-44FE-BBA7-43BC3BA88315}"/>
    <cellStyle name="Comma 2 16 3" xfId="2325" xr:uid="{00000000-0005-0000-0000-000039010000}"/>
    <cellStyle name="Comma 2 16 3 2" xfId="4701" xr:uid="{00000000-0005-0000-0000-00003A010000}"/>
    <cellStyle name="Comma 2 16 3 2 2" xfId="18958" xr:uid="{00000000-0005-0000-0000-00003B010000}"/>
    <cellStyle name="Comma 2 16 3 2 3" xfId="30839" xr:uid="{97353131-A189-4211-B4CE-33406240861F}"/>
    <cellStyle name="Comma 2 16 3 2 4" xfId="45096" xr:uid="{ACED9EBC-599A-47A4-BD27-BCF2898D7698}"/>
    <cellStyle name="Comma 2 16 3 3" xfId="7077" xr:uid="{00000000-0005-0000-0000-00003C010000}"/>
    <cellStyle name="Comma 2 16 3 3 2" xfId="21334" xr:uid="{00000000-0005-0000-0000-00003D010000}"/>
    <cellStyle name="Comma 2 16 3 3 3" xfId="33215" xr:uid="{1597B148-9E77-4D70-8C2B-859B3E711D46}"/>
    <cellStyle name="Comma 2 16 3 3 4" xfId="47472" xr:uid="{8CAE5CE5-147E-4086-BBC8-DA53610D5B88}"/>
    <cellStyle name="Comma 2 16 3 4" xfId="9453" xr:uid="{00000000-0005-0000-0000-00003E010000}"/>
    <cellStyle name="Comma 2 16 3 4 2" xfId="23710" xr:uid="{00000000-0005-0000-0000-00003F010000}"/>
    <cellStyle name="Comma 2 16 3 4 3" xfId="35591" xr:uid="{C006AB13-2AE4-4A22-A24C-27918AFE9FA9}"/>
    <cellStyle name="Comma 2 16 3 4 4" xfId="49848" xr:uid="{BB8CF7D3-6E03-4010-832B-AF3FAD9C4C04}"/>
    <cellStyle name="Comma 2 16 3 5" xfId="11829" xr:uid="{00000000-0005-0000-0000-000040010000}"/>
    <cellStyle name="Comma 2 16 3 5 2" xfId="26086" xr:uid="{00000000-0005-0000-0000-000041010000}"/>
    <cellStyle name="Comma 2 16 3 5 3" xfId="37967" xr:uid="{DAAF2A6F-9370-4DEE-B9B3-A685B924C00C}"/>
    <cellStyle name="Comma 2 16 3 5 4" xfId="52224" xr:uid="{6E6EC2AC-EC9D-4DD7-8B99-0604000C13F7}"/>
    <cellStyle name="Comma 2 16 3 6" xfId="14206" xr:uid="{00000000-0005-0000-0000-000042010000}"/>
    <cellStyle name="Comma 2 16 3 6 2" xfId="40344" xr:uid="{2BBC95D3-1B34-47A4-BDE8-79A967BA8111}"/>
    <cellStyle name="Comma 2 16 3 6 3" xfId="54601" xr:uid="{6F9429CD-0792-4014-B3C4-3C37899BD0DB}"/>
    <cellStyle name="Comma 2 16 3 7" xfId="16582" xr:uid="{00000000-0005-0000-0000-000043010000}"/>
    <cellStyle name="Comma 2 16 3 8" xfId="28463" xr:uid="{AD377A16-3CEA-449A-A8E3-B18AD4B99ABF}"/>
    <cellStyle name="Comma 2 16 3 9" xfId="42720" xr:uid="{A7C74DD8-19BE-4A64-9785-C77736347701}"/>
    <cellStyle name="Comma 2 16 4" xfId="3117" xr:uid="{00000000-0005-0000-0000-000044010000}"/>
    <cellStyle name="Comma 2 16 4 2" xfId="17374" xr:uid="{00000000-0005-0000-0000-000045010000}"/>
    <cellStyle name="Comma 2 16 4 3" xfId="29255" xr:uid="{6238BBFE-53F4-4B33-8194-FB6A51FBB41F}"/>
    <cellStyle name="Comma 2 16 4 4" xfId="43512" xr:uid="{AC4C6928-9B7D-4658-858B-591515A8AF80}"/>
    <cellStyle name="Comma 2 16 5" xfId="5493" xr:uid="{00000000-0005-0000-0000-000046010000}"/>
    <cellStyle name="Comma 2 16 5 2" xfId="19750" xr:uid="{00000000-0005-0000-0000-000047010000}"/>
    <cellStyle name="Comma 2 16 5 3" xfId="31631" xr:uid="{23050B49-75B0-46B1-957E-5F23568F395C}"/>
    <cellStyle name="Comma 2 16 5 4" xfId="45888" xr:uid="{E108BE5C-A65B-4129-B3C4-7EEFD5A8686F}"/>
    <cellStyle name="Comma 2 16 6" xfId="7869" xr:uid="{00000000-0005-0000-0000-000048010000}"/>
    <cellStyle name="Comma 2 16 6 2" xfId="22126" xr:uid="{00000000-0005-0000-0000-000049010000}"/>
    <cellStyle name="Comma 2 16 6 3" xfId="34007" xr:uid="{641BF184-9F7B-4F6E-B1CF-2BF2EEB256CD}"/>
    <cellStyle name="Comma 2 16 6 4" xfId="48264" xr:uid="{C5B6D689-EEC1-4612-9476-2056B5C8774D}"/>
    <cellStyle name="Comma 2 16 7" xfId="10245" xr:uid="{00000000-0005-0000-0000-00004A010000}"/>
    <cellStyle name="Comma 2 16 7 2" xfId="24502" xr:uid="{00000000-0005-0000-0000-00004B010000}"/>
    <cellStyle name="Comma 2 16 7 3" xfId="36383" xr:uid="{DF8EF722-CCC1-448D-B048-45CF778C3736}"/>
    <cellStyle name="Comma 2 16 7 4" xfId="50640" xr:uid="{6DDCFE3D-A6AF-4A89-AEDF-F213785E2718}"/>
    <cellStyle name="Comma 2 16 8" xfId="12622" xr:uid="{00000000-0005-0000-0000-00004C010000}"/>
    <cellStyle name="Comma 2 16 8 2" xfId="38760" xr:uid="{DD0B412D-3B4D-457B-A9FC-3839BE6338F3}"/>
    <cellStyle name="Comma 2 16 8 3" xfId="53017" xr:uid="{632A5034-B674-4B9A-AE31-1835CB9B78D3}"/>
    <cellStyle name="Comma 2 16 9" xfId="14998" xr:uid="{00000000-0005-0000-0000-00004D010000}"/>
    <cellStyle name="Comma 2 17" xfId="777" xr:uid="{00000000-0005-0000-0000-00004E010000}"/>
    <cellStyle name="Comma 2 17 10" xfId="26915" xr:uid="{130EF0E9-15E4-4D4C-921B-61BCAC9C39B7}"/>
    <cellStyle name="Comma 2 17 11" xfId="41172" xr:uid="{1D02F0DF-9C48-4775-96B5-64A9E8EAF32E}"/>
    <cellStyle name="Comma 2 17 2" xfId="1569" xr:uid="{00000000-0005-0000-0000-00004F010000}"/>
    <cellStyle name="Comma 2 17 2 2" xfId="3945" xr:uid="{00000000-0005-0000-0000-000050010000}"/>
    <cellStyle name="Comma 2 17 2 2 2" xfId="18202" xr:uid="{00000000-0005-0000-0000-000051010000}"/>
    <cellStyle name="Comma 2 17 2 2 3" xfId="30083" xr:uid="{244041DE-F859-4BDE-80FC-B7857968DDA2}"/>
    <cellStyle name="Comma 2 17 2 2 4" xfId="44340" xr:uid="{C8E33F30-6627-4B9F-A94B-5D103931F737}"/>
    <cellStyle name="Comma 2 17 2 3" xfId="6321" xr:uid="{00000000-0005-0000-0000-000052010000}"/>
    <cellStyle name="Comma 2 17 2 3 2" xfId="20578" xr:uid="{00000000-0005-0000-0000-000053010000}"/>
    <cellStyle name="Comma 2 17 2 3 3" xfId="32459" xr:uid="{AF2F8B47-9C2F-490F-9716-8B6B7E2873D3}"/>
    <cellStyle name="Comma 2 17 2 3 4" xfId="46716" xr:uid="{2EEE99C1-23CA-4FEE-980B-BBB8848C8B68}"/>
    <cellStyle name="Comma 2 17 2 4" xfId="8697" xr:uid="{00000000-0005-0000-0000-000054010000}"/>
    <cellStyle name="Comma 2 17 2 4 2" xfId="22954" xr:uid="{00000000-0005-0000-0000-000055010000}"/>
    <cellStyle name="Comma 2 17 2 4 3" xfId="34835" xr:uid="{4F408495-F6D3-4D3A-9F7C-EE029D76B2C7}"/>
    <cellStyle name="Comma 2 17 2 4 4" xfId="49092" xr:uid="{21D31E06-98E6-460F-A6F7-9D365D06F8ED}"/>
    <cellStyle name="Comma 2 17 2 5" xfId="11073" xr:uid="{00000000-0005-0000-0000-000056010000}"/>
    <cellStyle name="Comma 2 17 2 5 2" xfId="25330" xr:uid="{00000000-0005-0000-0000-000057010000}"/>
    <cellStyle name="Comma 2 17 2 5 3" xfId="37211" xr:uid="{9CCFB595-6106-4E37-8454-62088849DB2F}"/>
    <cellStyle name="Comma 2 17 2 5 4" xfId="51468" xr:uid="{530B303C-8D76-47D3-A728-6DB420167AAF}"/>
    <cellStyle name="Comma 2 17 2 6" xfId="13450" xr:uid="{00000000-0005-0000-0000-000058010000}"/>
    <cellStyle name="Comma 2 17 2 6 2" xfId="39588" xr:uid="{966C831D-2230-4E73-AF22-F49404ECA903}"/>
    <cellStyle name="Comma 2 17 2 6 3" xfId="53845" xr:uid="{0390644F-29AB-4A31-831D-8FD404FB8FEE}"/>
    <cellStyle name="Comma 2 17 2 7" xfId="15826" xr:uid="{00000000-0005-0000-0000-000059010000}"/>
    <cellStyle name="Comma 2 17 2 8" xfId="27707" xr:uid="{550E7B67-F772-4A69-A9C5-077B9F0D5FCB}"/>
    <cellStyle name="Comma 2 17 2 9" xfId="41964" xr:uid="{64F6FB88-24B5-4193-AF0D-6F54D9D43AEE}"/>
    <cellStyle name="Comma 2 17 3" xfId="2361" xr:uid="{00000000-0005-0000-0000-00005A010000}"/>
    <cellStyle name="Comma 2 17 3 2" xfId="4737" xr:uid="{00000000-0005-0000-0000-00005B010000}"/>
    <cellStyle name="Comma 2 17 3 2 2" xfId="18994" xr:uid="{00000000-0005-0000-0000-00005C010000}"/>
    <cellStyle name="Comma 2 17 3 2 3" xfId="30875" xr:uid="{8182AFCB-FB1D-4983-93EC-3CF9EA5D4E4B}"/>
    <cellStyle name="Comma 2 17 3 2 4" xfId="45132" xr:uid="{E3E15081-4417-4DA1-9C8C-1B978817413A}"/>
    <cellStyle name="Comma 2 17 3 3" xfId="7113" xr:uid="{00000000-0005-0000-0000-00005D010000}"/>
    <cellStyle name="Comma 2 17 3 3 2" xfId="21370" xr:uid="{00000000-0005-0000-0000-00005E010000}"/>
    <cellStyle name="Comma 2 17 3 3 3" xfId="33251" xr:uid="{E39BBDC2-2C6D-4FA2-96D4-4F5BC010A455}"/>
    <cellStyle name="Comma 2 17 3 3 4" xfId="47508" xr:uid="{F71F5989-6311-4386-BD0E-DF5245E7F4BE}"/>
    <cellStyle name="Comma 2 17 3 4" xfId="9489" xr:uid="{00000000-0005-0000-0000-00005F010000}"/>
    <cellStyle name="Comma 2 17 3 4 2" xfId="23746" xr:uid="{00000000-0005-0000-0000-000060010000}"/>
    <cellStyle name="Comma 2 17 3 4 3" xfId="35627" xr:uid="{07BF3B90-1420-478B-9A47-039FD4A4F845}"/>
    <cellStyle name="Comma 2 17 3 4 4" xfId="49884" xr:uid="{CFFD608F-B94E-4D83-83F3-A89413704E5A}"/>
    <cellStyle name="Comma 2 17 3 5" xfId="11865" xr:uid="{00000000-0005-0000-0000-000061010000}"/>
    <cellStyle name="Comma 2 17 3 5 2" xfId="26122" xr:uid="{00000000-0005-0000-0000-000062010000}"/>
    <cellStyle name="Comma 2 17 3 5 3" xfId="38003" xr:uid="{1069851A-C656-4D3A-B9E6-FD252A7DFE4B}"/>
    <cellStyle name="Comma 2 17 3 5 4" xfId="52260" xr:uid="{C945A87D-2916-452E-B11B-2736F598C14C}"/>
    <cellStyle name="Comma 2 17 3 6" xfId="14242" xr:uid="{00000000-0005-0000-0000-000063010000}"/>
    <cellStyle name="Comma 2 17 3 6 2" xfId="40380" xr:uid="{1F4E1782-FE33-4523-B042-6DD66C1822E6}"/>
    <cellStyle name="Comma 2 17 3 6 3" xfId="54637" xr:uid="{D44DD5F5-C35B-4B71-A03C-ECCE992994A8}"/>
    <cellStyle name="Comma 2 17 3 7" xfId="16618" xr:uid="{00000000-0005-0000-0000-000064010000}"/>
    <cellStyle name="Comma 2 17 3 8" xfId="28499" xr:uid="{B685B028-BF33-4929-9131-B24F7D34FD48}"/>
    <cellStyle name="Comma 2 17 3 9" xfId="42756" xr:uid="{721ECDDA-DA93-4395-8487-09CD383F9A51}"/>
    <cellStyle name="Comma 2 17 4" xfId="3153" xr:uid="{00000000-0005-0000-0000-000065010000}"/>
    <cellStyle name="Comma 2 17 4 2" xfId="17410" xr:uid="{00000000-0005-0000-0000-000066010000}"/>
    <cellStyle name="Comma 2 17 4 3" xfId="29291" xr:uid="{089524AD-743D-42B9-82DC-7C0FA6B0678C}"/>
    <cellStyle name="Comma 2 17 4 4" xfId="43548" xr:uid="{27DA49BC-2981-473B-98FB-5A54610BF5DB}"/>
    <cellStyle name="Comma 2 17 5" xfId="5529" xr:uid="{00000000-0005-0000-0000-000067010000}"/>
    <cellStyle name="Comma 2 17 5 2" xfId="19786" xr:uid="{00000000-0005-0000-0000-000068010000}"/>
    <cellStyle name="Comma 2 17 5 3" xfId="31667" xr:uid="{AF80675A-3175-48C4-A14F-C71C75BB6588}"/>
    <cellStyle name="Comma 2 17 5 4" xfId="45924" xr:uid="{1171E124-95B0-4DD1-89C1-DC251B5C6180}"/>
    <cellStyle name="Comma 2 17 6" xfId="7905" xr:uid="{00000000-0005-0000-0000-000069010000}"/>
    <cellStyle name="Comma 2 17 6 2" xfId="22162" xr:uid="{00000000-0005-0000-0000-00006A010000}"/>
    <cellStyle name="Comma 2 17 6 3" xfId="34043" xr:uid="{080EBB18-6294-40E1-A674-307E869E0C41}"/>
    <cellStyle name="Comma 2 17 6 4" xfId="48300" xr:uid="{3FD08871-9E5A-4655-9D36-01A8E7A337CE}"/>
    <cellStyle name="Comma 2 17 7" xfId="10281" xr:uid="{00000000-0005-0000-0000-00006B010000}"/>
    <cellStyle name="Comma 2 17 7 2" xfId="24538" xr:uid="{00000000-0005-0000-0000-00006C010000}"/>
    <cellStyle name="Comma 2 17 7 3" xfId="36419" xr:uid="{14B6816D-BED3-48C8-9461-D5E4DC3033F4}"/>
    <cellStyle name="Comma 2 17 7 4" xfId="50676" xr:uid="{229054B5-FD0E-4CCF-87FE-6A79E0AE8A3F}"/>
    <cellStyle name="Comma 2 17 8" xfId="12658" xr:uid="{00000000-0005-0000-0000-00006D010000}"/>
    <cellStyle name="Comma 2 17 8 2" xfId="38796" xr:uid="{6E5BF967-F99C-4820-A0BA-7337067B61A6}"/>
    <cellStyle name="Comma 2 17 8 3" xfId="53053" xr:uid="{9FF9501D-CC2F-4ED9-95C3-CA30ACDC3DFD}"/>
    <cellStyle name="Comma 2 17 9" xfId="15034" xr:uid="{00000000-0005-0000-0000-00006E010000}"/>
    <cellStyle name="Comma 2 18" xfId="813" xr:uid="{00000000-0005-0000-0000-00006F010000}"/>
    <cellStyle name="Comma 2 18 2" xfId="3189" xr:uid="{00000000-0005-0000-0000-000070010000}"/>
    <cellStyle name="Comma 2 18 2 2" xfId="17446" xr:uid="{00000000-0005-0000-0000-000071010000}"/>
    <cellStyle name="Comma 2 18 2 3" xfId="29327" xr:uid="{1B7FAA5F-A0EA-4AFE-BB2E-1A54EEE6C9A6}"/>
    <cellStyle name="Comma 2 18 2 4" xfId="43584" xr:uid="{105C2710-51A2-4ABF-8FEF-FD2937755683}"/>
    <cellStyle name="Comma 2 18 3" xfId="5565" xr:uid="{00000000-0005-0000-0000-000072010000}"/>
    <cellStyle name="Comma 2 18 3 2" xfId="19822" xr:uid="{00000000-0005-0000-0000-000073010000}"/>
    <cellStyle name="Comma 2 18 3 3" xfId="31703" xr:uid="{68E11FF9-301B-4AF6-96B6-4D1E19AA7B46}"/>
    <cellStyle name="Comma 2 18 3 4" xfId="45960" xr:uid="{55E9F021-8E05-4F7B-B38A-816D28A72893}"/>
    <cellStyle name="Comma 2 18 4" xfId="7941" xr:uid="{00000000-0005-0000-0000-000074010000}"/>
    <cellStyle name="Comma 2 18 4 2" xfId="22198" xr:uid="{00000000-0005-0000-0000-000075010000}"/>
    <cellStyle name="Comma 2 18 4 3" xfId="34079" xr:uid="{44B61AEF-5011-497A-8204-6DCD632DD889}"/>
    <cellStyle name="Comma 2 18 4 4" xfId="48336" xr:uid="{EAFDE7FD-9ABC-4BB2-BE6D-96CA9504A149}"/>
    <cellStyle name="Comma 2 18 5" xfId="10317" xr:uid="{00000000-0005-0000-0000-000076010000}"/>
    <cellStyle name="Comma 2 18 5 2" xfId="24574" xr:uid="{00000000-0005-0000-0000-000077010000}"/>
    <cellStyle name="Comma 2 18 5 3" xfId="36455" xr:uid="{3D363F0C-DCA0-4437-8CCE-7D23E2800B2E}"/>
    <cellStyle name="Comma 2 18 5 4" xfId="50712" xr:uid="{71E90582-50C4-4BCD-A57F-0CD0F72A1BE0}"/>
    <cellStyle name="Comma 2 18 6" xfId="12694" xr:uid="{00000000-0005-0000-0000-000078010000}"/>
    <cellStyle name="Comma 2 18 6 2" xfId="38832" xr:uid="{A8047132-B300-415A-A48F-6F10D36C7221}"/>
    <cellStyle name="Comma 2 18 6 3" xfId="53089" xr:uid="{FEEE615D-09E2-4E19-9DE6-8285D70B2895}"/>
    <cellStyle name="Comma 2 18 7" xfId="15070" xr:uid="{00000000-0005-0000-0000-000079010000}"/>
    <cellStyle name="Comma 2 18 8" xfId="26951" xr:uid="{64BC783E-9B6D-4CBB-AFAB-6EB2ABA3A2C6}"/>
    <cellStyle name="Comma 2 18 9" xfId="41208" xr:uid="{CF77A035-5827-4477-BFE7-4FA17B331599}"/>
    <cellStyle name="Comma 2 19" xfId="1605" xr:uid="{00000000-0005-0000-0000-00007A010000}"/>
    <cellStyle name="Comma 2 19 2" xfId="3981" xr:uid="{00000000-0005-0000-0000-00007B010000}"/>
    <cellStyle name="Comma 2 19 2 2" xfId="18238" xr:uid="{00000000-0005-0000-0000-00007C010000}"/>
    <cellStyle name="Comma 2 19 2 3" xfId="30119" xr:uid="{8F08A7A1-438F-4D25-9FEF-23C698B33744}"/>
    <cellStyle name="Comma 2 19 2 4" xfId="44376" xr:uid="{0DC74718-4B80-4194-B092-EADCCE05AACD}"/>
    <cellStyle name="Comma 2 19 3" xfId="6357" xr:uid="{00000000-0005-0000-0000-00007D010000}"/>
    <cellStyle name="Comma 2 19 3 2" xfId="20614" xr:uid="{00000000-0005-0000-0000-00007E010000}"/>
    <cellStyle name="Comma 2 19 3 3" xfId="32495" xr:uid="{8B6BBBE4-D849-498D-A613-E69C3B514213}"/>
    <cellStyle name="Comma 2 19 3 4" xfId="46752" xr:uid="{863871B5-F54D-4526-B978-AF1105FC973F}"/>
    <cellStyle name="Comma 2 19 4" xfId="8733" xr:uid="{00000000-0005-0000-0000-00007F010000}"/>
    <cellStyle name="Comma 2 19 4 2" xfId="22990" xr:uid="{00000000-0005-0000-0000-000080010000}"/>
    <cellStyle name="Comma 2 19 4 3" xfId="34871" xr:uid="{9ED561F3-B65D-4738-B859-4B836E2F12CB}"/>
    <cellStyle name="Comma 2 19 4 4" xfId="49128" xr:uid="{EFD7A5F4-289F-468F-AA5E-66B4973CB522}"/>
    <cellStyle name="Comma 2 19 5" xfId="11109" xr:uid="{00000000-0005-0000-0000-000081010000}"/>
    <cellStyle name="Comma 2 19 5 2" xfId="25366" xr:uid="{00000000-0005-0000-0000-000082010000}"/>
    <cellStyle name="Comma 2 19 5 3" xfId="37247" xr:uid="{9D51D5C3-F4F3-4C98-984B-C974B6CF7A4E}"/>
    <cellStyle name="Comma 2 19 5 4" xfId="51504" xr:uid="{0FC90080-ED78-4EE1-AC01-631BABFB0789}"/>
    <cellStyle name="Comma 2 19 6" xfId="13486" xr:uid="{00000000-0005-0000-0000-000083010000}"/>
    <cellStyle name="Comma 2 19 6 2" xfId="39624" xr:uid="{59BD7DE2-E815-436B-9712-DE2F7FBB4ACD}"/>
    <cellStyle name="Comma 2 19 6 3" xfId="53881" xr:uid="{5F1C036A-711D-434C-9666-2F8B2C368A99}"/>
    <cellStyle name="Comma 2 19 7" xfId="15862" xr:uid="{00000000-0005-0000-0000-000084010000}"/>
    <cellStyle name="Comma 2 19 8" xfId="27743" xr:uid="{598BD165-5369-4FB2-9146-52FF93FBD3BB}"/>
    <cellStyle name="Comma 2 19 9" xfId="42000" xr:uid="{7564C071-B072-4460-A403-DAAFD9E52D73}"/>
    <cellStyle name="Comma 2 2" xfId="26" xr:uid="{00000000-0005-0000-0000-000085010000}"/>
    <cellStyle name="Comma 2 2 10" xfId="314" xr:uid="{00000000-0005-0000-0000-000086010000}"/>
    <cellStyle name="Comma 2 2 10 10" xfId="14571" xr:uid="{00000000-0005-0000-0000-000087010000}"/>
    <cellStyle name="Comma 2 2 10 11" xfId="26452" xr:uid="{BD4559C7-0AC0-465D-8BE3-D9B8C1A24F60}"/>
    <cellStyle name="Comma 2 2 10 12" xfId="40709" xr:uid="{269F1384-BEC2-438A-B798-7A5E270BDD87}"/>
    <cellStyle name="Comma 2 2 10 2" xfId="674" xr:uid="{00000000-0005-0000-0000-000088010000}"/>
    <cellStyle name="Comma 2 2 10 2 10" xfId="26812" xr:uid="{2B022CB5-EE47-4F28-84AD-F0DF6A43CBF4}"/>
    <cellStyle name="Comma 2 2 10 2 11" xfId="41069" xr:uid="{995C4E90-85D0-4AB5-9DDF-D2B7F558AFD6}"/>
    <cellStyle name="Comma 2 2 10 2 2" xfId="1466" xr:uid="{00000000-0005-0000-0000-000089010000}"/>
    <cellStyle name="Comma 2 2 10 2 2 2" xfId="3842" xr:uid="{00000000-0005-0000-0000-00008A010000}"/>
    <cellStyle name="Comma 2 2 10 2 2 2 2" xfId="18099" xr:uid="{00000000-0005-0000-0000-00008B010000}"/>
    <cellStyle name="Comma 2 2 10 2 2 2 3" xfId="29980" xr:uid="{14D74938-DE4C-427F-A101-34D2C2ED64DF}"/>
    <cellStyle name="Comma 2 2 10 2 2 2 4" xfId="44237" xr:uid="{39D004E2-CAE4-48FC-884C-6817FEBF61FA}"/>
    <cellStyle name="Comma 2 2 10 2 2 3" xfId="6218" xr:uid="{00000000-0005-0000-0000-00008C010000}"/>
    <cellStyle name="Comma 2 2 10 2 2 3 2" xfId="20475" xr:uid="{00000000-0005-0000-0000-00008D010000}"/>
    <cellStyle name="Comma 2 2 10 2 2 3 3" xfId="32356" xr:uid="{8498AA03-B23B-4A8E-8D01-1D50F2C798EF}"/>
    <cellStyle name="Comma 2 2 10 2 2 3 4" xfId="46613" xr:uid="{056A1627-F470-4C49-AB96-D55FA6C7F017}"/>
    <cellStyle name="Comma 2 2 10 2 2 4" xfId="8594" xr:uid="{00000000-0005-0000-0000-00008E010000}"/>
    <cellStyle name="Comma 2 2 10 2 2 4 2" xfId="22851" xr:uid="{00000000-0005-0000-0000-00008F010000}"/>
    <cellStyle name="Comma 2 2 10 2 2 4 3" xfId="34732" xr:uid="{8A0216C4-B878-4339-B88E-ACC7683AF4F1}"/>
    <cellStyle name="Comma 2 2 10 2 2 4 4" xfId="48989" xr:uid="{F0BB866E-35BC-4FC1-9FF9-3071D4F5E68A}"/>
    <cellStyle name="Comma 2 2 10 2 2 5" xfId="10970" xr:uid="{00000000-0005-0000-0000-000090010000}"/>
    <cellStyle name="Comma 2 2 10 2 2 5 2" xfId="25227" xr:uid="{00000000-0005-0000-0000-000091010000}"/>
    <cellStyle name="Comma 2 2 10 2 2 5 3" xfId="37108" xr:uid="{44BB5B63-A15A-48AF-BA83-A14BF3921925}"/>
    <cellStyle name="Comma 2 2 10 2 2 5 4" xfId="51365" xr:uid="{00C49388-E8DD-41B6-B0F6-7A49E20D734B}"/>
    <cellStyle name="Comma 2 2 10 2 2 6" xfId="13347" xr:uid="{00000000-0005-0000-0000-000092010000}"/>
    <cellStyle name="Comma 2 2 10 2 2 6 2" xfId="39485" xr:uid="{8A439439-8D2C-48DC-B8F9-63F711FB925F}"/>
    <cellStyle name="Comma 2 2 10 2 2 6 3" xfId="53742" xr:uid="{BBE4F769-D4CB-489D-9BAE-64600B2B3B70}"/>
    <cellStyle name="Comma 2 2 10 2 2 7" xfId="15723" xr:uid="{00000000-0005-0000-0000-000093010000}"/>
    <cellStyle name="Comma 2 2 10 2 2 8" xfId="27604" xr:uid="{7D74BEF5-66A7-42B4-9D6A-13579C896900}"/>
    <cellStyle name="Comma 2 2 10 2 2 9" xfId="41861" xr:uid="{B4892796-B36A-48B0-9AC3-99C54C497865}"/>
    <cellStyle name="Comma 2 2 10 2 3" xfId="2258" xr:uid="{00000000-0005-0000-0000-000094010000}"/>
    <cellStyle name="Comma 2 2 10 2 3 2" xfId="4634" xr:uid="{00000000-0005-0000-0000-000095010000}"/>
    <cellStyle name="Comma 2 2 10 2 3 2 2" xfId="18891" xr:uid="{00000000-0005-0000-0000-000096010000}"/>
    <cellStyle name="Comma 2 2 10 2 3 2 3" xfId="30772" xr:uid="{CD18CF3B-86B4-4310-984B-E04CBE369C90}"/>
    <cellStyle name="Comma 2 2 10 2 3 2 4" xfId="45029" xr:uid="{CE0AEDB6-DDB7-4705-8CCC-F27E650D5304}"/>
    <cellStyle name="Comma 2 2 10 2 3 3" xfId="7010" xr:uid="{00000000-0005-0000-0000-000097010000}"/>
    <cellStyle name="Comma 2 2 10 2 3 3 2" xfId="21267" xr:uid="{00000000-0005-0000-0000-000098010000}"/>
    <cellStyle name="Comma 2 2 10 2 3 3 3" xfId="33148" xr:uid="{51F04F2D-49DF-4AC0-AE4F-E43108002132}"/>
    <cellStyle name="Comma 2 2 10 2 3 3 4" xfId="47405" xr:uid="{836B40B8-2A03-4DF6-A52E-E02A96FC16EB}"/>
    <cellStyle name="Comma 2 2 10 2 3 4" xfId="9386" xr:uid="{00000000-0005-0000-0000-000099010000}"/>
    <cellStyle name="Comma 2 2 10 2 3 4 2" xfId="23643" xr:uid="{00000000-0005-0000-0000-00009A010000}"/>
    <cellStyle name="Comma 2 2 10 2 3 4 3" xfId="35524" xr:uid="{E4C98787-39BF-4F35-AF68-E6016FB5DD74}"/>
    <cellStyle name="Comma 2 2 10 2 3 4 4" xfId="49781" xr:uid="{02B36276-6A30-4060-913B-FC4895FA84F8}"/>
    <cellStyle name="Comma 2 2 10 2 3 5" xfId="11762" xr:uid="{00000000-0005-0000-0000-00009B010000}"/>
    <cellStyle name="Comma 2 2 10 2 3 5 2" xfId="26019" xr:uid="{00000000-0005-0000-0000-00009C010000}"/>
    <cellStyle name="Comma 2 2 10 2 3 5 3" xfId="37900" xr:uid="{EA7B09BC-F9E8-4104-A1A1-54B2066BC777}"/>
    <cellStyle name="Comma 2 2 10 2 3 5 4" xfId="52157" xr:uid="{1E77056B-F5A1-4872-B299-C861F2F09179}"/>
    <cellStyle name="Comma 2 2 10 2 3 6" xfId="14139" xr:uid="{00000000-0005-0000-0000-00009D010000}"/>
    <cellStyle name="Comma 2 2 10 2 3 6 2" xfId="40277" xr:uid="{2F8FED6B-D8AE-426D-9849-1FD6EB884443}"/>
    <cellStyle name="Comma 2 2 10 2 3 6 3" xfId="54534" xr:uid="{5B9A9FF0-5A35-4354-A6F8-1C5C5263F231}"/>
    <cellStyle name="Comma 2 2 10 2 3 7" xfId="16515" xr:uid="{00000000-0005-0000-0000-00009E010000}"/>
    <cellStyle name="Comma 2 2 10 2 3 8" xfId="28396" xr:uid="{7C821DC1-07D3-450C-979C-B4B2BB59A4B5}"/>
    <cellStyle name="Comma 2 2 10 2 3 9" xfId="42653" xr:uid="{B90B0B1E-9977-40CA-B71B-347978D8A0FB}"/>
    <cellStyle name="Comma 2 2 10 2 4" xfId="3050" xr:uid="{00000000-0005-0000-0000-00009F010000}"/>
    <cellStyle name="Comma 2 2 10 2 4 2" xfId="17307" xr:uid="{00000000-0005-0000-0000-0000A0010000}"/>
    <cellStyle name="Comma 2 2 10 2 4 3" xfId="29188" xr:uid="{F319AC65-4CB6-420A-939E-A59E259C8870}"/>
    <cellStyle name="Comma 2 2 10 2 4 4" xfId="43445" xr:uid="{AEF93CD2-6E85-4FFA-AE61-2793163D8CCB}"/>
    <cellStyle name="Comma 2 2 10 2 5" xfId="5426" xr:uid="{00000000-0005-0000-0000-0000A1010000}"/>
    <cellStyle name="Comma 2 2 10 2 5 2" xfId="19683" xr:uid="{00000000-0005-0000-0000-0000A2010000}"/>
    <cellStyle name="Comma 2 2 10 2 5 3" xfId="31564" xr:uid="{42253D21-ECDD-4C80-9372-DB7F22952CEE}"/>
    <cellStyle name="Comma 2 2 10 2 5 4" xfId="45821" xr:uid="{5E17CA0A-1706-4A13-9C3D-D313C9C6DD02}"/>
    <cellStyle name="Comma 2 2 10 2 6" xfId="7802" xr:uid="{00000000-0005-0000-0000-0000A3010000}"/>
    <cellStyle name="Comma 2 2 10 2 6 2" xfId="22059" xr:uid="{00000000-0005-0000-0000-0000A4010000}"/>
    <cellStyle name="Comma 2 2 10 2 6 3" xfId="33940" xr:uid="{38C9407F-EA51-4BB0-9D74-25E2C36E33F5}"/>
    <cellStyle name="Comma 2 2 10 2 6 4" xfId="48197" xr:uid="{4D2FDCFD-6118-48D2-ABDB-DDFA4BCCF259}"/>
    <cellStyle name="Comma 2 2 10 2 7" xfId="10178" xr:uid="{00000000-0005-0000-0000-0000A5010000}"/>
    <cellStyle name="Comma 2 2 10 2 7 2" xfId="24435" xr:uid="{00000000-0005-0000-0000-0000A6010000}"/>
    <cellStyle name="Comma 2 2 10 2 7 3" xfId="36316" xr:uid="{EC9ACC06-8715-4EFE-81B2-DD876FFE1264}"/>
    <cellStyle name="Comma 2 2 10 2 7 4" xfId="50573" xr:uid="{98B65629-1CC2-40FE-8BD2-17C0400ED2BF}"/>
    <cellStyle name="Comma 2 2 10 2 8" xfId="12555" xr:uid="{00000000-0005-0000-0000-0000A7010000}"/>
    <cellStyle name="Comma 2 2 10 2 8 2" xfId="38693" xr:uid="{145F6D0B-9124-4415-87FC-30A63A660117}"/>
    <cellStyle name="Comma 2 2 10 2 8 3" xfId="52950" xr:uid="{E9A8994B-9268-4770-8568-2DDAC528C09C}"/>
    <cellStyle name="Comma 2 2 10 2 9" xfId="14931" xr:uid="{00000000-0005-0000-0000-0000A8010000}"/>
    <cellStyle name="Comma 2 2 10 3" xfId="1106" xr:uid="{00000000-0005-0000-0000-0000A9010000}"/>
    <cellStyle name="Comma 2 2 10 3 2" xfId="3482" xr:uid="{00000000-0005-0000-0000-0000AA010000}"/>
    <cellStyle name="Comma 2 2 10 3 2 2" xfId="17739" xr:uid="{00000000-0005-0000-0000-0000AB010000}"/>
    <cellStyle name="Comma 2 2 10 3 2 3" xfId="29620" xr:uid="{4579F58F-E713-4A39-B4A8-83FD79AFAADA}"/>
    <cellStyle name="Comma 2 2 10 3 2 4" xfId="43877" xr:uid="{DC6A924D-0BE8-40C2-9D30-0FBD767F0663}"/>
    <cellStyle name="Comma 2 2 10 3 3" xfId="5858" xr:uid="{00000000-0005-0000-0000-0000AC010000}"/>
    <cellStyle name="Comma 2 2 10 3 3 2" xfId="20115" xr:uid="{00000000-0005-0000-0000-0000AD010000}"/>
    <cellStyle name="Comma 2 2 10 3 3 3" xfId="31996" xr:uid="{A2AC45F9-0186-45FA-B8A2-920DED777F4F}"/>
    <cellStyle name="Comma 2 2 10 3 3 4" xfId="46253" xr:uid="{ECB5A71E-9206-418B-8E13-7CAB664AEF37}"/>
    <cellStyle name="Comma 2 2 10 3 4" xfId="8234" xr:uid="{00000000-0005-0000-0000-0000AE010000}"/>
    <cellStyle name="Comma 2 2 10 3 4 2" xfId="22491" xr:uid="{00000000-0005-0000-0000-0000AF010000}"/>
    <cellStyle name="Comma 2 2 10 3 4 3" xfId="34372" xr:uid="{648C8429-8A4D-43FB-9848-7261688C3B6F}"/>
    <cellStyle name="Comma 2 2 10 3 4 4" xfId="48629" xr:uid="{165BE2FF-8EAE-472D-9FE3-BCEFACA28E38}"/>
    <cellStyle name="Comma 2 2 10 3 5" xfId="10610" xr:uid="{00000000-0005-0000-0000-0000B0010000}"/>
    <cellStyle name="Comma 2 2 10 3 5 2" xfId="24867" xr:uid="{00000000-0005-0000-0000-0000B1010000}"/>
    <cellStyle name="Comma 2 2 10 3 5 3" xfId="36748" xr:uid="{04DC76D7-65B8-4F5F-8652-6E095359F361}"/>
    <cellStyle name="Comma 2 2 10 3 5 4" xfId="51005" xr:uid="{494501A2-7FE5-459E-8C14-493AF9A5E57D}"/>
    <cellStyle name="Comma 2 2 10 3 6" xfId="12987" xr:uid="{00000000-0005-0000-0000-0000B2010000}"/>
    <cellStyle name="Comma 2 2 10 3 6 2" xfId="39125" xr:uid="{FA712676-8CA9-42FE-89D4-032EC8F8D772}"/>
    <cellStyle name="Comma 2 2 10 3 6 3" xfId="53382" xr:uid="{09AA2DDA-0499-420E-A279-485A29FF7B13}"/>
    <cellStyle name="Comma 2 2 10 3 7" xfId="15363" xr:uid="{00000000-0005-0000-0000-0000B3010000}"/>
    <cellStyle name="Comma 2 2 10 3 8" xfId="27244" xr:uid="{94D1A418-E26E-45AC-A379-7BDE4AC757AB}"/>
    <cellStyle name="Comma 2 2 10 3 9" xfId="41501" xr:uid="{F46194F1-D98D-4CC4-992F-01E795810CEA}"/>
    <cellStyle name="Comma 2 2 10 4" xfId="1898" xr:uid="{00000000-0005-0000-0000-0000B4010000}"/>
    <cellStyle name="Comma 2 2 10 4 2" xfId="4274" xr:uid="{00000000-0005-0000-0000-0000B5010000}"/>
    <cellStyle name="Comma 2 2 10 4 2 2" xfId="18531" xr:uid="{00000000-0005-0000-0000-0000B6010000}"/>
    <cellStyle name="Comma 2 2 10 4 2 3" xfId="30412" xr:uid="{B7B9D2F3-8B4C-49CD-8517-2F1B09B73691}"/>
    <cellStyle name="Comma 2 2 10 4 2 4" xfId="44669" xr:uid="{870C767A-DADD-47E0-93C8-BD0B13386E87}"/>
    <cellStyle name="Comma 2 2 10 4 3" xfId="6650" xr:uid="{00000000-0005-0000-0000-0000B7010000}"/>
    <cellStyle name="Comma 2 2 10 4 3 2" xfId="20907" xr:uid="{00000000-0005-0000-0000-0000B8010000}"/>
    <cellStyle name="Comma 2 2 10 4 3 3" xfId="32788" xr:uid="{F40E2D21-07C3-4C3E-A8FA-E51E7F5B3328}"/>
    <cellStyle name="Comma 2 2 10 4 3 4" xfId="47045" xr:uid="{C241575E-545A-40EE-B6D2-1C50CCFFE3F0}"/>
    <cellStyle name="Comma 2 2 10 4 4" xfId="9026" xr:uid="{00000000-0005-0000-0000-0000B9010000}"/>
    <cellStyle name="Comma 2 2 10 4 4 2" xfId="23283" xr:uid="{00000000-0005-0000-0000-0000BA010000}"/>
    <cellStyle name="Comma 2 2 10 4 4 3" xfId="35164" xr:uid="{B8034B47-50F9-451A-B846-07A4B9CE565A}"/>
    <cellStyle name="Comma 2 2 10 4 4 4" xfId="49421" xr:uid="{412DFFF8-43FD-46EA-9601-277E79B25F7C}"/>
    <cellStyle name="Comma 2 2 10 4 5" xfId="11402" xr:uid="{00000000-0005-0000-0000-0000BB010000}"/>
    <cellStyle name="Comma 2 2 10 4 5 2" xfId="25659" xr:uid="{00000000-0005-0000-0000-0000BC010000}"/>
    <cellStyle name="Comma 2 2 10 4 5 3" xfId="37540" xr:uid="{99BDC9BC-6F5F-4AEC-B731-32CEEA8E6B4B}"/>
    <cellStyle name="Comma 2 2 10 4 5 4" xfId="51797" xr:uid="{E7846791-E08F-4E5D-BEB6-2DDB6CBBF342}"/>
    <cellStyle name="Comma 2 2 10 4 6" xfId="13779" xr:uid="{00000000-0005-0000-0000-0000BD010000}"/>
    <cellStyle name="Comma 2 2 10 4 6 2" xfId="39917" xr:uid="{EF0D09D4-08C7-42CD-8253-DAA8EAE14AEE}"/>
    <cellStyle name="Comma 2 2 10 4 6 3" xfId="54174" xr:uid="{DADAB2BB-17BD-4739-9EF4-CCD634308738}"/>
    <cellStyle name="Comma 2 2 10 4 7" xfId="16155" xr:uid="{00000000-0005-0000-0000-0000BE010000}"/>
    <cellStyle name="Comma 2 2 10 4 8" xfId="28036" xr:uid="{2FCC0F90-015A-419F-82F4-51CBFCBC8119}"/>
    <cellStyle name="Comma 2 2 10 4 9" xfId="42293" xr:uid="{F83A1E13-EE58-4A99-9EAD-20147C11BF59}"/>
    <cellStyle name="Comma 2 2 10 5" xfId="2690" xr:uid="{00000000-0005-0000-0000-0000BF010000}"/>
    <cellStyle name="Comma 2 2 10 5 2" xfId="16947" xr:uid="{00000000-0005-0000-0000-0000C0010000}"/>
    <cellStyle name="Comma 2 2 10 5 3" xfId="28828" xr:uid="{A7B0DDC1-6443-4F41-ACF5-4D21B83FE2E7}"/>
    <cellStyle name="Comma 2 2 10 5 4" xfId="43085" xr:uid="{00553EE1-0A12-47FA-A82B-1C5F537CA472}"/>
    <cellStyle name="Comma 2 2 10 6" xfId="5066" xr:uid="{00000000-0005-0000-0000-0000C1010000}"/>
    <cellStyle name="Comma 2 2 10 6 2" xfId="19323" xr:uid="{00000000-0005-0000-0000-0000C2010000}"/>
    <cellStyle name="Comma 2 2 10 6 3" xfId="31204" xr:uid="{D2267281-895F-4E45-BF27-FB421DA3F509}"/>
    <cellStyle name="Comma 2 2 10 6 4" xfId="45461" xr:uid="{024E15D5-362F-4695-9320-9B46851488B9}"/>
    <cellStyle name="Comma 2 2 10 7" xfId="7442" xr:uid="{00000000-0005-0000-0000-0000C3010000}"/>
    <cellStyle name="Comma 2 2 10 7 2" xfId="21699" xr:uid="{00000000-0005-0000-0000-0000C4010000}"/>
    <cellStyle name="Comma 2 2 10 7 3" xfId="33580" xr:uid="{AD5B7433-BC67-44BB-88A2-5891D7F076F6}"/>
    <cellStyle name="Comma 2 2 10 7 4" xfId="47837" xr:uid="{F33AA80E-F7DC-4DF9-AE16-34474B5D0EF2}"/>
    <cellStyle name="Comma 2 2 10 8" xfId="9818" xr:uid="{00000000-0005-0000-0000-0000C5010000}"/>
    <cellStyle name="Comma 2 2 10 8 2" xfId="24075" xr:uid="{00000000-0005-0000-0000-0000C6010000}"/>
    <cellStyle name="Comma 2 2 10 8 3" xfId="35956" xr:uid="{5591BA72-7C2F-4381-9893-E671C4F676F8}"/>
    <cellStyle name="Comma 2 2 10 8 4" xfId="50213" xr:uid="{F3856A46-4FC9-4959-B2FD-4802C02AEE14}"/>
    <cellStyle name="Comma 2 2 10 9" xfId="12195" xr:uid="{00000000-0005-0000-0000-0000C7010000}"/>
    <cellStyle name="Comma 2 2 10 9 2" xfId="38333" xr:uid="{0E03F131-5CF9-4A0E-A455-9EC8DFA1A486}"/>
    <cellStyle name="Comma 2 2 10 9 3" xfId="52590" xr:uid="{47BB719A-F651-42DD-9C11-AF89BB16FAED}"/>
    <cellStyle name="Comma 2 2 11" xfId="350" xr:uid="{00000000-0005-0000-0000-0000C8010000}"/>
    <cellStyle name="Comma 2 2 11 10" xfId="26488" xr:uid="{2307931D-CAB5-4406-8074-DE97402BE321}"/>
    <cellStyle name="Comma 2 2 11 11" xfId="40745" xr:uid="{CEFF81B3-FC19-4AC0-AA26-C4FD8752E0DD}"/>
    <cellStyle name="Comma 2 2 11 2" xfId="1142" xr:uid="{00000000-0005-0000-0000-0000C9010000}"/>
    <cellStyle name="Comma 2 2 11 2 2" xfId="3518" xr:uid="{00000000-0005-0000-0000-0000CA010000}"/>
    <cellStyle name="Comma 2 2 11 2 2 2" xfId="17775" xr:uid="{00000000-0005-0000-0000-0000CB010000}"/>
    <cellStyle name="Comma 2 2 11 2 2 3" xfId="29656" xr:uid="{73DC3A1D-B495-4C96-8285-A0B189690A22}"/>
    <cellStyle name="Comma 2 2 11 2 2 4" xfId="43913" xr:uid="{C7624F03-5843-4EE1-8EF9-72E030D8D424}"/>
    <cellStyle name="Comma 2 2 11 2 3" xfId="5894" xr:uid="{00000000-0005-0000-0000-0000CC010000}"/>
    <cellStyle name="Comma 2 2 11 2 3 2" xfId="20151" xr:uid="{00000000-0005-0000-0000-0000CD010000}"/>
    <cellStyle name="Comma 2 2 11 2 3 3" xfId="32032" xr:uid="{56578107-5FB3-4D3F-9DE0-320A4700C629}"/>
    <cellStyle name="Comma 2 2 11 2 3 4" xfId="46289" xr:uid="{56CC05B3-C7FE-4A58-B444-EE79BB3CA31F}"/>
    <cellStyle name="Comma 2 2 11 2 4" xfId="8270" xr:uid="{00000000-0005-0000-0000-0000CE010000}"/>
    <cellStyle name="Comma 2 2 11 2 4 2" xfId="22527" xr:uid="{00000000-0005-0000-0000-0000CF010000}"/>
    <cellStyle name="Comma 2 2 11 2 4 3" xfId="34408" xr:uid="{82612BCB-4236-46C7-AF04-5382718E0DA0}"/>
    <cellStyle name="Comma 2 2 11 2 4 4" xfId="48665" xr:uid="{583EBFC0-6564-4C7B-904A-5DA31AA4ACDD}"/>
    <cellStyle name="Comma 2 2 11 2 5" xfId="10646" xr:uid="{00000000-0005-0000-0000-0000D0010000}"/>
    <cellStyle name="Comma 2 2 11 2 5 2" xfId="24903" xr:uid="{00000000-0005-0000-0000-0000D1010000}"/>
    <cellStyle name="Comma 2 2 11 2 5 3" xfId="36784" xr:uid="{01EF14CF-24FF-4228-9E87-D4DB01CE0C25}"/>
    <cellStyle name="Comma 2 2 11 2 5 4" xfId="51041" xr:uid="{CB5E893B-0D73-4477-BD65-D937C0037D98}"/>
    <cellStyle name="Comma 2 2 11 2 6" xfId="13023" xr:uid="{00000000-0005-0000-0000-0000D2010000}"/>
    <cellStyle name="Comma 2 2 11 2 6 2" xfId="39161" xr:uid="{E6E82563-28E5-4BBB-891F-F19A2C72A01B}"/>
    <cellStyle name="Comma 2 2 11 2 6 3" xfId="53418" xr:uid="{EEDF1184-FD83-4F95-A7F2-B67D778A7AF3}"/>
    <cellStyle name="Comma 2 2 11 2 7" xfId="15399" xr:uid="{00000000-0005-0000-0000-0000D3010000}"/>
    <cellStyle name="Comma 2 2 11 2 8" xfId="27280" xr:uid="{E2FD9909-620F-4375-AFD4-4A9F923336D4}"/>
    <cellStyle name="Comma 2 2 11 2 9" xfId="41537" xr:uid="{0B5DB89B-F2E2-4E8B-94E5-01418628F887}"/>
    <cellStyle name="Comma 2 2 11 3" xfId="1934" xr:uid="{00000000-0005-0000-0000-0000D4010000}"/>
    <cellStyle name="Comma 2 2 11 3 2" xfId="4310" xr:uid="{00000000-0005-0000-0000-0000D5010000}"/>
    <cellStyle name="Comma 2 2 11 3 2 2" xfId="18567" xr:uid="{00000000-0005-0000-0000-0000D6010000}"/>
    <cellStyle name="Comma 2 2 11 3 2 3" xfId="30448" xr:uid="{80B0C274-961D-4283-8D71-7228B2ADE9C7}"/>
    <cellStyle name="Comma 2 2 11 3 2 4" xfId="44705" xr:uid="{BBA1E003-B3BD-41D7-BE6B-49EAF1CC102A}"/>
    <cellStyle name="Comma 2 2 11 3 3" xfId="6686" xr:uid="{00000000-0005-0000-0000-0000D7010000}"/>
    <cellStyle name="Comma 2 2 11 3 3 2" xfId="20943" xr:uid="{00000000-0005-0000-0000-0000D8010000}"/>
    <cellStyle name="Comma 2 2 11 3 3 3" xfId="32824" xr:uid="{42213F3D-8CE4-4276-BDAB-E39FCBD5ED76}"/>
    <cellStyle name="Comma 2 2 11 3 3 4" xfId="47081" xr:uid="{599F2A5A-5957-4F90-9320-6D008C8BD4EA}"/>
    <cellStyle name="Comma 2 2 11 3 4" xfId="9062" xr:uid="{00000000-0005-0000-0000-0000D9010000}"/>
    <cellStyle name="Comma 2 2 11 3 4 2" xfId="23319" xr:uid="{00000000-0005-0000-0000-0000DA010000}"/>
    <cellStyle name="Comma 2 2 11 3 4 3" xfId="35200" xr:uid="{925A43F1-0689-4CD7-9BD5-888496AD4B0D}"/>
    <cellStyle name="Comma 2 2 11 3 4 4" xfId="49457" xr:uid="{BCF51A6E-624B-4B85-B460-4202DB67E03F}"/>
    <cellStyle name="Comma 2 2 11 3 5" xfId="11438" xr:uid="{00000000-0005-0000-0000-0000DB010000}"/>
    <cellStyle name="Comma 2 2 11 3 5 2" xfId="25695" xr:uid="{00000000-0005-0000-0000-0000DC010000}"/>
    <cellStyle name="Comma 2 2 11 3 5 3" xfId="37576" xr:uid="{21D01E35-F031-45CE-9E56-9478C1CA525C}"/>
    <cellStyle name="Comma 2 2 11 3 5 4" xfId="51833" xr:uid="{1CC055A8-AC0E-4299-93E6-4A286B5F2A40}"/>
    <cellStyle name="Comma 2 2 11 3 6" xfId="13815" xr:uid="{00000000-0005-0000-0000-0000DD010000}"/>
    <cellStyle name="Comma 2 2 11 3 6 2" xfId="39953" xr:uid="{66DAB8F4-D732-454A-914A-3FD8C0ADAE82}"/>
    <cellStyle name="Comma 2 2 11 3 6 3" xfId="54210" xr:uid="{F5E915B4-3D04-4166-A7BE-48FEAAD7F6E3}"/>
    <cellStyle name="Comma 2 2 11 3 7" xfId="16191" xr:uid="{00000000-0005-0000-0000-0000DE010000}"/>
    <cellStyle name="Comma 2 2 11 3 8" xfId="28072" xr:uid="{EF47A38B-9CB5-429A-9156-229104B296D1}"/>
    <cellStyle name="Comma 2 2 11 3 9" xfId="42329" xr:uid="{5801F2B8-83D9-4F87-8F91-CBC80B5754CE}"/>
    <cellStyle name="Comma 2 2 11 4" xfId="2726" xr:uid="{00000000-0005-0000-0000-0000DF010000}"/>
    <cellStyle name="Comma 2 2 11 4 2" xfId="16983" xr:uid="{00000000-0005-0000-0000-0000E0010000}"/>
    <cellStyle name="Comma 2 2 11 4 3" xfId="28864" xr:uid="{367A4D19-14A6-469B-9BCB-24C7F9CF33E8}"/>
    <cellStyle name="Comma 2 2 11 4 4" xfId="43121" xr:uid="{2DAB693B-1878-4971-9E25-C944B74888E7}"/>
    <cellStyle name="Comma 2 2 11 5" xfId="5102" xr:uid="{00000000-0005-0000-0000-0000E1010000}"/>
    <cellStyle name="Comma 2 2 11 5 2" xfId="19359" xr:uid="{00000000-0005-0000-0000-0000E2010000}"/>
    <cellStyle name="Comma 2 2 11 5 3" xfId="31240" xr:uid="{AC3A0041-668E-4E6D-BFBA-F04B9A529765}"/>
    <cellStyle name="Comma 2 2 11 5 4" xfId="45497" xr:uid="{9B1324ED-F771-4CAC-BD7D-047A0EECCD08}"/>
    <cellStyle name="Comma 2 2 11 6" xfId="7478" xr:uid="{00000000-0005-0000-0000-0000E3010000}"/>
    <cellStyle name="Comma 2 2 11 6 2" xfId="21735" xr:uid="{00000000-0005-0000-0000-0000E4010000}"/>
    <cellStyle name="Comma 2 2 11 6 3" xfId="33616" xr:uid="{835B1315-38AA-4B84-ABDF-3E6B9A2B1173}"/>
    <cellStyle name="Comma 2 2 11 6 4" xfId="47873" xr:uid="{556FF90E-148A-4685-AF84-66C91D949099}"/>
    <cellStyle name="Comma 2 2 11 7" xfId="9854" xr:uid="{00000000-0005-0000-0000-0000E5010000}"/>
    <cellStyle name="Comma 2 2 11 7 2" xfId="24111" xr:uid="{00000000-0005-0000-0000-0000E6010000}"/>
    <cellStyle name="Comma 2 2 11 7 3" xfId="35992" xr:uid="{ABD94F73-2FBE-41A3-8372-2F9383B41414}"/>
    <cellStyle name="Comma 2 2 11 7 4" xfId="50249" xr:uid="{AC03AEF4-58FA-4B43-AE8A-5A03356D5DD1}"/>
    <cellStyle name="Comma 2 2 11 8" xfId="12231" xr:uid="{00000000-0005-0000-0000-0000E7010000}"/>
    <cellStyle name="Comma 2 2 11 8 2" xfId="38369" xr:uid="{D7D45715-BA3A-49C8-A548-86FF10A661BA}"/>
    <cellStyle name="Comma 2 2 11 8 3" xfId="52626" xr:uid="{D16DE791-FF23-4949-9B25-87C507627ECE}"/>
    <cellStyle name="Comma 2 2 11 9" xfId="14607" xr:uid="{00000000-0005-0000-0000-0000E8010000}"/>
    <cellStyle name="Comma 2 2 12" xfId="386" xr:uid="{00000000-0005-0000-0000-0000E9010000}"/>
    <cellStyle name="Comma 2 2 12 10" xfId="26524" xr:uid="{8A84A5DF-0070-4965-90F7-6191E7A81954}"/>
    <cellStyle name="Comma 2 2 12 11" xfId="40781" xr:uid="{20F3DBAF-6B3B-4A2D-80BC-5B302D529BC1}"/>
    <cellStyle name="Comma 2 2 12 2" xfId="1178" xr:uid="{00000000-0005-0000-0000-0000EA010000}"/>
    <cellStyle name="Comma 2 2 12 2 2" xfId="3554" xr:uid="{00000000-0005-0000-0000-0000EB010000}"/>
    <cellStyle name="Comma 2 2 12 2 2 2" xfId="17811" xr:uid="{00000000-0005-0000-0000-0000EC010000}"/>
    <cellStyle name="Comma 2 2 12 2 2 3" xfId="29692" xr:uid="{7F06C291-5F28-462B-8621-BE0A974F9D2D}"/>
    <cellStyle name="Comma 2 2 12 2 2 4" xfId="43949" xr:uid="{93751643-B971-4E21-9A97-A371999584AB}"/>
    <cellStyle name="Comma 2 2 12 2 3" xfId="5930" xr:uid="{00000000-0005-0000-0000-0000ED010000}"/>
    <cellStyle name="Comma 2 2 12 2 3 2" xfId="20187" xr:uid="{00000000-0005-0000-0000-0000EE010000}"/>
    <cellStyle name="Comma 2 2 12 2 3 3" xfId="32068" xr:uid="{624D808C-04D2-47DD-BC1B-A4A3B5B094F6}"/>
    <cellStyle name="Comma 2 2 12 2 3 4" xfId="46325" xr:uid="{8CA1030A-E3A2-4156-89B1-92D50BD2F402}"/>
    <cellStyle name="Comma 2 2 12 2 4" xfId="8306" xr:uid="{00000000-0005-0000-0000-0000EF010000}"/>
    <cellStyle name="Comma 2 2 12 2 4 2" xfId="22563" xr:uid="{00000000-0005-0000-0000-0000F0010000}"/>
    <cellStyle name="Comma 2 2 12 2 4 3" xfId="34444" xr:uid="{074CF00B-5D4E-4981-9115-8A352844378C}"/>
    <cellStyle name="Comma 2 2 12 2 4 4" xfId="48701" xr:uid="{6823E96F-C070-45D0-88C3-97DB53F1427D}"/>
    <cellStyle name="Comma 2 2 12 2 5" xfId="10682" xr:uid="{00000000-0005-0000-0000-0000F1010000}"/>
    <cellStyle name="Comma 2 2 12 2 5 2" xfId="24939" xr:uid="{00000000-0005-0000-0000-0000F2010000}"/>
    <cellStyle name="Comma 2 2 12 2 5 3" xfId="36820" xr:uid="{4D80216A-293B-4CB8-97C0-84CD1AE87C71}"/>
    <cellStyle name="Comma 2 2 12 2 5 4" xfId="51077" xr:uid="{D3FD51CD-73E2-4C69-990C-BB14C3C938B1}"/>
    <cellStyle name="Comma 2 2 12 2 6" xfId="13059" xr:uid="{00000000-0005-0000-0000-0000F3010000}"/>
    <cellStyle name="Comma 2 2 12 2 6 2" xfId="39197" xr:uid="{1EA19F9B-4A27-4801-915D-F1C0127BF2A0}"/>
    <cellStyle name="Comma 2 2 12 2 6 3" xfId="53454" xr:uid="{60BCAC66-461B-449F-B597-ED2A254EB62C}"/>
    <cellStyle name="Comma 2 2 12 2 7" xfId="15435" xr:uid="{00000000-0005-0000-0000-0000F4010000}"/>
    <cellStyle name="Comma 2 2 12 2 8" xfId="27316" xr:uid="{0AD47B00-D792-4984-8109-96E9F352331E}"/>
    <cellStyle name="Comma 2 2 12 2 9" xfId="41573" xr:uid="{CE15D6A5-C686-41A6-A876-723239B5A26C}"/>
    <cellStyle name="Comma 2 2 12 3" xfId="1970" xr:uid="{00000000-0005-0000-0000-0000F5010000}"/>
    <cellStyle name="Comma 2 2 12 3 2" xfId="4346" xr:uid="{00000000-0005-0000-0000-0000F6010000}"/>
    <cellStyle name="Comma 2 2 12 3 2 2" xfId="18603" xr:uid="{00000000-0005-0000-0000-0000F7010000}"/>
    <cellStyle name="Comma 2 2 12 3 2 3" xfId="30484" xr:uid="{70B33947-3B53-4F07-ACA3-D0CC35C9E502}"/>
    <cellStyle name="Comma 2 2 12 3 2 4" xfId="44741" xr:uid="{B4472D87-1716-47F4-B61C-DEC648B6C10A}"/>
    <cellStyle name="Comma 2 2 12 3 3" xfId="6722" xr:uid="{00000000-0005-0000-0000-0000F8010000}"/>
    <cellStyle name="Comma 2 2 12 3 3 2" xfId="20979" xr:uid="{00000000-0005-0000-0000-0000F9010000}"/>
    <cellStyle name="Comma 2 2 12 3 3 3" xfId="32860" xr:uid="{F50111FD-683A-4105-B373-BB1EAB2D58D7}"/>
    <cellStyle name="Comma 2 2 12 3 3 4" xfId="47117" xr:uid="{89B44C59-B144-422C-A8B0-54108B91113A}"/>
    <cellStyle name="Comma 2 2 12 3 4" xfId="9098" xr:uid="{00000000-0005-0000-0000-0000FA010000}"/>
    <cellStyle name="Comma 2 2 12 3 4 2" xfId="23355" xr:uid="{00000000-0005-0000-0000-0000FB010000}"/>
    <cellStyle name="Comma 2 2 12 3 4 3" xfId="35236" xr:uid="{157D3F97-34F5-429D-8D0C-7E82670CAD36}"/>
    <cellStyle name="Comma 2 2 12 3 4 4" xfId="49493" xr:uid="{BBA3F32B-3888-4002-8AD2-3DDC419E26FF}"/>
    <cellStyle name="Comma 2 2 12 3 5" xfId="11474" xr:uid="{00000000-0005-0000-0000-0000FC010000}"/>
    <cellStyle name="Comma 2 2 12 3 5 2" xfId="25731" xr:uid="{00000000-0005-0000-0000-0000FD010000}"/>
    <cellStyle name="Comma 2 2 12 3 5 3" xfId="37612" xr:uid="{4D6C4130-65EC-4BD7-BD10-75F22D21DFE6}"/>
    <cellStyle name="Comma 2 2 12 3 5 4" xfId="51869" xr:uid="{45C62DC6-0116-4F56-986A-38BAACCD46EF}"/>
    <cellStyle name="Comma 2 2 12 3 6" xfId="13851" xr:uid="{00000000-0005-0000-0000-0000FE010000}"/>
    <cellStyle name="Comma 2 2 12 3 6 2" xfId="39989" xr:uid="{AA4131E1-A578-4234-89BD-632B5C8BAB27}"/>
    <cellStyle name="Comma 2 2 12 3 6 3" xfId="54246" xr:uid="{3390B750-76FB-4E43-9A46-F44BD7035692}"/>
    <cellStyle name="Comma 2 2 12 3 7" xfId="16227" xr:uid="{00000000-0005-0000-0000-0000FF010000}"/>
    <cellStyle name="Comma 2 2 12 3 8" xfId="28108" xr:uid="{5BF53FC4-7373-47A0-9C6A-0E0023B63EEF}"/>
    <cellStyle name="Comma 2 2 12 3 9" xfId="42365" xr:uid="{00A2EC88-AFA1-4A64-B428-A980B13D6CDE}"/>
    <cellStyle name="Comma 2 2 12 4" xfId="2762" xr:uid="{00000000-0005-0000-0000-000000020000}"/>
    <cellStyle name="Comma 2 2 12 4 2" xfId="17019" xr:uid="{00000000-0005-0000-0000-000001020000}"/>
    <cellStyle name="Comma 2 2 12 4 3" xfId="28900" xr:uid="{52086414-5219-4AAC-A32D-6F4B9CBE27FC}"/>
    <cellStyle name="Comma 2 2 12 4 4" xfId="43157" xr:uid="{80065A15-AB6C-4E4D-834D-7B9104544A73}"/>
    <cellStyle name="Comma 2 2 12 5" xfId="5138" xr:uid="{00000000-0005-0000-0000-000002020000}"/>
    <cellStyle name="Comma 2 2 12 5 2" xfId="19395" xr:uid="{00000000-0005-0000-0000-000003020000}"/>
    <cellStyle name="Comma 2 2 12 5 3" xfId="31276" xr:uid="{BF58A2EF-5110-45D7-B568-FC6A9D09A1CC}"/>
    <cellStyle name="Comma 2 2 12 5 4" xfId="45533" xr:uid="{407AB52B-6B81-41EB-8EB4-13B5C2FD8D78}"/>
    <cellStyle name="Comma 2 2 12 6" xfId="7514" xr:uid="{00000000-0005-0000-0000-000004020000}"/>
    <cellStyle name="Comma 2 2 12 6 2" xfId="21771" xr:uid="{00000000-0005-0000-0000-000005020000}"/>
    <cellStyle name="Comma 2 2 12 6 3" xfId="33652" xr:uid="{75CEBEDF-13EF-4640-912C-74987B1B8D92}"/>
    <cellStyle name="Comma 2 2 12 6 4" xfId="47909" xr:uid="{894081CC-8D71-405D-9541-54637F055255}"/>
    <cellStyle name="Comma 2 2 12 7" xfId="9890" xr:uid="{00000000-0005-0000-0000-000006020000}"/>
    <cellStyle name="Comma 2 2 12 7 2" xfId="24147" xr:uid="{00000000-0005-0000-0000-000007020000}"/>
    <cellStyle name="Comma 2 2 12 7 3" xfId="36028" xr:uid="{FA35B5B8-9C44-418B-A0BA-9B50B853EBFE}"/>
    <cellStyle name="Comma 2 2 12 7 4" xfId="50285" xr:uid="{25083E0B-4018-4797-8304-5FF0D9083EB8}"/>
    <cellStyle name="Comma 2 2 12 8" xfId="12267" xr:uid="{00000000-0005-0000-0000-000008020000}"/>
    <cellStyle name="Comma 2 2 12 8 2" xfId="38405" xr:uid="{3CC5E936-D8F2-4183-8FD9-41180A47FADF}"/>
    <cellStyle name="Comma 2 2 12 8 3" xfId="52662" xr:uid="{14D05F52-F9D5-4A76-81C0-AACA91AC29A9}"/>
    <cellStyle name="Comma 2 2 12 9" xfId="14643" xr:uid="{00000000-0005-0000-0000-000009020000}"/>
    <cellStyle name="Comma 2 2 13" xfId="710" xr:uid="{00000000-0005-0000-0000-00000A020000}"/>
    <cellStyle name="Comma 2 2 13 10" xfId="26848" xr:uid="{F6007CCC-E949-41D0-B470-8583540AFB3E}"/>
    <cellStyle name="Comma 2 2 13 11" xfId="41105" xr:uid="{08C93CE3-194F-468C-872B-BF766D927EAC}"/>
    <cellStyle name="Comma 2 2 13 2" xfId="1502" xr:uid="{00000000-0005-0000-0000-00000B020000}"/>
    <cellStyle name="Comma 2 2 13 2 2" xfId="3878" xr:uid="{00000000-0005-0000-0000-00000C020000}"/>
    <cellStyle name="Comma 2 2 13 2 2 2" xfId="18135" xr:uid="{00000000-0005-0000-0000-00000D020000}"/>
    <cellStyle name="Comma 2 2 13 2 2 3" xfId="30016" xr:uid="{C5073CA4-A653-4952-9DC2-E4FEFD1390A0}"/>
    <cellStyle name="Comma 2 2 13 2 2 4" xfId="44273" xr:uid="{FEF2B48E-F094-43B4-B4F9-A8F1D6896084}"/>
    <cellStyle name="Comma 2 2 13 2 3" xfId="6254" xr:uid="{00000000-0005-0000-0000-00000E020000}"/>
    <cellStyle name="Comma 2 2 13 2 3 2" xfId="20511" xr:uid="{00000000-0005-0000-0000-00000F020000}"/>
    <cellStyle name="Comma 2 2 13 2 3 3" xfId="32392" xr:uid="{874150F1-2325-4DB6-B7BB-20327AB8EABD}"/>
    <cellStyle name="Comma 2 2 13 2 3 4" xfId="46649" xr:uid="{B9E78F80-8F7F-45A3-A30E-845CBB1B8509}"/>
    <cellStyle name="Comma 2 2 13 2 4" xfId="8630" xr:uid="{00000000-0005-0000-0000-000010020000}"/>
    <cellStyle name="Comma 2 2 13 2 4 2" xfId="22887" xr:uid="{00000000-0005-0000-0000-000011020000}"/>
    <cellStyle name="Comma 2 2 13 2 4 3" xfId="34768" xr:uid="{277333E9-807F-4EDC-B554-EA6E325F8577}"/>
    <cellStyle name="Comma 2 2 13 2 4 4" xfId="49025" xr:uid="{21CDB387-2D6B-4C1B-A6A5-C9F26A2F98AF}"/>
    <cellStyle name="Comma 2 2 13 2 5" xfId="11006" xr:uid="{00000000-0005-0000-0000-000012020000}"/>
    <cellStyle name="Comma 2 2 13 2 5 2" xfId="25263" xr:uid="{00000000-0005-0000-0000-000013020000}"/>
    <cellStyle name="Comma 2 2 13 2 5 3" xfId="37144" xr:uid="{806C2271-E2D8-41F0-86D0-3533F3793324}"/>
    <cellStyle name="Comma 2 2 13 2 5 4" xfId="51401" xr:uid="{62D8FCFA-76B0-45E1-8EE4-1170ADF5785D}"/>
    <cellStyle name="Comma 2 2 13 2 6" xfId="13383" xr:uid="{00000000-0005-0000-0000-000014020000}"/>
    <cellStyle name="Comma 2 2 13 2 6 2" xfId="39521" xr:uid="{ADF3E892-7415-4C68-A8F0-BE2952E95CE3}"/>
    <cellStyle name="Comma 2 2 13 2 6 3" xfId="53778" xr:uid="{86A218A2-4597-4FFE-85C2-09AA63DAA410}"/>
    <cellStyle name="Comma 2 2 13 2 7" xfId="15759" xr:uid="{00000000-0005-0000-0000-000015020000}"/>
    <cellStyle name="Comma 2 2 13 2 8" xfId="27640" xr:uid="{F8B50F0B-AC36-4663-84B9-E25B22F803D1}"/>
    <cellStyle name="Comma 2 2 13 2 9" xfId="41897" xr:uid="{73FFBD78-960C-4CB5-90E8-91BA84921260}"/>
    <cellStyle name="Comma 2 2 13 3" xfId="2294" xr:uid="{00000000-0005-0000-0000-000016020000}"/>
    <cellStyle name="Comma 2 2 13 3 2" xfId="4670" xr:uid="{00000000-0005-0000-0000-000017020000}"/>
    <cellStyle name="Comma 2 2 13 3 2 2" xfId="18927" xr:uid="{00000000-0005-0000-0000-000018020000}"/>
    <cellStyle name="Comma 2 2 13 3 2 3" xfId="30808" xr:uid="{5802BDD4-2D73-494E-8170-92F43467104D}"/>
    <cellStyle name="Comma 2 2 13 3 2 4" xfId="45065" xr:uid="{20193FCB-5D83-4C71-8EE5-DC05EF8F1005}"/>
    <cellStyle name="Comma 2 2 13 3 3" xfId="7046" xr:uid="{00000000-0005-0000-0000-000019020000}"/>
    <cellStyle name="Comma 2 2 13 3 3 2" xfId="21303" xr:uid="{00000000-0005-0000-0000-00001A020000}"/>
    <cellStyle name="Comma 2 2 13 3 3 3" xfId="33184" xr:uid="{0CF3A301-2F73-47E4-B810-08758D750B64}"/>
    <cellStyle name="Comma 2 2 13 3 3 4" xfId="47441" xr:uid="{1C4776D7-F443-4A81-A19C-4F4BB555B2E3}"/>
    <cellStyle name="Comma 2 2 13 3 4" xfId="9422" xr:uid="{00000000-0005-0000-0000-00001B020000}"/>
    <cellStyle name="Comma 2 2 13 3 4 2" xfId="23679" xr:uid="{00000000-0005-0000-0000-00001C020000}"/>
    <cellStyle name="Comma 2 2 13 3 4 3" xfId="35560" xr:uid="{1E3BA765-3884-4420-9BC0-0065190B8A00}"/>
    <cellStyle name="Comma 2 2 13 3 4 4" xfId="49817" xr:uid="{0633C0B5-7674-481C-9B93-E28EFF9D4F15}"/>
    <cellStyle name="Comma 2 2 13 3 5" xfId="11798" xr:uid="{00000000-0005-0000-0000-00001D020000}"/>
    <cellStyle name="Comma 2 2 13 3 5 2" xfId="26055" xr:uid="{00000000-0005-0000-0000-00001E020000}"/>
    <cellStyle name="Comma 2 2 13 3 5 3" xfId="37936" xr:uid="{EB950E26-E4A2-41FA-8EEF-E34369A7FCA9}"/>
    <cellStyle name="Comma 2 2 13 3 5 4" xfId="52193" xr:uid="{CA176EB0-4866-4614-90C2-7B4FCEF9E508}"/>
    <cellStyle name="Comma 2 2 13 3 6" xfId="14175" xr:uid="{00000000-0005-0000-0000-00001F020000}"/>
    <cellStyle name="Comma 2 2 13 3 6 2" xfId="40313" xr:uid="{02EAF13B-0803-4E77-A510-5FED713F09CB}"/>
    <cellStyle name="Comma 2 2 13 3 6 3" xfId="54570" xr:uid="{FB893EF3-F5A7-412D-982D-A7AB2E44CE5C}"/>
    <cellStyle name="Comma 2 2 13 3 7" xfId="16551" xr:uid="{00000000-0005-0000-0000-000020020000}"/>
    <cellStyle name="Comma 2 2 13 3 8" xfId="28432" xr:uid="{5AEF7130-44C1-401C-9F24-CEB7DB2E67F8}"/>
    <cellStyle name="Comma 2 2 13 3 9" xfId="42689" xr:uid="{81524C2B-A5CB-47D9-935E-5E130EC5DEE7}"/>
    <cellStyle name="Comma 2 2 13 4" xfId="3086" xr:uid="{00000000-0005-0000-0000-000021020000}"/>
    <cellStyle name="Comma 2 2 13 4 2" xfId="17343" xr:uid="{00000000-0005-0000-0000-000022020000}"/>
    <cellStyle name="Comma 2 2 13 4 3" xfId="29224" xr:uid="{4F084CDA-20D5-4A7C-AC1A-324856C0AD87}"/>
    <cellStyle name="Comma 2 2 13 4 4" xfId="43481" xr:uid="{6AA6EBC3-FBC1-4F63-9C2D-39CB63CFC29F}"/>
    <cellStyle name="Comma 2 2 13 5" xfId="5462" xr:uid="{00000000-0005-0000-0000-000023020000}"/>
    <cellStyle name="Comma 2 2 13 5 2" xfId="19719" xr:uid="{00000000-0005-0000-0000-000024020000}"/>
    <cellStyle name="Comma 2 2 13 5 3" xfId="31600" xr:uid="{C9D36171-DD9B-4F11-A273-55127CC55ADE}"/>
    <cellStyle name="Comma 2 2 13 5 4" xfId="45857" xr:uid="{EBDAC402-1204-4969-B056-C6002D20FA50}"/>
    <cellStyle name="Comma 2 2 13 6" xfId="7838" xr:uid="{00000000-0005-0000-0000-000025020000}"/>
    <cellStyle name="Comma 2 2 13 6 2" xfId="22095" xr:uid="{00000000-0005-0000-0000-000026020000}"/>
    <cellStyle name="Comma 2 2 13 6 3" xfId="33976" xr:uid="{4D76BCB9-0A43-4768-8B33-464F3BEF822E}"/>
    <cellStyle name="Comma 2 2 13 6 4" xfId="48233" xr:uid="{002BEA38-B954-4B5C-8619-BA361A6E3B5B}"/>
    <cellStyle name="Comma 2 2 13 7" xfId="10214" xr:uid="{00000000-0005-0000-0000-000027020000}"/>
    <cellStyle name="Comma 2 2 13 7 2" xfId="24471" xr:uid="{00000000-0005-0000-0000-000028020000}"/>
    <cellStyle name="Comma 2 2 13 7 3" xfId="36352" xr:uid="{CED9D224-2CD5-46CD-A19D-CB7B27E6B6E6}"/>
    <cellStyle name="Comma 2 2 13 7 4" xfId="50609" xr:uid="{600FE89C-42EB-4CA9-92AE-006649AC7B6F}"/>
    <cellStyle name="Comma 2 2 13 8" xfId="12591" xr:uid="{00000000-0005-0000-0000-000029020000}"/>
    <cellStyle name="Comma 2 2 13 8 2" xfId="38729" xr:uid="{05290778-434B-4B86-8CF0-C11C5F423E14}"/>
    <cellStyle name="Comma 2 2 13 8 3" xfId="52986" xr:uid="{60CF00E0-D850-4783-9CB9-0BF22C19400F}"/>
    <cellStyle name="Comma 2 2 13 9" xfId="14967" xr:uid="{00000000-0005-0000-0000-00002A020000}"/>
    <cellStyle name="Comma 2 2 14" xfId="746" xr:uid="{00000000-0005-0000-0000-00002B020000}"/>
    <cellStyle name="Comma 2 2 14 10" xfId="26884" xr:uid="{8F7AB0A0-7FD7-4931-A4B5-CEF61A8CBD2D}"/>
    <cellStyle name="Comma 2 2 14 11" xfId="41141" xr:uid="{13213BA6-F1AC-4222-ABF1-F59520EB731D}"/>
    <cellStyle name="Comma 2 2 14 2" xfId="1538" xr:uid="{00000000-0005-0000-0000-00002C020000}"/>
    <cellStyle name="Comma 2 2 14 2 2" xfId="3914" xr:uid="{00000000-0005-0000-0000-00002D020000}"/>
    <cellStyle name="Comma 2 2 14 2 2 2" xfId="18171" xr:uid="{00000000-0005-0000-0000-00002E020000}"/>
    <cellStyle name="Comma 2 2 14 2 2 3" xfId="30052" xr:uid="{47079DC6-03D3-424A-9EE9-AAD3DEFBD6F0}"/>
    <cellStyle name="Comma 2 2 14 2 2 4" xfId="44309" xr:uid="{B576C3C4-61D9-4E0A-8265-D966205CB1BC}"/>
    <cellStyle name="Comma 2 2 14 2 3" xfId="6290" xr:uid="{00000000-0005-0000-0000-00002F020000}"/>
    <cellStyle name="Comma 2 2 14 2 3 2" xfId="20547" xr:uid="{00000000-0005-0000-0000-000030020000}"/>
    <cellStyle name="Comma 2 2 14 2 3 3" xfId="32428" xr:uid="{BF97DE3B-2B0F-44F5-ACE8-E3C8AC7B009F}"/>
    <cellStyle name="Comma 2 2 14 2 3 4" xfId="46685" xr:uid="{A4EE4E4C-44BC-4BA2-8A17-A07C75E14210}"/>
    <cellStyle name="Comma 2 2 14 2 4" xfId="8666" xr:uid="{00000000-0005-0000-0000-000031020000}"/>
    <cellStyle name="Comma 2 2 14 2 4 2" xfId="22923" xr:uid="{00000000-0005-0000-0000-000032020000}"/>
    <cellStyle name="Comma 2 2 14 2 4 3" xfId="34804" xr:uid="{058BA0BF-4CF0-4E31-AC27-27C400F6E088}"/>
    <cellStyle name="Comma 2 2 14 2 4 4" xfId="49061" xr:uid="{88217B1F-97DA-49BB-BA62-5D5DD8C1F44F}"/>
    <cellStyle name="Comma 2 2 14 2 5" xfId="11042" xr:uid="{00000000-0005-0000-0000-000033020000}"/>
    <cellStyle name="Comma 2 2 14 2 5 2" xfId="25299" xr:uid="{00000000-0005-0000-0000-000034020000}"/>
    <cellStyle name="Comma 2 2 14 2 5 3" xfId="37180" xr:uid="{2D6C2B98-EF68-4775-B491-FEF2AE4B9B2D}"/>
    <cellStyle name="Comma 2 2 14 2 5 4" xfId="51437" xr:uid="{213096BC-DEDD-4640-829A-1B4648517F0E}"/>
    <cellStyle name="Comma 2 2 14 2 6" xfId="13419" xr:uid="{00000000-0005-0000-0000-000035020000}"/>
    <cellStyle name="Comma 2 2 14 2 6 2" xfId="39557" xr:uid="{DB4875BD-CF70-4515-B767-447B941F2ABC}"/>
    <cellStyle name="Comma 2 2 14 2 6 3" xfId="53814" xr:uid="{C9C59F66-1B14-43F4-8DB6-97BA379A9196}"/>
    <cellStyle name="Comma 2 2 14 2 7" xfId="15795" xr:uid="{00000000-0005-0000-0000-000036020000}"/>
    <cellStyle name="Comma 2 2 14 2 8" xfId="27676" xr:uid="{3A536D5F-4188-4BAF-B6C3-3B075CA3C635}"/>
    <cellStyle name="Comma 2 2 14 2 9" xfId="41933" xr:uid="{E6901281-255B-4A7E-89F4-806E2BD53348}"/>
    <cellStyle name="Comma 2 2 14 3" xfId="2330" xr:uid="{00000000-0005-0000-0000-000037020000}"/>
    <cellStyle name="Comma 2 2 14 3 2" xfId="4706" xr:uid="{00000000-0005-0000-0000-000038020000}"/>
    <cellStyle name="Comma 2 2 14 3 2 2" xfId="18963" xr:uid="{00000000-0005-0000-0000-000039020000}"/>
    <cellStyle name="Comma 2 2 14 3 2 3" xfId="30844" xr:uid="{30A254F1-E96A-4638-9193-2D554BC0B13C}"/>
    <cellStyle name="Comma 2 2 14 3 2 4" xfId="45101" xr:uid="{13A5A682-8290-4074-BF83-FD797C250D61}"/>
    <cellStyle name="Comma 2 2 14 3 3" xfId="7082" xr:uid="{00000000-0005-0000-0000-00003A020000}"/>
    <cellStyle name="Comma 2 2 14 3 3 2" xfId="21339" xr:uid="{00000000-0005-0000-0000-00003B020000}"/>
    <cellStyle name="Comma 2 2 14 3 3 3" xfId="33220" xr:uid="{AD46AE87-4A59-442D-8C28-2429E6EA2580}"/>
    <cellStyle name="Comma 2 2 14 3 3 4" xfId="47477" xr:uid="{98C95A5B-5CAE-4B86-925A-E73FCB58BDC8}"/>
    <cellStyle name="Comma 2 2 14 3 4" xfId="9458" xr:uid="{00000000-0005-0000-0000-00003C020000}"/>
    <cellStyle name="Comma 2 2 14 3 4 2" xfId="23715" xr:uid="{00000000-0005-0000-0000-00003D020000}"/>
    <cellStyle name="Comma 2 2 14 3 4 3" xfId="35596" xr:uid="{DFA848FB-2234-4736-948B-664D93E730AE}"/>
    <cellStyle name="Comma 2 2 14 3 4 4" xfId="49853" xr:uid="{4BBA79B1-E475-42FB-9FAE-D961A41F7F47}"/>
    <cellStyle name="Comma 2 2 14 3 5" xfId="11834" xr:uid="{00000000-0005-0000-0000-00003E020000}"/>
    <cellStyle name="Comma 2 2 14 3 5 2" xfId="26091" xr:uid="{00000000-0005-0000-0000-00003F020000}"/>
    <cellStyle name="Comma 2 2 14 3 5 3" xfId="37972" xr:uid="{5704002A-A5F3-4D46-931E-92FF23BF273E}"/>
    <cellStyle name="Comma 2 2 14 3 5 4" xfId="52229" xr:uid="{6833D5A9-058C-4381-B22D-EE1770465D51}"/>
    <cellStyle name="Comma 2 2 14 3 6" xfId="14211" xr:uid="{00000000-0005-0000-0000-000040020000}"/>
    <cellStyle name="Comma 2 2 14 3 6 2" xfId="40349" xr:uid="{AA218487-957D-48F6-BFF2-230B08042386}"/>
    <cellStyle name="Comma 2 2 14 3 6 3" xfId="54606" xr:uid="{6E1566C0-087F-4EA5-A9F3-9110BDD26D88}"/>
    <cellStyle name="Comma 2 2 14 3 7" xfId="16587" xr:uid="{00000000-0005-0000-0000-000041020000}"/>
    <cellStyle name="Comma 2 2 14 3 8" xfId="28468" xr:uid="{FBFFEFFA-F5A1-4D3A-B235-F91E632899DF}"/>
    <cellStyle name="Comma 2 2 14 3 9" xfId="42725" xr:uid="{AC6B8CF0-E525-483E-A7C6-8C34C1E289E5}"/>
    <cellStyle name="Comma 2 2 14 4" xfId="3122" xr:uid="{00000000-0005-0000-0000-000042020000}"/>
    <cellStyle name="Comma 2 2 14 4 2" xfId="17379" xr:uid="{00000000-0005-0000-0000-000043020000}"/>
    <cellStyle name="Comma 2 2 14 4 3" xfId="29260" xr:uid="{7F9B4DC4-3486-432D-A4B9-C34AD32F5C28}"/>
    <cellStyle name="Comma 2 2 14 4 4" xfId="43517" xr:uid="{448C7592-0558-4363-AC27-93D73A3A4A9C}"/>
    <cellStyle name="Comma 2 2 14 5" xfId="5498" xr:uid="{00000000-0005-0000-0000-000044020000}"/>
    <cellStyle name="Comma 2 2 14 5 2" xfId="19755" xr:uid="{00000000-0005-0000-0000-000045020000}"/>
    <cellStyle name="Comma 2 2 14 5 3" xfId="31636" xr:uid="{EF95286B-36B4-430A-975E-96562AFCB467}"/>
    <cellStyle name="Comma 2 2 14 5 4" xfId="45893" xr:uid="{05B1B374-B9CF-422D-81DE-761F5C7B3490}"/>
    <cellStyle name="Comma 2 2 14 6" xfId="7874" xr:uid="{00000000-0005-0000-0000-000046020000}"/>
    <cellStyle name="Comma 2 2 14 6 2" xfId="22131" xr:uid="{00000000-0005-0000-0000-000047020000}"/>
    <cellStyle name="Comma 2 2 14 6 3" xfId="34012" xr:uid="{24D36506-D1EA-4F76-8F3D-7AB8879EF9CB}"/>
    <cellStyle name="Comma 2 2 14 6 4" xfId="48269" xr:uid="{5846485A-8DB8-4E0E-A451-0471A33B6005}"/>
    <cellStyle name="Comma 2 2 14 7" xfId="10250" xr:uid="{00000000-0005-0000-0000-000048020000}"/>
    <cellStyle name="Comma 2 2 14 7 2" xfId="24507" xr:uid="{00000000-0005-0000-0000-000049020000}"/>
    <cellStyle name="Comma 2 2 14 7 3" xfId="36388" xr:uid="{2A264D03-57DC-4A46-A714-4A6F63001EB7}"/>
    <cellStyle name="Comma 2 2 14 7 4" xfId="50645" xr:uid="{C27F2AD6-F38B-4309-9332-200A1816E152}"/>
    <cellStyle name="Comma 2 2 14 8" xfId="12627" xr:uid="{00000000-0005-0000-0000-00004A020000}"/>
    <cellStyle name="Comma 2 2 14 8 2" xfId="38765" xr:uid="{E4A2542C-7BF0-40AF-80A2-02B81CBAAB2A}"/>
    <cellStyle name="Comma 2 2 14 8 3" xfId="53022" xr:uid="{EDEBCC63-21ED-47AD-AE94-A49CCBF2E2D3}"/>
    <cellStyle name="Comma 2 2 14 9" xfId="15003" xr:uid="{00000000-0005-0000-0000-00004B020000}"/>
    <cellStyle name="Comma 2 2 15" xfId="782" xr:uid="{00000000-0005-0000-0000-00004C020000}"/>
    <cellStyle name="Comma 2 2 15 10" xfId="26920" xr:uid="{F89D6484-BD2C-47C8-B743-0A040D72FC82}"/>
    <cellStyle name="Comma 2 2 15 11" xfId="41177" xr:uid="{AFA32D9C-F434-4186-ACB6-C77249F08695}"/>
    <cellStyle name="Comma 2 2 15 2" xfId="1574" xr:uid="{00000000-0005-0000-0000-00004D020000}"/>
    <cellStyle name="Comma 2 2 15 2 2" xfId="3950" xr:uid="{00000000-0005-0000-0000-00004E020000}"/>
    <cellStyle name="Comma 2 2 15 2 2 2" xfId="18207" xr:uid="{00000000-0005-0000-0000-00004F020000}"/>
    <cellStyle name="Comma 2 2 15 2 2 3" xfId="30088" xr:uid="{7131A849-D1FC-46D4-A6C2-3DE045BB1AF9}"/>
    <cellStyle name="Comma 2 2 15 2 2 4" xfId="44345" xr:uid="{A1BAE602-252D-4CED-BA9C-35EBDA5EC1DA}"/>
    <cellStyle name="Comma 2 2 15 2 3" xfId="6326" xr:uid="{00000000-0005-0000-0000-000050020000}"/>
    <cellStyle name="Comma 2 2 15 2 3 2" xfId="20583" xr:uid="{00000000-0005-0000-0000-000051020000}"/>
    <cellStyle name="Comma 2 2 15 2 3 3" xfId="32464" xr:uid="{D03B0127-67BD-4522-B1B7-E9F49E4C104B}"/>
    <cellStyle name="Comma 2 2 15 2 3 4" xfId="46721" xr:uid="{32FA5B92-2AFA-4525-BBDF-00BD26CFA3F1}"/>
    <cellStyle name="Comma 2 2 15 2 4" xfId="8702" xr:uid="{00000000-0005-0000-0000-000052020000}"/>
    <cellStyle name="Comma 2 2 15 2 4 2" xfId="22959" xr:uid="{00000000-0005-0000-0000-000053020000}"/>
    <cellStyle name="Comma 2 2 15 2 4 3" xfId="34840" xr:uid="{8359B0CC-207E-4CC2-BD89-B4118CC2D64F}"/>
    <cellStyle name="Comma 2 2 15 2 4 4" xfId="49097" xr:uid="{5B6931A8-5033-4B89-A92B-CE108986EB29}"/>
    <cellStyle name="Comma 2 2 15 2 5" xfId="11078" xr:uid="{00000000-0005-0000-0000-000054020000}"/>
    <cellStyle name="Comma 2 2 15 2 5 2" xfId="25335" xr:uid="{00000000-0005-0000-0000-000055020000}"/>
    <cellStyle name="Comma 2 2 15 2 5 3" xfId="37216" xr:uid="{9683B6B5-7A8A-4010-8CB8-1A537D4457D9}"/>
    <cellStyle name="Comma 2 2 15 2 5 4" xfId="51473" xr:uid="{A9C91C76-6FAF-42AE-9437-04CDAEBD77CE}"/>
    <cellStyle name="Comma 2 2 15 2 6" xfId="13455" xr:uid="{00000000-0005-0000-0000-000056020000}"/>
    <cellStyle name="Comma 2 2 15 2 6 2" xfId="39593" xr:uid="{1914E578-1DF1-48A3-A804-0910ED224E2F}"/>
    <cellStyle name="Comma 2 2 15 2 6 3" xfId="53850" xr:uid="{F2316B71-F7B1-4B5F-8284-D25E4AB5AAD3}"/>
    <cellStyle name="Comma 2 2 15 2 7" xfId="15831" xr:uid="{00000000-0005-0000-0000-000057020000}"/>
    <cellStyle name="Comma 2 2 15 2 8" xfId="27712" xr:uid="{EFC546CE-C972-428A-B2F3-C545DDA12FC2}"/>
    <cellStyle name="Comma 2 2 15 2 9" xfId="41969" xr:uid="{C05A89AE-C3E3-4338-B420-EC5824D64BB1}"/>
    <cellStyle name="Comma 2 2 15 3" xfId="2366" xr:uid="{00000000-0005-0000-0000-000058020000}"/>
    <cellStyle name="Comma 2 2 15 3 2" xfId="4742" xr:uid="{00000000-0005-0000-0000-000059020000}"/>
    <cellStyle name="Comma 2 2 15 3 2 2" xfId="18999" xr:uid="{00000000-0005-0000-0000-00005A020000}"/>
    <cellStyle name="Comma 2 2 15 3 2 3" xfId="30880" xr:uid="{B9E0D6F0-87BA-4BEB-A90F-0A3065E328D2}"/>
    <cellStyle name="Comma 2 2 15 3 2 4" xfId="45137" xr:uid="{566F7A92-2760-442A-B3E7-4DC7B2524BB9}"/>
    <cellStyle name="Comma 2 2 15 3 3" xfId="7118" xr:uid="{00000000-0005-0000-0000-00005B020000}"/>
    <cellStyle name="Comma 2 2 15 3 3 2" xfId="21375" xr:uid="{00000000-0005-0000-0000-00005C020000}"/>
    <cellStyle name="Comma 2 2 15 3 3 3" xfId="33256" xr:uid="{3F349A56-8127-4EF4-B140-58E2D44CD9F1}"/>
    <cellStyle name="Comma 2 2 15 3 3 4" xfId="47513" xr:uid="{39ED1A4E-9AF8-42EC-9D10-3C614B464DA5}"/>
    <cellStyle name="Comma 2 2 15 3 4" xfId="9494" xr:uid="{00000000-0005-0000-0000-00005D020000}"/>
    <cellStyle name="Comma 2 2 15 3 4 2" xfId="23751" xr:uid="{00000000-0005-0000-0000-00005E020000}"/>
    <cellStyle name="Comma 2 2 15 3 4 3" xfId="35632" xr:uid="{8EE27568-756F-4884-B917-6A99E7E5F74D}"/>
    <cellStyle name="Comma 2 2 15 3 4 4" xfId="49889" xr:uid="{A3348F32-802D-47EF-B4F5-9489696A25B8}"/>
    <cellStyle name="Comma 2 2 15 3 5" xfId="11870" xr:uid="{00000000-0005-0000-0000-00005F020000}"/>
    <cellStyle name="Comma 2 2 15 3 5 2" xfId="26127" xr:uid="{00000000-0005-0000-0000-000060020000}"/>
    <cellStyle name="Comma 2 2 15 3 5 3" xfId="38008" xr:uid="{628CEEE3-5CF2-4087-874A-587D36821DCF}"/>
    <cellStyle name="Comma 2 2 15 3 5 4" xfId="52265" xr:uid="{125F8061-6BF2-4B0A-9CDA-0BEC07E23BEC}"/>
    <cellStyle name="Comma 2 2 15 3 6" xfId="14247" xr:uid="{00000000-0005-0000-0000-000061020000}"/>
    <cellStyle name="Comma 2 2 15 3 6 2" xfId="40385" xr:uid="{D8D7DF5D-59AF-4B39-ACAC-AA31B25ADEE0}"/>
    <cellStyle name="Comma 2 2 15 3 6 3" xfId="54642" xr:uid="{1BF11859-726D-4205-B762-79F4C9CAAE17}"/>
    <cellStyle name="Comma 2 2 15 3 7" xfId="16623" xr:uid="{00000000-0005-0000-0000-000062020000}"/>
    <cellStyle name="Comma 2 2 15 3 8" xfId="28504" xr:uid="{1C6458A8-5B53-4890-B635-928CEE9E5BAE}"/>
    <cellStyle name="Comma 2 2 15 3 9" xfId="42761" xr:uid="{2B47DAD2-9636-4E2C-A59D-AC7AFCB7183E}"/>
    <cellStyle name="Comma 2 2 15 4" xfId="3158" xr:uid="{00000000-0005-0000-0000-000063020000}"/>
    <cellStyle name="Comma 2 2 15 4 2" xfId="17415" xr:uid="{00000000-0005-0000-0000-000064020000}"/>
    <cellStyle name="Comma 2 2 15 4 3" xfId="29296" xr:uid="{DCB43647-48FF-43DF-8ECB-9D23BDFF49A6}"/>
    <cellStyle name="Comma 2 2 15 4 4" xfId="43553" xr:uid="{103314EE-F06F-4742-996F-2BBE27C2F023}"/>
    <cellStyle name="Comma 2 2 15 5" xfId="5534" xr:uid="{00000000-0005-0000-0000-000065020000}"/>
    <cellStyle name="Comma 2 2 15 5 2" xfId="19791" xr:uid="{00000000-0005-0000-0000-000066020000}"/>
    <cellStyle name="Comma 2 2 15 5 3" xfId="31672" xr:uid="{2B670151-FC55-44DA-AA3F-55E76D3627CB}"/>
    <cellStyle name="Comma 2 2 15 5 4" xfId="45929" xr:uid="{D96A9D36-CEA9-4C7E-B245-CAA8C8AC9E44}"/>
    <cellStyle name="Comma 2 2 15 6" xfId="7910" xr:uid="{00000000-0005-0000-0000-000067020000}"/>
    <cellStyle name="Comma 2 2 15 6 2" xfId="22167" xr:uid="{00000000-0005-0000-0000-000068020000}"/>
    <cellStyle name="Comma 2 2 15 6 3" xfId="34048" xr:uid="{6560D9FF-FDAB-4FF3-B133-6F631DAACCAC}"/>
    <cellStyle name="Comma 2 2 15 6 4" xfId="48305" xr:uid="{8D5493D2-EA31-41D4-9E28-094BB1B48518}"/>
    <cellStyle name="Comma 2 2 15 7" xfId="10286" xr:uid="{00000000-0005-0000-0000-000069020000}"/>
    <cellStyle name="Comma 2 2 15 7 2" xfId="24543" xr:uid="{00000000-0005-0000-0000-00006A020000}"/>
    <cellStyle name="Comma 2 2 15 7 3" xfId="36424" xr:uid="{0AF28B88-EAE6-4ECE-B382-1FF9A04719BF}"/>
    <cellStyle name="Comma 2 2 15 7 4" xfId="50681" xr:uid="{8449A825-A97C-4DAA-A391-1607F68C42BD}"/>
    <cellStyle name="Comma 2 2 15 8" xfId="12663" xr:uid="{00000000-0005-0000-0000-00006B020000}"/>
    <cellStyle name="Comma 2 2 15 8 2" xfId="38801" xr:uid="{C2665CE1-B9EA-4716-B1D8-C3AFD7F2AFCF}"/>
    <cellStyle name="Comma 2 2 15 8 3" xfId="53058" xr:uid="{A40D8A2B-912E-4FBD-93BD-6B0D4303A049}"/>
    <cellStyle name="Comma 2 2 15 9" xfId="15039" xr:uid="{00000000-0005-0000-0000-00006C020000}"/>
    <cellStyle name="Comma 2 2 16" xfId="818" xr:uid="{00000000-0005-0000-0000-00006D020000}"/>
    <cellStyle name="Comma 2 2 16 2" xfId="3194" xr:uid="{00000000-0005-0000-0000-00006E020000}"/>
    <cellStyle name="Comma 2 2 16 2 2" xfId="17451" xr:uid="{00000000-0005-0000-0000-00006F020000}"/>
    <cellStyle name="Comma 2 2 16 2 3" xfId="29332" xr:uid="{CCE00F1F-EE8B-4D1E-AC26-3C9ECEE7C4EE}"/>
    <cellStyle name="Comma 2 2 16 2 4" xfId="43589" xr:uid="{2DB11B97-1567-4D8D-ACC6-B76C156711C3}"/>
    <cellStyle name="Comma 2 2 16 3" xfId="5570" xr:uid="{00000000-0005-0000-0000-000070020000}"/>
    <cellStyle name="Comma 2 2 16 3 2" xfId="19827" xr:uid="{00000000-0005-0000-0000-000071020000}"/>
    <cellStyle name="Comma 2 2 16 3 3" xfId="31708" xr:uid="{256DB4CB-1C89-4857-8BDC-DC8C51CC0341}"/>
    <cellStyle name="Comma 2 2 16 3 4" xfId="45965" xr:uid="{BD4A6EF5-F02A-4F22-92C5-8213A572FF06}"/>
    <cellStyle name="Comma 2 2 16 4" xfId="7946" xr:uid="{00000000-0005-0000-0000-000072020000}"/>
    <cellStyle name="Comma 2 2 16 4 2" xfId="22203" xr:uid="{00000000-0005-0000-0000-000073020000}"/>
    <cellStyle name="Comma 2 2 16 4 3" xfId="34084" xr:uid="{C705D01D-C2ED-4843-87D8-392C3634EC88}"/>
    <cellStyle name="Comma 2 2 16 4 4" xfId="48341" xr:uid="{F524B274-5F59-491D-AA9C-0613B3BAE112}"/>
    <cellStyle name="Comma 2 2 16 5" xfId="10322" xr:uid="{00000000-0005-0000-0000-000074020000}"/>
    <cellStyle name="Comma 2 2 16 5 2" xfId="24579" xr:uid="{00000000-0005-0000-0000-000075020000}"/>
    <cellStyle name="Comma 2 2 16 5 3" xfId="36460" xr:uid="{88B24632-B0B9-4D8F-BD7F-27DAC3825FC2}"/>
    <cellStyle name="Comma 2 2 16 5 4" xfId="50717" xr:uid="{33040CB7-D92A-4122-BA3A-4B3DD8300653}"/>
    <cellStyle name="Comma 2 2 16 6" xfId="12699" xr:uid="{00000000-0005-0000-0000-000076020000}"/>
    <cellStyle name="Comma 2 2 16 6 2" xfId="38837" xr:uid="{B844679D-D22F-43D4-9A39-183DF041B852}"/>
    <cellStyle name="Comma 2 2 16 6 3" xfId="53094" xr:uid="{609211AC-47AB-469D-8A27-CAFD068E3196}"/>
    <cellStyle name="Comma 2 2 16 7" xfId="15075" xr:uid="{00000000-0005-0000-0000-000077020000}"/>
    <cellStyle name="Comma 2 2 16 8" xfId="26956" xr:uid="{174F96E3-FDF3-44E7-B8C4-642AE46CC46E}"/>
    <cellStyle name="Comma 2 2 16 9" xfId="41213" xr:uid="{852ED8B9-9594-43E9-821E-6C6EEEC58925}"/>
    <cellStyle name="Comma 2 2 17" xfId="1610" xr:uid="{00000000-0005-0000-0000-000078020000}"/>
    <cellStyle name="Comma 2 2 17 2" xfId="3986" xr:uid="{00000000-0005-0000-0000-000079020000}"/>
    <cellStyle name="Comma 2 2 17 2 2" xfId="18243" xr:uid="{00000000-0005-0000-0000-00007A020000}"/>
    <cellStyle name="Comma 2 2 17 2 3" xfId="30124" xr:uid="{F3A3FAC8-E7A2-4B47-892E-06545DE9930F}"/>
    <cellStyle name="Comma 2 2 17 2 4" xfId="44381" xr:uid="{11FA5483-F876-45ED-939F-468BAD55A36C}"/>
    <cellStyle name="Comma 2 2 17 3" xfId="6362" xr:uid="{00000000-0005-0000-0000-00007B020000}"/>
    <cellStyle name="Comma 2 2 17 3 2" xfId="20619" xr:uid="{00000000-0005-0000-0000-00007C020000}"/>
    <cellStyle name="Comma 2 2 17 3 3" xfId="32500" xr:uid="{102D2F49-3405-4E00-9129-797ACD8C2E8C}"/>
    <cellStyle name="Comma 2 2 17 3 4" xfId="46757" xr:uid="{747C9886-8B8A-4DCF-81C1-5944072F3C4E}"/>
    <cellStyle name="Comma 2 2 17 4" xfId="8738" xr:uid="{00000000-0005-0000-0000-00007D020000}"/>
    <cellStyle name="Comma 2 2 17 4 2" xfId="22995" xr:uid="{00000000-0005-0000-0000-00007E020000}"/>
    <cellStyle name="Comma 2 2 17 4 3" xfId="34876" xr:uid="{E9D83518-7E33-4C96-8A8A-711B038B2B97}"/>
    <cellStyle name="Comma 2 2 17 4 4" xfId="49133" xr:uid="{BC9ADA6F-D259-4248-9F5F-3490B0871949}"/>
    <cellStyle name="Comma 2 2 17 5" xfId="11114" xr:uid="{00000000-0005-0000-0000-00007F020000}"/>
    <cellStyle name="Comma 2 2 17 5 2" xfId="25371" xr:uid="{00000000-0005-0000-0000-000080020000}"/>
    <cellStyle name="Comma 2 2 17 5 3" xfId="37252" xr:uid="{FF3929A8-52C1-4A57-89F8-F7ACC4CC838D}"/>
    <cellStyle name="Comma 2 2 17 5 4" xfId="51509" xr:uid="{6546C029-2559-4B01-AED1-F6EA8785A5FE}"/>
    <cellStyle name="Comma 2 2 17 6" xfId="13491" xr:uid="{00000000-0005-0000-0000-000081020000}"/>
    <cellStyle name="Comma 2 2 17 6 2" xfId="39629" xr:uid="{EC8A187A-586F-455B-9A29-7FC92BBCBB58}"/>
    <cellStyle name="Comma 2 2 17 6 3" xfId="53886" xr:uid="{5A417CA8-4F98-45CC-B489-BEF344A1C101}"/>
    <cellStyle name="Comma 2 2 17 7" xfId="15867" xr:uid="{00000000-0005-0000-0000-000082020000}"/>
    <cellStyle name="Comma 2 2 17 8" xfId="27748" xr:uid="{7437D09F-9CAD-41CE-86F0-32FA49917788}"/>
    <cellStyle name="Comma 2 2 17 9" xfId="42005" xr:uid="{351AB38E-A037-41DE-8786-7BD7D9C9F1BA}"/>
    <cellStyle name="Comma 2 2 18" xfId="2402" xr:uid="{00000000-0005-0000-0000-000083020000}"/>
    <cellStyle name="Comma 2 2 18 2" xfId="16659" xr:uid="{00000000-0005-0000-0000-000084020000}"/>
    <cellStyle name="Comma 2 2 18 3" xfId="28540" xr:uid="{3A68CBB9-ADFC-4C95-96D5-6AA1941713E7}"/>
    <cellStyle name="Comma 2 2 18 4" xfId="42797" xr:uid="{C7814CF6-D9F0-451B-B467-A112362D15CF}"/>
    <cellStyle name="Comma 2 2 19" xfId="4778" xr:uid="{00000000-0005-0000-0000-000085020000}"/>
    <cellStyle name="Comma 2 2 19 2" xfId="19035" xr:uid="{00000000-0005-0000-0000-000086020000}"/>
    <cellStyle name="Comma 2 2 19 3" xfId="30916" xr:uid="{2A0704ED-98BB-4FF5-AC54-9BA939B51656}"/>
    <cellStyle name="Comma 2 2 19 4" xfId="45173" xr:uid="{A0D774E7-108E-465A-B9B5-13849E9FC894}"/>
    <cellStyle name="Comma 2 2 2" xfId="43" xr:uid="{00000000-0005-0000-0000-000087020000}"/>
    <cellStyle name="Comma 2 2 2 10" xfId="367" xr:uid="{00000000-0005-0000-0000-000088020000}"/>
    <cellStyle name="Comma 2 2 2 10 10" xfId="26505" xr:uid="{E4C08C40-6156-435C-9B22-72328FB10CE5}"/>
    <cellStyle name="Comma 2 2 2 10 11" xfId="40762" xr:uid="{E67CC2D3-2EF4-49B9-8D42-7D5E64EE1C0E}"/>
    <cellStyle name="Comma 2 2 2 10 2" xfId="1159" xr:uid="{00000000-0005-0000-0000-000089020000}"/>
    <cellStyle name="Comma 2 2 2 10 2 2" xfId="3535" xr:uid="{00000000-0005-0000-0000-00008A020000}"/>
    <cellStyle name="Comma 2 2 2 10 2 2 2" xfId="17792" xr:uid="{00000000-0005-0000-0000-00008B020000}"/>
    <cellStyle name="Comma 2 2 2 10 2 2 3" xfId="29673" xr:uid="{95115BF7-6A24-4849-A6D8-86E9FB0738F8}"/>
    <cellStyle name="Comma 2 2 2 10 2 2 4" xfId="43930" xr:uid="{ACB23A81-C87F-461B-978C-5674F3B727DE}"/>
    <cellStyle name="Comma 2 2 2 10 2 3" xfId="5911" xr:uid="{00000000-0005-0000-0000-00008C020000}"/>
    <cellStyle name="Comma 2 2 2 10 2 3 2" xfId="20168" xr:uid="{00000000-0005-0000-0000-00008D020000}"/>
    <cellStyle name="Comma 2 2 2 10 2 3 3" xfId="32049" xr:uid="{5DA0156F-5043-4348-A3A8-28E699EC57D3}"/>
    <cellStyle name="Comma 2 2 2 10 2 3 4" xfId="46306" xr:uid="{7A1FFDFF-E274-48EB-A66A-4402E73E5567}"/>
    <cellStyle name="Comma 2 2 2 10 2 4" xfId="8287" xr:uid="{00000000-0005-0000-0000-00008E020000}"/>
    <cellStyle name="Comma 2 2 2 10 2 4 2" xfId="22544" xr:uid="{00000000-0005-0000-0000-00008F020000}"/>
    <cellStyle name="Comma 2 2 2 10 2 4 3" xfId="34425" xr:uid="{BD9760BA-9C57-4442-AFE5-156FDA68A7F6}"/>
    <cellStyle name="Comma 2 2 2 10 2 4 4" xfId="48682" xr:uid="{927CF3EE-B235-4518-B81B-D2E04190581A}"/>
    <cellStyle name="Comma 2 2 2 10 2 5" xfId="10663" xr:uid="{00000000-0005-0000-0000-000090020000}"/>
    <cellStyle name="Comma 2 2 2 10 2 5 2" xfId="24920" xr:uid="{00000000-0005-0000-0000-000091020000}"/>
    <cellStyle name="Comma 2 2 2 10 2 5 3" xfId="36801" xr:uid="{BB8901B2-85E2-4CC5-B3B7-EBC137D73F8A}"/>
    <cellStyle name="Comma 2 2 2 10 2 5 4" xfId="51058" xr:uid="{DEA0FD77-F355-4852-A8CB-03B6CFEC940A}"/>
    <cellStyle name="Comma 2 2 2 10 2 6" xfId="13040" xr:uid="{00000000-0005-0000-0000-000092020000}"/>
    <cellStyle name="Comma 2 2 2 10 2 6 2" xfId="39178" xr:uid="{E7117E29-8E52-4DBF-BF1A-74F7519E9EAD}"/>
    <cellStyle name="Comma 2 2 2 10 2 6 3" xfId="53435" xr:uid="{7ED35ABF-E214-4E0B-B41C-DAC68D0D1C8F}"/>
    <cellStyle name="Comma 2 2 2 10 2 7" xfId="15416" xr:uid="{00000000-0005-0000-0000-000093020000}"/>
    <cellStyle name="Comma 2 2 2 10 2 8" xfId="27297" xr:uid="{4B2ABDFB-7E08-488B-9290-6A5CA9807DE8}"/>
    <cellStyle name="Comma 2 2 2 10 2 9" xfId="41554" xr:uid="{357526D9-F81C-443E-9926-27213A0A54D2}"/>
    <cellStyle name="Comma 2 2 2 10 3" xfId="1951" xr:uid="{00000000-0005-0000-0000-000094020000}"/>
    <cellStyle name="Comma 2 2 2 10 3 2" xfId="4327" xr:uid="{00000000-0005-0000-0000-000095020000}"/>
    <cellStyle name="Comma 2 2 2 10 3 2 2" xfId="18584" xr:uid="{00000000-0005-0000-0000-000096020000}"/>
    <cellStyle name="Comma 2 2 2 10 3 2 3" xfId="30465" xr:uid="{94075C39-9799-4A94-9E87-16395F85111F}"/>
    <cellStyle name="Comma 2 2 2 10 3 2 4" xfId="44722" xr:uid="{59385B36-B0B4-4A89-A7E7-50B785CB2E5E}"/>
    <cellStyle name="Comma 2 2 2 10 3 3" xfId="6703" xr:uid="{00000000-0005-0000-0000-000097020000}"/>
    <cellStyle name="Comma 2 2 2 10 3 3 2" xfId="20960" xr:uid="{00000000-0005-0000-0000-000098020000}"/>
    <cellStyle name="Comma 2 2 2 10 3 3 3" xfId="32841" xr:uid="{296B014E-584E-48ED-A8F5-FCD1F0836BC1}"/>
    <cellStyle name="Comma 2 2 2 10 3 3 4" xfId="47098" xr:uid="{BA531EE2-42C4-45FC-A12F-E325905962C6}"/>
    <cellStyle name="Comma 2 2 2 10 3 4" xfId="9079" xr:uid="{00000000-0005-0000-0000-000099020000}"/>
    <cellStyle name="Comma 2 2 2 10 3 4 2" xfId="23336" xr:uid="{00000000-0005-0000-0000-00009A020000}"/>
    <cellStyle name="Comma 2 2 2 10 3 4 3" xfId="35217" xr:uid="{98346F89-41D0-424F-9B2A-61A0E42B2739}"/>
    <cellStyle name="Comma 2 2 2 10 3 4 4" xfId="49474" xr:uid="{029EBC6A-B90D-4F8D-BB3F-A259E69A4981}"/>
    <cellStyle name="Comma 2 2 2 10 3 5" xfId="11455" xr:uid="{00000000-0005-0000-0000-00009B020000}"/>
    <cellStyle name="Comma 2 2 2 10 3 5 2" xfId="25712" xr:uid="{00000000-0005-0000-0000-00009C020000}"/>
    <cellStyle name="Comma 2 2 2 10 3 5 3" xfId="37593" xr:uid="{AE58EA1C-8E76-428E-9FF3-74289E7445CC}"/>
    <cellStyle name="Comma 2 2 2 10 3 5 4" xfId="51850" xr:uid="{DF4AAE57-2B31-4CE1-A0AA-D6C06806606D}"/>
    <cellStyle name="Comma 2 2 2 10 3 6" xfId="13832" xr:uid="{00000000-0005-0000-0000-00009D020000}"/>
    <cellStyle name="Comma 2 2 2 10 3 6 2" xfId="39970" xr:uid="{1AC84DDF-A940-4663-B069-20571B41483E}"/>
    <cellStyle name="Comma 2 2 2 10 3 6 3" xfId="54227" xr:uid="{1C86F9E2-E19D-4786-90F9-26C9C34C09F3}"/>
    <cellStyle name="Comma 2 2 2 10 3 7" xfId="16208" xr:uid="{00000000-0005-0000-0000-00009E020000}"/>
    <cellStyle name="Comma 2 2 2 10 3 8" xfId="28089" xr:uid="{174BA6C7-E265-4324-9756-43BC1F06B1AE}"/>
    <cellStyle name="Comma 2 2 2 10 3 9" xfId="42346" xr:uid="{85555B6E-2832-41D2-8B55-262E71A8EE2E}"/>
    <cellStyle name="Comma 2 2 2 10 4" xfId="2743" xr:uid="{00000000-0005-0000-0000-00009F020000}"/>
    <cellStyle name="Comma 2 2 2 10 4 2" xfId="17000" xr:uid="{00000000-0005-0000-0000-0000A0020000}"/>
    <cellStyle name="Comma 2 2 2 10 4 3" xfId="28881" xr:uid="{0BAD3FBD-BEE9-4B2A-9C62-244099C3B6B1}"/>
    <cellStyle name="Comma 2 2 2 10 4 4" xfId="43138" xr:uid="{30D2C397-A308-4DF9-95EB-AA4DCA93C658}"/>
    <cellStyle name="Comma 2 2 2 10 5" xfId="5119" xr:uid="{00000000-0005-0000-0000-0000A1020000}"/>
    <cellStyle name="Comma 2 2 2 10 5 2" xfId="19376" xr:uid="{00000000-0005-0000-0000-0000A2020000}"/>
    <cellStyle name="Comma 2 2 2 10 5 3" xfId="31257" xr:uid="{7C02F742-F280-4794-81A1-4B7550AA85F6}"/>
    <cellStyle name="Comma 2 2 2 10 5 4" xfId="45514" xr:uid="{E76B2095-8660-459D-AEDB-134247F30D76}"/>
    <cellStyle name="Comma 2 2 2 10 6" xfId="7495" xr:uid="{00000000-0005-0000-0000-0000A3020000}"/>
    <cellStyle name="Comma 2 2 2 10 6 2" xfId="21752" xr:uid="{00000000-0005-0000-0000-0000A4020000}"/>
    <cellStyle name="Comma 2 2 2 10 6 3" xfId="33633" xr:uid="{53315E97-AEEA-49AE-8B35-5E013164612C}"/>
    <cellStyle name="Comma 2 2 2 10 6 4" xfId="47890" xr:uid="{A23EA305-FE64-4955-B146-4F9239E16305}"/>
    <cellStyle name="Comma 2 2 2 10 7" xfId="9871" xr:uid="{00000000-0005-0000-0000-0000A5020000}"/>
    <cellStyle name="Comma 2 2 2 10 7 2" xfId="24128" xr:uid="{00000000-0005-0000-0000-0000A6020000}"/>
    <cellStyle name="Comma 2 2 2 10 7 3" xfId="36009" xr:uid="{7CEEEF06-FFB0-4737-9623-478CB757A341}"/>
    <cellStyle name="Comma 2 2 2 10 7 4" xfId="50266" xr:uid="{DFF9079E-56D3-4417-9930-464B64ACB863}"/>
    <cellStyle name="Comma 2 2 2 10 8" xfId="12248" xr:uid="{00000000-0005-0000-0000-0000A7020000}"/>
    <cellStyle name="Comma 2 2 2 10 8 2" xfId="38386" xr:uid="{01B7AC95-53FA-4DAA-8880-FDE47F67ABD9}"/>
    <cellStyle name="Comma 2 2 2 10 8 3" xfId="52643" xr:uid="{61D73EEF-C681-4553-B493-FC5AC723A213}"/>
    <cellStyle name="Comma 2 2 2 10 9" xfId="14624" xr:uid="{00000000-0005-0000-0000-0000A8020000}"/>
    <cellStyle name="Comma 2 2 2 11" xfId="403" xr:uid="{00000000-0005-0000-0000-0000A9020000}"/>
    <cellStyle name="Comma 2 2 2 11 10" xfId="26541" xr:uid="{1AD914FF-4D3B-41B6-8021-7EDBE3F475D9}"/>
    <cellStyle name="Comma 2 2 2 11 11" xfId="40798" xr:uid="{0759D58E-481A-45B0-ADE3-BB922BA86A02}"/>
    <cellStyle name="Comma 2 2 2 11 2" xfId="1195" xr:uid="{00000000-0005-0000-0000-0000AA020000}"/>
    <cellStyle name="Comma 2 2 2 11 2 2" xfId="3571" xr:uid="{00000000-0005-0000-0000-0000AB020000}"/>
    <cellStyle name="Comma 2 2 2 11 2 2 2" xfId="17828" xr:uid="{00000000-0005-0000-0000-0000AC020000}"/>
    <cellStyle name="Comma 2 2 2 11 2 2 3" xfId="29709" xr:uid="{78A09920-5B5E-40E0-A14B-B8312A8CE3C9}"/>
    <cellStyle name="Comma 2 2 2 11 2 2 4" xfId="43966" xr:uid="{2561CF95-674B-41C8-893F-68B4C235B2A7}"/>
    <cellStyle name="Comma 2 2 2 11 2 3" xfId="5947" xr:uid="{00000000-0005-0000-0000-0000AD020000}"/>
    <cellStyle name="Comma 2 2 2 11 2 3 2" xfId="20204" xr:uid="{00000000-0005-0000-0000-0000AE020000}"/>
    <cellStyle name="Comma 2 2 2 11 2 3 3" xfId="32085" xr:uid="{7341A08A-92CC-4AFC-B69F-8CF97BCFBDC3}"/>
    <cellStyle name="Comma 2 2 2 11 2 3 4" xfId="46342" xr:uid="{9E5CCEBF-274C-4303-824A-94D7A3756360}"/>
    <cellStyle name="Comma 2 2 2 11 2 4" xfId="8323" xr:uid="{00000000-0005-0000-0000-0000AF020000}"/>
    <cellStyle name="Comma 2 2 2 11 2 4 2" xfId="22580" xr:uid="{00000000-0005-0000-0000-0000B0020000}"/>
    <cellStyle name="Comma 2 2 2 11 2 4 3" xfId="34461" xr:uid="{9C26CC23-4F59-4C65-B0DE-23D1B8A3CB93}"/>
    <cellStyle name="Comma 2 2 2 11 2 4 4" xfId="48718" xr:uid="{90EA86D4-E42B-4D68-A07C-4A251923A019}"/>
    <cellStyle name="Comma 2 2 2 11 2 5" xfId="10699" xr:uid="{00000000-0005-0000-0000-0000B1020000}"/>
    <cellStyle name="Comma 2 2 2 11 2 5 2" xfId="24956" xr:uid="{00000000-0005-0000-0000-0000B2020000}"/>
    <cellStyle name="Comma 2 2 2 11 2 5 3" xfId="36837" xr:uid="{9124AF83-A73C-423E-BD54-13C7594B8E18}"/>
    <cellStyle name="Comma 2 2 2 11 2 5 4" xfId="51094" xr:uid="{59F85B38-D699-4D24-950A-016BA233B115}"/>
    <cellStyle name="Comma 2 2 2 11 2 6" xfId="13076" xr:uid="{00000000-0005-0000-0000-0000B3020000}"/>
    <cellStyle name="Comma 2 2 2 11 2 6 2" xfId="39214" xr:uid="{72473FD8-82B0-496E-9A5D-3FCCC09FA6B9}"/>
    <cellStyle name="Comma 2 2 2 11 2 6 3" xfId="53471" xr:uid="{48F8F879-4A95-44DF-9E7C-74DD3C079F27}"/>
    <cellStyle name="Comma 2 2 2 11 2 7" xfId="15452" xr:uid="{00000000-0005-0000-0000-0000B4020000}"/>
    <cellStyle name="Comma 2 2 2 11 2 8" xfId="27333" xr:uid="{19F0BC9E-63E7-4AB2-8077-6FC78EEB454A}"/>
    <cellStyle name="Comma 2 2 2 11 2 9" xfId="41590" xr:uid="{483FF3FF-61BD-43CB-B38A-3B8E9F21AEF4}"/>
    <cellStyle name="Comma 2 2 2 11 3" xfId="1987" xr:uid="{00000000-0005-0000-0000-0000B5020000}"/>
    <cellStyle name="Comma 2 2 2 11 3 2" xfId="4363" xr:uid="{00000000-0005-0000-0000-0000B6020000}"/>
    <cellStyle name="Comma 2 2 2 11 3 2 2" xfId="18620" xr:uid="{00000000-0005-0000-0000-0000B7020000}"/>
    <cellStyle name="Comma 2 2 2 11 3 2 3" xfId="30501" xr:uid="{739727BB-61F7-4197-A8BC-12EB671FD90F}"/>
    <cellStyle name="Comma 2 2 2 11 3 2 4" xfId="44758" xr:uid="{7C0BC1A3-252B-4CA9-AC30-A0FEECD25A12}"/>
    <cellStyle name="Comma 2 2 2 11 3 3" xfId="6739" xr:uid="{00000000-0005-0000-0000-0000B8020000}"/>
    <cellStyle name="Comma 2 2 2 11 3 3 2" xfId="20996" xr:uid="{00000000-0005-0000-0000-0000B9020000}"/>
    <cellStyle name="Comma 2 2 2 11 3 3 3" xfId="32877" xr:uid="{43F0DEFD-2D7F-419C-8904-B144ADDBD6C8}"/>
    <cellStyle name="Comma 2 2 2 11 3 3 4" xfId="47134" xr:uid="{7E3EB265-7C95-4B11-BAAF-FB4946C09C3A}"/>
    <cellStyle name="Comma 2 2 2 11 3 4" xfId="9115" xr:uid="{00000000-0005-0000-0000-0000BA020000}"/>
    <cellStyle name="Comma 2 2 2 11 3 4 2" xfId="23372" xr:uid="{00000000-0005-0000-0000-0000BB020000}"/>
    <cellStyle name="Comma 2 2 2 11 3 4 3" xfId="35253" xr:uid="{0FAB5517-EC5D-443F-AE45-221CA93C8DAF}"/>
    <cellStyle name="Comma 2 2 2 11 3 4 4" xfId="49510" xr:uid="{8B47937B-26FC-4A72-B9CB-7670E6DC3007}"/>
    <cellStyle name="Comma 2 2 2 11 3 5" xfId="11491" xr:uid="{00000000-0005-0000-0000-0000BC020000}"/>
    <cellStyle name="Comma 2 2 2 11 3 5 2" xfId="25748" xr:uid="{00000000-0005-0000-0000-0000BD020000}"/>
    <cellStyle name="Comma 2 2 2 11 3 5 3" xfId="37629" xr:uid="{91F0CCDB-7DE8-4341-9CC0-8315D1442844}"/>
    <cellStyle name="Comma 2 2 2 11 3 5 4" xfId="51886" xr:uid="{582FE0F6-A309-4EC1-8AD1-872620490372}"/>
    <cellStyle name="Comma 2 2 2 11 3 6" xfId="13868" xr:uid="{00000000-0005-0000-0000-0000BE020000}"/>
    <cellStyle name="Comma 2 2 2 11 3 6 2" xfId="40006" xr:uid="{971A4282-69B3-4636-81BD-8E12B474F627}"/>
    <cellStyle name="Comma 2 2 2 11 3 6 3" xfId="54263" xr:uid="{6CF51770-B2EE-431D-B745-874E95AE3CE2}"/>
    <cellStyle name="Comma 2 2 2 11 3 7" xfId="16244" xr:uid="{00000000-0005-0000-0000-0000BF020000}"/>
    <cellStyle name="Comma 2 2 2 11 3 8" xfId="28125" xr:uid="{F00C9623-2E1F-443F-A557-8B56FC328D35}"/>
    <cellStyle name="Comma 2 2 2 11 3 9" xfId="42382" xr:uid="{36C2EF1B-659C-4551-B527-3E4081B70A20}"/>
    <cellStyle name="Comma 2 2 2 11 4" xfId="2779" xr:uid="{00000000-0005-0000-0000-0000C0020000}"/>
    <cellStyle name="Comma 2 2 2 11 4 2" xfId="17036" xr:uid="{00000000-0005-0000-0000-0000C1020000}"/>
    <cellStyle name="Comma 2 2 2 11 4 3" xfId="28917" xr:uid="{B32E3DC8-7224-4921-B887-D82CE987DD52}"/>
    <cellStyle name="Comma 2 2 2 11 4 4" xfId="43174" xr:uid="{6372798E-A23F-47DC-B154-A135F28C003B}"/>
    <cellStyle name="Comma 2 2 2 11 5" xfId="5155" xr:uid="{00000000-0005-0000-0000-0000C2020000}"/>
    <cellStyle name="Comma 2 2 2 11 5 2" xfId="19412" xr:uid="{00000000-0005-0000-0000-0000C3020000}"/>
    <cellStyle name="Comma 2 2 2 11 5 3" xfId="31293" xr:uid="{C7F6CAF3-3370-4652-AB3D-C9999D06B219}"/>
    <cellStyle name="Comma 2 2 2 11 5 4" xfId="45550" xr:uid="{C4AC93AE-D278-4C32-A07F-BACA0A191FC4}"/>
    <cellStyle name="Comma 2 2 2 11 6" xfId="7531" xr:uid="{00000000-0005-0000-0000-0000C4020000}"/>
    <cellStyle name="Comma 2 2 2 11 6 2" xfId="21788" xr:uid="{00000000-0005-0000-0000-0000C5020000}"/>
    <cellStyle name="Comma 2 2 2 11 6 3" xfId="33669" xr:uid="{DAD72928-71FC-4864-A572-D93C231A4430}"/>
    <cellStyle name="Comma 2 2 2 11 6 4" xfId="47926" xr:uid="{A6108ACE-E742-4C98-9E47-52122D28C2E5}"/>
    <cellStyle name="Comma 2 2 2 11 7" xfId="9907" xr:uid="{00000000-0005-0000-0000-0000C6020000}"/>
    <cellStyle name="Comma 2 2 2 11 7 2" xfId="24164" xr:uid="{00000000-0005-0000-0000-0000C7020000}"/>
    <cellStyle name="Comma 2 2 2 11 7 3" xfId="36045" xr:uid="{FF2CBF85-8F3A-4746-B5E3-3A9607BC5C35}"/>
    <cellStyle name="Comma 2 2 2 11 7 4" xfId="50302" xr:uid="{EC8C608F-FEA8-4A58-9774-E8C748C170C1}"/>
    <cellStyle name="Comma 2 2 2 11 8" xfId="12284" xr:uid="{00000000-0005-0000-0000-0000C8020000}"/>
    <cellStyle name="Comma 2 2 2 11 8 2" xfId="38422" xr:uid="{DE477CC1-D69A-48FA-AAEF-23C730C2F4B8}"/>
    <cellStyle name="Comma 2 2 2 11 8 3" xfId="52679" xr:uid="{E4EFD90E-E857-403F-A4AC-2C8D1C1B138B}"/>
    <cellStyle name="Comma 2 2 2 11 9" xfId="14660" xr:uid="{00000000-0005-0000-0000-0000C9020000}"/>
    <cellStyle name="Comma 2 2 2 12" xfId="727" xr:uid="{00000000-0005-0000-0000-0000CA020000}"/>
    <cellStyle name="Comma 2 2 2 12 10" xfId="26865" xr:uid="{15772C9B-5830-4816-B71A-3C6CCC28DD06}"/>
    <cellStyle name="Comma 2 2 2 12 11" xfId="41122" xr:uid="{A8AE3EAA-A674-4682-9C28-6B4F4672E64D}"/>
    <cellStyle name="Comma 2 2 2 12 2" xfId="1519" xr:uid="{00000000-0005-0000-0000-0000CB020000}"/>
    <cellStyle name="Comma 2 2 2 12 2 2" xfId="3895" xr:uid="{00000000-0005-0000-0000-0000CC020000}"/>
    <cellStyle name="Comma 2 2 2 12 2 2 2" xfId="18152" xr:uid="{00000000-0005-0000-0000-0000CD020000}"/>
    <cellStyle name="Comma 2 2 2 12 2 2 3" xfId="30033" xr:uid="{99DF4AD7-B36A-4A2E-8C70-50CFA622DEE3}"/>
    <cellStyle name="Comma 2 2 2 12 2 2 4" xfId="44290" xr:uid="{0E889499-4FAE-4935-8AE0-DFB40A9E4E77}"/>
    <cellStyle name="Comma 2 2 2 12 2 3" xfId="6271" xr:uid="{00000000-0005-0000-0000-0000CE020000}"/>
    <cellStyle name="Comma 2 2 2 12 2 3 2" xfId="20528" xr:uid="{00000000-0005-0000-0000-0000CF020000}"/>
    <cellStyle name="Comma 2 2 2 12 2 3 3" xfId="32409" xr:uid="{C5E5220E-7B3E-4F91-A40C-7E2B218A99D4}"/>
    <cellStyle name="Comma 2 2 2 12 2 3 4" xfId="46666" xr:uid="{456D0428-759B-4DF0-9CCC-9A6CD6086246}"/>
    <cellStyle name="Comma 2 2 2 12 2 4" xfId="8647" xr:uid="{00000000-0005-0000-0000-0000D0020000}"/>
    <cellStyle name="Comma 2 2 2 12 2 4 2" xfId="22904" xr:uid="{00000000-0005-0000-0000-0000D1020000}"/>
    <cellStyle name="Comma 2 2 2 12 2 4 3" xfId="34785" xr:uid="{AD630D62-FC6B-4298-B406-9FBD207649CA}"/>
    <cellStyle name="Comma 2 2 2 12 2 4 4" xfId="49042" xr:uid="{DC9D3983-851F-4177-8C73-FDA7D64DBA9E}"/>
    <cellStyle name="Comma 2 2 2 12 2 5" xfId="11023" xr:uid="{00000000-0005-0000-0000-0000D2020000}"/>
    <cellStyle name="Comma 2 2 2 12 2 5 2" xfId="25280" xr:uid="{00000000-0005-0000-0000-0000D3020000}"/>
    <cellStyle name="Comma 2 2 2 12 2 5 3" xfId="37161" xr:uid="{6BDE8C2E-87FB-4AF7-98EA-2A705C1DA6A8}"/>
    <cellStyle name="Comma 2 2 2 12 2 5 4" xfId="51418" xr:uid="{A6DFC915-7C9F-4B57-9FD7-E1A49E9C5E48}"/>
    <cellStyle name="Comma 2 2 2 12 2 6" xfId="13400" xr:uid="{00000000-0005-0000-0000-0000D4020000}"/>
    <cellStyle name="Comma 2 2 2 12 2 6 2" xfId="39538" xr:uid="{F0A211A5-A344-4184-A785-1CB834B4322B}"/>
    <cellStyle name="Comma 2 2 2 12 2 6 3" xfId="53795" xr:uid="{7D348CED-7DEC-48F8-9454-B01049B59D3B}"/>
    <cellStyle name="Comma 2 2 2 12 2 7" xfId="15776" xr:uid="{00000000-0005-0000-0000-0000D5020000}"/>
    <cellStyle name="Comma 2 2 2 12 2 8" xfId="27657" xr:uid="{1D3979C4-B6E8-4925-AA79-966C35BC934B}"/>
    <cellStyle name="Comma 2 2 2 12 2 9" xfId="41914" xr:uid="{98066834-8408-46B4-9D63-20D1C3819FDC}"/>
    <cellStyle name="Comma 2 2 2 12 3" xfId="2311" xr:uid="{00000000-0005-0000-0000-0000D6020000}"/>
    <cellStyle name="Comma 2 2 2 12 3 2" xfId="4687" xr:uid="{00000000-0005-0000-0000-0000D7020000}"/>
    <cellStyle name="Comma 2 2 2 12 3 2 2" xfId="18944" xr:uid="{00000000-0005-0000-0000-0000D8020000}"/>
    <cellStyle name="Comma 2 2 2 12 3 2 3" xfId="30825" xr:uid="{084E0C2A-9D2E-431F-B58B-460A430A4A9E}"/>
    <cellStyle name="Comma 2 2 2 12 3 2 4" xfId="45082" xr:uid="{7C8A66D8-7134-4E37-BD6D-AFE96888E520}"/>
    <cellStyle name="Comma 2 2 2 12 3 3" xfId="7063" xr:uid="{00000000-0005-0000-0000-0000D9020000}"/>
    <cellStyle name="Comma 2 2 2 12 3 3 2" xfId="21320" xr:uid="{00000000-0005-0000-0000-0000DA020000}"/>
    <cellStyle name="Comma 2 2 2 12 3 3 3" xfId="33201" xr:uid="{7673E0AA-51CC-4591-99A3-BF8186ACCB1C}"/>
    <cellStyle name="Comma 2 2 2 12 3 3 4" xfId="47458" xr:uid="{F17558D9-3AFA-439E-89E7-242199A4C268}"/>
    <cellStyle name="Comma 2 2 2 12 3 4" xfId="9439" xr:uid="{00000000-0005-0000-0000-0000DB020000}"/>
    <cellStyle name="Comma 2 2 2 12 3 4 2" xfId="23696" xr:uid="{00000000-0005-0000-0000-0000DC020000}"/>
    <cellStyle name="Comma 2 2 2 12 3 4 3" xfId="35577" xr:uid="{65281C71-FD5A-4E1C-B67A-F219FC1358A0}"/>
    <cellStyle name="Comma 2 2 2 12 3 4 4" xfId="49834" xr:uid="{12A1E4B9-3D36-4FA8-BA21-28DE9B97B93D}"/>
    <cellStyle name="Comma 2 2 2 12 3 5" xfId="11815" xr:uid="{00000000-0005-0000-0000-0000DD020000}"/>
    <cellStyle name="Comma 2 2 2 12 3 5 2" xfId="26072" xr:uid="{00000000-0005-0000-0000-0000DE020000}"/>
    <cellStyle name="Comma 2 2 2 12 3 5 3" xfId="37953" xr:uid="{753A2D68-EA71-4F13-A38F-98ADB51B961A}"/>
    <cellStyle name="Comma 2 2 2 12 3 5 4" xfId="52210" xr:uid="{67A1EB08-564F-4D37-A049-82FB9EE1C20D}"/>
    <cellStyle name="Comma 2 2 2 12 3 6" xfId="14192" xr:uid="{00000000-0005-0000-0000-0000DF020000}"/>
    <cellStyle name="Comma 2 2 2 12 3 6 2" xfId="40330" xr:uid="{C21EBB1A-0F92-45CC-9440-755CD145AE11}"/>
    <cellStyle name="Comma 2 2 2 12 3 6 3" xfId="54587" xr:uid="{EF5D6A20-92B9-4632-B65E-101285EA5AF3}"/>
    <cellStyle name="Comma 2 2 2 12 3 7" xfId="16568" xr:uid="{00000000-0005-0000-0000-0000E0020000}"/>
    <cellStyle name="Comma 2 2 2 12 3 8" xfId="28449" xr:uid="{0BF84301-3E53-426D-A759-233E5F045820}"/>
    <cellStyle name="Comma 2 2 2 12 3 9" xfId="42706" xr:uid="{FD84F95D-586A-4959-9650-56300EF9BC10}"/>
    <cellStyle name="Comma 2 2 2 12 4" xfId="3103" xr:uid="{00000000-0005-0000-0000-0000E1020000}"/>
    <cellStyle name="Comma 2 2 2 12 4 2" xfId="17360" xr:uid="{00000000-0005-0000-0000-0000E2020000}"/>
    <cellStyle name="Comma 2 2 2 12 4 3" xfId="29241" xr:uid="{4B209D8C-7A7C-4C58-8210-E6A29845AA47}"/>
    <cellStyle name="Comma 2 2 2 12 4 4" xfId="43498" xr:uid="{D633B0B2-A8CD-4BD2-A644-DA2C29DEE930}"/>
    <cellStyle name="Comma 2 2 2 12 5" xfId="5479" xr:uid="{00000000-0005-0000-0000-0000E3020000}"/>
    <cellStyle name="Comma 2 2 2 12 5 2" xfId="19736" xr:uid="{00000000-0005-0000-0000-0000E4020000}"/>
    <cellStyle name="Comma 2 2 2 12 5 3" xfId="31617" xr:uid="{0C0636C6-4D4C-4F63-A736-107039E9F6BD}"/>
    <cellStyle name="Comma 2 2 2 12 5 4" xfId="45874" xr:uid="{49B05621-1223-4629-902C-3426949B151E}"/>
    <cellStyle name="Comma 2 2 2 12 6" xfId="7855" xr:uid="{00000000-0005-0000-0000-0000E5020000}"/>
    <cellStyle name="Comma 2 2 2 12 6 2" xfId="22112" xr:uid="{00000000-0005-0000-0000-0000E6020000}"/>
    <cellStyle name="Comma 2 2 2 12 6 3" xfId="33993" xr:uid="{F173BAEC-C6A2-4A1E-93B6-1799B4E20CFF}"/>
    <cellStyle name="Comma 2 2 2 12 6 4" xfId="48250" xr:uid="{97C9838C-30F7-4FFD-938E-7932F2AF17E9}"/>
    <cellStyle name="Comma 2 2 2 12 7" xfId="10231" xr:uid="{00000000-0005-0000-0000-0000E7020000}"/>
    <cellStyle name="Comma 2 2 2 12 7 2" xfId="24488" xr:uid="{00000000-0005-0000-0000-0000E8020000}"/>
    <cellStyle name="Comma 2 2 2 12 7 3" xfId="36369" xr:uid="{A986CFBC-CD79-457F-9450-94038D75DD95}"/>
    <cellStyle name="Comma 2 2 2 12 7 4" xfId="50626" xr:uid="{C99C262D-9A97-4153-968A-8BB89282BFB9}"/>
    <cellStyle name="Comma 2 2 2 12 8" xfId="12608" xr:uid="{00000000-0005-0000-0000-0000E9020000}"/>
    <cellStyle name="Comma 2 2 2 12 8 2" xfId="38746" xr:uid="{ED897895-181B-4FE1-B647-E12122B32DE6}"/>
    <cellStyle name="Comma 2 2 2 12 8 3" xfId="53003" xr:uid="{8190D8FE-F7CB-48B7-AD05-3F59DFE8B274}"/>
    <cellStyle name="Comma 2 2 2 12 9" xfId="14984" xr:uid="{00000000-0005-0000-0000-0000EA020000}"/>
    <cellStyle name="Comma 2 2 2 13" xfId="763" xr:uid="{00000000-0005-0000-0000-0000EB020000}"/>
    <cellStyle name="Comma 2 2 2 13 10" xfId="26901" xr:uid="{90F35FF6-EA91-4273-B1AC-E916EACF42BD}"/>
    <cellStyle name="Comma 2 2 2 13 11" xfId="41158" xr:uid="{E2C4BDB3-BE31-4CA2-B4A1-A71A6E6C4E75}"/>
    <cellStyle name="Comma 2 2 2 13 2" xfId="1555" xr:uid="{00000000-0005-0000-0000-0000EC020000}"/>
    <cellStyle name="Comma 2 2 2 13 2 2" xfId="3931" xr:uid="{00000000-0005-0000-0000-0000ED020000}"/>
    <cellStyle name="Comma 2 2 2 13 2 2 2" xfId="18188" xr:uid="{00000000-0005-0000-0000-0000EE020000}"/>
    <cellStyle name="Comma 2 2 2 13 2 2 3" xfId="30069" xr:uid="{A7BCF0CD-A539-48F5-A806-02791F57E272}"/>
    <cellStyle name="Comma 2 2 2 13 2 2 4" xfId="44326" xr:uid="{EC578493-9820-4AA8-ACDA-5742472485A8}"/>
    <cellStyle name="Comma 2 2 2 13 2 3" xfId="6307" xr:uid="{00000000-0005-0000-0000-0000EF020000}"/>
    <cellStyle name="Comma 2 2 2 13 2 3 2" xfId="20564" xr:uid="{00000000-0005-0000-0000-0000F0020000}"/>
    <cellStyle name="Comma 2 2 2 13 2 3 3" xfId="32445" xr:uid="{F871ADB2-3664-4A06-856B-54E461555C08}"/>
    <cellStyle name="Comma 2 2 2 13 2 3 4" xfId="46702" xr:uid="{4925B1D8-F311-4991-BC0D-3F86B9812080}"/>
    <cellStyle name="Comma 2 2 2 13 2 4" xfId="8683" xr:uid="{00000000-0005-0000-0000-0000F1020000}"/>
    <cellStyle name="Comma 2 2 2 13 2 4 2" xfId="22940" xr:uid="{00000000-0005-0000-0000-0000F2020000}"/>
    <cellStyle name="Comma 2 2 2 13 2 4 3" xfId="34821" xr:uid="{68CF4C8E-948C-4E0F-80B0-366A9D29B47F}"/>
    <cellStyle name="Comma 2 2 2 13 2 4 4" xfId="49078" xr:uid="{EA9F6ECE-D8DD-4738-A6EA-824CF75CE225}"/>
    <cellStyle name="Comma 2 2 2 13 2 5" xfId="11059" xr:uid="{00000000-0005-0000-0000-0000F3020000}"/>
    <cellStyle name="Comma 2 2 2 13 2 5 2" xfId="25316" xr:uid="{00000000-0005-0000-0000-0000F4020000}"/>
    <cellStyle name="Comma 2 2 2 13 2 5 3" xfId="37197" xr:uid="{1A5EA65A-FE65-42E9-9B85-F9951F9F3518}"/>
    <cellStyle name="Comma 2 2 2 13 2 5 4" xfId="51454" xr:uid="{922BCC44-EE6A-44FA-B2D7-2EF29A1C20FE}"/>
    <cellStyle name="Comma 2 2 2 13 2 6" xfId="13436" xr:uid="{00000000-0005-0000-0000-0000F5020000}"/>
    <cellStyle name="Comma 2 2 2 13 2 6 2" xfId="39574" xr:uid="{C5452F9A-09CA-4D83-A0FB-266A20D9FA26}"/>
    <cellStyle name="Comma 2 2 2 13 2 6 3" xfId="53831" xr:uid="{FD83D8A4-7E4C-4FE9-A920-B0D41D280216}"/>
    <cellStyle name="Comma 2 2 2 13 2 7" xfId="15812" xr:uid="{00000000-0005-0000-0000-0000F6020000}"/>
    <cellStyle name="Comma 2 2 2 13 2 8" xfId="27693" xr:uid="{A14458E6-FC83-4EB5-92E8-B6F42D5E0B99}"/>
    <cellStyle name="Comma 2 2 2 13 2 9" xfId="41950" xr:uid="{D59C83A0-D8DE-49B7-951E-06F74224615F}"/>
    <cellStyle name="Comma 2 2 2 13 3" xfId="2347" xr:uid="{00000000-0005-0000-0000-0000F7020000}"/>
    <cellStyle name="Comma 2 2 2 13 3 2" xfId="4723" xr:uid="{00000000-0005-0000-0000-0000F8020000}"/>
    <cellStyle name="Comma 2 2 2 13 3 2 2" xfId="18980" xr:uid="{00000000-0005-0000-0000-0000F9020000}"/>
    <cellStyle name="Comma 2 2 2 13 3 2 3" xfId="30861" xr:uid="{FC7FA3FF-C72E-4426-A165-0895EFEFD655}"/>
    <cellStyle name="Comma 2 2 2 13 3 2 4" xfId="45118" xr:uid="{AED4CBA6-A8A1-4B25-96E5-C0A91DAC9A6C}"/>
    <cellStyle name="Comma 2 2 2 13 3 3" xfId="7099" xr:uid="{00000000-0005-0000-0000-0000FA020000}"/>
    <cellStyle name="Comma 2 2 2 13 3 3 2" xfId="21356" xr:uid="{00000000-0005-0000-0000-0000FB020000}"/>
    <cellStyle name="Comma 2 2 2 13 3 3 3" xfId="33237" xr:uid="{9A0A6173-AC12-4C5E-AEED-CE60D98B5CD5}"/>
    <cellStyle name="Comma 2 2 2 13 3 3 4" xfId="47494" xr:uid="{6D4923FE-CBC6-4DEC-BF84-8DC6AAC841E6}"/>
    <cellStyle name="Comma 2 2 2 13 3 4" xfId="9475" xr:uid="{00000000-0005-0000-0000-0000FC020000}"/>
    <cellStyle name="Comma 2 2 2 13 3 4 2" xfId="23732" xr:uid="{00000000-0005-0000-0000-0000FD020000}"/>
    <cellStyle name="Comma 2 2 2 13 3 4 3" xfId="35613" xr:uid="{D73F4242-767A-47BB-A215-77E054D10139}"/>
    <cellStyle name="Comma 2 2 2 13 3 4 4" xfId="49870" xr:uid="{88EF93B0-2C4F-472F-B7F1-C87A6BC4C3C4}"/>
    <cellStyle name="Comma 2 2 2 13 3 5" xfId="11851" xr:uid="{00000000-0005-0000-0000-0000FE020000}"/>
    <cellStyle name="Comma 2 2 2 13 3 5 2" xfId="26108" xr:uid="{00000000-0005-0000-0000-0000FF020000}"/>
    <cellStyle name="Comma 2 2 2 13 3 5 3" xfId="37989" xr:uid="{B342D829-890C-4240-9FBE-32BD5B95296F}"/>
    <cellStyle name="Comma 2 2 2 13 3 5 4" xfId="52246" xr:uid="{FCD475BD-D4EB-413C-B2E4-60C321F4578D}"/>
    <cellStyle name="Comma 2 2 2 13 3 6" xfId="14228" xr:uid="{00000000-0005-0000-0000-000000030000}"/>
    <cellStyle name="Comma 2 2 2 13 3 6 2" xfId="40366" xr:uid="{18FD8AC8-D538-42BC-8A65-99FF6BB782BD}"/>
    <cellStyle name="Comma 2 2 2 13 3 6 3" xfId="54623" xr:uid="{28D1C2C8-0436-4F5D-9767-B6E911C41806}"/>
    <cellStyle name="Comma 2 2 2 13 3 7" xfId="16604" xr:uid="{00000000-0005-0000-0000-000001030000}"/>
    <cellStyle name="Comma 2 2 2 13 3 8" xfId="28485" xr:uid="{659DC32B-3533-4E69-9BE8-C48D127FAA70}"/>
    <cellStyle name="Comma 2 2 2 13 3 9" xfId="42742" xr:uid="{BC4E20F6-B371-4309-9EF6-501F01F15C33}"/>
    <cellStyle name="Comma 2 2 2 13 4" xfId="3139" xr:uid="{00000000-0005-0000-0000-000002030000}"/>
    <cellStyle name="Comma 2 2 2 13 4 2" xfId="17396" xr:uid="{00000000-0005-0000-0000-000003030000}"/>
    <cellStyle name="Comma 2 2 2 13 4 3" xfId="29277" xr:uid="{AB822AF1-6D81-4023-83F0-65376BB1201E}"/>
    <cellStyle name="Comma 2 2 2 13 4 4" xfId="43534" xr:uid="{F2D1C92C-6B16-4727-8E52-82D7758E0289}"/>
    <cellStyle name="Comma 2 2 2 13 5" xfId="5515" xr:uid="{00000000-0005-0000-0000-000004030000}"/>
    <cellStyle name="Comma 2 2 2 13 5 2" xfId="19772" xr:uid="{00000000-0005-0000-0000-000005030000}"/>
    <cellStyle name="Comma 2 2 2 13 5 3" xfId="31653" xr:uid="{7908B9A2-7690-4425-A290-8842BD4DBC4C}"/>
    <cellStyle name="Comma 2 2 2 13 5 4" xfId="45910" xr:uid="{460B149F-EC36-4FDE-A7ED-658C15D1C3FB}"/>
    <cellStyle name="Comma 2 2 2 13 6" xfId="7891" xr:uid="{00000000-0005-0000-0000-000006030000}"/>
    <cellStyle name="Comma 2 2 2 13 6 2" xfId="22148" xr:uid="{00000000-0005-0000-0000-000007030000}"/>
    <cellStyle name="Comma 2 2 2 13 6 3" xfId="34029" xr:uid="{8962506C-D2C9-4CD8-A5F9-C18FA1DBFCF5}"/>
    <cellStyle name="Comma 2 2 2 13 6 4" xfId="48286" xr:uid="{17391E66-54A3-492C-BB59-0304D23FB2DA}"/>
    <cellStyle name="Comma 2 2 2 13 7" xfId="10267" xr:uid="{00000000-0005-0000-0000-000008030000}"/>
    <cellStyle name="Comma 2 2 2 13 7 2" xfId="24524" xr:uid="{00000000-0005-0000-0000-000009030000}"/>
    <cellStyle name="Comma 2 2 2 13 7 3" xfId="36405" xr:uid="{F3F9C9A4-5BA1-4857-A362-FB359E20C096}"/>
    <cellStyle name="Comma 2 2 2 13 7 4" xfId="50662" xr:uid="{F646A87A-8157-40DA-B98B-C3CFB42B51C4}"/>
    <cellStyle name="Comma 2 2 2 13 8" xfId="12644" xr:uid="{00000000-0005-0000-0000-00000A030000}"/>
    <cellStyle name="Comma 2 2 2 13 8 2" xfId="38782" xr:uid="{D489F5E1-3E99-49FC-8D71-6E1533FF4F2A}"/>
    <cellStyle name="Comma 2 2 2 13 8 3" xfId="53039" xr:uid="{4DE46047-7746-4BC5-852C-2A346FC39DDE}"/>
    <cellStyle name="Comma 2 2 2 13 9" xfId="15020" xr:uid="{00000000-0005-0000-0000-00000B030000}"/>
    <cellStyle name="Comma 2 2 2 14" xfId="799" xr:uid="{00000000-0005-0000-0000-00000C030000}"/>
    <cellStyle name="Comma 2 2 2 14 10" xfId="26937" xr:uid="{731DF9A9-2502-4261-8E60-FF9FF2A0E366}"/>
    <cellStyle name="Comma 2 2 2 14 11" xfId="41194" xr:uid="{C080652F-0582-4967-80D5-A19725D8B15A}"/>
    <cellStyle name="Comma 2 2 2 14 2" xfId="1591" xr:uid="{00000000-0005-0000-0000-00000D030000}"/>
    <cellStyle name="Comma 2 2 2 14 2 2" xfId="3967" xr:uid="{00000000-0005-0000-0000-00000E030000}"/>
    <cellStyle name="Comma 2 2 2 14 2 2 2" xfId="18224" xr:uid="{00000000-0005-0000-0000-00000F030000}"/>
    <cellStyle name="Comma 2 2 2 14 2 2 3" xfId="30105" xr:uid="{F4042517-7243-4C8B-87D1-2686AC275BBD}"/>
    <cellStyle name="Comma 2 2 2 14 2 2 4" xfId="44362" xr:uid="{93121958-7CEB-4DD0-9A5E-E799A2E0654B}"/>
    <cellStyle name="Comma 2 2 2 14 2 3" xfId="6343" xr:uid="{00000000-0005-0000-0000-000010030000}"/>
    <cellStyle name="Comma 2 2 2 14 2 3 2" xfId="20600" xr:uid="{00000000-0005-0000-0000-000011030000}"/>
    <cellStyle name="Comma 2 2 2 14 2 3 3" xfId="32481" xr:uid="{D4817BBA-6958-4F90-A06E-0DC68F0F964E}"/>
    <cellStyle name="Comma 2 2 2 14 2 3 4" xfId="46738" xr:uid="{0B334E23-98EA-4563-B318-2DCAB7BB7584}"/>
    <cellStyle name="Comma 2 2 2 14 2 4" xfId="8719" xr:uid="{00000000-0005-0000-0000-000012030000}"/>
    <cellStyle name="Comma 2 2 2 14 2 4 2" xfId="22976" xr:uid="{00000000-0005-0000-0000-000013030000}"/>
    <cellStyle name="Comma 2 2 2 14 2 4 3" xfId="34857" xr:uid="{9BB30FF6-3D88-469F-99BD-02E657C8DD60}"/>
    <cellStyle name="Comma 2 2 2 14 2 4 4" xfId="49114" xr:uid="{48129042-8484-43B8-BDFD-30C90F934755}"/>
    <cellStyle name="Comma 2 2 2 14 2 5" xfId="11095" xr:uid="{00000000-0005-0000-0000-000014030000}"/>
    <cellStyle name="Comma 2 2 2 14 2 5 2" xfId="25352" xr:uid="{00000000-0005-0000-0000-000015030000}"/>
    <cellStyle name="Comma 2 2 2 14 2 5 3" xfId="37233" xr:uid="{C80783CF-B46E-401F-8643-6B5A9C150A41}"/>
    <cellStyle name="Comma 2 2 2 14 2 5 4" xfId="51490" xr:uid="{480E3959-4268-492A-B231-074665E4DAC5}"/>
    <cellStyle name="Comma 2 2 2 14 2 6" xfId="13472" xr:uid="{00000000-0005-0000-0000-000016030000}"/>
    <cellStyle name="Comma 2 2 2 14 2 6 2" xfId="39610" xr:uid="{D0170168-0933-4E39-9F4E-2BE2520F7C9F}"/>
    <cellStyle name="Comma 2 2 2 14 2 6 3" xfId="53867" xr:uid="{78BD2D51-C880-49AA-B6F8-080242AC8B8C}"/>
    <cellStyle name="Comma 2 2 2 14 2 7" xfId="15848" xr:uid="{00000000-0005-0000-0000-000017030000}"/>
    <cellStyle name="Comma 2 2 2 14 2 8" xfId="27729" xr:uid="{C47255D2-4815-40B2-8755-87757B3D1D9C}"/>
    <cellStyle name="Comma 2 2 2 14 2 9" xfId="41986" xr:uid="{E3FE3B03-7A65-4D8D-B677-10F3F63042A1}"/>
    <cellStyle name="Comma 2 2 2 14 3" xfId="2383" xr:uid="{00000000-0005-0000-0000-000018030000}"/>
    <cellStyle name="Comma 2 2 2 14 3 2" xfId="4759" xr:uid="{00000000-0005-0000-0000-000019030000}"/>
    <cellStyle name="Comma 2 2 2 14 3 2 2" xfId="19016" xr:uid="{00000000-0005-0000-0000-00001A030000}"/>
    <cellStyle name="Comma 2 2 2 14 3 2 3" xfId="30897" xr:uid="{0FADF25F-2D8C-44DB-8ACA-38E1B1AE85D3}"/>
    <cellStyle name="Comma 2 2 2 14 3 2 4" xfId="45154" xr:uid="{C5BBDF3C-DCE0-4D53-9F54-5AA6004F414A}"/>
    <cellStyle name="Comma 2 2 2 14 3 3" xfId="7135" xr:uid="{00000000-0005-0000-0000-00001B030000}"/>
    <cellStyle name="Comma 2 2 2 14 3 3 2" xfId="21392" xr:uid="{00000000-0005-0000-0000-00001C030000}"/>
    <cellStyle name="Comma 2 2 2 14 3 3 3" xfId="33273" xr:uid="{17C4D826-A7D4-4C0E-A409-16D7C3FD5020}"/>
    <cellStyle name="Comma 2 2 2 14 3 3 4" xfId="47530" xr:uid="{3E6FF6B1-A4E0-4223-940C-8DAD191A6BC4}"/>
    <cellStyle name="Comma 2 2 2 14 3 4" xfId="9511" xr:uid="{00000000-0005-0000-0000-00001D030000}"/>
    <cellStyle name="Comma 2 2 2 14 3 4 2" xfId="23768" xr:uid="{00000000-0005-0000-0000-00001E030000}"/>
    <cellStyle name="Comma 2 2 2 14 3 4 3" xfId="35649" xr:uid="{BCFBEA67-0C80-46AE-85D2-AC2DB1EC1D9D}"/>
    <cellStyle name="Comma 2 2 2 14 3 4 4" xfId="49906" xr:uid="{133BD673-493C-4852-9A9A-F710CC1E69EA}"/>
    <cellStyle name="Comma 2 2 2 14 3 5" xfId="11887" xr:uid="{00000000-0005-0000-0000-00001F030000}"/>
    <cellStyle name="Comma 2 2 2 14 3 5 2" xfId="26144" xr:uid="{00000000-0005-0000-0000-000020030000}"/>
    <cellStyle name="Comma 2 2 2 14 3 5 3" xfId="38025" xr:uid="{E84B48A4-7E58-4572-81EA-4C67A1B4446E}"/>
    <cellStyle name="Comma 2 2 2 14 3 5 4" xfId="52282" xr:uid="{C21AC787-D594-4D5D-9A6F-DFD6C4B41F15}"/>
    <cellStyle name="Comma 2 2 2 14 3 6" xfId="14264" xr:uid="{00000000-0005-0000-0000-000021030000}"/>
    <cellStyle name="Comma 2 2 2 14 3 6 2" xfId="40402" xr:uid="{EEB89125-D03C-4782-AC8B-3750C97A5C8B}"/>
    <cellStyle name="Comma 2 2 2 14 3 6 3" xfId="54659" xr:uid="{7CE52350-A26E-4B55-B341-F069022345BB}"/>
    <cellStyle name="Comma 2 2 2 14 3 7" xfId="16640" xr:uid="{00000000-0005-0000-0000-000022030000}"/>
    <cellStyle name="Comma 2 2 2 14 3 8" xfId="28521" xr:uid="{18478ADE-60D6-4E10-8A76-07650457CCC3}"/>
    <cellStyle name="Comma 2 2 2 14 3 9" xfId="42778" xr:uid="{29446B26-5E7B-4212-A52D-EF46B4872949}"/>
    <cellStyle name="Comma 2 2 2 14 4" xfId="3175" xr:uid="{00000000-0005-0000-0000-000023030000}"/>
    <cellStyle name="Comma 2 2 2 14 4 2" xfId="17432" xr:uid="{00000000-0005-0000-0000-000024030000}"/>
    <cellStyle name="Comma 2 2 2 14 4 3" xfId="29313" xr:uid="{8BD3B79F-57B0-48E0-98D7-63489665EA9C}"/>
    <cellStyle name="Comma 2 2 2 14 4 4" xfId="43570" xr:uid="{38A0188A-60FA-4796-83AE-87CCAB2FE0D0}"/>
    <cellStyle name="Comma 2 2 2 14 5" xfId="5551" xr:uid="{00000000-0005-0000-0000-000025030000}"/>
    <cellStyle name="Comma 2 2 2 14 5 2" xfId="19808" xr:uid="{00000000-0005-0000-0000-000026030000}"/>
    <cellStyle name="Comma 2 2 2 14 5 3" xfId="31689" xr:uid="{DF7F85E2-4454-4505-AFFD-E1C34DC0EFD9}"/>
    <cellStyle name="Comma 2 2 2 14 5 4" xfId="45946" xr:uid="{2E725468-B911-4D79-8DC8-3DC1D6880E8E}"/>
    <cellStyle name="Comma 2 2 2 14 6" xfId="7927" xr:uid="{00000000-0005-0000-0000-000027030000}"/>
    <cellStyle name="Comma 2 2 2 14 6 2" xfId="22184" xr:uid="{00000000-0005-0000-0000-000028030000}"/>
    <cellStyle name="Comma 2 2 2 14 6 3" xfId="34065" xr:uid="{CBF08514-7920-46AF-A6B8-88FF8D23A965}"/>
    <cellStyle name="Comma 2 2 2 14 6 4" xfId="48322" xr:uid="{4EF91ABF-2BC0-4E52-A812-454E48D0F9CA}"/>
    <cellStyle name="Comma 2 2 2 14 7" xfId="10303" xr:uid="{00000000-0005-0000-0000-000029030000}"/>
    <cellStyle name="Comma 2 2 2 14 7 2" xfId="24560" xr:uid="{00000000-0005-0000-0000-00002A030000}"/>
    <cellStyle name="Comma 2 2 2 14 7 3" xfId="36441" xr:uid="{7A14E5F1-82B7-404E-B2BD-DD5DB53E807C}"/>
    <cellStyle name="Comma 2 2 2 14 7 4" xfId="50698" xr:uid="{EA86CC87-53C3-4422-A56C-5EBD219DF98B}"/>
    <cellStyle name="Comma 2 2 2 14 8" xfId="12680" xr:uid="{00000000-0005-0000-0000-00002B030000}"/>
    <cellStyle name="Comma 2 2 2 14 8 2" xfId="38818" xr:uid="{39A36A0D-EBBD-4A4D-A837-028B48E9ED6E}"/>
    <cellStyle name="Comma 2 2 2 14 8 3" xfId="53075" xr:uid="{4F571101-DBEF-4FB1-9130-D4678878B821}"/>
    <cellStyle name="Comma 2 2 2 14 9" xfId="15056" xr:uid="{00000000-0005-0000-0000-00002C030000}"/>
    <cellStyle name="Comma 2 2 2 15" xfId="835" xr:uid="{00000000-0005-0000-0000-00002D030000}"/>
    <cellStyle name="Comma 2 2 2 15 2" xfId="3211" xr:uid="{00000000-0005-0000-0000-00002E030000}"/>
    <cellStyle name="Comma 2 2 2 15 2 2" xfId="17468" xr:uid="{00000000-0005-0000-0000-00002F030000}"/>
    <cellStyle name="Comma 2 2 2 15 2 3" xfId="29349" xr:uid="{DCFEB640-23C1-4A7C-BDF1-F0310F86C359}"/>
    <cellStyle name="Comma 2 2 2 15 2 4" xfId="43606" xr:uid="{F15CE123-C767-4778-8093-4E0B1ED791C4}"/>
    <cellStyle name="Comma 2 2 2 15 3" xfId="5587" xr:uid="{00000000-0005-0000-0000-000030030000}"/>
    <cellStyle name="Comma 2 2 2 15 3 2" xfId="19844" xr:uid="{00000000-0005-0000-0000-000031030000}"/>
    <cellStyle name="Comma 2 2 2 15 3 3" xfId="31725" xr:uid="{BB2C5FB5-50A4-4E7B-B9EA-14402D2DDB62}"/>
    <cellStyle name="Comma 2 2 2 15 3 4" xfId="45982" xr:uid="{8944C8DD-9728-42F3-BB22-D7553602D534}"/>
    <cellStyle name="Comma 2 2 2 15 4" xfId="7963" xr:uid="{00000000-0005-0000-0000-000032030000}"/>
    <cellStyle name="Comma 2 2 2 15 4 2" xfId="22220" xr:uid="{00000000-0005-0000-0000-000033030000}"/>
    <cellStyle name="Comma 2 2 2 15 4 3" xfId="34101" xr:uid="{FA86A869-C482-41AC-8113-E9F7A39A2156}"/>
    <cellStyle name="Comma 2 2 2 15 4 4" xfId="48358" xr:uid="{DB814291-7EEA-4F7B-AE9F-B57CD847B440}"/>
    <cellStyle name="Comma 2 2 2 15 5" xfId="10339" xr:uid="{00000000-0005-0000-0000-000034030000}"/>
    <cellStyle name="Comma 2 2 2 15 5 2" xfId="24596" xr:uid="{00000000-0005-0000-0000-000035030000}"/>
    <cellStyle name="Comma 2 2 2 15 5 3" xfId="36477" xr:uid="{12F9D504-DF61-42E1-B94D-AF7C1B7B3D68}"/>
    <cellStyle name="Comma 2 2 2 15 5 4" xfId="50734" xr:uid="{C339FD0A-4200-464E-BCD4-A46E6BFEEAD0}"/>
    <cellStyle name="Comma 2 2 2 15 6" xfId="12716" xr:uid="{00000000-0005-0000-0000-000036030000}"/>
    <cellStyle name="Comma 2 2 2 15 6 2" xfId="38854" xr:uid="{FB117AA0-1A0B-4656-9AA4-69B7F1AF91C0}"/>
    <cellStyle name="Comma 2 2 2 15 6 3" xfId="53111" xr:uid="{D3C53246-DBB4-41F3-A01E-447170A2CCDF}"/>
    <cellStyle name="Comma 2 2 2 15 7" xfId="15092" xr:uid="{00000000-0005-0000-0000-000037030000}"/>
    <cellStyle name="Comma 2 2 2 15 8" xfId="26973" xr:uid="{DA8A76E9-EB20-405D-8678-D7CD133D2A04}"/>
    <cellStyle name="Comma 2 2 2 15 9" xfId="41230" xr:uid="{CAF34F8A-5AFE-42DD-BBFA-0E86D4D35775}"/>
    <cellStyle name="Comma 2 2 2 16" xfId="1627" xr:uid="{00000000-0005-0000-0000-000038030000}"/>
    <cellStyle name="Comma 2 2 2 16 2" xfId="4003" xr:uid="{00000000-0005-0000-0000-000039030000}"/>
    <cellStyle name="Comma 2 2 2 16 2 2" xfId="18260" xr:uid="{00000000-0005-0000-0000-00003A030000}"/>
    <cellStyle name="Comma 2 2 2 16 2 3" xfId="30141" xr:uid="{0FE99F36-2F79-40D1-ADA5-1C342D00283F}"/>
    <cellStyle name="Comma 2 2 2 16 2 4" xfId="44398" xr:uid="{318A15DB-5024-4BC0-A91E-ABDB082452D3}"/>
    <cellStyle name="Comma 2 2 2 16 3" xfId="6379" xr:uid="{00000000-0005-0000-0000-00003B030000}"/>
    <cellStyle name="Comma 2 2 2 16 3 2" xfId="20636" xr:uid="{00000000-0005-0000-0000-00003C030000}"/>
    <cellStyle name="Comma 2 2 2 16 3 3" xfId="32517" xr:uid="{8F77F552-3195-4336-A636-A12453EC1CD7}"/>
    <cellStyle name="Comma 2 2 2 16 3 4" xfId="46774" xr:uid="{09FED8BC-4862-42C6-9964-4EDABF5FEC15}"/>
    <cellStyle name="Comma 2 2 2 16 4" xfId="8755" xr:uid="{00000000-0005-0000-0000-00003D030000}"/>
    <cellStyle name="Comma 2 2 2 16 4 2" xfId="23012" xr:uid="{00000000-0005-0000-0000-00003E030000}"/>
    <cellStyle name="Comma 2 2 2 16 4 3" xfId="34893" xr:uid="{660F2431-D1DD-4BDC-900C-1553CBFEADB0}"/>
    <cellStyle name="Comma 2 2 2 16 4 4" xfId="49150" xr:uid="{C369B88E-3E1F-497E-B7D7-274306451C95}"/>
    <cellStyle name="Comma 2 2 2 16 5" xfId="11131" xr:uid="{00000000-0005-0000-0000-00003F030000}"/>
    <cellStyle name="Comma 2 2 2 16 5 2" xfId="25388" xr:uid="{00000000-0005-0000-0000-000040030000}"/>
    <cellStyle name="Comma 2 2 2 16 5 3" xfId="37269" xr:uid="{97FD615F-0FD1-4267-AB5E-4EFBA52301CD}"/>
    <cellStyle name="Comma 2 2 2 16 5 4" xfId="51526" xr:uid="{BB40B20B-410B-4482-8619-F9377DF5BD75}"/>
    <cellStyle name="Comma 2 2 2 16 6" xfId="13508" xr:uid="{00000000-0005-0000-0000-000041030000}"/>
    <cellStyle name="Comma 2 2 2 16 6 2" xfId="39646" xr:uid="{63302476-B14C-4EE8-97BB-981E204F04EA}"/>
    <cellStyle name="Comma 2 2 2 16 6 3" xfId="53903" xr:uid="{4A1E4495-D971-4C8D-9710-4141A7D2790C}"/>
    <cellStyle name="Comma 2 2 2 16 7" xfId="15884" xr:uid="{00000000-0005-0000-0000-000042030000}"/>
    <cellStyle name="Comma 2 2 2 16 8" xfId="27765" xr:uid="{3EC2FD6E-B171-4ECB-92F0-71CEEB9145B4}"/>
    <cellStyle name="Comma 2 2 2 16 9" xfId="42022" xr:uid="{6D303D3E-847D-4939-B29B-6B382D961FD2}"/>
    <cellStyle name="Comma 2 2 2 17" xfId="2419" xr:uid="{00000000-0005-0000-0000-000043030000}"/>
    <cellStyle name="Comma 2 2 2 17 2" xfId="16676" xr:uid="{00000000-0005-0000-0000-000044030000}"/>
    <cellStyle name="Comma 2 2 2 17 3" xfId="28557" xr:uid="{B0E2E4AA-9DC0-441A-9656-CD8E50A6686E}"/>
    <cellStyle name="Comma 2 2 2 17 4" xfId="42814" xr:uid="{8BFECFFA-5F0E-46B5-A096-505A967B546F}"/>
    <cellStyle name="Comma 2 2 2 18" xfId="4795" xr:uid="{00000000-0005-0000-0000-000045030000}"/>
    <cellStyle name="Comma 2 2 2 18 2" xfId="19052" xr:uid="{00000000-0005-0000-0000-000046030000}"/>
    <cellStyle name="Comma 2 2 2 18 3" xfId="30933" xr:uid="{7AEB5378-0788-4CF9-A29B-D7FC61A2C2D9}"/>
    <cellStyle name="Comma 2 2 2 18 4" xfId="45190" xr:uid="{10D14C2C-BC63-4E47-A842-4EC9BDCA96A2}"/>
    <cellStyle name="Comma 2 2 2 19" xfId="7171" xr:uid="{00000000-0005-0000-0000-000047030000}"/>
    <cellStyle name="Comma 2 2 2 19 2" xfId="21428" xr:uid="{00000000-0005-0000-0000-000048030000}"/>
    <cellStyle name="Comma 2 2 2 19 3" xfId="33309" xr:uid="{41A3801B-E776-4B29-AC15-4C254DF7DCE5}"/>
    <cellStyle name="Comma 2 2 2 19 4" xfId="47566" xr:uid="{CEB9B84C-E7FE-49E1-81AC-57A0D4040D02}"/>
    <cellStyle name="Comma 2 2 2 2" xfId="79" xr:uid="{00000000-0005-0000-0000-000049030000}"/>
    <cellStyle name="Comma 2 2 2 2 10" xfId="14336" xr:uid="{00000000-0005-0000-0000-00004A030000}"/>
    <cellStyle name="Comma 2 2 2 2 11" xfId="26217" xr:uid="{22CD189D-CD4F-42DA-9FAA-2E2BA19C6EB6}"/>
    <cellStyle name="Comma 2 2 2 2 12" xfId="40474" xr:uid="{C222A53E-3388-4B50-BF99-A7DC80FB0A80}"/>
    <cellStyle name="Comma 2 2 2 2 2" xfId="439" xr:uid="{00000000-0005-0000-0000-00004B030000}"/>
    <cellStyle name="Comma 2 2 2 2 2 10" xfId="26577" xr:uid="{895BAC69-E15B-4FFD-A40D-A318997BEB1D}"/>
    <cellStyle name="Comma 2 2 2 2 2 11" xfId="40834" xr:uid="{93D25B96-82A2-4A27-80BD-4B270A694E2E}"/>
    <cellStyle name="Comma 2 2 2 2 2 2" xfId="1231" xr:uid="{00000000-0005-0000-0000-00004C030000}"/>
    <cellStyle name="Comma 2 2 2 2 2 2 2" xfId="3607" xr:uid="{00000000-0005-0000-0000-00004D030000}"/>
    <cellStyle name="Comma 2 2 2 2 2 2 2 2" xfId="17864" xr:uid="{00000000-0005-0000-0000-00004E030000}"/>
    <cellStyle name="Comma 2 2 2 2 2 2 2 3" xfId="29745" xr:uid="{19D6CE46-AA37-4A8C-983C-00A495B8629F}"/>
    <cellStyle name="Comma 2 2 2 2 2 2 2 4" xfId="44002" xr:uid="{032AEE11-4A05-421C-AC49-80A9F01281B5}"/>
    <cellStyle name="Comma 2 2 2 2 2 2 3" xfId="5983" xr:uid="{00000000-0005-0000-0000-00004F030000}"/>
    <cellStyle name="Comma 2 2 2 2 2 2 3 2" xfId="20240" xr:uid="{00000000-0005-0000-0000-000050030000}"/>
    <cellStyle name="Comma 2 2 2 2 2 2 3 3" xfId="32121" xr:uid="{E6388DE5-B1A0-42D9-943A-247A5E235118}"/>
    <cellStyle name="Comma 2 2 2 2 2 2 3 4" xfId="46378" xr:uid="{CDD6F85F-CBFA-4EDF-B659-4E51DEDE35BF}"/>
    <cellStyle name="Comma 2 2 2 2 2 2 4" xfId="8359" xr:uid="{00000000-0005-0000-0000-000051030000}"/>
    <cellStyle name="Comma 2 2 2 2 2 2 4 2" xfId="22616" xr:uid="{00000000-0005-0000-0000-000052030000}"/>
    <cellStyle name="Comma 2 2 2 2 2 2 4 3" xfId="34497" xr:uid="{816FE528-70E7-4E4E-8894-480B2E1BC7B5}"/>
    <cellStyle name="Comma 2 2 2 2 2 2 4 4" xfId="48754" xr:uid="{25B13BE0-4B5A-4A7E-A126-8290F6013367}"/>
    <cellStyle name="Comma 2 2 2 2 2 2 5" xfId="10735" xr:uid="{00000000-0005-0000-0000-000053030000}"/>
    <cellStyle name="Comma 2 2 2 2 2 2 5 2" xfId="24992" xr:uid="{00000000-0005-0000-0000-000054030000}"/>
    <cellStyle name="Comma 2 2 2 2 2 2 5 3" xfId="36873" xr:uid="{AF51186C-8BF3-47D8-81EA-2E9D6D6347C1}"/>
    <cellStyle name="Comma 2 2 2 2 2 2 5 4" xfId="51130" xr:uid="{D0C7ED40-2CB6-4810-AC0B-497EBD7DA0F6}"/>
    <cellStyle name="Comma 2 2 2 2 2 2 6" xfId="13112" xr:uid="{00000000-0005-0000-0000-000055030000}"/>
    <cellStyle name="Comma 2 2 2 2 2 2 6 2" xfId="39250" xr:uid="{AD775B74-1AAA-4053-BA04-4345EA8FB8E2}"/>
    <cellStyle name="Comma 2 2 2 2 2 2 6 3" xfId="53507" xr:uid="{120B9AC2-6305-4ECB-A112-C15B2895FAA7}"/>
    <cellStyle name="Comma 2 2 2 2 2 2 7" xfId="15488" xr:uid="{00000000-0005-0000-0000-000056030000}"/>
    <cellStyle name="Comma 2 2 2 2 2 2 8" xfId="27369" xr:uid="{E6AC7F80-2893-41B1-90BD-76A9B5BD41DA}"/>
    <cellStyle name="Comma 2 2 2 2 2 2 9" xfId="41626" xr:uid="{4FBF44AC-9126-4BF2-A061-A1FF28FB47E1}"/>
    <cellStyle name="Comma 2 2 2 2 2 3" xfId="2023" xr:uid="{00000000-0005-0000-0000-000057030000}"/>
    <cellStyle name="Comma 2 2 2 2 2 3 2" xfId="4399" xr:uid="{00000000-0005-0000-0000-000058030000}"/>
    <cellStyle name="Comma 2 2 2 2 2 3 2 2" xfId="18656" xr:uid="{00000000-0005-0000-0000-000059030000}"/>
    <cellStyle name="Comma 2 2 2 2 2 3 2 3" xfId="30537" xr:uid="{7C71B0FF-BFB7-4320-9730-FCF29683B9E7}"/>
    <cellStyle name="Comma 2 2 2 2 2 3 2 4" xfId="44794" xr:uid="{74849C71-5A38-4052-B5C0-87517F1B4A79}"/>
    <cellStyle name="Comma 2 2 2 2 2 3 3" xfId="6775" xr:uid="{00000000-0005-0000-0000-00005A030000}"/>
    <cellStyle name="Comma 2 2 2 2 2 3 3 2" xfId="21032" xr:uid="{00000000-0005-0000-0000-00005B030000}"/>
    <cellStyle name="Comma 2 2 2 2 2 3 3 3" xfId="32913" xr:uid="{8F7BC092-1713-4730-89D9-AEEFAE25FF1E}"/>
    <cellStyle name="Comma 2 2 2 2 2 3 3 4" xfId="47170" xr:uid="{1D205B74-B13F-4E03-A785-0EDB6EA745C6}"/>
    <cellStyle name="Comma 2 2 2 2 2 3 4" xfId="9151" xr:uid="{00000000-0005-0000-0000-00005C030000}"/>
    <cellStyle name="Comma 2 2 2 2 2 3 4 2" xfId="23408" xr:uid="{00000000-0005-0000-0000-00005D030000}"/>
    <cellStyle name="Comma 2 2 2 2 2 3 4 3" xfId="35289" xr:uid="{C672A9CA-9ADA-435C-998D-59E0BEC76EFF}"/>
    <cellStyle name="Comma 2 2 2 2 2 3 4 4" xfId="49546" xr:uid="{6C2E0685-0ECA-4682-B863-5899C95D2835}"/>
    <cellStyle name="Comma 2 2 2 2 2 3 5" xfId="11527" xr:uid="{00000000-0005-0000-0000-00005E030000}"/>
    <cellStyle name="Comma 2 2 2 2 2 3 5 2" xfId="25784" xr:uid="{00000000-0005-0000-0000-00005F030000}"/>
    <cellStyle name="Comma 2 2 2 2 2 3 5 3" xfId="37665" xr:uid="{30AECCAC-95BA-49E6-9072-CC5B9BEDFDC3}"/>
    <cellStyle name="Comma 2 2 2 2 2 3 5 4" xfId="51922" xr:uid="{B01FB200-26E7-4DE5-83B7-7601E0B05EE7}"/>
    <cellStyle name="Comma 2 2 2 2 2 3 6" xfId="13904" xr:uid="{00000000-0005-0000-0000-000060030000}"/>
    <cellStyle name="Comma 2 2 2 2 2 3 6 2" xfId="40042" xr:uid="{EE051E7D-5A13-4243-B37E-55C24E711D20}"/>
    <cellStyle name="Comma 2 2 2 2 2 3 6 3" xfId="54299" xr:uid="{D95CFAAF-2D16-4253-9AF3-5145E958BB05}"/>
    <cellStyle name="Comma 2 2 2 2 2 3 7" xfId="16280" xr:uid="{00000000-0005-0000-0000-000061030000}"/>
    <cellStyle name="Comma 2 2 2 2 2 3 8" xfId="28161" xr:uid="{76F40462-9F7B-41A6-BB1D-93900D8E8F45}"/>
    <cellStyle name="Comma 2 2 2 2 2 3 9" xfId="42418" xr:uid="{A723F75F-AEDD-4748-9657-E8CA38B54A1C}"/>
    <cellStyle name="Comma 2 2 2 2 2 4" xfId="2815" xr:uid="{00000000-0005-0000-0000-000062030000}"/>
    <cellStyle name="Comma 2 2 2 2 2 4 2" xfId="17072" xr:uid="{00000000-0005-0000-0000-000063030000}"/>
    <cellStyle name="Comma 2 2 2 2 2 4 3" xfId="28953" xr:uid="{DAD5B78D-B744-4B11-A4BF-E3568464814C}"/>
    <cellStyle name="Comma 2 2 2 2 2 4 4" xfId="43210" xr:uid="{77C19B51-46FF-46B3-85B5-154C34A02BF0}"/>
    <cellStyle name="Comma 2 2 2 2 2 5" xfId="5191" xr:uid="{00000000-0005-0000-0000-000064030000}"/>
    <cellStyle name="Comma 2 2 2 2 2 5 2" xfId="19448" xr:uid="{00000000-0005-0000-0000-000065030000}"/>
    <cellStyle name="Comma 2 2 2 2 2 5 3" xfId="31329" xr:uid="{DCAAE50B-6103-4967-9E16-39248188FE12}"/>
    <cellStyle name="Comma 2 2 2 2 2 5 4" xfId="45586" xr:uid="{BD4B5252-D6BF-49DC-ABDA-FBFBC29EDEC5}"/>
    <cellStyle name="Comma 2 2 2 2 2 6" xfId="7567" xr:uid="{00000000-0005-0000-0000-000066030000}"/>
    <cellStyle name="Comma 2 2 2 2 2 6 2" xfId="21824" xr:uid="{00000000-0005-0000-0000-000067030000}"/>
    <cellStyle name="Comma 2 2 2 2 2 6 3" xfId="33705" xr:uid="{B4CA5D22-71B9-4633-A3B7-76F3FB22EDDE}"/>
    <cellStyle name="Comma 2 2 2 2 2 6 4" xfId="47962" xr:uid="{B2C7502C-7183-432D-A02E-125F73EEB58A}"/>
    <cellStyle name="Comma 2 2 2 2 2 7" xfId="9943" xr:uid="{00000000-0005-0000-0000-000068030000}"/>
    <cellStyle name="Comma 2 2 2 2 2 7 2" xfId="24200" xr:uid="{00000000-0005-0000-0000-000069030000}"/>
    <cellStyle name="Comma 2 2 2 2 2 7 3" xfId="36081" xr:uid="{4A51C16B-588C-4D2E-9DFF-9256588248AB}"/>
    <cellStyle name="Comma 2 2 2 2 2 7 4" xfId="50338" xr:uid="{C33C6FDF-7142-431E-A77B-1D5CF15CDDFD}"/>
    <cellStyle name="Comma 2 2 2 2 2 8" xfId="12320" xr:uid="{00000000-0005-0000-0000-00006A030000}"/>
    <cellStyle name="Comma 2 2 2 2 2 8 2" xfId="38458" xr:uid="{150206B2-2B4C-42FB-A129-6248161E037A}"/>
    <cellStyle name="Comma 2 2 2 2 2 8 3" xfId="52715" xr:uid="{4E9B8B95-5BCD-4B3E-B99F-D3417A8B02ED}"/>
    <cellStyle name="Comma 2 2 2 2 2 9" xfId="14696" xr:uid="{00000000-0005-0000-0000-00006B030000}"/>
    <cellStyle name="Comma 2 2 2 2 3" xfId="871" xr:uid="{00000000-0005-0000-0000-00006C030000}"/>
    <cellStyle name="Comma 2 2 2 2 3 2" xfId="3247" xr:uid="{00000000-0005-0000-0000-00006D030000}"/>
    <cellStyle name="Comma 2 2 2 2 3 2 2" xfId="17504" xr:uid="{00000000-0005-0000-0000-00006E030000}"/>
    <cellStyle name="Comma 2 2 2 2 3 2 3" xfId="29385" xr:uid="{212141CB-3008-480D-914F-56EF399431EF}"/>
    <cellStyle name="Comma 2 2 2 2 3 2 4" xfId="43642" xr:uid="{F74DAD08-C5E9-4048-9667-464BF20A91DF}"/>
    <cellStyle name="Comma 2 2 2 2 3 3" xfId="5623" xr:uid="{00000000-0005-0000-0000-00006F030000}"/>
    <cellStyle name="Comma 2 2 2 2 3 3 2" xfId="19880" xr:uid="{00000000-0005-0000-0000-000070030000}"/>
    <cellStyle name="Comma 2 2 2 2 3 3 3" xfId="31761" xr:uid="{8BCAA9CA-8FAC-44C0-82A8-08C53FE9CFBC}"/>
    <cellStyle name="Comma 2 2 2 2 3 3 4" xfId="46018" xr:uid="{37BEC08D-9300-4B43-BD1C-C04935A51688}"/>
    <cellStyle name="Comma 2 2 2 2 3 4" xfId="7999" xr:uid="{00000000-0005-0000-0000-000071030000}"/>
    <cellStyle name="Comma 2 2 2 2 3 4 2" xfId="22256" xr:uid="{00000000-0005-0000-0000-000072030000}"/>
    <cellStyle name="Comma 2 2 2 2 3 4 3" xfId="34137" xr:uid="{C8A37C86-1CFB-4DDE-AED7-E10B4CEE3000}"/>
    <cellStyle name="Comma 2 2 2 2 3 4 4" xfId="48394" xr:uid="{A3FE1E8D-E697-44ED-9162-6C9C0EC86FC0}"/>
    <cellStyle name="Comma 2 2 2 2 3 5" xfId="10375" xr:uid="{00000000-0005-0000-0000-000073030000}"/>
    <cellStyle name="Comma 2 2 2 2 3 5 2" xfId="24632" xr:uid="{00000000-0005-0000-0000-000074030000}"/>
    <cellStyle name="Comma 2 2 2 2 3 5 3" xfId="36513" xr:uid="{5299D7F5-3419-4334-A3A9-0D4D7CD0A1F9}"/>
    <cellStyle name="Comma 2 2 2 2 3 5 4" xfId="50770" xr:uid="{1470C214-BCEB-429B-B9D1-F643C8DD7E21}"/>
    <cellStyle name="Comma 2 2 2 2 3 6" xfId="12752" xr:uid="{00000000-0005-0000-0000-000075030000}"/>
    <cellStyle name="Comma 2 2 2 2 3 6 2" xfId="38890" xr:uid="{C4D9BB3C-5200-4F77-AB2E-0DEB59F1FFE6}"/>
    <cellStyle name="Comma 2 2 2 2 3 6 3" xfId="53147" xr:uid="{E7719BC3-E505-4E9A-A7B6-2E38A0DCE78C}"/>
    <cellStyle name="Comma 2 2 2 2 3 7" xfId="15128" xr:uid="{00000000-0005-0000-0000-000076030000}"/>
    <cellStyle name="Comma 2 2 2 2 3 8" xfId="27009" xr:uid="{1BE6D5E2-2831-42C4-9E01-3ADC005C918F}"/>
    <cellStyle name="Comma 2 2 2 2 3 9" xfId="41266" xr:uid="{339B4661-0605-4C12-9BF1-3B86D654BBD6}"/>
    <cellStyle name="Comma 2 2 2 2 4" xfId="1663" xr:uid="{00000000-0005-0000-0000-000077030000}"/>
    <cellStyle name="Comma 2 2 2 2 4 2" xfId="4039" xr:uid="{00000000-0005-0000-0000-000078030000}"/>
    <cellStyle name="Comma 2 2 2 2 4 2 2" xfId="18296" xr:uid="{00000000-0005-0000-0000-000079030000}"/>
    <cellStyle name="Comma 2 2 2 2 4 2 3" xfId="30177" xr:uid="{18366DAB-8629-4AA6-B64D-39F0B786CEBF}"/>
    <cellStyle name="Comma 2 2 2 2 4 2 4" xfId="44434" xr:uid="{4DBE7837-E8D5-47B4-9FD4-E706ED916FA5}"/>
    <cellStyle name="Comma 2 2 2 2 4 3" xfId="6415" xr:uid="{00000000-0005-0000-0000-00007A030000}"/>
    <cellStyle name="Comma 2 2 2 2 4 3 2" xfId="20672" xr:uid="{00000000-0005-0000-0000-00007B030000}"/>
    <cellStyle name="Comma 2 2 2 2 4 3 3" xfId="32553" xr:uid="{CA9FE148-893A-46DB-8D58-604822315A5A}"/>
    <cellStyle name="Comma 2 2 2 2 4 3 4" xfId="46810" xr:uid="{9176F255-277D-46A2-9237-3F0FB6499993}"/>
    <cellStyle name="Comma 2 2 2 2 4 4" xfId="8791" xr:uid="{00000000-0005-0000-0000-00007C030000}"/>
    <cellStyle name="Comma 2 2 2 2 4 4 2" xfId="23048" xr:uid="{00000000-0005-0000-0000-00007D030000}"/>
    <cellStyle name="Comma 2 2 2 2 4 4 3" xfId="34929" xr:uid="{8003FA62-E79E-4E06-870E-B54ECC311E33}"/>
    <cellStyle name="Comma 2 2 2 2 4 4 4" xfId="49186" xr:uid="{63367244-FC76-4244-8A13-FEB700A2AA79}"/>
    <cellStyle name="Comma 2 2 2 2 4 5" xfId="11167" xr:uid="{00000000-0005-0000-0000-00007E030000}"/>
    <cellStyle name="Comma 2 2 2 2 4 5 2" xfId="25424" xr:uid="{00000000-0005-0000-0000-00007F030000}"/>
    <cellStyle name="Comma 2 2 2 2 4 5 3" xfId="37305" xr:uid="{8766A381-0A8C-4F9A-A1B8-F20D8FF495D3}"/>
    <cellStyle name="Comma 2 2 2 2 4 5 4" xfId="51562" xr:uid="{FED1D6F5-2960-4595-AB52-6996BED7E94C}"/>
    <cellStyle name="Comma 2 2 2 2 4 6" xfId="13544" xr:uid="{00000000-0005-0000-0000-000080030000}"/>
    <cellStyle name="Comma 2 2 2 2 4 6 2" xfId="39682" xr:uid="{6ED1EC7D-6899-4826-9F59-888C57343448}"/>
    <cellStyle name="Comma 2 2 2 2 4 6 3" xfId="53939" xr:uid="{0180B1EC-2850-4AC1-97AE-79CA93D78372}"/>
    <cellStyle name="Comma 2 2 2 2 4 7" xfId="15920" xr:uid="{00000000-0005-0000-0000-000081030000}"/>
    <cellStyle name="Comma 2 2 2 2 4 8" xfId="27801" xr:uid="{9A27C5D2-4074-4A99-87F4-1C46A10DCD78}"/>
    <cellStyle name="Comma 2 2 2 2 4 9" xfId="42058" xr:uid="{0E5DEF69-3C8B-4E72-8A65-E2F3B4674C38}"/>
    <cellStyle name="Comma 2 2 2 2 5" xfId="2455" xr:uid="{00000000-0005-0000-0000-000082030000}"/>
    <cellStyle name="Comma 2 2 2 2 5 2" xfId="16712" xr:uid="{00000000-0005-0000-0000-000083030000}"/>
    <cellStyle name="Comma 2 2 2 2 5 3" xfId="28593" xr:uid="{A8167405-D7C9-4E34-AC79-DC7D06EC9541}"/>
    <cellStyle name="Comma 2 2 2 2 5 4" xfId="42850" xr:uid="{24B4678C-BAF5-408A-96BC-9E33B8CA6261}"/>
    <cellStyle name="Comma 2 2 2 2 6" xfId="4831" xr:uid="{00000000-0005-0000-0000-000084030000}"/>
    <cellStyle name="Comma 2 2 2 2 6 2" xfId="19088" xr:uid="{00000000-0005-0000-0000-000085030000}"/>
    <cellStyle name="Comma 2 2 2 2 6 3" xfId="30969" xr:uid="{AA24F254-7A1E-4DB7-B932-FC38A9F911CE}"/>
    <cellStyle name="Comma 2 2 2 2 6 4" xfId="45226" xr:uid="{4C622F7B-45D7-457C-A61F-FA87771F6150}"/>
    <cellStyle name="Comma 2 2 2 2 7" xfId="7207" xr:uid="{00000000-0005-0000-0000-000086030000}"/>
    <cellStyle name="Comma 2 2 2 2 7 2" xfId="21464" xr:uid="{00000000-0005-0000-0000-000087030000}"/>
    <cellStyle name="Comma 2 2 2 2 7 3" xfId="33345" xr:uid="{59BA2B1F-E4F6-4D3C-882B-06FD9D6E820C}"/>
    <cellStyle name="Comma 2 2 2 2 7 4" xfId="47602" xr:uid="{450B0D04-3856-441C-880A-1A2705B117B3}"/>
    <cellStyle name="Comma 2 2 2 2 8" xfId="9583" xr:uid="{00000000-0005-0000-0000-000088030000}"/>
    <cellStyle name="Comma 2 2 2 2 8 2" xfId="23840" xr:uid="{00000000-0005-0000-0000-000089030000}"/>
    <cellStyle name="Comma 2 2 2 2 8 3" xfId="35721" xr:uid="{4111A785-2F2C-41CD-A020-53FF81069AFF}"/>
    <cellStyle name="Comma 2 2 2 2 8 4" xfId="49978" xr:uid="{F8017E4C-47E7-4587-9B08-ADA34DD9659A}"/>
    <cellStyle name="Comma 2 2 2 2 9" xfId="11960" xr:uid="{00000000-0005-0000-0000-00008A030000}"/>
    <cellStyle name="Comma 2 2 2 2 9 2" xfId="38098" xr:uid="{2506C9B8-4A66-4DE0-BD36-707516A0517F}"/>
    <cellStyle name="Comma 2 2 2 2 9 3" xfId="52355" xr:uid="{6DAFC405-FE7F-40BE-BCD2-663948581822}"/>
    <cellStyle name="Comma 2 2 2 20" xfId="9547" xr:uid="{00000000-0005-0000-0000-00008B030000}"/>
    <cellStyle name="Comma 2 2 2 20 2" xfId="23804" xr:uid="{00000000-0005-0000-0000-00008C030000}"/>
    <cellStyle name="Comma 2 2 2 20 3" xfId="35685" xr:uid="{7524022B-4E9F-43C1-AC4E-685765BBB145}"/>
    <cellStyle name="Comma 2 2 2 20 4" xfId="49942" xr:uid="{059D0685-A559-460E-8745-A92FD3B89A84}"/>
    <cellStyle name="Comma 2 2 2 21" xfId="11924" xr:uid="{00000000-0005-0000-0000-00008D030000}"/>
    <cellStyle name="Comma 2 2 2 21 2" xfId="38062" xr:uid="{0276F923-297C-483E-9B27-6AA4F64412F3}"/>
    <cellStyle name="Comma 2 2 2 21 3" xfId="52319" xr:uid="{7687326C-F8F4-45B8-8776-BF13B30CA65E}"/>
    <cellStyle name="Comma 2 2 2 22" xfId="14300" xr:uid="{00000000-0005-0000-0000-00008E030000}"/>
    <cellStyle name="Comma 2 2 2 23" xfId="26181" xr:uid="{C0AF5A19-3CF3-46CD-B9EB-C56850C541E6}"/>
    <cellStyle name="Comma 2 2 2 24" xfId="40438" xr:uid="{9A2B2B84-E68A-4C67-AFA7-9DB3D0ED7062}"/>
    <cellStyle name="Comma 2 2 2 3" xfId="115" xr:uid="{00000000-0005-0000-0000-00008F030000}"/>
    <cellStyle name="Comma 2 2 2 3 10" xfId="14372" xr:uid="{00000000-0005-0000-0000-000090030000}"/>
    <cellStyle name="Comma 2 2 2 3 11" xfId="26253" xr:uid="{02F04C3A-54AC-4861-99D9-3BFE9AB0BA18}"/>
    <cellStyle name="Comma 2 2 2 3 12" xfId="40510" xr:uid="{C39A1852-8B14-4F76-B4E5-6E2C257A4340}"/>
    <cellStyle name="Comma 2 2 2 3 2" xfId="475" xr:uid="{00000000-0005-0000-0000-000091030000}"/>
    <cellStyle name="Comma 2 2 2 3 2 10" xfId="26613" xr:uid="{7C285F82-47D0-4138-9977-68F1163BE5CA}"/>
    <cellStyle name="Comma 2 2 2 3 2 11" xfId="40870" xr:uid="{E3D5F361-9838-4D39-9F7D-1699C8D3F47B}"/>
    <cellStyle name="Comma 2 2 2 3 2 2" xfId="1267" xr:uid="{00000000-0005-0000-0000-000092030000}"/>
    <cellStyle name="Comma 2 2 2 3 2 2 2" xfId="3643" xr:uid="{00000000-0005-0000-0000-000093030000}"/>
    <cellStyle name="Comma 2 2 2 3 2 2 2 2" xfId="17900" xr:uid="{00000000-0005-0000-0000-000094030000}"/>
    <cellStyle name="Comma 2 2 2 3 2 2 2 3" xfId="29781" xr:uid="{B1B8BE5D-A478-4036-96A2-7D099081F2DF}"/>
    <cellStyle name="Comma 2 2 2 3 2 2 2 4" xfId="44038" xr:uid="{9AB1202C-1049-4202-ADB0-7E43279F33C3}"/>
    <cellStyle name="Comma 2 2 2 3 2 2 3" xfId="6019" xr:uid="{00000000-0005-0000-0000-000095030000}"/>
    <cellStyle name="Comma 2 2 2 3 2 2 3 2" xfId="20276" xr:uid="{00000000-0005-0000-0000-000096030000}"/>
    <cellStyle name="Comma 2 2 2 3 2 2 3 3" xfId="32157" xr:uid="{B1914788-D4A8-4544-80AC-77822DFB5001}"/>
    <cellStyle name="Comma 2 2 2 3 2 2 3 4" xfId="46414" xr:uid="{7CFB5319-B53B-4306-BAEF-37A80DACACD7}"/>
    <cellStyle name="Comma 2 2 2 3 2 2 4" xfId="8395" xr:uid="{00000000-0005-0000-0000-000097030000}"/>
    <cellStyle name="Comma 2 2 2 3 2 2 4 2" xfId="22652" xr:uid="{00000000-0005-0000-0000-000098030000}"/>
    <cellStyle name="Comma 2 2 2 3 2 2 4 3" xfId="34533" xr:uid="{A1EFC285-8A17-4567-A0CC-93004D7671F5}"/>
    <cellStyle name="Comma 2 2 2 3 2 2 4 4" xfId="48790" xr:uid="{5C38D41C-57B8-454D-B32F-3B101F4AB431}"/>
    <cellStyle name="Comma 2 2 2 3 2 2 5" xfId="10771" xr:uid="{00000000-0005-0000-0000-000099030000}"/>
    <cellStyle name="Comma 2 2 2 3 2 2 5 2" xfId="25028" xr:uid="{00000000-0005-0000-0000-00009A030000}"/>
    <cellStyle name="Comma 2 2 2 3 2 2 5 3" xfId="36909" xr:uid="{09F2FC64-0BF3-40DA-BE54-1BEC97401B34}"/>
    <cellStyle name="Comma 2 2 2 3 2 2 5 4" xfId="51166" xr:uid="{8DAC5634-08EC-4E54-AC45-FAEF3E941E0F}"/>
    <cellStyle name="Comma 2 2 2 3 2 2 6" xfId="13148" xr:uid="{00000000-0005-0000-0000-00009B030000}"/>
    <cellStyle name="Comma 2 2 2 3 2 2 6 2" xfId="39286" xr:uid="{7A84CF3F-34EC-4164-A940-128E6FE9E669}"/>
    <cellStyle name="Comma 2 2 2 3 2 2 6 3" xfId="53543" xr:uid="{00EC8E3F-5C95-4F39-B874-7255496BA159}"/>
    <cellStyle name="Comma 2 2 2 3 2 2 7" xfId="15524" xr:uid="{00000000-0005-0000-0000-00009C030000}"/>
    <cellStyle name="Comma 2 2 2 3 2 2 8" xfId="27405" xr:uid="{23B02DE0-15C0-4FCB-9D5C-3062C95491FE}"/>
    <cellStyle name="Comma 2 2 2 3 2 2 9" xfId="41662" xr:uid="{7348EED5-EE67-41FF-937C-4E5D5EF29DD7}"/>
    <cellStyle name="Comma 2 2 2 3 2 3" xfId="2059" xr:uid="{00000000-0005-0000-0000-00009D030000}"/>
    <cellStyle name="Comma 2 2 2 3 2 3 2" xfId="4435" xr:uid="{00000000-0005-0000-0000-00009E030000}"/>
    <cellStyle name="Comma 2 2 2 3 2 3 2 2" xfId="18692" xr:uid="{00000000-0005-0000-0000-00009F030000}"/>
    <cellStyle name="Comma 2 2 2 3 2 3 2 3" xfId="30573" xr:uid="{3D62DDD3-9234-4713-A438-41636C612A87}"/>
    <cellStyle name="Comma 2 2 2 3 2 3 2 4" xfId="44830" xr:uid="{6B271602-47EF-453E-9E1D-3BC9FAC4962D}"/>
    <cellStyle name="Comma 2 2 2 3 2 3 3" xfId="6811" xr:uid="{00000000-0005-0000-0000-0000A0030000}"/>
    <cellStyle name="Comma 2 2 2 3 2 3 3 2" xfId="21068" xr:uid="{00000000-0005-0000-0000-0000A1030000}"/>
    <cellStyle name="Comma 2 2 2 3 2 3 3 3" xfId="32949" xr:uid="{1D19A6DA-BD93-45D7-87E1-D88EC6CDDE19}"/>
    <cellStyle name="Comma 2 2 2 3 2 3 3 4" xfId="47206" xr:uid="{9E8C5ECC-DF51-44DE-A770-A567F2FA37CC}"/>
    <cellStyle name="Comma 2 2 2 3 2 3 4" xfId="9187" xr:uid="{00000000-0005-0000-0000-0000A2030000}"/>
    <cellStyle name="Comma 2 2 2 3 2 3 4 2" xfId="23444" xr:uid="{00000000-0005-0000-0000-0000A3030000}"/>
    <cellStyle name="Comma 2 2 2 3 2 3 4 3" xfId="35325" xr:uid="{D058077A-95F8-400D-9C5A-834516D63582}"/>
    <cellStyle name="Comma 2 2 2 3 2 3 4 4" xfId="49582" xr:uid="{B3902DB3-6BE7-45A6-939B-E6297DEBA3CE}"/>
    <cellStyle name="Comma 2 2 2 3 2 3 5" xfId="11563" xr:uid="{00000000-0005-0000-0000-0000A4030000}"/>
    <cellStyle name="Comma 2 2 2 3 2 3 5 2" xfId="25820" xr:uid="{00000000-0005-0000-0000-0000A5030000}"/>
    <cellStyle name="Comma 2 2 2 3 2 3 5 3" xfId="37701" xr:uid="{2EFACBB6-A478-4D2F-8596-AF18589DE29E}"/>
    <cellStyle name="Comma 2 2 2 3 2 3 5 4" xfId="51958" xr:uid="{D056CDB6-649F-4F48-A2E5-38E8DAE6A94B}"/>
    <cellStyle name="Comma 2 2 2 3 2 3 6" xfId="13940" xr:uid="{00000000-0005-0000-0000-0000A6030000}"/>
    <cellStyle name="Comma 2 2 2 3 2 3 6 2" xfId="40078" xr:uid="{A2825104-2F79-4018-B608-9ABF8AF67E21}"/>
    <cellStyle name="Comma 2 2 2 3 2 3 6 3" xfId="54335" xr:uid="{6600DA69-4F29-4B54-83EE-FB8B15DF933D}"/>
    <cellStyle name="Comma 2 2 2 3 2 3 7" xfId="16316" xr:uid="{00000000-0005-0000-0000-0000A7030000}"/>
    <cellStyle name="Comma 2 2 2 3 2 3 8" xfId="28197" xr:uid="{B3E40A9C-D372-49D6-855C-87CC2B8820D7}"/>
    <cellStyle name="Comma 2 2 2 3 2 3 9" xfId="42454" xr:uid="{31B25473-AA7A-405C-933D-D87D4BAB290D}"/>
    <cellStyle name="Comma 2 2 2 3 2 4" xfId="2851" xr:uid="{00000000-0005-0000-0000-0000A8030000}"/>
    <cellStyle name="Comma 2 2 2 3 2 4 2" xfId="17108" xr:uid="{00000000-0005-0000-0000-0000A9030000}"/>
    <cellStyle name="Comma 2 2 2 3 2 4 3" xfId="28989" xr:uid="{9C64CA4D-EFF5-42F2-BDBC-BF3193D010F0}"/>
    <cellStyle name="Comma 2 2 2 3 2 4 4" xfId="43246" xr:uid="{A8AB426C-A05E-48BD-9786-B06359DBB796}"/>
    <cellStyle name="Comma 2 2 2 3 2 5" xfId="5227" xr:uid="{00000000-0005-0000-0000-0000AA030000}"/>
    <cellStyle name="Comma 2 2 2 3 2 5 2" xfId="19484" xr:uid="{00000000-0005-0000-0000-0000AB030000}"/>
    <cellStyle name="Comma 2 2 2 3 2 5 3" xfId="31365" xr:uid="{7AF8AB3B-2DBC-4FBB-A830-C65277A1225E}"/>
    <cellStyle name="Comma 2 2 2 3 2 5 4" xfId="45622" xr:uid="{C4088C43-1099-4CD3-8EE9-FCA06A0C0D9C}"/>
    <cellStyle name="Comma 2 2 2 3 2 6" xfId="7603" xr:uid="{00000000-0005-0000-0000-0000AC030000}"/>
    <cellStyle name="Comma 2 2 2 3 2 6 2" xfId="21860" xr:uid="{00000000-0005-0000-0000-0000AD030000}"/>
    <cellStyle name="Comma 2 2 2 3 2 6 3" xfId="33741" xr:uid="{DC5358F0-540D-46F3-84C1-A889A46AA912}"/>
    <cellStyle name="Comma 2 2 2 3 2 6 4" xfId="47998" xr:uid="{E83762E0-B9BD-456A-9E0E-BEFDDC0131FC}"/>
    <cellStyle name="Comma 2 2 2 3 2 7" xfId="9979" xr:uid="{00000000-0005-0000-0000-0000AE030000}"/>
    <cellStyle name="Comma 2 2 2 3 2 7 2" xfId="24236" xr:uid="{00000000-0005-0000-0000-0000AF030000}"/>
    <cellStyle name="Comma 2 2 2 3 2 7 3" xfId="36117" xr:uid="{56FFC4FB-2BEB-48AA-9136-39D91656C954}"/>
    <cellStyle name="Comma 2 2 2 3 2 7 4" xfId="50374" xr:uid="{114CEE7B-8BF8-4AC3-91CB-68543949B709}"/>
    <cellStyle name="Comma 2 2 2 3 2 8" xfId="12356" xr:uid="{00000000-0005-0000-0000-0000B0030000}"/>
    <cellStyle name="Comma 2 2 2 3 2 8 2" xfId="38494" xr:uid="{6F812300-D5E9-4372-83D7-E81C811FB4F5}"/>
    <cellStyle name="Comma 2 2 2 3 2 8 3" xfId="52751" xr:uid="{ECFE9137-1677-4597-93C0-B724C87BD951}"/>
    <cellStyle name="Comma 2 2 2 3 2 9" xfId="14732" xr:uid="{00000000-0005-0000-0000-0000B1030000}"/>
    <cellStyle name="Comma 2 2 2 3 3" xfId="907" xr:uid="{00000000-0005-0000-0000-0000B2030000}"/>
    <cellStyle name="Comma 2 2 2 3 3 2" xfId="3283" xr:uid="{00000000-0005-0000-0000-0000B3030000}"/>
    <cellStyle name="Comma 2 2 2 3 3 2 2" xfId="17540" xr:uid="{00000000-0005-0000-0000-0000B4030000}"/>
    <cellStyle name="Comma 2 2 2 3 3 2 3" xfId="29421" xr:uid="{3401F94A-0C7F-4B7A-B650-8416662E4DC7}"/>
    <cellStyle name="Comma 2 2 2 3 3 2 4" xfId="43678" xr:uid="{D9028258-DC72-426E-BA7E-2CBBDD3B1842}"/>
    <cellStyle name="Comma 2 2 2 3 3 3" xfId="5659" xr:uid="{00000000-0005-0000-0000-0000B5030000}"/>
    <cellStyle name="Comma 2 2 2 3 3 3 2" xfId="19916" xr:uid="{00000000-0005-0000-0000-0000B6030000}"/>
    <cellStyle name="Comma 2 2 2 3 3 3 3" xfId="31797" xr:uid="{2AA1685E-5662-41BF-861D-B3673B40B1F3}"/>
    <cellStyle name="Comma 2 2 2 3 3 3 4" xfId="46054" xr:uid="{63A3D95A-4007-468C-8B0F-760B549D55FB}"/>
    <cellStyle name="Comma 2 2 2 3 3 4" xfId="8035" xr:uid="{00000000-0005-0000-0000-0000B7030000}"/>
    <cellStyle name="Comma 2 2 2 3 3 4 2" xfId="22292" xr:uid="{00000000-0005-0000-0000-0000B8030000}"/>
    <cellStyle name="Comma 2 2 2 3 3 4 3" xfId="34173" xr:uid="{26A21A83-BB04-4AB3-A2E5-AE013178A662}"/>
    <cellStyle name="Comma 2 2 2 3 3 4 4" xfId="48430" xr:uid="{1EA6E2AE-F274-4CD3-8312-6DFABC28616B}"/>
    <cellStyle name="Comma 2 2 2 3 3 5" xfId="10411" xr:uid="{00000000-0005-0000-0000-0000B9030000}"/>
    <cellStyle name="Comma 2 2 2 3 3 5 2" xfId="24668" xr:uid="{00000000-0005-0000-0000-0000BA030000}"/>
    <cellStyle name="Comma 2 2 2 3 3 5 3" xfId="36549" xr:uid="{CC9C4522-98F3-4BBE-9278-8D1F5FFDA800}"/>
    <cellStyle name="Comma 2 2 2 3 3 5 4" xfId="50806" xr:uid="{0F6AD8BD-1917-442B-9FC1-855B61AA11DD}"/>
    <cellStyle name="Comma 2 2 2 3 3 6" xfId="12788" xr:uid="{00000000-0005-0000-0000-0000BB030000}"/>
    <cellStyle name="Comma 2 2 2 3 3 6 2" xfId="38926" xr:uid="{66590D3E-EC87-48A6-8863-C6387622F0AA}"/>
    <cellStyle name="Comma 2 2 2 3 3 6 3" xfId="53183" xr:uid="{00A95781-FBB8-4BB3-AB14-2763818E5875}"/>
    <cellStyle name="Comma 2 2 2 3 3 7" xfId="15164" xr:uid="{00000000-0005-0000-0000-0000BC030000}"/>
    <cellStyle name="Comma 2 2 2 3 3 8" xfId="27045" xr:uid="{EF518A53-EB28-4FBB-B2F0-460ECC861170}"/>
    <cellStyle name="Comma 2 2 2 3 3 9" xfId="41302" xr:uid="{8DC15B04-76FA-4374-B8C9-30EF26286364}"/>
    <cellStyle name="Comma 2 2 2 3 4" xfId="1699" xr:uid="{00000000-0005-0000-0000-0000BD030000}"/>
    <cellStyle name="Comma 2 2 2 3 4 2" xfId="4075" xr:uid="{00000000-0005-0000-0000-0000BE030000}"/>
    <cellStyle name="Comma 2 2 2 3 4 2 2" xfId="18332" xr:uid="{00000000-0005-0000-0000-0000BF030000}"/>
    <cellStyle name="Comma 2 2 2 3 4 2 3" xfId="30213" xr:uid="{4B79EE84-E3C3-4954-AC45-31841229814F}"/>
    <cellStyle name="Comma 2 2 2 3 4 2 4" xfId="44470" xr:uid="{A067ED7A-2C84-4115-AB65-2207EB95B74C}"/>
    <cellStyle name="Comma 2 2 2 3 4 3" xfId="6451" xr:uid="{00000000-0005-0000-0000-0000C0030000}"/>
    <cellStyle name="Comma 2 2 2 3 4 3 2" xfId="20708" xr:uid="{00000000-0005-0000-0000-0000C1030000}"/>
    <cellStyle name="Comma 2 2 2 3 4 3 3" xfId="32589" xr:uid="{DE692C76-F50A-44E7-9E9E-0410DC9429EB}"/>
    <cellStyle name="Comma 2 2 2 3 4 3 4" xfId="46846" xr:uid="{035557EF-5E08-4254-89CD-34F6CFBDABEB}"/>
    <cellStyle name="Comma 2 2 2 3 4 4" xfId="8827" xr:uid="{00000000-0005-0000-0000-0000C2030000}"/>
    <cellStyle name="Comma 2 2 2 3 4 4 2" xfId="23084" xr:uid="{00000000-0005-0000-0000-0000C3030000}"/>
    <cellStyle name="Comma 2 2 2 3 4 4 3" xfId="34965" xr:uid="{F57FC62C-8874-47DE-BC7A-3BC363391D49}"/>
    <cellStyle name="Comma 2 2 2 3 4 4 4" xfId="49222" xr:uid="{9A07FEF7-4061-4478-8064-93198A32E693}"/>
    <cellStyle name="Comma 2 2 2 3 4 5" xfId="11203" xr:uid="{00000000-0005-0000-0000-0000C4030000}"/>
    <cellStyle name="Comma 2 2 2 3 4 5 2" xfId="25460" xr:uid="{00000000-0005-0000-0000-0000C5030000}"/>
    <cellStyle name="Comma 2 2 2 3 4 5 3" xfId="37341" xr:uid="{0ED24EFD-B3A1-491A-9097-86771A9B5037}"/>
    <cellStyle name="Comma 2 2 2 3 4 5 4" xfId="51598" xr:uid="{32FED93C-0F5D-41DD-A7CD-A6F4DAEC5EAD}"/>
    <cellStyle name="Comma 2 2 2 3 4 6" xfId="13580" xr:uid="{00000000-0005-0000-0000-0000C6030000}"/>
    <cellStyle name="Comma 2 2 2 3 4 6 2" xfId="39718" xr:uid="{87C8E4FE-A0DA-4E49-8086-187C7D40A49D}"/>
    <cellStyle name="Comma 2 2 2 3 4 6 3" xfId="53975" xr:uid="{82E2D878-2704-4E26-99C1-DEDC21566721}"/>
    <cellStyle name="Comma 2 2 2 3 4 7" xfId="15956" xr:uid="{00000000-0005-0000-0000-0000C7030000}"/>
    <cellStyle name="Comma 2 2 2 3 4 8" xfId="27837" xr:uid="{C25A09A9-255B-4B95-8B95-65D3C7865C94}"/>
    <cellStyle name="Comma 2 2 2 3 4 9" xfId="42094" xr:uid="{C9A9316F-2D5C-4DF8-A6EE-02F360CAAC24}"/>
    <cellStyle name="Comma 2 2 2 3 5" xfId="2491" xr:uid="{00000000-0005-0000-0000-0000C8030000}"/>
    <cellStyle name="Comma 2 2 2 3 5 2" xfId="16748" xr:uid="{00000000-0005-0000-0000-0000C9030000}"/>
    <cellStyle name="Comma 2 2 2 3 5 3" xfId="28629" xr:uid="{66C2E65B-D5C5-438E-8348-4FADF0B18B28}"/>
    <cellStyle name="Comma 2 2 2 3 5 4" xfId="42886" xr:uid="{C90DE5AC-0F4A-4EC0-902C-5EB27BBD8B68}"/>
    <cellStyle name="Comma 2 2 2 3 6" xfId="4867" xr:uid="{00000000-0005-0000-0000-0000CA030000}"/>
    <cellStyle name="Comma 2 2 2 3 6 2" xfId="19124" xr:uid="{00000000-0005-0000-0000-0000CB030000}"/>
    <cellStyle name="Comma 2 2 2 3 6 3" xfId="31005" xr:uid="{446463DA-3ADF-4F96-B336-F2CA2FE11359}"/>
    <cellStyle name="Comma 2 2 2 3 6 4" xfId="45262" xr:uid="{73E4D336-6AE5-4341-8008-5A0D104AA815}"/>
    <cellStyle name="Comma 2 2 2 3 7" xfId="7243" xr:uid="{00000000-0005-0000-0000-0000CC030000}"/>
    <cellStyle name="Comma 2 2 2 3 7 2" xfId="21500" xr:uid="{00000000-0005-0000-0000-0000CD030000}"/>
    <cellStyle name="Comma 2 2 2 3 7 3" xfId="33381" xr:uid="{D3275752-C2B2-4B58-B7E1-76196761CD9F}"/>
    <cellStyle name="Comma 2 2 2 3 7 4" xfId="47638" xr:uid="{1A646F4D-EF53-44B2-9703-65F8D5B7E13E}"/>
    <cellStyle name="Comma 2 2 2 3 8" xfId="9619" xr:uid="{00000000-0005-0000-0000-0000CE030000}"/>
    <cellStyle name="Comma 2 2 2 3 8 2" xfId="23876" xr:uid="{00000000-0005-0000-0000-0000CF030000}"/>
    <cellStyle name="Comma 2 2 2 3 8 3" xfId="35757" xr:uid="{E01D9D1F-EBDF-4FC3-B781-25ABF50B1915}"/>
    <cellStyle name="Comma 2 2 2 3 8 4" xfId="50014" xr:uid="{8CE661D3-A654-4055-83E7-605EA612EEC9}"/>
    <cellStyle name="Comma 2 2 2 3 9" xfId="11996" xr:uid="{00000000-0005-0000-0000-0000D0030000}"/>
    <cellStyle name="Comma 2 2 2 3 9 2" xfId="38134" xr:uid="{E28EB9BA-9A04-47A1-AF4D-746B1A2B4827}"/>
    <cellStyle name="Comma 2 2 2 3 9 3" xfId="52391" xr:uid="{90F929A0-1A77-4072-8AAF-A25A323B1729}"/>
    <cellStyle name="Comma 2 2 2 4" xfId="151" xr:uid="{00000000-0005-0000-0000-0000D1030000}"/>
    <cellStyle name="Comma 2 2 2 4 10" xfId="14408" xr:uid="{00000000-0005-0000-0000-0000D2030000}"/>
    <cellStyle name="Comma 2 2 2 4 11" xfId="26289" xr:uid="{4C177D4C-E5E1-41F2-BE95-A97FFC001C87}"/>
    <cellStyle name="Comma 2 2 2 4 12" xfId="40546" xr:uid="{31DE517B-636B-44B8-9730-81A971482D1C}"/>
    <cellStyle name="Comma 2 2 2 4 2" xfId="511" xr:uid="{00000000-0005-0000-0000-0000D3030000}"/>
    <cellStyle name="Comma 2 2 2 4 2 10" xfId="26649" xr:uid="{E51052F8-74B3-47DA-A798-97A54E49E6FA}"/>
    <cellStyle name="Comma 2 2 2 4 2 11" xfId="40906" xr:uid="{72999319-17D8-490F-B736-F2C653AEF8B0}"/>
    <cellStyle name="Comma 2 2 2 4 2 2" xfId="1303" xr:uid="{00000000-0005-0000-0000-0000D4030000}"/>
    <cellStyle name="Comma 2 2 2 4 2 2 2" xfId="3679" xr:uid="{00000000-0005-0000-0000-0000D5030000}"/>
    <cellStyle name="Comma 2 2 2 4 2 2 2 2" xfId="17936" xr:uid="{00000000-0005-0000-0000-0000D6030000}"/>
    <cellStyle name="Comma 2 2 2 4 2 2 2 3" xfId="29817" xr:uid="{56FCAA2B-EC54-47EA-91D3-37158F4E556C}"/>
    <cellStyle name="Comma 2 2 2 4 2 2 2 4" xfId="44074" xr:uid="{5266B5D4-CCF3-4FF2-8423-D47663A82DC7}"/>
    <cellStyle name="Comma 2 2 2 4 2 2 3" xfId="6055" xr:uid="{00000000-0005-0000-0000-0000D7030000}"/>
    <cellStyle name="Comma 2 2 2 4 2 2 3 2" xfId="20312" xr:uid="{00000000-0005-0000-0000-0000D8030000}"/>
    <cellStyle name="Comma 2 2 2 4 2 2 3 3" xfId="32193" xr:uid="{A1EAFD96-2118-485C-BB96-7E461E4E12CE}"/>
    <cellStyle name="Comma 2 2 2 4 2 2 3 4" xfId="46450" xr:uid="{BF7DF3E7-54FB-43B6-A983-7AF96D45961F}"/>
    <cellStyle name="Comma 2 2 2 4 2 2 4" xfId="8431" xr:uid="{00000000-0005-0000-0000-0000D9030000}"/>
    <cellStyle name="Comma 2 2 2 4 2 2 4 2" xfId="22688" xr:uid="{00000000-0005-0000-0000-0000DA030000}"/>
    <cellStyle name="Comma 2 2 2 4 2 2 4 3" xfId="34569" xr:uid="{513C5F94-ACF0-460B-9F9C-ECE74865CA06}"/>
    <cellStyle name="Comma 2 2 2 4 2 2 4 4" xfId="48826" xr:uid="{F205977A-C542-441D-8B04-C49ABBF987A9}"/>
    <cellStyle name="Comma 2 2 2 4 2 2 5" xfId="10807" xr:uid="{00000000-0005-0000-0000-0000DB030000}"/>
    <cellStyle name="Comma 2 2 2 4 2 2 5 2" xfId="25064" xr:uid="{00000000-0005-0000-0000-0000DC030000}"/>
    <cellStyle name="Comma 2 2 2 4 2 2 5 3" xfId="36945" xr:uid="{ADD16DDE-9226-433B-9CAC-C98FBFE13609}"/>
    <cellStyle name="Comma 2 2 2 4 2 2 5 4" xfId="51202" xr:uid="{629B9B5C-9778-4CD8-8364-F79797F08693}"/>
    <cellStyle name="Comma 2 2 2 4 2 2 6" xfId="13184" xr:uid="{00000000-0005-0000-0000-0000DD030000}"/>
    <cellStyle name="Comma 2 2 2 4 2 2 6 2" xfId="39322" xr:uid="{D05AA712-EF18-4F75-9942-F90EA1FFBCB1}"/>
    <cellStyle name="Comma 2 2 2 4 2 2 6 3" xfId="53579" xr:uid="{295B22AC-4ACA-40F4-9788-CE3BF1E8055E}"/>
    <cellStyle name="Comma 2 2 2 4 2 2 7" xfId="15560" xr:uid="{00000000-0005-0000-0000-0000DE030000}"/>
    <cellStyle name="Comma 2 2 2 4 2 2 8" xfId="27441" xr:uid="{5D7DF168-F64B-4580-85AE-3DF617B5B085}"/>
    <cellStyle name="Comma 2 2 2 4 2 2 9" xfId="41698" xr:uid="{3B77B509-82E0-4C2C-9712-8B3BA88963F8}"/>
    <cellStyle name="Comma 2 2 2 4 2 3" xfId="2095" xr:uid="{00000000-0005-0000-0000-0000DF030000}"/>
    <cellStyle name="Comma 2 2 2 4 2 3 2" xfId="4471" xr:uid="{00000000-0005-0000-0000-0000E0030000}"/>
    <cellStyle name="Comma 2 2 2 4 2 3 2 2" xfId="18728" xr:uid="{00000000-0005-0000-0000-0000E1030000}"/>
    <cellStyle name="Comma 2 2 2 4 2 3 2 3" xfId="30609" xr:uid="{EA49F610-A028-4B69-A1C3-11D58AC0BF46}"/>
    <cellStyle name="Comma 2 2 2 4 2 3 2 4" xfId="44866" xr:uid="{DB39A2FD-496D-4D84-876C-9074B3C7770C}"/>
    <cellStyle name="Comma 2 2 2 4 2 3 3" xfId="6847" xr:uid="{00000000-0005-0000-0000-0000E2030000}"/>
    <cellStyle name="Comma 2 2 2 4 2 3 3 2" xfId="21104" xr:uid="{00000000-0005-0000-0000-0000E3030000}"/>
    <cellStyle name="Comma 2 2 2 4 2 3 3 3" xfId="32985" xr:uid="{B8CA1F89-559F-4473-96FC-CCAE5197EC7F}"/>
    <cellStyle name="Comma 2 2 2 4 2 3 3 4" xfId="47242" xr:uid="{B0E78E26-D90F-4867-9362-F50A97186FF6}"/>
    <cellStyle name="Comma 2 2 2 4 2 3 4" xfId="9223" xr:uid="{00000000-0005-0000-0000-0000E4030000}"/>
    <cellStyle name="Comma 2 2 2 4 2 3 4 2" xfId="23480" xr:uid="{00000000-0005-0000-0000-0000E5030000}"/>
    <cellStyle name="Comma 2 2 2 4 2 3 4 3" xfId="35361" xr:uid="{FF4BC1F9-B48D-45FD-AC15-6A4F4C8B883D}"/>
    <cellStyle name="Comma 2 2 2 4 2 3 4 4" xfId="49618" xr:uid="{E438D290-21C0-469B-8813-054D34BBD7FA}"/>
    <cellStyle name="Comma 2 2 2 4 2 3 5" xfId="11599" xr:uid="{00000000-0005-0000-0000-0000E6030000}"/>
    <cellStyle name="Comma 2 2 2 4 2 3 5 2" xfId="25856" xr:uid="{00000000-0005-0000-0000-0000E7030000}"/>
    <cellStyle name="Comma 2 2 2 4 2 3 5 3" xfId="37737" xr:uid="{6EE75B4B-F4A3-4F16-A05C-579506109AA2}"/>
    <cellStyle name="Comma 2 2 2 4 2 3 5 4" xfId="51994" xr:uid="{5061DC59-E616-42B1-810E-5C2ED0EC1105}"/>
    <cellStyle name="Comma 2 2 2 4 2 3 6" xfId="13976" xr:uid="{00000000-0005-0000-0000-0000E8030000}"/>
    <cellStyle name="Comma 2 2 2 4 2 3 6 2" xfId="40114" xr:uid="{4ED6B470-968F-4822-9FFB-F47B031F4804}"/>
    <cellStyle name="Comma 2 2 2 4 2 3 6 3" xfId="54371" xr:uid="{E4567883-4FBC-404D-A536-395A5C2E5453}"/>
    <cellStyle name="Comma 2 2 2 4 2 3 7" xfId="16352" xr:uid="{00000000-0005-0000-0000-0000E9030000}"/>
    <cellStyle name="Comma 2 2 2 4 2 3 8" xfId="28233" xr:uid="{76441830-BC62-4A28-A198-B11155E37612}"/>
    <cellStyle name="Comma 2 2 2 4 2 3 9" xfId="42490" xr:uid="{A4962F3A-B347-4468-BC77-A41A4AF1F36E}"/>
    <cellStyle name="Comma 2 2 2 4 2 4" xfId="2887" xr:uid="{00000000-0005-0000-0000-0000EA030000}"/>
    <cellStyle name="Comma 2 2 2 4 2 4 2" xfId="17144" xr:uid="{00000000-0005-0000-0000-0000EB030000}"/>
    <cellStyle name="Comma 2 2 2 4 2 4 3" xfId="29025" xr:uid="{96F3C1DE-E2AC-4B6C-B526-BEF4471D50D0}"/>
    <cellStyle name="Comma 2 2 2 4 2 4 4" xfId="43282" xr:uid="{E4886188-3310-4801-B4C8-3EBB1F48EC44}"/>
    <cellStyle name="Comma 2 2 2 4 2 5" xfId="5263" xr:uid="{00000000-0005-0000-0000-0000EC030000}"/>
    <cellStyle name="Comma 2 2 2 4 2 5 2" xfId="19520" xr:uid="{00000000-0005-0000-0000-0000ED030000}"/>
    <cellStyle name="Comma 2 2 2 4 2 5 3" xfId="31401" xr:uid="{F244C99E-D440-4357-A574-3AE121F8461B}"/>
    <cellStyle name="Comma 2 2 2 4 2 5 4" xfId="45658" xr:uid="{184C415F-79DD-4ABA-BD7D-8F20EBBEA374}"/>
    <cellStyle name="Comma 2 2 2 4 2 6" xfId="7639" xr:uid="{00000000-0005-0000-0000-0000EE030000}"/>
    <cellStyle name="Comma 2 2 2 4 2 6 2" xfId="21896" xr:uid="{00000000-0005-0000-0000-0000EF030000}"/>
    <cellStyle name="Comma 2 2 2 4 2 6 3" xfId="33777" xr:uid="{C00EA89F-9E5C-4016-82FA-87F140F27A21}"/>
    <cellStyle name="Comma 2 2 2 4 2 6 4" xfId="48034" xr:uid="{69CDA10A-2C53-4674-87A0-59D75F35A33C}"/>
    <cellStyle name="Comma 2 2 2 4 2 7" xfId="10015" xr:uid="{00000000-0005-0000-0000-0000F0030000}"/>
    <cellStyle name="Comma 2 2 2 4 2 7 2" xfId="24272" xr:uid="{00000000-0005-0000-0000-0000F1030000}"/>
    <cellStyle name="Comma 2 2 2 4 2 7 3" xfId="36153" xr:uid="{CAF97C6A-C20A-4B50-BFDF-7239D54FB0F3}"/>
    <cellStyle name="Comma 2 2 2 4 2 7 4" xfId="50410" xr:uid="{C5D99E8D-6CF5-423D-8AA5-432EAC944D3B}"/>
    <cellStyle name="Comma 2 2 2 4 2 8" xfId="12392" xr:uid="{00000000-0005-0000-0000-0000F2030000}"/>
    <cellStyle name="Comma 2 2 2 4 2 8 2" xfId="38530" xr:uid="{BA2843A9-4A58-4DAD-A0ED-E3C30316067D}"/>
    <cellStyle name="Comma 2 2 2 4 2 8 3" xfId="52787" xr:uid="{76CB1C3B-0ADB-474D-8027-AB81D9AA4E48}"/>
    <cellStyle name="Comma 2 2 2 4 2 9" xfId="14768" xr:uid="{00000000-0005-0000-0000-0000F3030000}"/>
    <cellStyle name="Comma 2 2 2 4 3" xfId="943" xr:uid="{00000000-0005-0000-0000-0000F4030000}"/>
    <cellStyle name="Comma 2 2 2 4 3 2" xfId="3319" xr:uid="{00000000-0005-0000-0000-0000F5030000}"/>
    <cellStyle name="Comma 2 2 2 4 3 2 2" xfId="17576" xr:uid="{00000000-0005-0000-0000-0000F6030000}"/>
    <cellStyle name="Comma 2 2 2 4 3 2 3" xfId="29457" xr:uid="{EE897D1A-975A-477F-8B20-28CCEF2A181A}"/>
    <cellStyle name="Comma 2 2 2 4 3 2 4" xfId="43714" xr:uid="{E9195DCB-C65A-4E8C-852E-85C404C65039}"/>
    <cellStyle name="Comma 2 2 2 4 3 3" xfId="5695" xr:uid="{00000000-0005-0000-0000-0000F7030000}"/>
    <cellStyle name="Comma 2 2 2 4 3 3 2" xfId="19952" xr:uid="{00000000-0005-0000-0000-0000F8030000}"/>
    <cellStyle name="Comma 2 2 2 4 3 3 3" xfId="31833" xr:uid="{360068BC-13BF-4B10-B511-FCAC95297CD3}"/>
    <cellStyle name="Comma 2 2 2 4 3 3 4" xfId="46090" xr:uid="{340EB43D-E0AF-48C0-8509-A18BD86574EE}"/>
    <cellStyle name="Comma 2 2 2 4 3 4" xfId="8071" xr:uid="{00000000-0005-0000-0000-0000F9030000}"/>
    <cellStyle name="Comma 2 2 2 4 3 4 2" xfId="22328" xr:uid="{00000000-0005-0000-0000-0000FA030000}"/>
    <cellStyle name="Comma 2 2 2 4 3 4 3" xfId="34209" xr:uid="{F86B1D12-FD8B-41D8-837A-70E4F9E3A384}"/>
    <cellStyle name="Comma 2 2 2 4 3 4 4" xfId="48466" xr:uid="{44D81FBB-3C27-4F20-AD69-A3DF108E3B22}"/>
    <cellStyle name="Comma 2 2 2 4 3 5" xfId="10447" xr:uid="{00000000-0005-0000-0000-0000FB030000}"/>
    <cellStyle name="Comma 2 2 2 4 3 5 2" xfId="24704" xr:uid="{00000000-0005-0000-0000-0000FC030000}"/>
    <cellStyle name="Comma 2 2 2 4 3 5 3" xfId="36585" xr:uid="{FDC33C48-4B8B-47EC-A08D-598E823CC1E6}"/>
    <cellStyle name="Comma 2 2 2 4 3 5 4" xfId="50842" xr:uid="{962AD246-27A8-480F-B0A0-681473268CD4}"/>
    <cellStyle name="Comma 2 2 2 4 3 6" xfId="12824" xr:uid="{00000000-0005-0000-0000-0000FD030000}"/>
    <cellStyle name="Comma 2 2 2 4 3 6 2" xfId="38962" xr:uid="{AE4E0225-79CF-4CBB-9EFC-DA66CEC9D3B6}"/>
    <cellStyle name="Comma 2 2 2 4 3 6 3" xfId="53219" xr:uid="{79BAA324-678D-496F-A459-32CB4C19781D}"/>
    <cellStyle name="Comma 2 2 2 4 3 7" xfId="15200" xr:uid="{00000000-0005-0000-0000-0000FE030000}"/>
    <cellStyle name="Comma 2 2 2 4 3 8" xfId="27081" xr:uid="{77421D65-6AD3-42D1-8590-BE288C510F0E}"/>
    <cellStyle name="Comma 2 2 2 4 3 9" xfId="41338" xr:uid="{F1174610-44A6-42CC-A8D9-D0B3083EBC1F}"/>
    <cellStyle name="Comma 2 2 2 4 4" xfId="1735" xr:uid="{00000000-0005-0000-0000-0000FF030000}"/>
    <cellStyle name="Comma 2 2 2 4 4 2" xfId="4111" xr:uid="{00000000-0005-0000-0000-000000040000}"/>
    <cellStyle name="Comma 2 2 2 4 4 2 2" xfId="18368" xr:uid="{00000000-0005-0000-0000-000001040000}"/>
    <cellStyle name="Comma 2 2 2 4 4 2 3" xfId="30249" xr:uid="{3E848874-1E04-45E5-9EB8-862E254A7553}"/>
    <cellStyle name="Comma 2 2 2 4 4 2 4" xfId="44506" xr:uid="{28D520FE-78C8-4C98-A8A9-32FA10D59E34}"/>
    <cellStyle name="Comma 2 2 2 4 4 3" xfId="6487" xr:uid="{00000000-0005-0000-0000-000002040000}"/>
    <cellStyle name="Comma 2 2 2 4 4 3 2" xfId="20744" xr:uid="{00000000-0005-0000-0000-000003040000}"/>
    <cellStyle name="Comma 2 2 2 4 4 3 3" xfId="32625" xr:uid="{270AF4DB-D4B2-462D-BEB2-2F3D5EEE9DEA}"/>
    <cellStyle name="Comma 2 2 2 4 4 3 4" xfId="46882" xr:uid="{0B60790A-693E-439E-8F5C-194D0D452674}"/>
    <cellStyle name="Comma 2 2 2 4 4 4" xfId="8863" xr:uid="{00000000-0005-0000-0000-000004040000}"/>
    <cellStyle name="Comma 2 2 2 4 4 4 2" xfId="23120" xr:uid="{00000000-0005-0000-0000-000005040000}"/>
    <cellStyle name="Comma 2 2 2 4 4 4 3" xfId="35001" xr:uid="{39CE2E67-6DB1-45F0-9F75-64EA10231ED0}"/>
    <cellStyle name="Comma 2 2 2 4 4 4 4" xfId="49258" xr:uid="{15AAEB89-4397-4CF4-A822-C019899781BE}"/>
    <cellStyle name="Comma 2 2 2 4 4 5" xfId="11239" xr:uid="{00000000-0005-0000-0000-000006040000}"/>
    <cellStyle name="Comma 2 2 2 4 4 5 2" xfId="25496" xr:uid="{00000000-0005-0000-0000-000007040000}"/>
    <cellStyle name="Comma 2 2 2 4 4 5 3" xfId="37377" xr:uid="{717CDA7C-152F-43E2-AE2A-1132D2AB4C79}"/>
    <cellStyle name="Comma 2 2 2 4 4 5 4" xfId="51634" xr:uid="{E917C08D-EC99-41A9-B1A6-15E843A70763}"/>
    <cellStyle name="Comma 2 2 2 4 4 6" xfId="13616" xr:uid="{00000000-0005-0000-0000-000008040000}"/>
    <cellStyle name="Comma 2 2 2 4 4 6 2" xfId="39754" xr:uid="{57B0A61A-E4A7-4463-A950-5C84AAB8FF35}"/>
    <cellStyle name="Comma 2 2 2 4 4 6 3" xfId="54011" xr:uid="{C3D03EB8-6790-463E-B016-451959D2A40C}"/>
    <cellStyle name="Comma 2 2 2 4 4 7" xfId="15992" xr:uid="{00000000-0005-0000-0000-000009040000}"/>
    <cellStyle name="Comma 2 2 2 4 4 8" xfId="27873" xr:uid="{D007947C-8FFE-47B0-BDBF-6A6132A6A1B6}"/>
    <cellStyle name="Comma 2 2 2 4 4 9" xfId="42130" xr:uid="{B5AB4309-D397-4CA0-89A1-E8E57A2FB54B}"/>
    <cellStyle name="Comma 2 2 2 4 5" xfId="2527" xr:uid="{00000000-0005-0000-0000-00000A040000}"/>
    <cellStyle name="Comma 2 2 2 4 5 2" xfId="16784" xr:uid="{00000000-0005-0000-0000-00000B040000}"/>
    <cellStyle name="Comma 2 2 2 4 5 3" xfId="28665" xr:uid="{1BC39BAA-30D3-4500-97D9-6EB452C1FC37}"/>
    <cellStyle name="Comma 2 2 2 4 5 4" xfId="42922" xr:uid="{D8F00DF0-05B8-4A9A-B26A-79A3F29C4BD5}"/>
    <cellStyle name="Comma 2 2 2 4 6" xfId="4903" xr:uid="{00000000-0005-0000-0000-00000C040000}"/>
    <cellStyle name="Comma 2 2 2 4 6 2" xfId="19160" xr:uid="{00000000-0005-0000-0000-00000D040000}"/>
    <cellStyle name="Comma 2 2 2 4 6 3" xfId="31041" xr:uid="{735ABB12-276E-4F67-81BF-3A80ACDB6243}"/>
    <cellStyle name="Comma 2 2 2 4 6 4" xfId="45298" xr:uid="{2FA7D9AD-97D6-4387-B6BD-45EB0998A6A7}"/>
    <cellStyle name="Comma 2 2 2 4 7" xfId="7279" xr:uid="{00000000-0005-0000-0000-00000E040000}"/>
    <cellStyle name="Comma 2 2 2 4 7 2" xfId="21536" xr:uid="{00000000-0005-0000-0000-00000F040000}"/>
    <cellStyle name="Comma 2 2 2 4 7 3" xfId="33417" xr:uid="{C8DDC64B-F873-4C51-82BC-5A5C5157242F}"/>
    <cellStyle name="Comma 2 2 2 4 7 4" xfId="47674" xr:uid="{12E01D65-BA16-494B-BA48-39C35D311E1B}"/>
    <cellStyle name="Comma 2 2 2 4 8" xfId="9655" xr:uid="{00000000-0005-0000-0000-000010040000}"/>
    <cellStyle name="Comma 2 2 2 4 8 2" xfId="23912" xr:uid="{00000000-0005-0000-0000-000011040000}"/>
    <cellStyle name="Comma 2 2 2 4 8 3" xfId="35793" xr:uid="{D65E5E81-6AA4-4E8E-8F41-58352AFE1769}"/>
    <cellStyle name="Comma 2 2 2 4 8 4" xfId="50050" xr:uid="{5BF9DD4E-0B5C-4224-A1FB-6CF2624D09B3}"/>
    <cellStyle name="Comma 2 2 2 4 9" xfId="12032" xr:uid="{00000000-0005-0000-0000-000012040000}"/>
    <cellStyle name="Comma 2 2 2 4 9 2" xfId="38170" xr:uid="{AADB293F-0266-4B42-A8C2-C6E5DFD562DB}"/>
    <cellStyle name="Comma 2 2 2 4 9 3" xfId="52427" xr:uid="{CA00A5BC-ADBB-46DA-95C3-37A8DDDD30F2}"/>
    <cellStyle name="Comma 2 2 2 5" xfId="187" xr:uid="{00000000-0005-0000-0000-000013040000}"/>
    <cellStyle name="Comma 2 2 2 5 10" xfId="14444" xr:uid="{00000000-0005-0000-0000-000014040000}"/>
    <cellStyle name="Comma 2 2 2 5 11" xfId="26325" xr:uid="{655A7707-E689-436B-B8C3-4F30F3E30BBB}"/>
    <cellStyle name="Comma 2 2 2 5 12" xfId="40582" xr:uid="{F11EA8B1-6649-4574-B3D9-E8B299CBB4D7}"/>
    <cellStyle name="Comma 2 2 2 5 2" xfId="547" xr:uid="{00000000-0005-0000-0000-000015040000}"/>
    <cellStyle name="Comma 2 2 2 5 2 10" xfId="26685" xr:uid="{DA1999DD-D879-4D4B-9991-09CDCB3108AC}"/>
    <cellStyle name="Comma 2 2 2 5 2 11" xfId="40942" xr:uid="{4F5A45F4-FAF6-47DB-B629-A035F6323C76}"/>
    <cellStyle name="Comma 2 2 2 5 2 2" xfId="1339" xr:uid="{00000000-0005-0000-0000-000016040000}"/>
    <cellStyle name="Comma 2 2 2 5 2 2 2" xfId="3715" xr:uid="{00000000-0005-0000-0000-000017040000}"/>
    <cellStyle name="Comma 2 2 2 5 2 2 2 2" xfId="17972" xr:uid="{00000000-0005-0000-0000-000018040000}"/>
    <cellStyle name="Comma 2 2 2 5 2 2 2 3" xfId="29853" xr:uid="{2AC875C9-92D8-4C4A-B17F-BB037D0C4D49}"/>
    <cellStyle name="Comma 2 2 2 5 2 2 2 4" xfId="44110" xr:uid="{CD97302F-5D4D-48FA-80EF-8E4DFCB064ED}"/>
    <cellStyle name="Comma 2 2 2 5 2 2 3" xfId="6091" xr:uid="{00000000-0005-0000-0000-000019040000}"/>
    <cellStyle name="Comma 2 2 2 5 2 2 3 2" xfId="20348" xr:uid="{00000000-0005-0000-0000-00001A040000}"/>
    <cellStyle name="Comma 2 2 2 5 2 2 3 3" xfId="32229" xr:uid="{4B69C512-187D-4B91-8C0D-213C32EC27F5}"/>
    <cellStyle name="Comma 2 2 2 5 2 2 3 4" xfId="46486" xr:uid="{161B1D93-4AC9-4C63-8A51-D1F841689C43}"/>
    <cellStyle name="Comma 2 2 2 5 2 2 4" xfId="8467" xr:uid="{00000000-0005-0000-0000-00001B040000}"/>
    <cellStyle name="Comma 2 2 2 5 2 2 4 2" xfId="22724" xr:uid="{00000000-0005-0000-0000-00001C040000}"/>
    <cellStyle name="Comma 2 2 2 5 2 2 4 3" xfId="34605" xr:uid="{1755353F-F2D1-435D-BFAE-C34B932A5EA5}"/>
    <cellStyle name="Comma 2 2 2 5 2 2 4 4" xfId="48862" xr:uid="{FE1BB79A-F735-4B5C-916F-431FDDA5D6AC}"/>
    <cellStyle name="Comma 2 2 2 5 2 2 5" xfId="10843" xr:uid="{00000000-0005-0000-0000-00001D040000}"/>
    <cellStyle name="Comma 2 2 2 5 2 2 5 2" xfId="25100" xr:uid="{00000000-0005-0000-0000-00001E040000}"/>
    <cellStyle name="Comma 2 2 2 5 2 2 5 3" xfId="36981" xr:uid="{3BF3C53E-2502-4951-9E9A-8E83CC519BF5}"/>
    <cellStyle name="Comma 2 2 2 5 2 2 5 4" xfId="51238" xr:uid="{E48D0CA9-5B95-42A4-9F10-322ACCE18AE1}"/>
    <cellStyle name="Comma 2 2 2 5 2 2 6" xfId="13220" xr:uid="{00000000-0005-0000-0000-00001F040000}"/>
    <cellStyle name="Comma 2 2 2 5 2 2 6 2" xfId="39358" xr:uid="{2718708E-F6E8-4AA6-9515-FCF8937D92A3}"/>
    <cellStyle name="Comma 2 2 2 5 2 2 6 3" xfId="53615" xr:uid="{ECF08E63-0A6B-44F2-A183-D3B58FC9EF36}"/>
    <cellStyle name="Comma 2 2 2 5 2 2 7" xfId="15596" xr:uid="{00000000-0005-0000-0000-000020040000}"/>
    <cellStyle name="Comma 2 2 2 5 2 2 8" xfId="27477" xr:uid="{942E3529-AD1F-4D4C-8DCE-09E0C4220654}"/>
    <cellStyle name="Comma 2 2 2 5 2 2 9" xfId="41734" xr:uid="{E9388538-E070-4A3A-AC47-43A0C1C997CB}"/>
    <cellStyle name="Comma 2 2 2 5 2 3" xfId="2131" xr:uid="{00000000-0005-0000-0000-000021040000}"/>
    <cellStyle name="Comma 2 2 2 5 2 3 2" xfId="4507" xr:uid="{00000000-0005-0000-0000-000022040000}"/>
    <cellStyle name="Comma 2 2 2 5 2 3 2 2" xfId="18764" xr:uid="{00000000-0005-0000-0000-000023040000}"/>
    <cellStyle name="Comma 2 2 2 5 2 3 2 3" xfId="30645" xr:uid="{7446D9FE-177F-4242-A103-AA0DF037D497}"/>
    <cellStyle name="Comma 2 2 2 5 2 3 2 4" xfId="44902" xr:uid="{28D81C4F-D719-4FEF-8568-69A8A396A109}"/>
    <cellStyle name="Comma 2 2 2 5 2 3 3" xfId="6883" xr:uid="{00000000-0005-0000-0000-000024040000}"/>
    <cellStyle name="Comma 2 2 2 5 2 3 3 2" xfId="21140" xr:uid="{00000000-0005-0000-0000-000025040000}"/>
    <cellStyle name="Comma 2 2 2 5 2 3 3 3" xfId="33021" xr:uid="{F79D9483-E1E5-47F0-BC91-8CA432B2FB7E}"/>
    <cellStyle name="Comma 2 2 2 5 2 3 3 4" xfId="47278" xr:uid="{965AA5CD-E8D2-4CFA-A888-77D7862087C0}"/>
    <cellStyle name="Comma 2 2 2 5 2 3 4" xfId="9259" xr:uid="{00000000-0005-0000-0000-000026040000}"/>
    <cellStyle name="Comma 2 2 2 5 2 3 4 2" xfId="23516" xr:uid="{00000000-0005-0000-0000-000027040000}"/>
    <cellStyle name="Comma 2 2 2 5 2 3 4 3" xfId="35397" xr:uid="{F188B72E-92EC-4AD4-8836-5F5E3BA52ABE}"/>
    <cellStyle name="Comma 2 2 2 5 2 3 4 4" xfId="49654" xr:uid="{454388F6-4E55-4363-96D0-F34F6B7653DB}"/>
    <cellStyle name="Comma 2 2 2 5 2 3 5" xfId="11635" xr:uid="{00000000-0005-0000-0000-000028040000}"/>
    <cellStyle name="Comma 2 2 2 5 2 3 5 2" xfId="25892" xr:uid="{00000000-0005-0000-0000-000029040000}"/>
    <cellStyle name="Comma 2 2 2 5 2 3 5 3" xfId="37773" xr:uid="{78576509-B1DF-44EF-AD0D-E2F6FFE29F1F}"/>
    <cellStyle name="Comma 2 2 2 5 2 3 5 4" xfId="52030" xr:uid="{987A11EA-1805-4BDF-BF10-F5C5EC0BFC9E}"/>
    <cellStyle name="Comma 2 2 2 5 2 3 6" xfId="14012" xr:uid="{00000000-0005-0000-0000-00002A040000}"/>
    <cellStyle name="Comma 2 2 2 5 2 3 6 2" xfId="40150" xr:uid="{3E2E1A97-AD95-43CE-852E-5CA9677E55A1}"/>
    <cellStyle name="Comma 2 2 2 5 2 3 6 3" xfId="54407" xr:uid="{25AE9C48-1CAB-46E4-BA7B-B2048E788FC0}"/>
    <cellStyle name="Comma 2 2 2 5 2 3 7" xfId="16388" xr:uid="{00000000-0005-0000-0000-00002B040000}"/>
    <cellStyle name="Comma 2 2 2 5 2 3 8" xfId="28269" xr:uid="{9BF5FA21-0097-430C-A40E-997C5F74A445}"/>
    <cellStyle name="Comma 2 2 2 5 2 3 9" xfId="42526" xr:uid="{C721D069-324D-4189-BC89-EA133A37A41C}"/>
    <cellStyle name="Comma 2 2 2 5 2 4" xfId="2923" xr:uid="{00000000-0005-0000-0000-00002C040000}"/>
    <cellStyle name="Comma 2 2 2 5 2 4 2" xfId="17180" xr:uid="{00000000-0005-0000-0000-00002D040000}"/>
    <cellStyle name="Comma 2 2 2 5 2 4 3" xfId="29061" xr:uid="{8220B59E-B907-4FEB-9905-863344046A1B}"/>
    <cellStyle name="Comma 2 2 2 5 2 4 4" xfId="43318" xr:uid="{0CDAA91E-58FE-4FAE-A12A-9A60E4105CAB}"/>
    <cellStyle name="Comma 2 2 2 5 2 5" xfId="5299" xr:uid="{00000000-0005-0000-0000-00002E040000}"/>
    <cellStyle name="Comma 2 2 2 5 2 5 2" xfId="19556" xr:uid="{00000000-0005-0000-0000-00002F040000}"/>
    <cellStyle name="Comma 2 2 2 5 2 5 3" xfId="31437" xr:uid="{93A51BFF-E461-45A4-90D3-8613839D2A29}"/>
    <cellStyle name="Comma 2 2 2 5 2 5 4" xfId="45694" xr:uid="{ED9C4AEF-8002-486F-9090-37D579A94B85}"/>
    <cellStyle name="Comma 2 2 2 5 2 6" xfId="7675" xr:uid="{00000000-0005-0000-0000-000030040000}"/>
    <cellStyle name="Comma 2 2 2 5 2 6 2" xfId="21932" xr:uid="{00000000-0005-0000-0000-000031040000}"/>
    <cellStyle name="Comma 2 2 2 5 2 6 3" xfId="33813" xr:uid="{CA28CD25-52A9-4133-A75A-7021B9F755F4}"/>
    <cellStyle name="Comma 2 2 2 5 2 6 4" xfId="48070" xr:uid="{CC9ED595-E6E7-43F2-ABB5-22A0949CDE7B}"/>
    <cellStyle name="Comma 2 2 2 5 2 7" xfId="10051" xr:uid="{00000000-0005-0000-0000-000032040000}"/>
    <cellStyle name="Comma 2 2 2 5 2 7 2" xfId="24308" xr:uid="{00000000-0005-0000-0000-000033040000}"/>
    <cellStyle name="Comma 2 2 2 5 2 7 3" xfId="36189" xr:uid="{F1B955FC-9DBF-4149-9D80-4572B8533041}"/>
    <cellStyle name="Comma 2 2 2 5 2 7 4" xfId="50446" xr:uid="{0A02F163-BE3E-4F87-BE61-554FBF055E57}"/>
    <cellStyle name="Comma 2 2 2 5 2 8" xfId="12428" xr:uid="{00000000-0005-0000-0000-000034040000}"/>
    <cellStyle name="Comma 2 2 2 5 2 8 2" xfId="38566" xr:uid="{C1571D72-BC27-4595-815E-949B4E2D3334}"/>
    <cellStyle name="Comma 2 2 2 5 2 8 3" xfId="52823" xr:uid="{48E06AB1-D34F-4346-83F5-6B4272CB5646}"/>
    <cellStyle name="Comma 2 2 2 5 2 9" xfId="14804" xr:uid="{00000000-0005-0000-0000-000035040000}"/>
    <cellStyle name="Comma 2 2 2 5 3" xfId="979" xr:uid="{00000000-0005-0000-0000-000036040000}"/>
    <cellStyle name="Comma 2 2 2 5 3 2" xfId="3355" xr:uid="{00000000-0005-0000-0000-000037040000}"/>
    <cellStyle name="Comma 2 2 2 5 3 2 2" xfId="17612" xr:uid="{00000000-0005-0000-0000-000038040000}"/>
    <cellStyle name="Comma 2 2 2 5 3 2 3" xfId="29493" xr:uid="{FD9DB41F-23C1-4957-9ECE-AC341BE35446}"/>
    <cellStyle name="Comma 2 2 2 5 3 2 4" xfId="43750" xr:uid="{06C59632-51BA-41AA-86D8-5A147B49F674}"/>
    <cellStyle name="Comma 2 2 2 5 3 3" xfId="5731" xr:uid="{00000000-0005-0000-0000-000039040000}"/>
    <cellStyle name="Comma 2 2 2 5 3 3 2" xfId="19988" xr:uid="{00000000-0005-0000-0000-00003A040000}"/>
    <cellStyle name="Comma 2 2 2 5 3 3 3" xfId="31869" xr:uid="{46D2342E-16C6-4A03-A978-76E9EA3EB86F}"/>
    <cellStyle name="Comma 2 2 2 5 3 3 4" xfId="46126" xr:uid="{AF0DEEDC-D4F4-424A-9749-E1AE84DFC496}"/>
    <cellStyle name="Comma 2 2 2 5 3 4" xfId="8107" xr:uid="{00000000-0005-0000-0000-00003B040000}"/>
    <cellStyle name="Comma 2 2 2 5 3 4 2" xfId="22364" xr:uid="{00000000-0005-0000-0000-00003C040000}"/>
    <cellStyle name="Comma 2 2 2 5 3 4 3" xfId="34245" xr:uid="{BD28DCF5-413D-4F30-8E89-D831AEE63B8A}"/>
    <cellStyle name="Comma 2 2 2 5 3 4 4" xfId="48502" xr:uid="{776BC8FA-361D-43CF-B693-D3F755659584}"/>
    <cellStyle name="Comma 2 2 2 5 3 5" xfId="10483" xr:uid="{00000000-0005-0000-0000-00003D040000}"/>
    <cellStyle name="Comma 2 2 2 5 3 5 2" xfId="24740" xr:uid="{00000000-0005-0000-0000-00003E040000}"/>
    <cellStyle name="Comma 2 2 2 5 3 5 3" xfId="36621" xr:uid="{F19655C1-3E20-49B2-966E-F55A1B0CDB7B}"/>
    <cellStyle name="Comma 2 2 2 5 3 5 4" xfId="50878" xr:uid="{C6FF88E3-2CF1-48EA-931E-CC088EEAA97C}"/>
    <cellStyle name="Comma 2 2 2 5 3 6" xfId="12860" xr:uid="{00000000-0005-0000-0000-00003F040000}"/>
    <cellStyle name="Comma 2 2 2 5 3 6 2" xfId="38998" xr:uid="{90492C82-92CD-48DF-9E7C-4FCB5F6EC979}"/>
    <cellStyle name="Comma 2 2 2 5 3 6 3" xfId="53255" xr:uid="{D3176541-DFC0-44B3-8844-DD41D7D80347}"/>
    <cellStyle name="Comma 2 2 2 5 3 7" xfId="15236" xr:uid="{00000000-0005-0000-0000-000040040000}"/>
    <cellStyle name="Comma 2 2 2 5 3 8" xfId="27117" xr:uid="{70752558-D0F4-4118-8922-961A9544A461}"/>
    <cellStyle name="Comma 2 2 2 5 3 9" xfId="41374" xr:uid="{5B0CE4BB-F2DA-4E04-8B6B-12BFC9AA1B99}"/>
    <cellStyle name="Comma 2 2 2 5 4" xfId="1771" xr:uid="{00000000-0005-0000-0000-000041040000}"/>
    <cellStyle name="Comma 2 2 2 5 4 2" xfId="4147" xr:uid="{00000000-0005-0000-0000-000042040000}"/>
    <cellStyle name="Comma 2 2 2 5 4 2 2" xfId="18404" xr:uid="{00000000-0005-0000-0000-000043040000}"/>
    <cellStyle name="Comma 2 2 2 5 4 2 3" xfId="30285" xr:uid="{71A311FB-DB5E-4268-8161-97CB1A857DA1}"/>
    <cellStyle name="Comma 2 2 2 5 4 2 4" xfId="44542" xr:uid="{9C1998AC-6665-4379-995D-092FAA0239CF}"/>
    <cellStyle name="Comma 2 2 2 5 4 3" xfId="6523" xr:uid="{00000000-0005-0000-0000-000044040000}"/>
    <cellStyle name="Comma 2 2 2 5 4 3 2" xfId="20780" xr:uid="{00000000-0005-0000-0000-000045040000}"/>
    <cellStyle name="Comma 2 2 2 5 4 3 3" xfId="32661" xr:uid="{92D3F9A4-5356-4864-B537-E85EC94D7105}"/>
    <cellStyle name="Comma 2 2 2 5 4 3 4" xfId="46918" xr:uid="{49EB1A0D-3E71-4845-A597-4E9457FF6907}"/>
    <cellStyle name="Comma 2 2 2 5 4 4" xfId="8899" xr:uid="{00000000-0005-0000-0000-000046040000}"/>
    <cellStyle name="Comma 2 2 2 5 4 4 2" xfId="23156" xr:uid="{00000000-0005-0000-0000-000047040000}"/>
    <cellStyle name="Comma 2 2 2 5 4 4 3" xfId="35037" xr:uid="{6278E870-DAD9-4BE5-B92E-E4D504E9A92C}"/>
    <cellStyle name="Comma 2 2 2 5 4 4 4" xfId="49294" xr:uid="{F7CE7BCE-DFEB-44F7-8DF7-A111DEDE77E1}"/>
    <cellStyle name="Comma 2 2 2 5 4 5" xfId="11275" xr:uid="{00000000-0005-0000-0000-000048040000}"/>
    <cellStyle name="Comma 2 2 2 5 4 5 2" xfId="25532" xr:uid="{00000000-0005-0000-0000-000049040000}"/>
    <cellStyle name="Comma 2 2 2 5 4 5 3" xfId="37413" xr:uid="{600A8ABF-18CB-41D3-B7E8-55CC938F1619}"/>
    <cellStyle name="Comma 2 2 2 5 4 5 4" xfId="51670" xr:uid="{6D572923-9BED-4F86-9307-3B4769E5AB01}"/>
    <cellStyle name="Comma 2 2 2 5 4 6" xfId="13652" xr:uid="{00000000-0005-0000-0000-00004A040000}"/>
    <cellStyle name="Comma 2 2 2 5 4 6 2" xfId="39790" xr:uid="{F7D56744-81FD-4EF5-AA3C-8B568F553FFD}"/>
    <cellStyle name="Comma 2 2 2 5 4 6 3" xfId="54047" xr:uid="{F3CF01F4-573C-40C3-9D74-E25C2DBE2B6C}"/>
    <cellStyle name="Comma 2 2 2 5 4 7" xfId="16028" xr:uid="{00000000-0005-0000-0000-00004B040000}"/>
    <cellStyle name="Comma 2 2 2 5 4 8" xfId="27909" xr:uid="{5FF7A5C0-063F-42A0-9932-06E416E4E27D}"/>
    <cellStyle name="Comma 2 2 2 5 4 9" xfId="42166" xr:uid="{0B9FF4EE-266B-42B3-AEE4-DFF9891E4C10}"/>
    <cellStyle name="Comma 2 2 2 5 5" xfId="2563" xr:uid="{00000000-0005-0000-0000-00004C040000}"/>
    <cellStyle name="Comma 2 2 2 5 5 2" xfId="16820" xr:uid="{00000000-0005-0000-0000-00004D040000}"/>
    <cellStyle name="Comma 2 2 2 5 5 3" xfId="28701" xr:uid="{68C44CCD-ACEB-420D-9FFD-E7AE463F15E6}"/>
    <cellStyle name="Comma 2 2 2 5 5 4" xfId="42958" xr:uid="{960A0131-4A09-415E-8144-3663F9DC0D03}"/>
    <cellStyle name="Comma 2 2 2 5 6" xfId="4939" xr:uid="{00000000-0005-0000-0000-00004E040000}"/>
    <cellStyle name="Comma 2 2 2 5 6 2" xfId="19196" xr:uid="{00000000-0005-0000-0000-00004F040000}"/>
    <cellStyle name="Comma 2 2 2 5 6 3" xfId="31077" xr:uid="{3EAEAC15-AFA1-42DA-B815-CC71FDA6E8AD}"/>
    <cellStyle name="Comma 2 2 2 5 6 4" xfId="45334" xr:uid="{4A04DBC1-C378-4A68-8C14-9403104B595F}"/>
    <cellStyle name="Comma 2 2 2 5 7" xfId="7315" xr:uid="{00000000-0005-0000-0000-000050040000}"/>
    <cellStyle name="Comma 2 2 2 5 7 2" xfId="21572" xr:uid="{00000000-0005-0000-0000-000051040000}"/>
    <cellStyle name="Comma 2 2 2 5 7 3" xfId="33453" xr:uid="{E6FFA9FF-3416-478E-B7C6-9602942D4058}"/>
    <cellStyle name="Comma 2 2 2 5 7 4" xfId="47710" xr:uid="{EA1DC78C-4518-42EB-9E30-8A064B43983B}"/>
    <cellStyle name="Comma 2 2 2 5 8" xfId="9691" xr:uid="{00000000-0005-0000-0000-000052040000}"/>
    <cellStyle name="Comma 2 2 2 5 8 2" xfId="23948" xr:uid="{00000000-0005-0000-0000-000053040000}"/>
    <cellStyle name="Comma 2 2 2 5 8 3" xfId="35829" xr:uid="{CD489F16-477C-41B6-A77B-6362112FC7C3}"/>
    <cellStyle name="Comma 2 2 2 5 8 4" xfId="50086" xr:uid="{08B83DF5-F9F8-400F-8905-DAE1F001DCE5}"/>
    <cellStyle name="Comma 2 2 2 5 9" xfId="12068" xr:uid="{00000000-0005-0000-0000-000054040000}"/>
    <cellStyle name="Comma 2 2 2 5 9 2" xfId="38206" xr:uid="{2F933BCB-5251-4017-8AA7-EF4A25CAE2AC}"/>
    <cellStyle name="Comma 2 2 2 5 9 3" xfId="52463" xr:uid="{46056E0F-E656-4C7C-9ED5-C41572C25ED4}"/>
    <cellStyle name="Comma 2 2 2 6" xfId="223" xr:uid="{00000000-0005-0000-0000-000055040000}"/>
    <cellStyle name="Comma 2 2 2 6 10" xfId="14480" xr:uid="{00000000-0005-0000-0000-000056040000}"/>
    <cellStyle name="Comma 2 2 2 6 11" xfId="26361" xr:uid="{7910BBCF-00E1-441C-9DFC-C85631F2CBB1}"/>
    <cellStyle name="Comma 2 2 2 6 12" xfId="40618" xr:uid="{50B14154-59F1-42B3-AC26-DA0921FE192D}"/>
    <cellStyle name="Comma 2 2 2 6 2" xfId="583" xr:uid="{00000000-0005-0000-0000-000057040000}"/>
    <cellStyle name="Comma 2 2 2 6 2 10" xfId="26721" xr:uid="{2532C229-65C0-4445-85F1-ABE913B90DDB}"/>
    <cellStyle name="Comma 2 2 2 6 2 11" xfId="40978" xr:uid="{5A5BA9D4-3DDE-487B-880E-DD0C548FB503}"/>
    <cellStyle name="Comma 2 2 2 6 2 2" xfId="1375" xr:uid="{00000000-0005-0000-0000-000058040000}"/>
    <cellStyle name="Comma 2 2 2 6 2 2 2" xfId="3751" xr:uid="{00000000-0005-0000-0000-000059040000}"/>
    <cellStyle name="Comma 2 2 2 6 2 2 2 2" xfId="18008" xr:uid="{00000000-0005-0000-0000-00005A040000}"/>
    <cellStyle name="Comma 2 2 2 6 2 2 2 3" xfId="29889" xr:uid="{B39421FC-CA98-4729-9205-C33F74D28D6C}"/>
    <cellStyle name="Comma 2 2 2 6 2 2 2 4" xfId="44146" xr:uid="{C5992206-5929-4F12-BD6B-AC26CB098FFC}"/>
    <cellStyle name="Comma 2 2 2 6 2 2 3" xfId="6127" xr:uid="{00000000-0005-0000-0000-00005B040000}"/>
    <cellStyle name="Comma 2 2 2 6 2 2 3 2" xfId="20384" xr:uid="{00000000-0005-0000-0000-00005C040000}"/>
    <cellStyle name="Comma 2 2 2 6 2 2 3 3" xfId="32265" xr:uid="{EF791A7E-72F4-402F-9A00-EF94C4272611}"/>
    <cellStyle name="Comma 2 2 2 6 2 2 3 4" xfId="46522" xr:uid="{811D3341-707C-4B88-B412-9662FF8345F6}"/>
    <cellStyle name="Comma 2 2 2 6 2 2 4" xfId="8503" xr:uid="{00000000-0005-0000-0000-00005D040000}"/>
    <cellStyle name="Comma 2 2 2 6 2 2 4 2" xfId="22760" xr:uid="{00000000-0005-0000-0000-00005E040000}"/>
    <cellStyle name="Comma 2 2 2 6 2 2 4 3" xfId="34641" xr:uid="{41DF4088-8C8C-4668-A5D7-CBFE33FBD6D9}"/>
    <cellStyle name="Comma 2 2 2 6 2 2 4 4" xfId="48898" xr:uid="{A1C1C429-651D-424D-BAF9-7DF2586D9804}"/>
    <cellStyle name="Comma 2 2 2 6 2 2 5" xfId="10879" xr:uid="{00000000-0005-0000-0000-00005F040000}"/>
    <cellStyle name="Comma 2 2 2 6 2 2 5 2" xfId="25136" xr:uid="{00000000-0005-0000-0000-000060040000}"/>
    <cellStyle name="Comma 2 2 2 6 2 2 5 3" xfId="37017" xr:uid="{8B255636-D13B-4417-9ECE-85F0679E82B9}"/>
    <cellStyle name="Comma 2 2 2 6 2 2 5 4" xfId="51274" xr:uid="{058BD0B5-2E88-4552-A594-F2114633CCA6}"/>
    <cellStyle name="Comma 2 2 2 6 2 2 6" xfId="13256" xr:uid="{00000000-0005-0000-0000-000061040000}"/>
    <cellStyle name="Comma 2 2 2 6 2 2 6 2" xfId="39394" xr:uid="{3CAF46B2-63F3-46D1-8A23-785E78C9F02D}"/>
    <cellStyle name="Comma 2 2 2 6 2 2 6 3" xfId="53651" xr:uid="{898A6EBA-8571-4B2D-96DF-DE68E3CE2149}"/>
    <cellStyle name="Comma 2 2 2 6 2 2 7" xfId="15632" xr:uid="{00000000-0005-0000-0000-000062040000}"/>
    <cellStyle name="Comma 2 2 2 6 2 2 8" xfId="27513" xr:uid="{50A4B0A3-D2A0-4467-B59F-918649565D26}"/>
    <cellStyle name="Comma 2 2 2 6 2 2 9" xfId="41770" xr:uid="{76A6467E-C1E1-41FE-BB22-7CEC84B54B2C}"/>
    <cellStyle name="Comma 2 2 2 6 2 3" xfId="2167" xr:uid="{00000000-0005-0000-0000-000063040000}"/>
    <cellStyle name="Comma 2 2 2 6 2 3 2" xfId="4543" xr:uid="{00000000-0005-0000-0000-000064040000}"/>
    <cellStyle name="Comma 2 2 2 6 2 3 2 2" xfId="18800" xr:uid="{00000000-0005-0000-0000-000065040000}"/>
    <cellStyle name="Comma 2 2 2 6 2 3 2 3" xfId="30681" xr:uid="{923386A0-0B8C-4741-A491-DBCE50810174}"/>
    <cellStyle name="Comma 2 2 2 6 2 3 2 4" xfId="44938" xr:uid="{BDF678D1-50A9-48F1-83C8-8A9BED8A4492}"/>
    <cellStyle name="Comma 2 2 2 6 2 3 3" xfId="6919" xr:uid="{00000000-0005-0000-0000-000066040000}"/>
    <cellStyle name="Comma 2 2 2 6 2 3 3 2" xfId="21176" xr:uid="{00000000-0005-0000-0000-000067040000}"/>
    <cellStyle name="Comma 2 2 2 6 2 3 3 3" xfId="33057" xr:uid="{E5092542-1984-431C-99B5-E26F4D134E24}"/>
    <cellStyle name="Comma 2 2 2 6 2 3 3 4" xfId="47314" xr:uid="{C073086B-22D7-470E-B520-25F7BD6AF82D}"/>
    <cellStyle name="Comma 2 2 2 6 2 3 4" xfId="9295" xr:uid="{00000000-0005-0000-0000-000068040000}"/>
    <cellStyle name="Comma 2 2 2 6 2 3 4 2" xfId="23552" xr:uid="{00000000-0005-0000-0000-000069040000}"/>
    <cellStyle name="Comma 2 2 2 6 2 3 4 3" xfId="35433" xr:uid="{D588CAB2-9FCC-45F5-ACFD-CFA6658A215C}"/>
    <cellStyle name="Comma 2 2 2 6 2 3 4 4" xfId="49690" xr:uid="{A772AF6C-F11B-4164-A4AE-EBE49E95AF05}"/>
    <cellStyle name="Comma 2 2 2 6 2 3 5" xfId="11671" xr:uid="{00000000-0005-0000-0000-00006A040000}"/>
    <cellStyle name="Comma 2 2 2 6 2 3 5 2" xfId="25928" xr:uid="{00000000-0005-0000-0000-00006B040000}"/>
    <cellStyle name="Comma 2 2 2 6 2 3 5 3" xfId="37809" xr:uid="{ABD0CE39-514C-4A29-BD28-AF4550D48A65}"/>
    <cellStyle name="Comma 2 2 2 6 2 3 5 4" xfId="52066" xr:uid="{AB1B1E39-9297-477A-AEB0-D27FAD390245}"/>
    <cellStyle name="Comma 2 2 2 6 2 3 6" xfId="14048" xr:uid="{00000000-0005-0000-0000-00006C040000}"/>
    <cellStyle name="Comma 2 2 2 6 2 3 6 2" xfId="40186" xr:uid="{295DF666-255A-4B65-9937-CCBDC8BAF331}"/>
    <cellStyle name="Comma 2 2 2 6 2 3 6 3" xfId="54443" xr:uid="{24413492-3382-43B6-9F45-E843B1890E0A}"/>
    <cellStyle name="Comma 2 2 2 6 2 3 7" xfId="16424" xr:uid="{00000000-0005-0000-0000-00006D040000}"/>
    <cellStyle name="Comma 2 2 2 6 2 3 8" xfId="28305" xr:uid="{F84B699B-C017-4A4A-9938-25545A4C50A9}"/>
    <cellStyle name="Comma 2 2 2 6 2 3 9" xfId="42562" xr:uid="{14F6751D-5C69-48C1-96E6-A50F7418A391}"/>
    <cellStyle name="Comma 2 2 2 6 2 4" xfId="2959" xr:uid="{00000000-0005-0000-0000-00006E040000}"/>
    <cellStyle name="Comma 2 2 2 6 2 4 2" xfId="17216" xr:uid="{00000000-0005-0000-0000-00006F040000}"/>
    <cellStyle name="Comma 2 2 2 6 2 4 3" xfId="29097" xr:uid="{B90FA98A-F44E-40AE-B062-933A35CB377A}"/>
    <cellStyle name="Comma 2 2 2 6 2 4 4" xfId="43354" xr:uid="{131B8DFB-E20D-4387-8D01-297A40CE38A0}"/>
    <cellStyle name="Comma 2 2 2 6 2 5" xfId="5335" xr:uid="{00000000-0005-0000-0000-000070040000}"/>
    <cellStyle name="Comma 2 2 2 6 2 5 2" xfId="19592" xr:uid="{00000000-0005-0000-0000-000071040000}"/>
    <cellStyle name="Comma 2 2 2 6 2 5 3" xfId="31473" xr:uid="{8D3BD941-80B0-47D1-A663-477CE966E7EC}"/>
    <cellStyle name="Comma 2 2 2 6 2 5 4" xfId="45730" xr:uid="{C2EF1414-CA7E-4293-A3F7-F2C826835C87}"/>
    <cellStyle name="Comma 2 2 2 6 2 6" xfId="7711" xr:uid="{00000000-0005-0000-0000-000072040000}"/>
    <cellStyle name="Comma 2 2 2 6 2 6 2" xfId="21968" xr:uid="{00000000-0005-0000-0000-000073040000}"/>
    <cellStyle name="Comma 2 2 2 6 2 6 3" xfId="33849" xr:uid="{5A097F86-1EE3-4E2C-AB25-BB2F7638B404}"/>
    <cellStyle name="Comma 2 2 2 6 2 6 4" xfId="48106" xr:uid="{47E42A00-CA7F-4F3F-BDA6-A09E4C8FB813}"/>
    <cellStyle name="Comma 2 2 2 6 2 7" xfId="10087" xr:uid="{00000000-0005-0000-0000-000074040000}"/>
    <cellStyle name="Comma 2 2 2 6 2 7 2" xfId="24344" xr:uid="{00000000-0005-0000-0000-000075040000}"/>
    <cellStyle name="Comma 2 2 2 6 2 7 3" xfId="36225" xr:uid="{2F522F68-C906-48F5-BF9D-957978B7A93F}"/>
    <cellStyle name="Comma 2 2 2 6 2 7 4" xfId="50482" xr:uid="{B9431C64-DA8B-4C2A-802E-21D97EB6888D}"/>
    <cellStyle name="Comma 2 2 2 6 2 8" xfId="12464" xr:uid="{00000000-0005-0000-0000-000076040000}"/>
    <cellStyle name="Comma 2 2 2 6 2 8 2" xfId="38602" xr:uid="{D71F7C5F-E0C1-49B6-98FD-7697FB51753C}"/>
    <cellStyle name="Comma 2 2 2 6 2 8 3" xfId="52859" xr:uid="{FCED3123-D9B0-4132-9957-CB67FD9E6C69}"/>
    <cellStyle name="Comma 2 2 2 6 2 9" xfId="14840" xr:uid="{00000000-0005-0000-0000-000077040000}"/>
    <cellStyle name="Comma 2 2 2 6 3" xfId="1015" xr:uid="{00000000-0005-0000-0000-000078040000}"/>
    <cellStyle name="Comma 2 2 2 6 3 2" xfId="3391" xr:uid="{00000000-0005-0000-0000-000079040000}"/>
    <cellStyle name="Comma 2 2 2 6 3 2 2" xfId="17648" xr:uid="{00000000-0005-0000-0000-00007A040000}"/>
    <cellStyle name="Comma 2 2 2 6 3 2 3" xfId="29529" xr:uid="{E4281808-4711-4CD3-8D89-2B2CFD3AC3A5}"/>
    <cellStyle name="Comma 2 2 2 6 3 2 4" xfId="43786" xr:uid="{6155719B-EA50-48EC-A66F-0B89113CD78C}"/>
    <cellStyle name="Comma 2 2 2 6 3 3" xfId="5767" xr:uid="{00000000-0005-0000-0000-00007B040000}"/>
    <cellStyle name="Comma 2 2 2 6 3 3 2" xfId="20024" xr:uid="{00000000-0005-0000-0000-00007C040000}"/>
    <cellStyle name="Comma 2 2 2 6 3 3 3" xfId="31905" xr:uid="{00593FC9-8C8F-4623-9717-D5A2DA233CAC}"/>
    <cellStyle name="Comma 2 2 2 6 3 3 4" xfId="46162" xr:uid="{6693C782-F671-43A9-9E72-3D1EB4EEF844}"/>
    <cellStyle name="Comma 2 2 2 6 3 4" xfId="8143" xr:uid="{00000000-0005-0000-0000-00007D040000}"/>
    <cellStyle name="Comma 2 2 2 6 3 4 2" xfId="22400" xr:uid="{00000000-0005-0000-0000-00007E040000}"/>
    <cellStyle name="Comma 2 2 2 6 3 4 3" xfId="34281" xr:uid="{589F08A7-4F72-4999-979E-6E2D60811719}"/>
    <cellStyle name="Comma 2 2 2 6 3 4 4" xfId="48538" xr:uid="{F69AED64-67A1-43FA-89D3-1CE23B0B9587}"/>
    <cellStyle name="Comma 2 2 2 6 3 5" xfId="10519" xr:uid="{00000000-0005-0000-0000-00007F040000}"/>
    <cellStyle name="Comma 2 2 2 6 3 5 2" xfId="24776" xr:uid="{00000000-0005-0000-0000-000080040000}"/>
    <cellStyle name="Comma 2 2 2 6 3 5 3" xfId="36657" xr:uid="{D771B8D1-6CD4-48DF-89FB-A37DC604B4A9}"/>
    <cellStyle name="Comma 2 2 2 6 3 5 4" xfId="50914" xr:uid="{8C297354-DF23-49B7-85F3-3C932782263D}"/>
    <cellStyle name="Comma 2 2 2 6 3 6" xfId="12896" xr:uid="{00000000-0005-0000-0000-000081040000}"/>
    <cellStyle name="Comma 2 2 2 6 3 6 2" xfId="39034" xr:uid="{D8A0E35C-5F76-422C-A4D1-7DA434D8A2ED}"/>
    <cellStyle name="Comma 2 2 2 6 3 6 3" xfId="53291" xr:uid="{18FD5C41-2327-4B24-9AC8-0216543DAEA6}"/>
    <cellStyle name="Comma 2 2 2 6 3 7" xfId="15272" xr:uid="{00000000-0005-0000-0000-000082040000}"/>
    <cellStyle name="Comma 2 2 2 6 3 8" xfId="27153" xr:uid="{0D75D3FF-5F18-4EB1-9F43-28BCA6796DCF}"/>
    <cellStyle name="Comma 2 2 2 6 3 9" xfId="41410" xr:uid="{B9CFE0F6-AF38-467B-B8C0-AF69D924BB16}"/>
    <cellStyle name="Comma 2 2 2 6 4" xfId="1807" xr:uid="{00000000-0005-0000-0000-000083040000}"/>
    <cellStyle name="Comma 2 2 2 6 4 2" xfId="4183" xr:uid="{00000000-0005-0000-0000-000084040000}"/>
    <cellStyle name="Comma 2 2 2 6 4 2 2" xfId="18440" xr:uid="{00000000-0005-0000-0000-000085040000}"/>
    <cellStyle name="Comma 2 2 2 6 4 2 3" xfId="30321" xr:uid="{DCD53B59-5CBF-4CC9-86D2-781A21BCFCD6}"/>
    <cellStyle name="Comma 2 2 2 6 4 2 4" xfId="44578" xr:uid="{B43A06F2-67B7-4CE2-9F98-0578B01B58FD}"/>
    <cellStyle name="Comma 2 2 2 6 4 3" xfId="6559" xr:uid="{00000000-0005-0000-0000-000086040000}"/>
    <cellStyle name="Comma 2 2 2 6 4 3 2" xfId="20816" xr:uid="{00000000-0005-0000-0000-000087040000}"/>
    <cellStyle name="Comma 2 2 2 6 4 3 3" xfId="32697" xr:uid="{99458B4D-7EF4-4634-B4DC-31AA7BD8E333}"/>
    <cellStyle name="Comma 2 2 2 6 4 3 4" xfId="46954" xr:uid="{54286777-3112-4D2F-AC46-D9E6F7AC0FD4}"/>
    <cellStyle name="Comma 2 2 2 6 4 4" xfId="8935" xr:uid="{00000000-0005-0000-0000-000088040000}"/>
    <cellStyle name="Comma 2 2 2 6 4 4 2" xfId="23192" xr:uid="{00000000-0005-0000-0000-000089040000}"/>
    <cellStyle name="Comma 2 2 2 6 4 4 3" xfId="35073" xr:uid="{4B58C5CE-F77A-4484-AA2E-0D28BCDDADF9}"/>
    <cellStyle name="Comma 2 2 2 6 4 4 4" xfId="49330" xr:uid="{54379821-1212-41DF-AF79-EA3CA8740647}"/>
    <cellStyle name="Comma 2 2 2 6 4 5" xfId="11311" xr:uid="{00000000-0005-0000-0000-00008A040000}"/>
    <cellStyle name="Comma 2 2 2 6 4 5 2" xfId="25568" xr:uid="{00000000-0005-0000-0000-00008B040000}"/>
    <cellStyle name="Comma 2 2 2 6 4 5 3" xfId="37449" xr:uid="{CAE38314-CE20-4119-89BC-5CBB1B183AE7}"/>
    <cellStyle name="Comma 2 2 2 6 4 5 4" xfId="51706" xr:uid="{B9229CF1-3994-4732-9C65-8FC3D840C829}"/>
    <cellStyle name="Comma 2 2 2 6 4 6" xfId="13688" xr:uid="{00000000-0005-0000-0000-00008C040000}"/>
    <cellStyle name="Comma 2 2 2 6 4 6 2" xfId="39826" xr:uid="{0E901A2C-4414-4823-8108-ED488A2703E5}"/>
    <cellStyle name="Comma 2 2 2 6 4 6 3" xfId="54083" xr:uid="{BC1A81CC-071D-4F85-8D02-2740B1CA66C1}"/>
    <cellStyle name="Comma 2 2 2 6 4 7" xfId="16064" xr:uid="{00000000-0005-0000-0000-00008D040000}"/>
    <cellStyle name="Comma 2 2 2 6 4 8" xfId="27945" xr:uid="{FC5A0E52-3234-49C1-AFD3-7F1036A22899}"/>
    <cellStyle name="Comma 2 2 2 6 4 9" xfId="42202" xr:uid="{67A984FF-744C-489C-B184-9612368F5A42}"/>
    <cellStyle name="Comma 2 2 2 6 5" xfId="2599" xr:uid="{00000000-0005-0000-0000-00008E040000}"/>
    <cellStyle name="Comma 2 2 2 6 5 2" xfId="16856" xr:uid="{00000000-0005-0000-0000-00008F040000}"/>
    <cellStyle name="Comma 2 2 2 6 5 3" xfId="28737" xr:uid="{66CB9748-A086-44BE-8A5A-80B34770D640}"/>
    <cellStyle name="Comma 2 2 2 6 5 4" xfId="42994" xr:uid="{8A761DDC-0268-4134-8F6E-DDEC6D9B8C82}"/>
    <cellStyle name="Comma 2 2 2 6 6" xfId="4975" xr:uid="{00000000-0005-0000-0000-000090040000}"/>
    <cellStyle name="Comma 2 2 2 6 6 2" xfId="19232" xr:uid="{00000000-0005-0000-0000-000091040000}"/>
    <cellStyle name="Comma 2 2 2 6 6 3" xfId="31113" xr:uid="{D893E6A9-DADC-449B-97C2-A4B3E050DEF8}"/>
    <cellStyle name="Comma 2 2 2 6 6 4" xfId="45370" xr:uid="{E947E1F1-F45E-469A-A6BE-33F54EC83086}"/>
    <cellStyle name="Comma 2 2 2 6 7" xfId="7351" xr:uid="{00000000-0005-0000-0000-000092040000}"/>
    <cellStyle name="Comma 2 2 2 6 7 2" xfId="21608" xr:uid="{00000000-0005-0000-0000-000093040000}"/>
    <cellStyle name="Comma 2 2 2 6 7 3" xfId="33489" xr:uid="{7E83196D-1973-46E3-B6FC-DC8AB2B06A08}"/>
    <cellStyle name="Comma 2 2 2 6 7 4" xfId="47746" xr:uid="{64E91596-98F8-4A5F-AAD2-76A08E8B7F4B}"/>
    <cellStyle name="Comma 2 2 2 6 8" xfId="9727" xr:uid="{00000000-0005-0000-0000-000094040000}"/>
    <cellStyle name="Comma 2 2 2 6 8 2" xfId="23984" xr:uid="{00000000-0005-0000-0000-000095040000}"/>
    <cellStyle name="Comma 2 2 2 6 8 3" xfId="35865" xr:uid="{C8C70BA1-31A5-49B7-953D-FF1EA4AD3E17}"/>
    <cellStyle name="Comma 2 2 2 6 8 4" xfId="50122" xr:uid="{78BADE5B-3040-44FC-B194-2A245DBB038A}"/>
    <cellStyle name="Comma 2 2 2 6 9" xfId="12104" xr:uid="{00000000-0005-0000-0000-000096040000}"/>
    <cellStyle name="Comma 2 2 2 6 9 2" xfId="38242" xr:uid="{8C349532-5525-472E-8603-28F558921E73}"/>
    <cellStyle name="Comma 2 2 2 6 9 3" xfId="52499" xr:uid="{55F4D8BE-B02F-4106-87E2-C66484EE8E03}"/>
    <cellStyle name="Comma 2 2 2 7" xfId="259" xr:uid="{00000000-0005-0000-0000-000097040000}"/>
    <cellStyle name="Comma 2 2 2 7 10" xfId="14516" xr:uid="{00000000-0005-0000-0000-000098040000}"/>
    <cellStyle name="Comma 2 2 2 7 11" xfId="26397" xr:uid="{4D330C44-1BD9-43CC-886E-9747C4848687}"/>
    <cellStyle name="Comma 2 2 2 7 12" xfId="40654" xr:uid="{501A51D7-9D7C-4455-B735-198CD5663EBB}"/>
    <cellStyle name="Comma 2 2 2 7 2" xfId="619" xr:uid="{00000000-0005-0000-0000-000099040000}"/>
    <cellStyle name="Comma 2 2 2 7 2 10" xfId="26757" xr:uid="{97BA31FA-ADC3-4CA1-A6B0-63168754EA0F}"/>
    <cellStyle name="Comma 2 2 2 7 2 11" xfId="41014" xr:uid="{52E31297-C76D-48BF-90EA-6B84072129A7}"/>
    <cellStyle name="Comma 2 2 2 7 2 2" xfId="1411" xr:uid="{00000000-0005-0000-0000-00009A040000}"/>
    <cellStyle name="Comma 2 2 2 7 2 2 2" xfId="3787" xr:uid="{00000000-0005-0000-0000-00009B040000}"/>
    <cellStyle name="Comma 2 2 2 7 2 2 2 2" xfId="18044" xr:uid="{00000000-0005-0000-0000-00009C040000}"/>
    <cellStyle name="Comma 2 2 2 7 2 2 2 3" xfId="29925" xr:uid="{9B12B50E-1F9B-4BC0-80B7-CCC8BE9F3D3F}"/>
    <cellStyle name="Comma 2 2 2 7 2 2 2 4" xfId="44182" xr:uid="{94D60271-8FB1-4CC0-9E1B-E098873F44C8}"/>
    <cellStyle name="Comma 2 2 2 7 2 2 3" xfId="6163" xr:uid="{00000000-0005-0000-0000-00009D040000}"/>
    <cellStyle name="Comma 2 2 2 7 2 2 3 2" xfId="20420" xr:uid="{00000000-0005-0000-0000-00009E040000}"/>
    <cellStyle name="Comma 2 2 2 7 2 2 3 3" xfId="32301" xr:uid="{15BD04DB-444A-455E-830D-AAD67C5E3305}"/>
    <cellStyle name="Comma 2 2 2 7 2 2 3 4" xfId="46558" xr:uid="{ACD7F17B-EFD7-434D-9DC8-009E88D61D9F}"/>
    <cellStyle name="Comma 2 2 2 7 2 2 4" xfId="8539" xr:uid="{00000000-0005-0000-0000-00009F040000}"/>
    <cellStyle name="Comma 2 2 2 7 2 2 4 2" xfId="22796" xr:uid="{00000000-0005-0000-0000-0000A0040000}"/>
    <cellStyle name="Comma 2 2 2 7 2 2 4 3" xfId="34677" xr:uid="{A1D65674-AD34-49CD-AAAB-FDEA4EFB4AD3}"/>
    <cellStyle name="Comma 2 2 2 7 2 2 4 4" xfId="48934" xr:uid="{49D64B8D-C577-476A-AABC-FB3BED5B0F8B}"/>
    <cellStyle name="Comma 2 2 2 7 2 2 5" xfId="10915" xr:uid="{00000000-0005-0000-0000-0000A1040000}"/>
    <cellStyle name="Comma 2 2 2 7 2 2 5 2" xfId="25172" xr:uid="{00000000-0005-0000-0000-0000A2040000}"/>
    <cellStyle name="Comma 2 2 2 7 2 2 5 3" xfId="37053" xr:uid="{552ED2ED-D45E-4E30-B8E8-7854D3C4E85F}"/>
    <cellStyle name="Comma 2 2 2 7 2 2 5 4" xfId="51310" xr:uid="{1EBD637A-DE30-42E2-82D1-39CAF3783962}"/>
    <cellStyle name="Comma 2 2 2 7 2 2 6" xfId="13292" xr:uid="{00000000-0005-0000-0000-0000A3040000}"/>
    <cellStyle name="Comma 2 2 2 7 2 2 6 2" xfId="39430" xr:uid="{81ADC412-3498-4C89-A77C-D2834E75B3B4}"/>
    <cellStyle name="Comma 2 2 2 7 2 2 6 3" xfId="53687" xr:uid="{520D3277-1E0E-4590-BC0F-6942E7FE559D}"/>
    <cellStyle name="Comma 2 2 2 7 2 2 7" xfId="15668" xr:uid="{00000000-0005-0000-0000-0000A4040000}"/>
    <cellStyle name="Comma 2 2 2 7 2 2 8" xfId="27549" xr:uid="{10DC380B-F953-4C1D-A182-63924DB2A8A0}"/>
    <cellStyle name="Comma 2 2 2 7 2 2 9" xfId="41806" xr:uid="{8B69CF98-933F-4421-AC16-F7A92D0B48F6}"/>
    <cellStyle name="Comma 2 2 2 7 2 3" xfId="2203" xr:uid="{00000000-0005-0000-0000-0000A5040000}"/>
    <cellStyle name="Comma 2 2 2 7 2 3 2" xfId="4579" xr:uid="{00000000-0005-0000-0000-0000A6040000}"/>
    <cellStyle name="Comma 2 2 2 7 2 3 2 2" xfId="18836" xr:uid="{00000000-0005-0000-0000-0000A7040000}"/>
    <cellStyle name="Comma 2 2 2 7 2 3 2 3" xfId="30717" xr:uid="{2DDAFDDC-5683-4917-8F9F-ED09144E6ED9}"/>
    <cellStyle name="Comma 2 2 2 7 2 3 2 4" xfId="44974" xr:uid="{723F8C2B-2602-4C21-B12C-4E6D15949C18}"/>
    <cellStyle name="Comma 2 2 2 7 2 3 3" xfId="6955" xr:uid="{00000000-0005-0000-0000-0000A8040000}"/>
    <cellStyle name="Comma 2 2 2 7 2 3 3 2" xfId="21212" xr:uid="{00000000-0005-0000-0000-0000A9040000}"/>
    <cellStyle name="Comma 2 2 2 7 2 3 3 3" xfId="33093" xr:uid="{F020FD3D-C6CE-414C-B4A0-D9C0EAD07915}"/>
    <cellStyle name="Comma 2 2 2 7 2 3 3 4" xfId="47350" xr:uid="{87E5CB29-8FC1-4A65-9CA6-1E9E54E32BCE}"/>
    <cellStyle name="Comma 2 2 2 7 2 3 4" xfId="9331" xr:uid="{00000000-0005-0000-0000-0000AA040000}"/>
    <cellStyle name="Comma 2 2 2 7 2 3 4 2" xfId="23588" xr:uid="{00000000-0005-0000-0000-0000AB040000}"/>
    <cellStyle name="Comma 2 2 2 7 2 3 4 3" xfId="35469" xr:uid="{B57F99B6-36EA-4EB4-82DC-DB39B78D7A79}"/>
    <cellStyle name="Comma 2 2 2 7 2 3 4 4" xfId="49726" xr:uid="{55C6199D-AA59-433E-973A-6F9C08F79432}"/>
    <cellStyle name="Comma 2 2 2 7 2 3 5" xfId="11707" xr:uid="{00000000-0005-0000-0000-0000AC040000}"/>
    <cellStyle name="Comma 2 2 2 7 2 3 5 2" xfId="25964" xr:uid="{00000000-0005-0000-0000-0000AD040000}"/>
    <cellStyle name="Comma 2 2 2 7 2 3 5 3" xfId="37845" xr:uid="{5834D781-34C3-422F-A334-6FF853633CCC}"/>
    <cellStyle name="Comma 2 2 2 7 2 3 5 4" xfId="52102" xr:uid="{34509D2A-7E7D-4DB5-B47D-F09EAE260B0A}"/>
    <cellStyle name="Comma 2 2 2 7 2 3 6" xfId="14084" xr:uid="{00000000-0005-0000-0000-0000AE040000}"/>
    <cellStyle name="Comma 2 2 2 7 2 3 6 2" xfId="40222" xr:uid="{DAA5250E-7FAE-4F56-B5FF-8DAF23BA227C}"/>
    <cellStyle name="Comma 2 2 2 7 2 3 6 3" xfId="54479" xr:uid="{63A056E7-5815-49EA-BF50-C4F4B0E3584D}"/>
    <cellStyle name="Comma 2 2 2 7 2 3 7" xfId="16460" xr:uid="{00000000-0005-0000-0000-0000AF040000}"/>
    <cellStyle name="Comma 2 2 2 7 2 3 8" xfId="28341" xr:uid="{861A0CDA-1B9D-4713-A5F9-641FD4874E95}"/>
    <cellStyle name="Comma 2 2 2 7 2 3 9" xfId="42598" xr:uid="{A8EE024A-6466-44B0-91F7-4AF65E96D97C}"/>
    <cellStyle name="Comma 2 2 2 7 2 4" xfId="2995" xr:uid="{00000000-0005-0000-0000-0000B0040000}"/>
    <cellStyle name="Comma 2 2 2 7 2 4 2" xfId="17252" xr:uid="{00000000-0005-0000-0000-0000B1040000}"/>
    <cellStyle name="Comma 2 2 2 7 2 4 3" xfId="29133" xr:uid="{FAEC402F-4F4A-4F22-B79F-232503B85390}"/>
    <cellStyle name="Comma 2 2 2 7 2 4 4" xfId="43390" xr:uid="{82463656-17E0-4C08-B05E-D060D3DDB651}"/>
    <cellStyle name="Comma 2 2 2 7 2 5" xfId="5371" xr:uid="{00000000-0005-0000-0000-0000B2040000}"/>
    <cellStyle name="Comma 2 2 2 7 2 5 2" xfId="19628" xr:uid="{00000000-0005-0000-0000-0000B3040000}"/>
    <cellStyle name="Comma 2 2 2 7 2 5 3" xfId="31509" xr:uid="{57251339-4282-4BED-90C9-E806B7D2C96E}"/>
    <cellStyle name="Comma 2 2 2 7 2 5 4" xfId="45766" xr:uid="{EFD2CB51-9B56-415A-AD48-BAC133704BF6}"/>
    <cellStyle name="Comma 2 2 2 7 2 6" xfId="7747" xr:uid="{00000000-0005-0000-0000-0000B4040000}"/>
    <cellStyle name="Comma 2 2 2 7 2 6 2" xfId="22004" xr:uid="{00000000-0005-0000-0000-0000B5040000}"/>
    <cellStyle name="Comma 2 2 2 7 2 6 3" xfId="33885" xr:uid="{1D498073-0A2D-4020-9C0B-C55914FDEFE3}"/>
    <cellStyle name="Comma 2 2 2 7 2 6 4" xfId="48142" xr:uid="{BDA17220-3D48-4903-85C4-E516729C7B2C}"/>
    <cellStyle name="Comma 2 2 2 7 2 7" xfId="10123" xr:uid="{00000000-0005-0000-0000-0000B6040000}"/>
    <cellStyle name="Comma 2 2 2 7 2 7 2" xfId="24380" xr:uid="{00000000-0005-0000-0000-0000B7040000}"/>
    <cellStyle name="Comma 2 2 2 7 2 7 3" xfId="36261" xr:uid="{1E5AAFD7-9EEA-41C7-8AA3-3AD4632ABFC5}"/>
    <cellStyle name="Comma 2 2 2 7 2 7 4" xfId="50518" xr:uid="{789C2417-3A25-45A6-9DC1-4126A05335FE}"/>
    <cellStyle name="Comma 2 2 2 7 2 8" xfId="12500" xr:uid="{00000000-0005-0000-0000-0000B8040000}"/>
    <cellStyle name="Comma 2 2 2 7 2 8 2" xfId="38638" xr:uid="{95258AE3-5668-4144-8F03-A3566E256E3B}"/>
    <cellStyle name="Comma 2 2 2 7 2 8 3" xfId="52895" xr:uid="{1BC4916D-9B16-4C52-8098-65C81A3F8273}"/>
    <cellStyle name="Comma 2 2 2 7 2 9" xfId="14876" xr:uid="{00000000-0005-0000-0000-0000B9040000}"/>
    <cellStyle name="Comma 2 2 2 7 3" xfId="1051" xr:uid="{00000000-0005-0000-0000-0000BA040000}"/>
    <cellStyle name="Comma 2 2 2 7 3 2" xfId="3427" xr:uid="{00000000-0005-0000-0000-0000BB040000}"/>
    <cellStyle name="Comma 2 2 2 7 3 2 2" xfId="17684" xr:uid="{00000000-0005-0000-0000-0000BC040000}"/>
    <cellStyle name="Comma 2 2 2 7 3 2 3" xfId="29565" xr:uid="{8728CF2F-112A-48B1-A0D9-FA08B955990C}"/>
    <cellStyle name="Comma 2 2 2 7 3 2 4" xfId="43822" xr:uid="{616D9B21-0833-4D14-92B9-4D6146F29D4B}"/>
    <cellStyle name="Comma 2 2 2 7 3 3" xfId="5803" xr:uid="{00000000-0005-0000-0000-0000BD040000}"/>
    <cellStyle name="Comma 2 2 2 7 3 3 2" xfId="20060" xr:uid="{00000000-0005-0000-0000-0000BE040000}"/>
    <cellStyle name="Comma 2 2 2 7 3 3 3" xfId="31941" xr:uid="{2E657F72-7BD4-469C-9318-5511AC221684}"/>
    <cellStyle name="Comma 2 2 2 7 3 3 4" xfId="46198" xr:uid="{9621B20B-166E-45BD-B176-1FBD9EB02DE0}"/>
    <cellStyle name="Comma 2 2 2 7 3 4" xfId="8179" xr:uid="{00000000-0005-0000-0000-0000BF040000}"/>
    <cellStyle name="Comma 2 2 2 7 3 4 2" xfId="22436" xr:uid="{00000000-0005-0000-0000-0000C0040000}"/>
    <cellStyle name="Comma 2 2 2 7 3 4 3" xfId="34317" xr:uid="{15E0A5CC-1F63-4FE8-94B4-4BF0BF2452CC}"/>
    <cellStyle name="Comma 2 2 2 7 3 4 4" xfId="48574" xr:uid="{2B2A25A1-4E54-46AC-99ED-F32B2A94A3C0}"/>
    <cellStyle name="Comma 2 2 2 7 3 5" xfId="10555" xr:uid="{00000000-0005-0000-0000-0000C1040000}"/>
    <cellStyle name="Comma 2 2 2 7 3 5 2" xfId="24812" xr:uid="{00000000-0005-0000-0000-0000C2040000}"/>
    <cellStyle name="Comma 2 2 2 7 3 5 3" xfId="36693" xr:uid="{F03D11C6-9B99-46DB-BD10-7E77BC7D32BD}"/>
    <cellStyle name="Comma 2 2 2 7 3 5 4" xfId="50950" xr:uid="{9ACCDE62-D964-4311-9BDE-BDEE9A6B2790}"/>
    <cellStyle name="Comma 2 2 2 7 3 6" xfId="12932" xr:uid="{00000000-0005-0000-0000-0000C3040000}"/>
    <cellStyle name="Comma 2 2 2 7 3 6 2" xfId="39070" xr:uid="{CB6CE07A-2A2D-40C7-8AA6-22DB972581E4}"/>
    <cellStyle name="Comma 2 2 2 7 3 6 3" xfId="53327" xr:uid="{CE2B3623-253C-47D1-AF7D-3146FF796CD3}"/>
    <cellStyle name="Comma 2 2 2 7 3 7" xfId="15308" xr:uid="{00000000-0005-0000-0000-0000C4040000}"/>
    <cellStyle name="Comma 2 2 2 7 3 8" xfId="27189" xr:uid="{3DB41E65-24EB-4126-BEA1-F6472B1EDEBF}"/>
    <cellStyle name="Comma 2 2 2 7 3 9" xfId="41446" xr:uid="{03F11B69-2071-4317-BADA-39C75CBF90AB}"/>
    <cellStyle name="Comma 2 2 2 7 4" xfId="1843" xr:uid="{00000000-0005-0000-0000-0000C5040000}"/>
    <cellStyle name="Comma 2 2 2 7 4 2" xfId="4219" xr:uid="{00000000-0005-0000-0000-0000C6040000}"/>
    <cellStyle name="Comma 2 2 2 7 4 2 2" xfId="18476" xr:uid="{00000000-0005-0000-0000-0000C7040000}"/>
    <cellStyle name="Comma 2 2 2 7 4 2 3" xfId="30357" xr:uid="{CDBD95F7-C56D-434C-B579-6970D5462DAF}"/>
    <cellStyle name="Comma 2 2 2 7 4 2 4" xfId="44614" xr:uid="{88AE258C-2EA4-4C13-BB4E-A2984B7BC6D0}"/>
    <cellStyle name="Comma 2 2 2 7 4 3" xfId="6595" xr:uid="{00000000-0005-0000-0000-0000C8040000}"/>
    <cellStyle name="Comma 2 2 2 7 4 3 2" xfId="20852" xr:uid="{00000000-0005-0000-0000-0000C9040000}"/>
    <cellStyle name="Comma 2 2 2 7 4 3 3" xfId="32733" xr:uid="{F70614DD-16E5-4F54-AA6A-BFC29ECD4AAA}"/>
    <cellStyle name="Comma 2 2 2 7 4 3 4" xfId="46990" xr:uid="{C97830B2-64D1-45C6-A656-104241737546}"/>
    <cellStyle name="Comma 2 2 2 7 4 4" xfId="8971" xr:uid="{00000000-0005-0000-0000-0000CA040000}"/>
    <cellStyle name="Comma 2 2 2 7 4 4 2" xfId="23228" xr:uid="{00000000-0005-0000-0000-0000CB040000}"/>
    <cellStyle name="Comma 2 2 2 7 4 4 3" xfId="35109" xr:uid="{DA783AA6-8984-41CA-977C-3F96D1427F54}"/>
    <cellStyle name="Comma 2 2 2 7 4 4 4" xfId="49366" xr:uid="{B4F29544-1CD1-4656-A152-E0944844A17D}"/>
    <cellStyle name="Comma 2 2 2 7 4 5" xfId="11347" xr:uid="{00000000-0005-0000-0000-0000CC040000}"/>
    <cellStyle name="Comma 2 2 2 7 4 5 2" xfId="25604" xr:uid="{00000000-0005-0000-0000-0000CD040000}"/>
    <cellStyle name="Comma 2 2 2 7 4 5 3" xfId="37485" xr:uid="{F8CFADC6-C28F-4C0F-BEB9-E82469C24A93}"/>
    <cellStyle name="Comma 2 2 2 7 4 5 4" xfId="51742" xr:uid="{9EB09CFE-9639-4E88-98F5-E9B9FA277D5C}"/>
    <cellStyle name="Comma 2 2 2 7 4 6" xfId="13724" xr:uid="{00000000-0005-0000-0000-0000CE040000}"/>
    <cellStyle name="Comma 2 2 2 7 4 6 2" xfId="39862" xr:uid="{77723098-1979-41B2-822F-027A6DBD2128}"/>
    <cellStyle name="Comma 2 2 2 7 4 6 3" xfId="54119" xr:uid="{4224F8E9-B341-4CDC-8DAB-DD935DE86067}"/>
    <cellStyle name="Comma 2 2 2 7 4 7" xfId="16100" xr:uid="{00000000-0005-0000-0000-0000CF040000}"/>
    <cellStyle name="Comma 2 2 2 7 4 8" xfId="27981" xr:uid="{818D2E57-4807-4F14-BCDF-D6103FEEC7E2}"/>
    <cellStyle name="Comma 2 2 2 7 4 9" xfId="42238" xr:uid="{5E39AD18-3C24-4025-B437-A19E81440A93}"/>
    <cellStyle name="Comma 2 2 2 7 5" xfId="2635" xr:uid="{00000000-0005-0000-0000-0000D0040000}"/>
    <cellStyle name="Comma 2 2 2 7 5 2" xfId="16892" xr:uid="{00000000-0005-0000-0000-0000D1040000}"/>
    <cellStyle name="Comma 2 2 2 7 5 3" xfId="28773" xr:uid="{3CD072A7-6EF5-4A44-A2F4-C95C10735C84}"/>
    <cellStyle name="Comma 2 2 2 7 5 4" xfId="43030" xr:uid="{BD31C1BE-5543-482E-8402-96707683D5B5}"/>
    <cellStyle name="Comma 2 2 2 7 6" xfId="5011" xr:uid="{00000000-0005-0000-0000-0000D2040000}"/>
    <cellStyle name="Comma 2 2 2 7 6 2" xfId="19268" xr:uid="{00000000-0005-0000-0000-0000D3040000}"/>
    <cellStyle name="Comma 2 2 2 7 6 3" xfId="31149" xr:uid="{608523EE-5668-4D39-8A16-0761C4BEA7F4}"/>
    <cellStyle name="Comma 2 2 2 7 6 4" xfId="45406" xr:uid="{39A0E0CE-BFA3-4E44-A294-12FA0995C578}"/>
    <cellStyle name="Comma 2 2 2 7 7" xfId="7387" xr:uid="{00000000-0005-0000-0000-0000D4040000}"/>
    <cellStyle name="Comma 2 2 2 7 7 2" xfId="21644" xr:uid="{00000000-0005-0000-0000-0000D5040000}"/>
    <cellStyle name="Comma 2 2 2 7 7 3" xfId="33525" xr:uid="{AE5974CB-B3D8-4633-8748-45EB4D43DE96}"/>
    <cellStyle name="Comma 2 2 2 7 7 4" xfId="47782" xr:uid="{49381F47-33AE-431B-A998-C6D9DFC5B787}"/>
    <cellStyle name="Comma 2 2 2 7 8" xfId="9763" xr:uid="{00000000-0005-0000-0000-0000D6040000}"/>
    <cellStyle name="Comma 2 2 2 7 8 2" xfId="24020" xr:uid="{00000000-0005-0000-0000-0000D7040000}"/>
    <cellStyle name="Comma 2 2 2 7 8 3" xfId="35901" xr:uid="{E6F39277-E23F-424F-AA1C-EBCA38931B79}"/>
    <cellStyle name="Comma 2 2 2 7 8 4" xfId="50158" xr:uid="{4F16DCF4-A3E4-4271-9695-BDE11576BE66}"/>
    <cellStyle name="Comma 2 2 2 7 9" xfId="12140" xr:uid="{00000000-0005-0000-0000-0000D8040000}"/>
    <cellStyle name="Comma 2 2 2 7 9 2" xfId="38278" xr:uid="{8D7FC3A4-9A13-46CB-AE3E-1BA41D6B6B15}"/>
    <cellStyle name="Comma 2 2 2 7 9 3" xfId="52535" xr:uid="{F580F055-72CD-41EA-9AD3-208DDEE9D734}"/>
    <cellStyle name="Comma 2 2 2 8" xfId="295" xr:uid="{00000000-0005-0000-0000-0000D9040000}"/>
    <cellStyle name="Comma 2 2 2 8 10" xfId="14552" xr:uid="{00000000-0005-0000-0000-0000DA040000}"/>
    <cellStyle name="Comma 2 2 2 8 11" xfId="26433" xr:uid="{65C811EA-377A-49B6-AE9E-83E23A4EFC96}"/>
    <cellStyle name="Comma 2 2 2 8 12" xfId="40690" xr:uid="{F4057BA7-DBC6-4DBC-A088-43017DE72C7F}"/>
    <cellStyle name="Comma 2 2 2 8 2" xfId="655" xr:uid="{00000000-0005-0000-0000-0000DB040000}"/>
    <cellStyle name="Comma 2 2 2 8 2 10" xfId="26793" xr:uid="{DB424305-493A-4B28-BB6C-DCA26E8254B2}"/>
    <cellStyle name="Comma 2 2 2 8 2 11" xfId="41050" xr:uid="{BC1725F4-3FE0-4707-AD03-E73F87DBEF0D}"/>
    <cellStyle name="Comma 2 2 2 8 2 2" xfId="1447" xr:uid="{00000000-0005-0000-0000-0000DC040000}"/>
    <cellStyle name="Comma 2 2 2 8 2 2 2" xfId="3823" xr:uid="{00000000-0005-0000-0000-0000DD040000}"/>
    <cellStyle name="Comma 2 2 2 8 2 2 2 2" xfId="18080" xr:uid="{00000000-0005-0000-0000-0000DE040000}"/>
    <cellStyle name="Comma 2 2 2 8 2 2 2 3" xfId="29961" xr:uid="{73DCB0CB-A3E0-48B2-8EEC-CA2EA422C3B9}"/>
    <cellStyle name="Comma 2 2 2 8 2 2 2 4" xfId="44218" xr:uid="{8028A6C4-DE46-496A-97C3-87B98E810667}"/>
    <cellStyle name="Comma 2 2 2 8 2 2 3" xfId="6199" xr:uid="{00000000-0005-0000-0000-0000DF040000}"/>
    <cellStyle name="Comma 2 2 2 8 2 2 3 2" xfId="20456" xr:uid="{00000000-0005-0000-0000-0000E0040000}"/>
    <cellStyle name="Comma 2 2 2 8 2 2 3 3" xfId="32337" xr:uid="{159BE506-5D04-46D4-A17C-C7CD0B10BFF5}"/>
    <cellStyle name="Comma 2 2 2 8 2 2 3 4" xfId="46594" xr:uid="{8BDBB8DA-84A6-4E78-BBFC-47E89F6A4362}"/>
    <cellStyle name="Comma 2 2 2 8 2 2 4" xfId="8575" xr:uid="{00000000-0005-0000-0000-0000E1040000}"/>
    <cellStyle name="Comma 2 2 2 8 2 2 4 2" xfId="22832" xr:uid="{00000000-0005-0000-0000-0000E2040000}"/>
    <cellStyle name="Comma 2 2 2 8 2 2 4 3" xfId="34713" xr:uid="{9A6B3FE3-F6A3-4F28-AEEB-1F8335E43F59}"/>
    <cellStyle name="Comma 2 2 2 8 2 2 4 4" xfId="48970" xr:uid="{370F2E4C-7D56-41FC-AFFC-F3A2EAD60A55}"/>
    <cellStyle name="Comma 2 2 2 8 2 2 5" xfId="10951" xr:uid="{00000000-0005-0000-0000-0000E3040000}"/>
    <cellStyle name="Comma 2 2 2 8 2 2 5 2" xfId="25208" xr:uid="{00000000-0005-0000-0000-0000E4040000}"/>
    <cellStyle name="Comma 2 2 2 8 2 2 5 3" xfId="37089" xr:uid="{82198DD4-1485-47A6-8471-7E026E6B1F1F}"/>
    <cellStyle name="Comma 2 2 2 8 2 2 5 4" xfId="51346" xr:uid="{4C279603-BC4B-4245-A1C7-9EA8382AA265}"/>
    <cellStyle name="Comma 2 2 2 8 2 2 6" xfId="13328" xr:uid="{00000000-0005-0000-0000-0000E5040000}"/>
    <cellStyle name="Comma 2 2 2 8 2 2 6 2" xfId="39466" xr:uid="{F98352A9-9BE8-4866-910C-F130ED11E0EB}"/>
    <cellStyle name="Comma 2 2 2 8 2 2 6 3" xfId="53723" xr:uid="{FB0DC6CE-3213-41E6-BC65-C4A7AD5746A9}"/>
    <cellStyle name="Comma 2 2 2 8 2 2 7" xfId="15704" xr:uid="{00000000-0005-0000-0000-0000E6040000}"/>
    <cellStyle name="Comma 2 2 2 8 2 2 8" xfId="27585" xr:uid="{769CA388-7350-417D-B3B4-B0493AE52BC0}"/>
    <cellStyle name="Comma 2 2 2 8 2 2 9" xfId="41842" xr:uid="{59EF73B6-99E2-451B-95AE-86BAE9660076}"/>
    <cellStyle name="Comma 2 2 2 8 2 3" xfId="2239" xr:uid="{00000000-0005-0000-0000-0000E7040000}"/>
    <cellStyle name="Comma 2 2 2 8 2 3 2" xfId="4615" xr:uid="{00000000-0005-0000-0000-0000E8040000}"/>
    <cellStyle name="Comma 2 2 2 8 2 3 2 2" xfId="18872" xr:uid="{00000000-0005-0000-0000-0000E9040000}"/>
    <cellStyle name="Comma 2 2 2 8 2 3 2 3" xfId="30753" xr:uid="{A4262D16-68F6-4C8A-BF51-705FDB796077}"/>
    <cellStyle name="Comma 2 2 2 8 2 3 2 4" xfId="45010" xr:uid="{45695A73-D7D7-4C74-9BFE-10BF15FA022C}"/>
    <cellStyle name="Comma 2 2 2 8 2 3 3" xfId="6991" xr:uid="{00000000-0005-0000-0000-0000EA040000}"/>
    <cellStyle name="Comma 2 2 2 8 2 3 3 2" xfId="21248" xr:uid="{00000000-0005-0000-0000-0000EB040000}"/>
    <cellStyle name="Comma 2 2 2 8 2 3 3 3" xfId="33129" xr:uid="{97C3EE6B-523D-4C15-87CF-A759A71D5545}"/>
    <cellStyle name="Comma 2 2 2 8 2 3 3 4" xfId="47386" xr:uid="{D15B54D2-EB3A-405B-9A98-8415E18CDE9D}"/>
    <cellStyle name="Comma 2 2 2 8 2 3 4" xfId="9367" xr:uid="{00000000-0005-0000-0000-0000EC040000}"/>
    <cellStyle name="Comma 2 2 2 8 2 3 4 2" xfId="23624" xr:uid="{00000000-0005-0000-0000-0000ED040000}"/>
    <cellStyle name="Comma 2 2 2 8 2 3 4 3" xfId="35505" xr:uid="{6603508B-528E-4B1D-987D-01AA45CEBFC0}"/>
    <cellStyle name="Comma 2 2 2 8 2 3 4 4" xfId="49762" xr:uid="{15A88E95-015E-4CE4-B94C-AA1771CD29F5}"/>
    <cellStyle name="Comma 2 2 2 8 2 3 5" xfId="11743" xr:uid="{00000000-0005-0000-0000-0000EE040000}"/>
    <cellStyle name="Comma 2 2 2 8 2 3 5 2" xfId="26000" xr:uid="{00000000-0005-0000-0000-0000EF040000}"/>
    <cellStyle name="Comma 2 2 2 8 2 3 5 3" xfId="37881" xr:uid="{E159C716-551C-44BF-BD7F-F955E18C9CCA}"/>
    <cellStyle name="Comma 2 2 2 8 2 3 5 4" xfId="52138" xr:uid="{AAA1763E-69FE-44FB-88CE-9C6D7B872DA3}"/>
    <cellStyle name="Comma 2 2 2 8 2 3 6" xfId="14120" xr:uid="{00000000-0005-0000-0000-0000F0040000}"/>
    <cellStyle name="Comma 2 2 2 8 2 3 6 2" xfId="40258" xr:uid="{6BFD596D-50BF-45AE-AEC1-301E01264387}"/>
    <cellStyle name="Comma 2 2 2 8 2 3 6 3" xfId="54515" xr:uid="{3283E568-5874-44E1-A45C-A7AE235EF1CC}"/>
    <cellStyle name="Comma 2 2 2 8 2 3 7" xfId="16496" xr:uid="{00000000-0005-0000-0000-0000F1040000}"/>
    <cellStyle name="Comma 2 2 2 8 2 3 8" xfId="28377" xr:uid="{900C12DF-B65C-439E-A2BE-9260FF3FA8EC}"/>
    <cellStyle name="Comma 2 2 2 8 2 3 9" xfId="42634" xr:uid="{81917584-71F1-40AF-9238-7CFC930DB398}"/>
    <cellStyle name="Comma 2 2 2 8 2 4" xfId="3031" xr:uid="{00000000-0005-0000-0000-0000F2040000}"/>
    <cellStyle name="Comma 2 2 2 8 2 4 2" xfId="17288" xr:uid="{00000000-0005-0000-0000-0000F3040000}"/>
    <cellStyle name="Comma 2 2 2 8 2 4 3" xfId="29169" xr:uid="{2F46EB56-7AE1-413E-A567-15F7ABF9C191}"/>
    <cellStyle name="Comma 2 2 2 8 2 4 4" xfId="43426" xr:uid="{5E803013-93BD-42F0-8D63-15BC68DECBD5}"/>
    <cellStyle name="Comma 2 2 2 8 2 5" xfId="5407" xr:uid="{00000000-0005-0000-0000-0000F4040000}"/>
    <cellStyle name="Comma 2 2 2 8 2 5 2" xfId="19664" xr:uid="{00000000-0005-0000-0000-0000F5040000}"/>
    <cellStyle name="Comma 2 2 2 8 2 5 3" xfId="31545" xr:uid="{771A41E2-681F-4594-9F9A-05E4ECA3C0E4}"/>
    <cellStyle name="Comma 2 2 2 8 2 5 4" xfId="45802" xr:uid="{E091584B-4AFE-4EB9-B935-FAE21432AEE6}"/>
    <cellStyle name="Comma 2 2 2 8 2 6" xfId="7783" xr:uid="{00000000-0005-0000-0000-0000F6040000}"/>
    <cellStyle name="Comma 2 2 2 8 2 6 2" xfId="22040" xr:uid="{00000000-0005-0000-0000-0000F7040000}"/>
    <cellStyle name="Comma 2 2 2 8 2 6 3" xfId="33921" xr:uid="{99EB04F6-C7E9-4360-BB22-2AAF4A66C8AA}"/>
    <cellStyle name="Comma 2 2 2 8 2 6 4" xfId="48178" xr:uid="{3BE40974-9AD9-4524-9593-C72E7B5F3E50}"/>
    <cellStyle name="Comma 2 2 2 8 2 7" xfId="10159" xr:uid="{00000000-0005-0000-0000-0000F8040000}"/>
    <cellStyle name="Comma 2 2 2 8 2 7 2" xfId="24416" xr:uid="{00000000-0005-0000-0000-0000F9040000}"/>
    <cellStyle name="Comma 2 2 2 8 2 7 3" xfId="36297" xr:uid="{9F308783-5131-407A-BBB0-7E532243E072}"/>
    <cellStyle name="Comma 2 2 2 8 2 7 4" xfId="50554" xr:uid="{BB389C1B-FBDC-42C3-B7F4-8873E80A1476}"/>
    <cellStyle name="Comma 2 2 2 8 2 8" xfId="12536" xr:uid="{00000000-0005-0000-0000-0000FA040000}"/>
    <cellStyle name="Comma 2 2 2 8 2 8 2" xfId="38674" xr:uid="{5230B45E-CEB1-4568-A1D3-EC2A7876CB1C}"/>
    <cellStyle name="Comma 2 2 2 8 2 8 3" xfId="52931" xr:uid="{9E77F7F1-0C4F-44F4-A441-FC3728779344}"/>
    <cellStyle name="Comma 2 2 2 8 2 9" xfId="14912" xr:uid="{00000000-0005-0000-0000-0000FB040000}"/>
    <cellStyle name="Comma 2 2 2 8 3" xfId="1087" xr:uid="{00000000-0005-0000-0000-0000FC040000}"/>
    <cellStyle name="Comma 2 2 2 8 3 2" xfId="3463" xr:uid="{00000000-0005-0000-0000-0000FD040000}"/>
    <cellStyle name="Comma 2 2 2 8 3 2 2" xfId="17720" xr:uid="{00000000-0005-0000-0000-0000FE040000}"/>
    <cellStyle name="Comma 2 2 2 8 3 2 3" xfId="29601" xr:uid="{C48DC8D3-518C-48A6-9F81-4B2491FA2349}"/>
    <cellStyle name="Comma 2 2 2 8 3 2 4" xfId="43858" xr:uid="{8A6E58D9-01AC-41A2-A295-EEA8DECB229C}"/>
    <cellStyle name="Comma 2 2 2 8 3 3" xfId="5839" xr:uid="{00000000-0005-0000-0000-0000FF040000}"/>
    <cellStyle name="Comma 2 2 2 8 3 3 2" xfId="20096" xr:uid="{00000000-0005-0000-0000-000000050000}"/>
    <cellStyle name="Comma 2 2 2 8 3 3 3" xfId="31977" xr:uid="{7E0B19AA-535E-4667-A439-34AA70097613}"/>
    <cellStyle name="Comma 2 2 2 8 3 3 4" xfId="46234" xr:uid="{8910DC97-6798-4AAA-A9F4-F18C3AB2F522}"/>
    <cellStyle name="Comma 2 2 2 8 3 4" xfId="8215" xr:uid="{00000000-0005-0000-0000-000001050000}"/>
    <cellStyle name="Comma 2 2 2 8 3 4 2" xfId="22472" xr:uid="{00000000-0005-0000-0000-000002050000}"/>
    <cellStyle name="Comma 2 2 2 8 3 4 3" xfId="34353" xr:uid="{A30B1174-861C-4D74-B21B-1E5F0E57C02B}"/>
    <cellStyle name="Comma 2 2 2 8 3 4 4" xfId="48610" xr:uid="{4CF5C8B2-F53D-4F30-904E-F144D7F9B294}"/>
    <cellStyle name="Comma 2 2 2 8 3 5" xfId="10591" xr:uid="{00000000-0005-0000-0000-000003050000}"/>
    <cellStyle name="Comma 2 2 2 8 3 5 2" xfId="24848" xr:uid="{00000000-0005-0000-0000-000004050000}"/>
    <cellStyle name="Comma 2 2 2 8 3 5 3" xfId="36729" xr:uid="{85E3EFB7-A8E6-4ECD-98E9-EEAE3B8C2590}"/>
    <cellStyle name="Comma 2 2 2 8 3 5 4" xfId="50986" xr:uid="{362AD949-CEF7-4B77-8C89-57B552BE00EF}"/>
    <cellStyle name="Comma 2 2 2 8 3 6" xfId="12968" xr:uid="{00000000-0005-0000-0000-000005050000}"/>
    <cellStyle name="Comma 2 2 2 8 3 6 2" xfId="39106" xr:uid="{D7C54E99-BC8E-47B9-8B93-030A57B578BF}"/>
    <cellStyle name="Comma 2 2 2 8 3 6 3" xfId="53363" xr:uid="{8F2CE8FC-1B21-4703-915E-57416E61BCFE}"/>
    <cellStyle name="Comma 2 2 2 8 3 7" xfId="15344" xr:uid="{00000000-0005-0000-0000-000006050000}"/>
    <cellStyle name="Comma 2 2 2 8 3 8" xfId="27225" xr:uid="{CB20070B-DC5A-4539-84EE-7CB830123343}"/>
    <cellStyle name="Comma 2 2 2 8 3 9" xfId="41482" xr:uid="{484B4808-6B68-4E5C-A37C-5B8DBE2A1F54}"/>
    <cellStyle name="Comma 2 2 2 8 4" xfId="1879" xr:uid="{00000000-0005-0000-0000-000007050000}"/>
    <cellStyle name="Comma 2 2 2 8 4 2" xfId="4255" xr:uid="{00000000-0005-0000-0000-000008050000}"/>
    <cellStyle name="Comma 2 2 2 8 4 2 2" xfId="18512" xr:uid="{00000000-0005-0000-0000-000009050000}"/>
    <cellStyle name="Comma 2 2 2 8 4 2 3" xfId="30393" xr:uid="{EBBA7F6A-A358-4458-A305-D30A726CB567}"/>
    <cellStyle name="Comma 2 2 2 8 4 2 4" xfId="44650" xr:uid="{D0BF81E1-CD17-4B42-A267-0867AA46CF5C}"/>
    <cellStyle name="Comma 2 2 2 8 4 3" xfId="6631" xr:uid="{00000000-0005-0000-0000-00000A050000}"/>
    <cellStyle name="Comma 2 2 2 8 4 3 2" xfId="20888" xr:uid="{00000000-0005-0000-0000-00000B050000}"/>
    <cellStyle name="Comma 2 2 2 8 4 3 3" xfId="32769" xr:uid="{BE7170D4-FB04-40EF-AA90-9E88FA51D342}"/>
    <cellStyle name="Comma 2 2 2 8 4 3 4" xfId="47026" xr:uid="{BEB2BB17-7A90-43AD-8FDA-673619085BAB}"/>
    <cellStyle name="Comma 2 2 2 8 4 4" xfId="9007" xr:uid="{00000000-0005-0000-0000-00000C050000}"/>
    <cellStyle name="Comma 2 2 2 8 4 4 2" xfId="23264" xr:uid="{00000000-0005-0000-0000-00000D050000}"/>
    <cellStyle name="Comma 2 2 2 8 4 4 3" xfId="35145" xr:uid="{3C19F377-7B17-480C-8BD8-AA7F055995D0}"/>
    <cellStyle name="Comma 2 2 2 8 4 4 4" xfId="49402" xr:uid="{603531A5-71E3-4C33-B98B-9722BE790DFC}"/>
    <cellStyle name="Comma 2 2 2 8 4 5" xfId="11383" xr:uid="{00000000-0005-0000-0000-00000E050000}"/>
    <cellStyle name="Comma 2 2 2 8 4 5 2" xfId="25640" xr:uid="{00000000-0005-0000-0000-00000F050000}"/>
    <cellStyle name="Comma 2 2 2 8 4 5 3" xfId="37521" xr:uid="{E390B124-4A6B-40B6-AC96-2D22EAB01228}"/>
    <cellStyle name="Comma 2 2 2 8 4 5 4" xfId="51778" xr:uid="{506E5569-990B-46F5-A363-82E5B25BA12C}"/>
    <cellStyle name="Comma 2 2 2 8 4 6" xfId="13760" xr:uid="{00000000-0005-0000-0000-000010050000}"/>
    <cellStyle name="Comma 2 2 2 8 4 6 2" xfId="39898" xr:uid="{521BC20C-F03B-4135-8FE2-DB38C6D0688E}"/>
    <cellStyle name="Comma 2 2 2 8 4 6 3" xfId="54155" xr:uid="{C13EE64C-DCCB-4877-A692-DDC49A2A6AA1}"/>
    <cellStyle name="Comma 2 2 2 8 4 7" xfId="16136" xr:uid="{00000000-0005-0000-0000-000011050000}"/>
    <cellStyle name="Comma 2 2 2 8 4 8" xfId="28017" xr:uid="{8E7D1ADF-8DEB-4F4F-8799-CE72B1135B55}"/>
    <cellStyle name="Comma 2 2 2 8 4 9" xfId="42274" xr:uid="{4B483C5E-1CCD-441E-A13B-C647C3A2EBDA}"/>
    <cellStyle name="Comma 2 2 2 8 5" xfId="2671" xr:uid="{00000000-0005-0000-0000-000012050000}"/>
    <cellStyle name="Comma 2 2 2 8 5 2" xfId="16928" xr:uid="{00000000-0005-0000-0000-000013050000}"/>
    <cellStyle name="Comma 2 2 2 8 5 3" xfId="28809" xr:uid="{87ED9BE5-F60C-4360-8836-B95D889AACE9}"/>
    <cellStyle name="Comma 2 2 2 8 5 4" xfId="43066" xr:uid="{2D49540C-2398-4564-BFF6-DDAA7E3198B3}"/>
    <cellStyle name="Comma 2 2 2 8 6" xfId="5047" xr:uid="{00000000-0005-0000-0000-000014050000}"/>
    <cellStyle name="Comma 2 2 2 8 6 2" xfId="19304" xr:uid="{00000000-0005-0000-0000-000015050000}"/>
    <cellStyle name="Comma 2 2 2 8 6 3" xfId="31185" xr:uid="{86B7CCEF-9B75-4119-821F-0CFF7A0BACE2}"/>
    <cellStyle name="Comma 2 2 2 8 6 4" xfId="45442" xr:uid="{B939CCA8-8E88-4DCB-A4FB-18D59F9D6B96}"/>
    <cellStyle name="Comma 2 2 2 8 7" xfId="7423" xr:uid="{00000000-0005-0000-0000-000016050000}"/>
    <cellStyle name="Comma 2 2 2 8 7 2" xfId="21680" xr:uid="{00000000-0005-0000-0000-000017050000}"/>
    <cellStyle name="Comma 2 2 2 8 7 3" xfId="33561" xr:uid="{14B19979-80B1-4A7C-A1DA-89C57AB15251}"/>
    <cellStyle name="Comma 2 2 2 8 7 4" xfId="47818" xr:uid="{97E7B90A-BF68-4556-9260-5C012FB37229}"/>
    <cellStyle name="Comma 2 2 2 8 8" xfId="9799" xr:uid="{00000000-0005-0000-0000-000018050000}"/>
    <cellStyle name="Comma 2 2 2 8 8 2" xfId="24056" xr:uid="{00000000-0005-0000-0000-000019050000}"/>
    <cellStyle name="Comma 2 2 2 8 8 3" xfId="35937" xr:uid="{81DEB573-A491-492E-8382-5449319AD9F1}"/>
    <cellStyle name="Comma 2 2 2 8 8 4" xfId="50194" xr:uid="{78F90098-6448-4B02-8BF2-E0A8D0F929C9}"/>
    <cellStyle name="Comma 2 2 2 8 9" xfId="12176" xr:uid="{00000000-0005-0000-0000-00001A050000}"/>
    <cellStyle name="Comma 2 2 2 8 9 2" xfId="38314" xr:uid="{70C5A369-70A8-4D30-AA5E-DBA8C00C6474}"/>
    <cellStyle name="Comma 2 2 2 8 9 3" xfId="52571" xr:uid="{ABAFD233-CBC4-40D4-BC98-CEA21C4BD455}"/>
    <cellStyle name="Comma 2 2 2 9" xfId="331" xr:uid="{00000000-0005-0000-0000-00001B050000}"/>
    <cellStyle name="Comma 2 2 2 9 10" xfId="14588" xr:uid="{00000000-0005-0000-0000-00001C050000}"/>
    <cellStyle name="Comma 2 2 2 9 11" xfId="26469" xr:uid="{34ADC47C-1DE2-4AD7-B03F-EDA7FF0DFEF5}"/>
    <cellStyle name="Comma 2 2 2 9 12" xfId="40726" xr:uid="{016098D2-E898-4B39-AB01-70496F8AACD8}"/>
    <cellStyle name="Comma 2 2 2 9 2" xfId="691" xr:uid="{00000000-0005-0000-0000-00001D050000}"/>
    <cellStyle name="Comma 2 2 2 9 2 10" xfId="26829" xr:uid="{B96DB7FA-35CC-40FA-8DD6-85D85296F2A2}"/>
    <cellStyle name="Comma 2 2 2 9 2 11" xfId="41086" xr:uid="{CFE019FE-1612-42F4-9AE3-DAE19F671126}"/>
    <cellStyle name="Comma 2 2 2 9 2 2" xfId="1483" xr:uid="{00000000-0005-0000-0000-00001E050000}"/>
    <cellStyle name="Comma 2 2 2 9 2 2 2" xfId="3859" xr:uid="{00000000-0005-0000-0000-00001F050000}"/>
    <cellStyle name="Comma 2 2 2 9 2 2 2 2" xfId="18116" xr:uid="{00000000-0005-0000-0000-000020050000}"/>
    <cellStyle name="Comma 2 2 2 9 2 2 2 3" xfId="29997" xr:uid="{0080D0C5-3C45-42C0-A373-572FD236B287}"/>
    <cellStyle name="Comma 2 2 2 9 2 2 2 4" xfId="44254" xr:uid="{D1BED267-4C45-4D9C-A638-21BD64992C1E}"/>
    <cellStyle name="Comma 2 2 2 9 2 2 3" xfId="6235" xr:uid="{00000000-0005-0000-0000-000021050000}"/>
    <cellStyle name="Comma 2 2 2 9 2 2 3 2" xfId="20492" xr:uid="{00000000-0005-0000-0000-000022050000}"/>
    <cellStyle name="Comma 2 2 2 9 2 2 3 3" xfId="32373" xr:uid="{FD32337F-B625-4AFF-83EE-53A5D41744E6}"/>
    <cellStyle name="Comma 2 2 2 9 2 2 3 4" xfId="46630" xr:uid="{25753158-C3C5-4394-824C-3270A23BC980}"/>
    <cellStyle name="Comma 2 2 2 9 2 2 4" xfId="8611" xr:uid="{00000000-0005-0000-0000-000023050000}"/>
    <cellStyle name="Comma 2 2 2 9 2 2 4 2" xfId="22868" xr:uid="{00000000-0005-0000-0000-000024050000}"/>
    <cellStyle name="Comma 2 2 2 9 2 2 4 3" xfId="34749" xr:uid="{2A2EE955-8DB3-4782-AC20-D8D7DEA8AC55}"/>
    <cellStyle name="Comma 2 2 2 9 2 2 4 4" xfId="49006" xr:uid="{4A58F707-DC33-4839-AD0E-4E6C53E780B2}"/>
    <cellStyle name="Comma 2 2 2 9 2 2 5" xfId="10987" xr:uid="{00000000-0005-0000-0000-000025050000}"/>
    <cellStyle name="Comma 2 2 2 9 2 2 5 2" xfId="25244" xr:uid="{00000000-0005-0000-0000-000026050000}"/>
    <cellStyle name="Comma 2 2 2 9 2 2 5 3" xfId="37125" xr:uid="{F954A536-A2D6-4495-A9CC-7AE63761AB19}"/>
    <cellStyle name="Comma 2 2 2 9 2 2 5 4" xfId="51382" xr:uid="{3AF26BF6-FC75-4E71-ABD3-545BEAA0E38E}"/>
    <cellStyle name="Comma 2 2 2 9 2 2 6" xfId="13364" xr:uid="{00000000-0005-0000-0000-000027050000}"/>
    <cellStyle name="Comma 2 2 2 9 2 2 6 2" xfId="39502" xr:uid="{7649AB05-4BEA-4D57-B530-2FDFB0F56A2F}"/>
    <cellStyle name="Comma 2 2 2 9 2 2 6 3" xfId="53759" xr:uid="{FD61C52E-F451-422E-8EF2-07A9075DE282}"/>
    <cellStyle name="Comma 2 2 2 9 2 2 7" xfId="15740" xr:uid="{00000000-0005-0000-0000-000028050000}"/>
    <cellStyle name="Comma 2 2 2 9 2 2 8" xfId="27621" xr:uid="{CEB0C2EE-CEA8-447A-B624-08CD4E0BD111}"/>
    <cellStyle name="Comma 2 2 2 9 2 2 9" xfId="41878" xr:uid="{1D42FE8A-A85A-4198-AE9A-47300D4DFCDB}"/>
    <cellStyle name="Comma 2 2 2 9 2 3" xfId="2275" xr:uid="{00000000-0005-0000-0000-000029050000}"/>
    <cellStyle name="Comma 2 2 2 9 2 3 2" xfId="4651" xr:uid="{00000000-0005-0000-0000-00002A050000}"/>
    <cellStyle name="Comma 2 2 2 9 2 3 2 2" xfId="18908" xr:uid="{00000000-0005-0000-0000-00002B050000}"/>
    <cellStyle name="Comma 2 2 2 9 2 3 2 3" xfId="30789" xr:uid="{B401660C-77B4-416A-ABD5-7074FB0313FA}"/>
    <cellStyle name="Comma 2 2 2 9 2 3 2 4" xfId="45046" xr:uid="{50C22263-E715-43B0-91CC-82D2C4288552}"/>
    <cellStyle name="Comma 2 2 2 9 2 3 3" xfId="7027" xr:uid="{00000000-0005-0000-0000-00002C050000}"/>
    <cellStyle name="Comma 2 2 2 9 2 3 3 2" xfId="21284" xr:uid="{00000000-0005-0000-0000-00002D050000}"/>
    <cellStyle name="Comma 2 2 2 9 2 3 3 3" xfId="33165" xr:uid="{4E83729F-EFDF-4B4A-B38A-76D64E7ADF44}"/>
    <cellStyle name="Comma 2 2 2 9 2 3 3 4" xfId="47422" xr:uid="{63B1066D-686D-4D72-9900-F576364F9E76}"/>
    <cellStyle name="Comma 2 2 2 9 2 3 4" xfId="9403" xr:uid="{00000000-0005-0000-0000-00002E050000}"/>
    <cellStyle name="Comma 2 2 2 9 2 3 4 2" xfId="23660" xr:uid="{00000000-0005-0000-0000-00002F050000}"/>
    <cellStyle name="Comma 2 2 2 9 2 3 4 3" xfId="35541" xr:uid="{C402704E-4737-43FE-A865-BFE4D01D5941}"/>
    <cellStyle name="Comma 2 2 2 9 2 3 4 4" xfId="49798" xr:uid="{DFA06CC4-3336-4EF8-B35E-17C956F09BB3}"/>
    <cellStyle name="Comma 2 2 2 9 2 3 5" xfId="11779" xr:uid="{00000000-0005-0000-0000-000030050000}"/>
    <cellStyle name="Comma 2 2 2 9 2 3 5 2" xfId="26036" xr:uid="{00000000-0005-0000-0000-000031050000}"/>
    <cellStyle name="Comma 2 2 2 9 2 3 5 3" xfId="37917" xr:uid="{D97C3E14-E1D5-4A0D-AC83-D3580C9FC234}"/>
    <cellStyle name="Comma 2 2 2 9 2 3 5 4" xfId="52174" xr:uid="{9BFDB302-277D-457C-BEC3-833852653FA6}"/>
    <cellStyle name="Comma 2 2 2 9 2 3 6" xfId="14156" xr:uid="{00000000-0005-0000-0000-000032050000}"/>
    <cellStyle name="Comma 2 2 2 9 2 3 6 2" xfId="40294" xr:uid="{23DD4BAA-8857-4748-AA51-EBA98BC4B338}"/>
    <cellStyle name="Comma 2 2 2 9 2 3 6 3" xfId="54551" xr:uid="{87346AB5-3B75-4CAA-BE24-CA13C1F409F0}"/>
    <cellStyle name="Comma 2 2 2 9 2 3 7" xfId="16532" xr:uid="{00000000-0005-0000-0000-000033050000}"/>
    <cellStyle name="Comma 2 2 2 9 2 3 8" xfId="28413" xr:uid="{AAACC765-AD73-455A-9F21-79D834A1D726}"/>
    <cellStyle name="Comma 2 2 2 9 2 3 9" xfId="42670" xr:uid="{AE620A22-00DD-4FB1-8757-7FC0E103CBFB}"/>
    <cellStyle name="Comma 2 2 2 9 2 4" xfId="3067" xr:uid="{00000000-0005-0000-0000-000034050000}"/>
    <cellStyle name="Comma 2 2 2 9 2 4 2" xfId="17324" xr:uid="{00000000-0005-0000-0000-000035050000}"/>
    <cellStyle name="Comma 2 2 2 9 2 4 3" xfId="29205" xr:uid="{1879B87B-FA44-4850-A0AC-F6B2E48D71BE}"/>
    <cellStyle name="Comma 2 2 2 9 2 4 4" xfId="43462" xr:uid="{90A6D46F-D4F0-4EFB-8BEF-C97AD20F29E4}"/>
    <cellStyle name="Comma 2 2 2 9 2 5" xfId="5443" xr:uid="{00000000-0005-0000-0000-000036050000}"/>
    <cellStyle name="Comma 2 2 2 9 2 5 2" xfId="19700" xr:uid="{00000000-0005-0000-0000-000037050000}"/>
    <cellStyle name="Comma 2 2 2 9 2 5 3" xfId="31581" xr:uid="{9964BC0A-E29B-40EE-AAA0-96F4FFC0B30B}"/>
    <cellStyle name="Comma 2 2 2 9 2 5 4" xfId="45838" xr:uid="{4605CA64-91CD-4847-B597-E3FF70E3832A}"/>
    <cellStyle name="Comma 2 2 2 9 2 6" xfId="7819" xr:uid="{00000000-0005-0000-0000-000038050000}"/>
    <cellStyle name="Comma 2 2 2 9 2 6 2" xfId="22076" xr:uid="{00000000-0005-0000-0000-000039050000}"/>
    <cellStyle name="Comma 2 2 2 9 2 6 3" xfId="33957" xr:uid="{23324767-E92A-4017-9E2E-32D0A5079B23}"/>
    <cellStyle name="Comma 2 2 2 9 2 6 4" xfId="48214" xr:uid="{C95FED9A-F76B-49D8-9204-D7AC52061AAC}"/>
    <cellStyle name="Comma 2 2 2 9 2 7" xfId="10195" xr:uid="{00000000-0005-0000-0000-00003A050000}"/>
    <cellStyle name="Comma 2 2 2 9 2 7 2" xfId="24452" xr:uid="{00000000-0005-0000-0000-00003B050000}"/>
    <cellStyle name="Comma 2 2 2 9 2 7 3" xfId="36333" xr:uid="{21B0FC8F-3B4D-40EB-987A-2BFE1521C4E6}"/>
    <cellStyle name="Comma 2 2 2 9 2 7 4" xfId="50590" xr:uid="{4A61EECD-2069-4412-8D05-CE0809986404}"/>
    <cellStyle name="Comma 2 2 2 9 2 8" xfId="12572" xr:uid="{00000000-0005-0000-0000-00003C050000}"/>
    <cellStyle name="Comma 2 2 2 9 2 8 2" xfId="38710" xr:uid="{DE16B715-F26B-4ACE-9E7A-84A22950CCFE}"/>
    <cellStyle name="Comma 2 2 2 9 2 8 3" xfId="52967" xr:uid="{C81C9535-9C02-4381-94DE-05CF37C9C742}"/>
    <cellStyle name="Comma 2 2 2 9 2 9" xfId="14948" xr:uid="{00000000-0005-0000-0000-00003D050000}"/>
    <cellStyle name="Comma 2 2 2 9 3" xfId="1123" xr:uid="{00000000-0005-0000-0000-00003E050000}"/>
    <cellStyle name="Comma 2 2 2 9 3 2" xfId="3499" xr:uid="{00000000-0005-0000-0000-00003F050000}"/>
    <cellStyle name="Comma 2 2 2 9 3 2 2" xfId="17756" xr:uid="{00000000-0005-0000-0000-000040050000}"/>
    <cellStyle name="Comma 2 2 2 9 3 2 3" xfId="29637" xr:uid="{53EF192E-0E08-47E0-A285-E30951E756B6}"/>
    <cellStyle name="Comma 2 2 2 9 3 2 4" xfId="43894" xr:uid="{650884B8-45DF-498F-A525-23C128C2FBBE}"/>
    <cellStyle name="Comma 2 2 2 9 3 3" xfId="5875" xr:uid="{00000000-0005-0000-0000-000041050000}"/>
    <cellStyle name="Comma 2 2 2 9 3 3 2" xfId="20132" xr:uid="{00000000-0005-0000-0000-000042050000}"/>
    <cellStyle name="Comma 2 2 2 9 3 3 3" xfId="32013" xr:uid="{36AC6AC8-1912-4197-8301-4C45E8A951C1}"/>
    <cellStyle name="Comma 2 2 2 9 3 3 4" xfId="46270" xr:uid="{3C8A71B6-6CD7-4656-961B-382373839212}"/>
    <cellStyle name="Comma 2 2 2 9 3 4" xfId="8251" xr:uid="{00000000-0005-0000-0000-000043050000}"/>
    <cellStyle name="Comma 2 2 2 9 3 4 2" xfId="22508" xr:uid="{00000000-0005-0000-0000-000044050000}"/>
    <cellStyle name="Comma 2 2 2 9 3 4 3" xfId="34389" xr:uid="{B839EE33-625A-4DAD-B91D-40C542889062}"/>
    <cellStyle name="Comma 2 2 2 9 3 4 4" xfId="48646" xr:uid="{4125E37C-0630-4DCF-B0B0-9FF7EDE4283A}"/>
    <cellStyle name="Comma 2 2 2 9 3 5" xfId="10627" xr:uid="{00000000-0005-0000-0000-000045050000}"/>
    <cellStyle name="Comma 2 2 2 9 3 5 2" xfId="24884" xr:uid="{00000000-0005-0000-0000-000046050000}"/>
    <cellStyle name="Comma 2 2 2 9 3 5 3" xfId="36765" xr:uid="{BFD18D44-CAC3-489A-BA94-B52CAA738205}"/>
    <cellStyle name="Comma 2 2 2 9 3 5 4" xfId="51022" xr:uid="{772A0AE6-200A-448A-92A3-315DD3033105}"/>
    <cellStyle name="Comma 2 2 2 9 3 6" xfId="13004" xr:uid="{00000000-0005-0000-0000-000047050000}"/>
    <cellStyle name="Comma 2 2 2 9 3 6 2" xfId="39142" xr:uid="{E8AAC5B3-2BD4-4482-A28B-5ABBD4DC6F87}"/>
    <cellStyle name="Comma 2 2 2 9 3 6 3" xfId="53399" xr:uid="{B26F0A69-F10B-4192-B654-87B9587C6491}"/>
    <cellStyle name="Comma 2 2 2 9 3 7" xfId="15380" xr:uid="{00000000-0005-0000-0000-000048050000}"/>
    <cellStyle name="Comma 2 2 2 9 3 8" xfId="27261" xr:uid="{FD0FDD4F-105C-4260-8DF4-675D1353A961}"/>
    <cellStyle name="Comma 2 2 2 9 3 9" xfId="41518" xr:uid="{A5280D96-46B7-4623-8DCD-499489A0A0BB}"/>
    <cellStyle name="Comma 2 2 2 9 4" xfId="1915" xr:uid="{00000000-0005-0000-0000-000049050000}"/>
    <cellStyle name="Comma 2 2 2 9 4 2" xfId="4291" xr:uid="{00000000-0005-0000-0000-00004A050000}"/>
    <cellStyle name="Comma 2 2 2 9 4 2 2" xfId="18548" xr:uid="{00000000-0005-0000-0000-00004B050000}"/>
    <cellStyle name="Comma 2 2 2 9 4 2 3" xfId="30429" xr:uid="{527622BB-F7D0-46F2-9716-33D05F744988}"/>
    <cellStyle name="Comma 2 2 2 9 4 2 4" xfId="44686" xr:uid="{5841AFF0-D173-4C7F-B4D1-079E82C23E96}"/>
    <cellStyle name="Comma 2 2 2 9 4 3" xfId="6667" xr:uid="{00000000-0005-0000-0000-00004C050000}"/>
    <cellStyle name="Comma 2 2 2 9 4 3 2" xfId="20924" xr:uid="{00000000-0005-0000-0000-00004D050000}"/>
    <cellStyle name="Comma 2 2 2 9 4 3 3" xfId="32805" xr:uid="{A1888DB8-33D7-4D6B-8FD1-BC3AE49AEFDC}"/>
    <cellStyle name="Comma 2 2 2 9 4 3 4" xfId="47062" xr:uid="{F8A6AD48-D9E5-41B0-95B9-C2CBBAAD4591}"/>
    <cellStyle name="Comma 2 2 2 9 4 4" xfId="9043" xr:uid="{00000000-0005-0000-0000-00004E050000}"/>
    <cellStyle name="Comma 2 2 2 9 4 4 2" xfId="23300" xr:uid="{00000000-0005-0000-0000-00004F050000}"/>
    <cellStyle name="Comma 2 2 2 9 4 4 3" xfId="35181" xr:uid="{274EA2EC-25B6-4EB3-95E0-0D1609DEB89B}"/>
    <cellStyle name="Comma 2 2 2 9 4 4 4" xfId="49438" xr:uid="{1491F071-E8D9-4DF1-96B4-8D2F755E679D}"/>
    <cellStyle name="Comma 2 2 2 9 4 5" xfId="11419" xr:uid="{00000000-0005-0000-0000-000050050000}"/>
    <cellStyle name="Comma 2 2 2 9 4 5 2" xfId="25676" xr:uid="{00000000-0005-0000-0000-000051050000}"/>
    <cellStyle name="Comma 2 2 2 9 4 5 3" xfId="37557" xr:uid="{C6477646-CC6A-4AB2-8317-B74E94C74FD9}"/>
    <cellStyle name="Comma 2 2 2 9 4 5 4" xfId="51814" xr:uid="{E944F317-107F-4A5F-8940-3235656B2167}"/>
    <cellStyle name="Comma 2 2 2 9 4 6" xfId="13796" xr:uid="{00000000-0005-0000-0000-000052050000}"/>
    <cellStyle name="Comma 2 2 2 9 4 6 2" xfId="39934" xr:uid="{C720E5A3-13A4-4205-9AAE-91B56BC0144C}"/>
    <cellStyle name="Comma 2 2 2 9 4 6 3" xfId="54191" xr:uid="{F3A4DE79-E5EB-4135-8C0F-AAEF28F1BD16}"/>
    <cellStyle name="Comma 2 2 2 9 4 7" xfId="16172" xr:uid="{00000000-0005-0000-0000-000053050000}"/>
    <cellStyle name="Comma 2 2 2 9 4 8" xfId="28053" xr:uid="{B871D0B2-C4F6-4618-943D-70AB9ACCDB4E}"/>
    <cellStyle name="Comma 2 2 2 9 4 9" xfId="42310" xr:uid="{EF67411D-F074-4BFA-B657-F94DC92DC934}"/>
    <cellStyle name="Comma 2 2 2 9 5" xfId="2707" xr:uid="{00000000-0005-0000-0000-000054050000}"/>
    <cellStyle name="Comma 2 2 2 9 5 2" xfId="16964" xr:uid="{00000000-0005-0000-0000-000055050000}"/>
    <cellStyle name="Comma 2 2 2 9 5 3" xfId="28845" xr:uid="{F6AD2404-EC74-44A3-B563-83C4428D0D2E}"/>
    <cellStyle name="Comma 2 2 2 9 5 4" xfId="43102" xr:uid="{2485B289-30F8-48F0-B1FB-709BB8F8C332}"/>
    <cellStyle name="Comma 2 2 2 9 6" xfId="5083" xr:uid="{00000000-0005-0000-0000-000056050000}"/>
    <cellStyle name="Comma 2 2 2 9 6 2" xfId="19340" xr:uid="{00000000-0005-0000-0000-000057050000}"/>
    <cellStyle name="Comma 2 2 2 9 6 3" xfId="31221" xr:uid="{9DF51050-05F3-4069-BCF0-5E1A6ADF50EE}"/>
    <cellStyle name="Comma 2 2 2 9 6 4" xfId="45478" xr:uid="{46DEBD2F-0FE6-47CF-85D6-FA92E632AFD5}"/>
    <cellStyle name="Comma 2 2 2 9 7" xfId="7459" xr:uid="{00000000-0005-0000-0000-000058050000}"/>
    <cellStyle name="Comma 2 2 2 9 7 2" xfId="21716" xr:uid="{00000000-0005-0000-0000-000059050000}"/>
    <cellStyle name="Comma 2 2 2 9 7 3" xfId="33597" xr:uid="{57F3EB10-F582-4D4C-9101-B5908192CA42}"/>
    <cellStyle name="Comma 2 2 2 9 7 4" xfId="47854" xr:uid="{FC57CED1-7910-4A72-AD62-9B0D29741682}"/>
    <cellStyle name="Comma 2 2 2 9 8" xfId="9835" xr:uid="{00000000-0005-0000-0000-00005A050000}"/>
    <cellStyle name="Comma 2 2 2 9 8 2" xfId="24092" xr:uid="{00000000-0005-0000-0000-00005B050000}"/>
    <cellStyle name="Comma 2 2 2 9 8 3" xfId="35973" xr:uid="{BCA6AAB1-AD47-4CCD-8665-3B531925A2E7}"/>
    <cellStyle name="Comma 2 2 2 9 8 4" xfId="50230" xr:uid="{B2C6FE3B-F1B3-46E3-A873-43D1DE371F3D}"/>
    <cellStyle name="Comma 2 2 2 9 9" xfId="12212" xr:uid="{00000000-0005-0000-0000-00005C050000}"/>
    <cellStyle name="Comma 2 2 2 9 9 2" xfId="38350" xr:uid="{BCCDC04D-5A89-42D2-BEA1-6A12CBC8FABC}"/>
    <cellStyle name="Comma 2 2 2 9 9 3" xfId="52607" xr:uid="{7DD90B1A-C9EB-449D-BA3B-F68B32E79309}"/>
    <cellStyle name="Comma 2 2 20" xfId="7154" xr:uid="{00000000-0005-0000-0000-00005D050000}"/>
    <cellStyle name="Comma 2 2 20 2" xfId="21411" xr:uid="{00000000-0005-0000-0000-00005E050000}"/>
    <cellStyle name="Comma 2 2 20 3" xfId="33292" xr:uid="{BB0B8DE2-6643-4431-90C3-9DE77EBA44DB}"/>
    <cellStyle name="Comma 2 2 20 4" xfId="47549" xr:uid="{9C52AB70-2A03-4EDC-8EE5-8804E8F79E41}"/>
    <cellStyle name="Comma 2 2 21" xfId="9530" xr:uid="{00000000-0005-0000-0000-00005F050000}"/>
    <cellStyle name="Comma 2 2 21 2" xfId="23787" xr:uid="{00000000-0005-0000-0000-000060050000}"/>
    <cellStyle name="Comma 2 2 21 3" xfId="35668" xr:uid="{B88C3DE2-7E2D-4317-BE89-067BF63E3266}"/>
    <cellStyle name="Comma 2 2 21 4" xfId="49925" xr:uid="{3C3FE006-CF1C-45CB-AC9F-10B063F10CB7}"/>
    <cellStyle name="Comma 2 2 22" xfId="11907" xr:uid="{00000000-0005-0000-0000-000061050000}"/>
    <cellStyle name="Comma 2 2 22 2" xfId="38045" xr:uid="{4C194B36-094A-4243-91A2-7F3D76A2F961}"/>
    <cellStyle name="Comma 2 2 22 3" xfId="52302" xr:uid="{D746B966-CFF3-49A7-BE67-7519A62105CF}"/>
    <cellStyle name="Comma 2 2 23" xfId="14283" xr:uid="{00000000-0005-0000-0000-000062050000}"/>
    <cellStyle name="Comma 2 2 24" xfId="26164" xr:uid="{C2FFAF5B-A3E5-4503-A883-D2FC98B73EAB}"/>
    <cellStyle name="Comma 2 2 25" xfId="40421" xr:uid="{3D953C72-BB37-458E-8FAC-DE5F83D6B664}"/>
    <cellStyle name="Comma 2 2 3" xfId="62" xr:uid="{00000000-0005-0000-0000-000063050000}"/>
    <cellStyle name="Comma 2 2 3 10" xfId="14319" xr:uid="{00000000-0005-0000-0000-000064050000}"/>
    <cellStyle name="Comma 2 2 3 11" xfId="26200" xr:uid="{87231FBC-3221-4E82-93F1-C360E3B1854C}"/>
    <cellStyle name="Comma 2 2 3 12" xfId="40457" xr:uid="{A7AF2945-0922-4C6E-ABB0-3C5626D9D38D}"/>
    <cellStyle name="Comma 2 2 3 2" xfId="422" xr:uid="{00000000-0005-0000-0000-000065050000}"/>
    <cellStyle name="Comma 2 2 3 2 10" xfId="26560" xr:uid="{01E9C8AB-6235-4C99-867E-9904AC4D50D3}"/>
    <cellStyle name="Comma 2 2 3 2 11" xfId="40817" xr:uid="{6B999599-7B75-42C8-9F28-9A5EF1FE8FAB}"/>
    <cellStyle name="Comma 2 2 3 2 2" xfId="1214" xr:uid="{00000000-0005-0000-0000-000066050000}"/>
    <cellStyle name="Comma 2 2 3 2 2 2" xfId="3590" xr:uid="{00000000-0005-0000-0000-000067050000}"/>
    <cellStyle name="Comma 2 2 3 2 2 2 2" xfId="17847" xr:uid="{00000000-0005-0000-0000-000068050000}"/>
    <cellStyle name="Comma 2 2 3 2 2 2 3" xfId="29728" xr:uid="{3D1CEB20-628E-4CA7-ACBF-7F0DB259580B}"/>
    <cellStyle name="Comma 2 2 3 2 2 2 4" xfId="43985" xr:uid="{440027A1-7CE6-477A-8FB8-3757A5DDE83C}"/>
    <cellStyle name="Comma 2 2 3 2 2 3" xfId="5966" xr:uid="{00000000-0005-0000-0000-000069050000}"/>
    <cellStyle name="Comma 2 2 3 2 2 3 2" xfId="20223" xr:uid="{00000000-0005-0000-0000-00006A050000}"/>
    <cellStyle name="Comma 2 2 3 2 2 3 3" xfId="32104" xr:uid="{7C2B0D8E-A1D1-44F5-87BB-C9E1761C23E6}"/>
    <cellStyle name="Comma 2 2 3 2 2 3 4" xfId="46361" xr:uid="{10F73D90-C6F3-477B-95E2-75E767B1E187}"/>
    <cellStyle name="Comma 2 2 3 2 2 4" xfId="8342" xr:uid="{00000000-0005-0000-0000-00006B050000}"/>
    <cellStyle name="Comma 2 2 3 2 2 4 2" xfId="22599" xr:uid="{00000000-0005-0000-0000-00006C050000}"/>
    <cellStyle name="Comma 2 2 3 2 2 4 3" xfId="34480" xr:uid="{3183B8A0-A379-462D-A3BD-4DB16F5CFEE5}"/>
    <cellStyle name="Comma 2 2 3 2 2 4 4" xfId="48737" xr:uid="{31E0EDBA-46BC-40E7-BA50-7B6470C5626F}"/>
    <cellStyle name="Comma 2 2 3 2 2 5" xfId="10718" xr:uid="{00000000-0005-0000-0000-00006D050000}"/>
    <cellStyle name="Comma 2 2 3 2 2 5 2" xfId="24975" xr:uid="{00000000-0005-0000-0000-00006E050000}"/>
    <cellStyle name="Comma 2 2 3 2 2 5 3" xfId="36856" xr:uid="{0D04990F-6317-4B93-B828-9956DB9F8950}"/>
    <cellStyle name="Comma 2 2 3 2 2 5 4" xfId="51113" xr:uid="{40B48C7E-1A0B-48CE-BCDE-152073114C7D}"/>
    <cellStyle name="Comma 2 2 3 2 2 6" xfId="13095" xr:uid="{00000000-0005-0000-0000-00006F050000}"/>
    <cellStyle name="Comma 2 2 3 2 2 6 2" xfId="39233" xr:uid="{522A9054-6418-4939-9395-1BFFF541FC1C}"/>
    <cellStyle name="Comma 2 2 3 2 2 6 3" xfId="53490" xr:uid="{798011B3-11FA-4A46-91C5-44D441EE212B}"/>
    <cellStyle name="Comma 2 2 3 2 2 7" xfId="15471" xr:uid="{00000000-0005-0000-0000-000070050000}"/>
    <cellStyle name="Comma 2 2 3 2 2 8" xfId="27352" xr:uid="{EA2FA4D7-D4F6-4224-A5B1-83F59374AA7E}"/>
    <cellStyle name="Comma 2 2 3 2 2 9" xfId="41609" xr:uid="{6E9EEA90-7FC5-4B1D-ACC4-2B32588C9631}"/>
    <cellStyle name="Comma 2 2 3 2 3" xfId="2006" xr:uid="{00000000-0005-0000-0000-000071050000}"/>
    <cellStyle name="Comma 2 2 3 2 3 2" xfId="4382" xr:uid="{00000000-0005-0000-0000-000072050000}"/>
    <cellStyle name="Comma 2 2 3 2 3 2 2" xfId="18639" xr:uid="{00000000-0005-0000-0000-000073050000}"/>
    <cellStyle name="Comma 2 2 3 2 3 2 3" xfId="30520" xr:uid="{0CDCB470-436D-43FD-8518-7EB28F362EB7}"/>
    <cellStyle name="Comma 2 2 3 2 3 2 4" xfId="44777" xr:uid="{EF5AECD4-29E3-42F9-AFB4-421717B9EDE1}"/>
    <cellStyle name="Comma 2 2 3 2 3 3" xfId="6758" xr:uid="{00000000-0005-0000-0000-000074050000}"/>
    <cellStyle name="Comma 2 2 3 2 3 3 2" xfId="21015" xr:uid="{00000000-0005-0000-0000-000075050000}"/>
    <cellStyle name="Comma 2 2 3 2 3 3 3" xfId="32896" xr:uid="{15A5A121-AA1F-4355-866F-0B5E00103ABF}"/>
    <cellStyle name="Comma 2 2 3 2 3 3 4" xfId="47153" xr:uid="{1C924F36-5FD7-48CB-A3C2-6EA2FC689DCD}"/>
    <cellStyle name="Comma 2 2 3 2 3 4" xfId="9134" xr:uid="{00000000-0005-0000-0000-000076050000}"/>
    <cellStyle name="Comma 2 2 3 2 3 4 2" xfId="23391" xr:uid="{00000000-0005-0000-0000-000077050000}"/>
    <cellStyle name="Comma 2 2 3 2 3 4 3" xfId="35272" xr:uid="{B95DE6BD-E5C5-451B-B9E7-CB34FE920DAB}"/>
    <cellStyle name="Comma 2 2 3 2 3 4 4" xfId="49529" xr:uid="{FF48E9E4-4CD0-468A-82E3-16F9E979BB30}"/>
    <cellStyle name="Comma 2 2 3 2 3 5" xfId="11510" xr:uid="{00000000-0005-0000-0000-000078050000}"/>
    <cellStyle name="Comma 2 2 3 2 3 5 2" xfId="25767" xr:uid="{00000000-0005-0000-0000-000079050000}"/>
    <cellStyle name="Comma 2 2 3 2 3 5 3" xfId="37648" xr:uid="{939E539C-1A62-4858-A478-A8F9EEB4DD3B}"/>
    <cellStyle name="Comma 2 2 3 2 3 5 4" xfId="51905" xr:uid="{61FF8DA1-2F0B-4637-B038-DDBE7415A0DA}"/>
    <cellStyle name="Comma 2 2 3 2 3 6" xfId="13887" xr:uid="{00000000-0005-0000-0000-00007A050000}"/>
    <cellStyle name="Comma 2 2 3 2 3 6 2" xfId="40025" xr:uid="{C7F769CD-A33E-46F8-9154-113804476E75}"/>
    <cellStyle name="Comma 2 2 3 2 3 6 3" xfId="54282" xr:uid="{44A53AA7-ACEB-4382-BC73-3059C7735664}"/>
    <cellStyle name="Comma 2 2 3 2 3 7" xfId="16263" xr:uid="{00000000-0005-0000-0000-00007B050000}"/>
    <cellStyle name="Comma 2 2 3 2 3 8" xfId="28144" xr:uid="{2D95B4F7-F850-41EE-991C-8C26759460DE}"/>
    <cellStyle name="Comma 2 2 3 2 3 9" xfId="42401" xr:uid="{266FF69E-C6D4-4BB8-9EA8-CA6160C688C7}"/>
    <cellStyle name="Comma 2 2 3 2 4" xfId="2798" xr:uid="{00000000-0005-0000-0000-00007C050000}"/>
    <cellStyle name="Comma 2 2 3 2 4 2" xfId="17055" xr:uid="{00000000-0005-0000-0000-00007D050000}"/>
    <cellStyle name="Comma 2 2 3 2 4 3" xfId="28936" xr:uid="{1CE972ED-D056-434D-9D93-FA658ED12749}"/>
    <cellStyle name="Comma 2 2 3 2 4 4" xfId="43193" xr:uid="{B2595BAD-B410-4EC7-ACD1-0200F57334C9}"/>
    <cellStyle name="Comma 2 2 3 2 5" xfId="5174" xr:uid="{00000000-0005-0000-0000-00007E050000}"/>
    <cellStyle name="Comma 2 2 3 2 5 2" xfId="19431" xr:uid="{00000000-0005-0000-0000-00007F050000}"/>
    <cellStyle name="Comma 2 2 3 2 5 3" xfId="31312" xr:uid="{982643E1-EA81-4E80-A61F-72BDA8018FE6}"/>
    <cellStyle name="Comma 2 2 3 2 5 4" xfId="45569" xr:uid="{366F39C4-5957-46B7-A046-5E26FAC35718}"/>
    <cellStyle name="Comma 2 2 3 2 6" xfId="7550" xr:uid="{00000000-0005-0000-0000-000080050000}"/>
    <cellStyle name="Comma 2 2 3 2 6 2" xfId="21807" xr:uid="{00000000-0005-0000-0000-000081050000}"/>
    <cellStyle name="Comma 2 2 3 2 6 3" xfId="33688" xr:uid="{68837765-8339-41D2-918A-D72FE06B0661}"/>
    <cellStyle name="Comma 2 2 3 2 6 4" xfId="47945" xr:uid="{A242C03D-4C56-44E0-A888-2685C71D9008}"/>
    <cellStyle name="Comma 2 2 3 2 7" xfId="9926" xr:uid="{00000000-0005-0000-0000-000082050000}"/>
    <cellStyle name="Comma 2 2 3 2 7 2" xfId="24183" xr:uid="{00000000-0005-0000-0000-000083050000}"/>
    <cellStyle name="Comma 2 2 3 2 7 3" xfId="36064" xr:uid="{AFCD4B56-9673-4354-89C6-6A087ACC52B6}"/>
    <cellStyle name="Comma 2 2 3 2 7 4" xfId="50321" xr:uid="{7D3BEA88-A7D7-490B-85CA-EBEC8AFFD7BC}"/>
    <cellStyle name="Comma 2 2 3 2 8" xfId="12303" xr:uid="{00000000-0005-0000-0000-000084050000}"/>
    <cellStyle name="Comma 2 2 3 2 8 2" xfId="38441" xr:uid="{DEC4791E-06FA-4676-AE28-27A7CA81B7B5}"/>
    <cellStyle name="Comma 2 2 3 2 8 3" xfId="52698" xr:uid="{F1110312-F770-4D8F-AC01-012123212E7B}"/>
    <cellStyle name="Comma 2 2 3 2 9" xfId="14679" xr:uid="{00000000-0005-0000-0000-000085050000}"/>
    <cellStyle name="Comma 2 2 3 3" xfId="854" xr:uid="{00000000-0005-0000-0000-000086050000}"/>
    <cellStyle name="Comma 2 2 3 3 2" xfId="3230" xr:uid="{00000000-0005-0000-0000-000087050000}"/>
    <cellStyle name="Comma 2 2 3 3 2 2" xfId="17487" xr:uid="{00000000-0005-0000-0000-000088050000}"/>
    <cellStyle name="Comma 2 2 3 3 2 3" xfId="29368" xr:uid="{6B71A5E0-6716-427B-A0AB-B92F08403294}"/>
    <cellStyle name="Comma 2 2 3 3 2 4" xfId="43625" xr:uid="{2E072DD6-D00D-49C9-B7E4-9BE1B06C1FFC}"/>
    <cellStyle name="Comma 2 2 3 3 3" xfId="5606" xr:uid="{00000000-0005-0000-0000-000089050000}"/>
    <cellStyle name="Comma 2 2 3 3 3 2" xfId="19863" xr:uid="{00000000-0005-0000-0000-00008A050000}"/>
    <cellStyle name="Comma 2 2 3 3 3 3" xfId="31744" xr:uid="{D1CC01D2-C3E7-4308-9589-77E2B340C093}"/>
    <cellStyle name="Comma 2 2 3 3 3 4" xfId="46001" xr:uid="{2156593C-4BD1-4054-AC35-768E0A77798A}"/>
    <cellStyle name="Comma 2 2 3 3 4" xfId="7982" xr:uid="{00000000-0005-0000-0000-00008B050000}"/>
    <cellStyle name="Comma 2 2 3 3 4 2" xfId="22239" xr:uid="{00000000-0005-0000-0000-00008C050000}"/>
    <cellStyle name="Comma 2 2 3 3 4 3" xfId="34120" xr:uid="{923B72C2-2A40-4441-B65A-F3B3C2E02457}"/>
    <cellStyle name="Comma 2 2 3 3 4 4" xfId="48377" xr:uid="{32D1B498-A869-4446-8F80-6C11162C0F2A}"/>
    <cellStyle name="Comma 2 2 3 3 5" xfId="10358" xr:uid="{00000000-0005-0000-0000-00008D050000}"/>
    <cellStyle name="Comma 2 2 3 3 5 2" xfId="24615" xr:uid="{00000000-0005-0000-0000-00008E050000}"/>
    <cellStyle name="Comma 2 2 3 3 5 3" xfId="36496" xr:uid="{1FC8064E-E74E-43ED-A1DA-9A78F4A2F2A7}"/>
    <cellStyle name="Comma 2 2 3 3 5 4" xfId="50753" xr:uid="{11F880F9-D248-45DC-9778-A97E654300A2}"/>
    <cellStyle name="Comma 2 2 3 3 6" xfId="12735" xr:uid="{00000000-0005-0000-0000-00008F050000}"/>
    <cellStyle name="Comma 2 2 3 3 6 2" xfId="38873" xr:uid="{FD8C71DC-7AF9-43C2-ABC8-DF0A62F97827}"/>
    <cellStyle name="Comma 2 2 3 3 6 3" xfId="53130" xr:uid="{F69D95A9-4EF4-4185-872C-8FE91C301E98}"/>
    <cellStyle name="Comma 2 2 3 3 7" xfId="15111" xr:uid="{00000000-0005-0000-0000-000090050000}"/>
    <cellStyle name="Comma 2 2 3 3 8" xfId="26992" xr:uid="{E1FBEA2E-881C-4D2B-9B93-E0EFB7E9E5DC}"/>
    <cellStyle name="Comma 2 2 3 3 9" xfId="41249" xr:uid="{03CE450A-711D-46A1-87BA-D59323FC22B9}"/>
    <cellStyle name="Comma 2 2 3 4" xfId="1646" xr:uid="{00000000-0005-0000-0000-000091050000}"/>
    <cellStyle name="Comma 2 2 3 4 2" xfId="4022" xr:uid="{00000000-0005-0000-0000-000092050000}"/>
    <cellStyle name="Comma 2 2 3 4 2 2" xfId="18279" xr:uid="{00000000-0005-0000-0000-000093050000}"/>
    <cellStyle name="Comma 2 2 3 4 2 3" xfId="30160" xr:uid="{2636B291-AFE0-4F9D-A7CB-0F5703A7C797}"/>
    <cellStyle name="Comma 2 2 3 4 2 4" xfId="44417" xr:uid="{148BA926-8DFE-4E44-8638-C79425EF496D}"/>
    <cellStyle name="Comma 2 2 3 4 3" xfId="6398" xr:uid="{00000000-0005-0000-0000-000094050000}"/>
    <cellStyle name="Comma 2 2 3 4 3 2" xfId="20655" xr:uid="{00000000-0005-0000-0000-000095050000}"/>
    <cellStyle name="Comma 2 2 3 4 3 3" xfId="32536" xr:uid="{A35EE651-D183-4ADC-9C83-7E25BE56CE24}"/>
    <cellStyle name="Comma 2 2 3 4 3 4" xfId="46793" xr:uid="{3879946A-968A-4F57-8605-219D25A010E6}"/>
    <cellStyle name="Comma 2 2 3 4 4" xfId="8774" xr:uid="{00000000-0005-0000-0000-000096050000}"/>
    <cellStyle name="Comma 2 2 3 4 4 2" xfId="23031" xr:uid="{00000000-0005-0000-0000-000097050000}"/>
    <cellStyle name="Comma 2 2 3 4 4 3" xfId="34912" xr:uid="{E26D0FC6-61B9-4ADA-820A-A685055388C1}"/>
    <cellStyle name="Comma 2 2 3 4 4 4" xfId="49169" xr:uid="{AF686DB7-253C-4625-BBDF-D1C3D125DBF4}"/>
    <cellStyle name="Comma 2 2 3 4 5" xfId="11150" xr:uid="{00000000-0005-0000-0000-000098050000}"/>
    <cellStyle name="Comma 2 2 3 4 5 2" xfId="25407" xr:uid="{00000000-0005-0000-0000-000099050000}"/>
    <cellStyle name="Comma 2 2 3 4 5 3" xfId="37288" xr:uid="{5A49C571-8EEE-492A-89F1-401DA443F866}"/>
    <cellStyle name="Comma 2 2 3 4 5 4" xfId="51545" xr:uid="{262EC65F-1B1C-4EC3-AC72-28103162E790}"/>
    <cellStyle name="Comma 2 2 3 4 6" xfId="13527" xr:uid="{00000000-0005-0000-0000-00009A050000}"/>
    <cellStyle name="Comma 2 2 3 4 6 2" xfId="39665" xr:uid="{104D4140-FF1C-4AA2-A50D-08F09BB86B32}"/>
    <cellStyle name="Comma 2 2 3 4 6 3" xfId="53922" xr:uid="{91D7D1AD-2D31-4057-891D-6EF2F82D348F}"/>
    <cellStyle name="Comma 2 2 3 4 7" xfId="15903" xr:uid="{00000000-0005-0000-0000-00009B050000}"/>
    <cellStyle name="Comma 2 2 3 4 8" xfId="27784" xr:uid="{B162562E-5F53-4617-AD2F-98BC274BAC8B}"/>
    <cellStyle name="Comma 2 2 3 4 9" xfId="42041" xr:uid="{91033297-2BF4-4B15-A928-90B8A1B0896F}"/>
    <cellStyle name="Comma 2 2 3 5" xfId="2438" xr:uid="{00000000-0005-0000-0000-00009C050000}"/>
    <cellStyle name="Comma 2 2 3 5 2" xfId="16695" xr:uid="{00000000-0005-0000-0000-00009D050000}"/>
    <cellStyle name="Comma 2 2 3 5 3" xfId="28576" xr:uid="{5F64FCC6-552B-419A-A9B5-98C21C07F3B8}"/>
    <cellStyle name="Comma 2 2 3 5 4" xfId="42833" xr:uid="{2B1D0065-FDA8-4223-B948-C25582549D91}"/>
    <cellStyle name="Comma 2 2 3 6" xfId="4814" xr:uid="{00000000-0005-0000-0000-00009E050000}"/>
    <cellStyle name="Comma 2 2 3 6 2" xfId="19071" xr:uid="{00000000-0005-0000-0000-00009F050000}"/>
    <cellStyle name="Comma 2 2 3 6 3" xfId="30952" xr:uid="{9D12FECC-09EA-4B3E-8E15-82E17CFB4E39}"/>
    <cellStyle name="Comma 2 2 3 6 4" xfId="45209" xr:uid="{48393B00-C70E-4241-8CEC-2785924DE905}"/>
    <cellStyle name="Comma 2 2 3 7" xfId="7190" xr:uid="{00000000-0005-0000-0000-0000A0050000}"/>
    <cellStyle name="Comma 2 2 3 7 2" xfId="21447" xr:uid="{00000000-0005-0000-0000-0000A1050000}"/>
    <cellStyle name="Comma 2 2 3 7 3" xfId="33328" xr:uid="{66A8BE8F-C2D4-4C9F-9FDF-4C1E90E2857C}"/>
    <cellStyle name="Comma 2 2 3 7 4" xfId="47585" xr:uid="{96579BD6-ACF1-4C66-8CFA-B6630F1986D1}"/>
    <cellStyle name="Comma 2 2 3 8" xfId="9566" xr:uid="{00000000-0005-0000-0000-0000A2050000}"/>
    <cellStyle name="Comma 2 2 3 8 2" xfId="23823" xr:uid="{00000000-0005-0000-0000-0000A3050000}"/>
    <cellStyle name="Comma 2 2 3 8 3" xfId="35704" xr:uid="{AB44D480-4507-4E52-B4F2-B6C35A202E74}"/>
    <cellStyle name="Comma 2 2 3 8 4" xfId="49961" xr:uid="{54456118-57A3-41E9-864D-B828FEE5398B}"/>
    <cellStyle name="Comma 2 2 3 9" xfId="11943" xr:uid="{00000000-0005-0000-0000-0000A4050000}"/>
    <cellStyle name="Comma 2 2 3 9 2" xfId="38081" xr:uid="{9F31863B-F98D-4D5E-83F1-C2CB382ADFE3}"/>
    <cellStyle name="Comma 2 2 3 9 3" xfId="52338" xr:uid="{163CB896-AD1C-4C81-9FFF-AE7A969F0B98}"/>
    <cellStyle name="Comma 2 2 4" xfId="98" xr:uid="{00000000-0005-0000-0000-0000A5050000}"/>
    <cellStyle name="Comma 2 2 4 10" xfId="14355" xr:uid="{00000000-0005-0000-0000-0000A6050000}"/>
    <cellStyle name="Comma 2 2 4 11" xfId="26236" xr:uid="{F5D0EF6B-836A-4475-B334-3BB3B8896193}"/>
    <cellStyle name="Comma 2 2 4 12" xfId="40493" xr:uid="{22A53045-1799-4DC6-A7A6-62E87304EB91}"/>
    <cellStyle name="Comma 2 2 4 2" xfId="458" xr:uid="{00000000-0005-0000-0000-0000A7050000}"/>
    <cellStyle name="Comma 2 2 4 2 10" xfId="26596" xr:uid="{0845F439-A0F8-4865-91BB-8E826E64C8FE}"/>
    <cellStyle name="Comma 2 2 4 2 11" xfId="40853" xr:uid="{8720A7E3-3B05-4561-953B-D7F5C818F249}"/>
    <cellStyle name="Comma 2 2 4 2 2" xfId="1250" xr:uid="{00000000-0005-0000-0000-0000A8050000}"/>
    <cellStyle name="Comma 2 2 4 2 2 2" xfId="3626" xr:uid="{00000000-0005-0000-0000-0000A9050000}"/>
    <cellStyle name="Comma 2 2 4 2 2 2 2" xfId="17883" xr:uid="{00000000-0005-0000-0000-0000AA050000}"/>
    <cellStyle name="Comma 2 2 4 2 2 2 3" xfId="29764" xr:uid="{E109DFB1-74C1-4DF6-AD84-EC0962567A70}"/>
    <cellStyle name="Comma 2 2 4 2 2 2 4" xfId="44021" xr:uid="{65F6386F-A943-4C17-A8B0-1F3A39606984}"/>
    <cellStyle name="Comma 2 2 4 2 2 3" xfId="6002" xr:uid="{00000000-0005-0000-0000-0000AB050000}"/>
    <cellStyle name="Comma 2 2 4 2 2 3 2" xfId="20259" xr:uid="{00000000-0005-0000-0000-0000AC050000}"/>
    <cellStyle name="Comma 2 2 4 2 2 3 3" xfId="32140" xr:uid="{00DC3C1B-66BE-4B04-8224-FDFF260A7410}"/>
    <cellStyle name="Comma 2 2 4 2 2 3 4" xfId="46397" xr:uid="{8D2A1D6A-5605-4FC8-8D50-FCB211B56E3C}"/>
    <cellStyle name="Comma 2 2 4 2 2 4" xfId="8378" xr:uid="{00000000-0005-0000-0000-0000AD050000}"/>
    <cellStyle name="Comma 2 2 4 2 2 4 2" xfId="22635" xr:uid="{00000000-0005-0000-0000-0000AE050000}"/>
    <cellStyle name="Comma 2 2 4 2 2 4 3" xfId="34516" xr:uid="{F4DDDD20-5CC9-41B8-A397-45C7DBEE9E13}"/>
    <cellStyle name="Comma 2 2 4 2 2 4 4" xfId="48773" xr:uid="{5C194153-13C2-40B5-836F-B6D9B2CF5BC3}"/>
    <cellStyle name="Comma 2 2 4 2 2 5" xfId="10754" xr:uid="{00000000-0005-0000-0000-0000AF050000}"/>
    <cellStyle name="Comma 2 2 4 2 2 5 2" xfId="25011" xr:uid="{00000000-0005-0000-0000-0000B0050000}"/>
    <cellStyle name="Comma 2 2 4 2 2 5 3" xfId="36892" xr:uid="{EE39C85F-05F9-47DC-9229-230A1536ABFA}"/>
    <cellStyle name="Comma 2 2 4 2 2 5 4" xfId="51149" xr:uid="{3CADC39A-E605-46FA-A807-5566963747D8}"/>
    <cellStyle name="Comma 2 2 4 2 2 6" xfId="13131" xr:uid="{00000000-0005-0000-0000-0000B1050000}"/>
    <cellStyle name="Comma 2 2 4 2 2 6 2" xfId="39269" xr:uid="{44059320-00A7-4B87-B4C0-6F127748D010}"/>
    <cellStyle name="Comma 2 2 4 2 2 6 3" xfId="53526" xr:uid="{DC19E7B6-D741-42E7-8A21-14D0913206D5}"/>
    <cellStyle name="Comma 2 2 4 2 2 7" xfId="15507" xr:uid="{00000000-0005-0000-0000-0000B2050000}"/>
    <cellStyle name="Comma 2 2 4 2 2 8" xfId="27388" xr:uid="{DC247F84-1E1C-4DA2-B44C-1AE8D1175D25}"/>
    <cellStyle name="Comma 2 2 4 2 2 9" xfId="41645" xr:uid="{92181504-B385-4026-9930-41A8F6A0DF9C}"/>
    <cellStyle name="Comma 2 2 4 2 3" xfId="2042" xr:uid="{00000000-0005-0000-0000-0000B3050000}"/>
    <cellStyle name="Comma 2 2 4 2 3 2" xfId="4418" xr:uid="{00000000-0005-0000-0000-0000B4050000}"/>
    <cellStyle name="Comma 2 2 4 2 3 2 2" xfId="18675" xr:uid="{00000000-0005-0000-0000-0000B5050000}"/>
    <cellStyle name="Comma 2 2 4 2 3 2 3" xfId="30556" xr:uid="{857AB2F0-91FB-4E58-AD3C-87040C15BE6E}"/>
    <cellStyle name="Comma 2 2 4 2 3 2 4" xfId="44813" xr:uid="{97EA712F-F763-4725-A44F-ECB799DCBD08}"/>
    <cellStyle name="Comma 2 2 4 2 3 3" xfId="6794" xr:uid="{00000000-0005-0000-0000-0000B6050000}"/>
    <cellStyle name="Comma 2 2 4 2 3 3 2" xfId="21051" xr:uid="{00000000-0005-0000-0000-0000B7050000}"/>
    <cellStyle name="Comma 2 2 4 2 3 3 3" xfId="32932" xr:uid="{1F7C030D-A918-436A-9AAF-38AEC53ADC69}"/>
    <cellStyle name="Comma 2 2 4 2 3 3 4" xfId="47189" xr:uid="{50E90C01-D07B-4374-804C-8824F514E21C}"/>
    <cellStyle name="Comma 2 2 4 2 3 4" xfId="9170" xr:uid="{00000000-0005-0000-0000-0000B8050000}"/>
    <cellStyle name="Comma 2 2 4 2 3 4 2" xfId="23427" xr:uid="{00000000-0005-0000-0000-0000B9050000}"/>
    <cellStyle name="Comma 2 2 4 2 3 4 3" xfId="35308" xr:uid="{37AF2793-7EB3-47F2-AB8D-D4004D4D70CE}"/>
    <cellStyle name="Comma 2 2 4 2 3 4 4" xfId="49565" xr:uid="{5ACEA4EB-B0CF-418C-9BEB-6750D899975F}"/>
    <cellStyle name="Comma 2 2 4 2 3 5" xfId="11546" xr:uid="{00000000-0005-0000-0000-0000BA050000}"/>
    <cellStyle name="Comma 2 2 4 2 3 5 2" xfId="25803" xr:uid="{00000000-0005-0000-0000-0000BB050000}"/>
    <cellStyle name="Comma 2 2 4 2 3 5 3" xfId="37684" xr:uid="{E1CA01D9-70B5-44D4-97EF-ABFABB5ADD31}"/>
    <cellStyle name="Comma 2 2 4 2 3 5 4" xfId="51941" xr:uid="{DE6499C5-9F6B-4013-AF8A-2DD725340639}"/>
    <cellStyle name="Comma 2 2 4 2 3 6" xfId="13923" xr:uid="{00000000-0005-0000-0000-0000BC050000}"/>
    <cellStyle name="Comma 2 2 4 2 3 6 2" xfId="40061" xr:uid="{C1BB7832-DA1B-4DCF-B85B-69616D9EE9EC}"/>
    <cellStyle name="Comma 2 2 4 2 3 6 3" xfId="54318" xr:uid="{DBA37B78-8AC5-42DE-96D7-3332A1DF2231}"/>
    <cellStyle name="Comma 2 2 4 2 3 7" xfId="16299" xr:uid="{00000000-0005-0000-0000-0000BD050000}"/>
    <cellStyle name="Comma 2 2 4 2 3 8" xfId="28180" xr:uid="{5D257372-3DEE-4075-BBA9-C7C2C0D9620E}"/>
    <cellStyle name="Comma 2 2 4 2 3 9" xfId="42437" xr:uid="{66799109-7F3F-434F-9158-3D92693E1A1A}"/>
    <cellStyle name="Comma 2 2 4 2 4" xfId="2834" xr:uid="{00000000-0005-0000-0000-0000BE050000}"/>
    <cellStyle name="Comma 2 2 4 2 4 2" xfId="17091" xr:uid="{00000000-0005-0000-0000-0000BF050000}"/>
    <cellStyle name="Comma 2 2 4 2 4 3" xfId="28972" xr:uid="{379324BD-6C1D-4C61-902E-5B650CECB765}"/>
    <cellStyle name="Comma 2 2 4 2 4 4" xfId="43229" xr:uid="{E939BB1B-47F5-4F5B-9AAD-782A5AA9F4F5}"/>
    <cellStyle name="Comma 2 2 4 2 5" xfId="5210" xr:uid="{00000000-0005-0000-0000-0000C0050000}"/>
    <cellStyle name="Comma 2 2 4 2 5 2" xfId="19467" xr:uid="{00000000-0005-0000-0000-0000C1050000}"/>
    <cellStyle name="Comma 2 2 4 2 5 3" xfId="31348" xr:uid="{9F16326C-2E34-454F-8FE4-564689DC2164}"/>
    <cellStyle name="Comma 2 2 4 2 5 4" xfId="45605" xr:uid="{E2A5E421-6F69-46D1-A758-01AA1B622E5C}"/>
    <cellStyle name="Comma 2 2 4 2 6" xfId="7586" xr:uid="{00000000-0005-0000-0000-0000C2050000}"/>
    <cellStyle name="Comma 2 2 4 2 6 2" xfId="21843" xr:uid="{00000000-0005-0000-0000-0000C3050000}"/>
    <cellStyle name="Comma 2 2 4 2 6 3" xfId="33724" xr:uid="{F975D542-0C98-4CD3-8A57-765173E1A449}"/>
    <cellStyle name="Comma 2 2 4 2 6 4" xfId="47981" xr:uid="{E3D66302-B9FF-4AF0-B0D6-0454C1C38607}"/>
    <cellStyle name="Comma 2 2 4 2 7" xfId="9962" xr:uid="{00000000-0005-0000-0000-0000C4050000}"/>
    <cellStyle name="Comma 2 2 4 2 7 2" xfId="24219" xr:uid="{00000000-0005-0000-0000-0000C5050000}"/>
    <cellStyle name="Comma 2 2 4 2 7 3" xfId="36100" xr:uid="{84B851DE-A2A0-42E6-A412-D3DFD5491DFD}"/>
    <cellStyle name="Comma 2 2 4 2 7 4" xfId="50357" xr:uid="{6586EF8D-E09E-4CF9-A4B9-102CFEBC7A80}"/>
    <cellStyle name="Comma 2 2 4 2 8" xfId="12339" xr:uid="{00000000-0005-0000-0000-0000C6050000}"/>
    <cellStyle name="Comma 2 2 4 2 8 2" xfId="38477" xr:uid="{5957B152-BE13-4B65-ABF5-A78FB8915BDC}"/>
    <cellStyle name="Comma 2 2 4 2 8 3" xfId="52734" xr:uid="{A29CFCD2-1320-47D3-9A97-2FF2C9BCB061}"/>
    <cellStyle name="Comma 2 2 4 2 9" xfId="14715" xr:uid="{00000000-0005-0000-0000-0000C7050000}"/>
    <cellStyle name="Comma 2 2 4 3" xfId="890" xr:uid="{00000000-0005-0000-0000-0000C8050000}"/>
    <cellStyle name="Comma 2 2 4 3 2" xfId="3266" xr:uid="{00000000-0005-0000-0000-0000C9050000}"/>
    <cellStyle name="Comma 2 2 4 3 2 2" xfId="17523" xr:uid="{00000000-0005-0000-0000-0000CA050000}"/>
    <cellStyle name="Comma 2 2 4 3 2 3" xfId="29404" xr:uid="{C19468C4-CB4B-4A15-B821-6D89456986B2}"/>
    <cellStyle name="Comma 2 2 4 3 2 4" xfId="43661" xr:uid="{F9A48086-FCC2-4672-8522-A27B63BA6E8D}"/>
    <cellStyle name="Comma 2 2 4 3 3" xfId="5642" xr:uid="{00000000-0005-0000-0000-0000CB050000}"/>
    <cellStyle name="Comma 2 2 4 3 3 2" xfId="19899" xr:uid="{00000000-0005-0000-0000-0000CC050000}"/>
    <cellStyle name="Comma 2 2 4 3 3 3" xfId="31780" xr:uid="{56DEC3A1-B24C-4C71-80E4-B0F588168575}"/>
    <cellStyle name="Comma 2 2 4 3 3 4" xfId="46037" xr:uid="{347A1F64-818D-4298-AB45-7BAA2C45F875}"/>
    <cellStyle name="Comma 2 2 4 3 4" xfId="8018" xr:uid="{00000000-0005-0000-0000-0000CD050000}"/>
    <cellStyle name="Comma 2 2 4 3 4 2" xfId="22275" xr:uid="{00000000-0005-0000-0000-0000CE050000}"/>
    <cellStyle name="Comma 2 2 4 3 4 3" xfId="34156" xr:uid="{0F21CBC0-EBEF-49AC-985D-129B7E6BAC2C}"/>
    <cellStyle name="Comma 2 2 4 3 4 4" xfId="48413" xr:uid="{83AF1A4F-7973-4572-ACFF-4AA1246787F6}"/>
    <cellStyle name="Comma 2 2 4 3 5" xfId="10394" xr:uid="{00000000-0005-0000-0000-0000CF050000}"/>
    <cellStyle name="Comma 2 2 4 3 5 2" xfId="24651" xr:uid="{00000000-0005-0000-0000-0000D0050000}"/>
    <cellStyle name="Comma 2 2 4 3 5 3" xfId="36532" xr:uid="{72908BB0-160C-4274-9758-2255A5F361D6}"/>
    <cellStyle name="Comma 2 2 4 3 5 4" xfId="50789" xr:uid="{6430427F-8DC7-4FBE-925E-81A126AE3B69}"/>
    <cellStyle name="Comma 2 2 4 3 6" xfId="12771" xr:uid="{00000000-0005-0000-0000-0000D1050000}"/>
    <cellStyle name="Comma 2 2 4 3 6 2" xfId="38909" xr:uid="{E5BFA3C5-F264-4C07-B66F-CAF12CA489D3}"/>
    <cellStyle name="Comma 2 2 4 3 6 3" xfId="53166" xr:uid="{1154C0A6-93BC-44C6-8D35-3DE609EA144A}"/>
    <cellStyle name="Comma 2 2 4 3 7" xfId="15147" xr:uid="{00000000-0005-0000-0000-0000D2050000}"/>
    <cellStyle name="Comma 2 2 4 3 8" xfId="27028" xr:uid="{F1A772E7-2BB7-4645-98E7-93DCC2DAD513}"/>
    <cellStyle name="Comma 2 2 4 3 9" xfId="41285" xr:uid="{148083ED-80F0-4ABF-A580-4C1A20A072CA}"/>
    <cellStyle name="Comma 2 2 4 4" xfId="1682" xr:uid="{00000000-0005-0000-0000-0000D3050000}"/>
    <cellStyle name="Comma 2 2 4 4 2" xfId="4058" xr:uid="{00000000-0005-0000-0000-0000D4050000}"/>
    <cellStyle name="Comma 2 2 4 4 2 2" xfId="18315" xr:uid="{00000000-0005-0000-0000-0000D5050000}"/>
    <cellStyle name="Comma 2 2 4 4 2 3" xfId="30196" xr:uid="{A1657757-C172-4CC0-9B13-E5455B61A9CC}"/>
    <cellStyle name="Comma 2 2 4 4 2 4" xfId="44453" xr:uid="{4D697207-9119-42FE-BC3E-2EEACCBAFCEF}"/>
    <cellStyle name="Comma 2 2 4 4 3" xfId="6434" xr:uid="{00000000-0005-0000-0000-0000D6050000}"/>
    <cellStyle name="Comma 2 2 4 4 3 2" xfId="20691" xr:uid="{00000000-0005-0000-0000-0000D7050000}"/>
    <cellStyle name="Comma 2 2 4 4 3 3" xfId="32572" xr:uid="{ED597297-8B02-40DA-AD24-E3EDA7441C8C}"/>
    <cellStyle name="Comma 2 2 4 4 3 4" xfId="46829" xr:uid="{FECEFDDE-3B0F-4664-9897-828DF99547BD}"/>
    <cellStyle name="Comma 2 2 4 4 4" xfId="8810" xr:uid="{00000000-0005-0000-0000-0000D8050000}"/>
    <cellStyle name="Comma 2 2 4 4 4 2" xfId="23067" xr:uid="{00000000-0005-0000-0000-0000D9050000}"/>
    <cellStyle name="Comma 2 2 4 4 4 3" xfId="34948" xr:uid="{FEB0964E-E5E7-4EED-AD40-68F171D89169}"/>
    <cellStyle name="Comma 2 2 4 4 4 4" xfId="49205" xr:uid="{EC9F6DE7-77F4-4D88-BA04-B82C687BB30A}"/>
    <cellStyle name="Comma 2 2 4 4 5" xfId="11186" xr:uid="{00000000-0005-0000-0000-0000DA050000}"/>
    <cellStyle name="Comma 2 2 4 4 5 2" xfId="25443" xr:uid="{00000000-0005-0000-0000-0000DB050000}"/>
    <cellStyle name="Comma 2 2 4 4 5 3" xfId="37324" xr:uid="{A27EB081-6A14-41FF-BE73-461839DE6C35}"/>
    <cellStyle name="Comma 2 2 4 4 5 4" xfId="51581" xr:uid="{A3380C19-C80E-4F80-A2D7-0BEE06BEE079}"/>
    <cellStyle name="Comma 2 2 4 4 6" xfId="13563" xr:uid="{00000000-0005-0000-0000-0000DC050000}"/>
    <cellStyle name="Comma 2 2 4 4 6 2" xfId="39701" xr:uid="{E67C36D6-7794-48BF-A4EE-B13FE6742AE7}"/>
    <cellStyle name="Comma 2 2 4 4 6 3" xfId="53958" xr:uid="{B4B41010-FF68-49E4-A9C7-E380027A89A4}"/>
    <cellStyle name="Comma 2 2 4 4 7" xfId="15939" xr:uid="{00000000-0005-0000-0000-0000DD050000}"/>
    <cellStyle name="Comma 2 2 4 4 8" xfId="27820" xr:uid="{4D206359-7545-4D6B-8828-B98081FCD69E}"/>
    <cellStyle name="Comma 2 2 4 4 9" xfId="42077" xr:uid="{DBC688B2-2DAE-41DA-853C-B451B5BE1A16}"/>
    <cellStyle name="Comma 2 2 4 5" xfId="2474" xr:uid="{00000000-0005-0000-0000-0000DE050000}"/>
    <cellStyle name="Comma 2 2 4 5 2" xfId="16731" xr:uid="{00000000-0005-0000-0000-0000DF050000}"/>
    <cellStyle name="Comma 2 2 4 5 3" xfId="28612" xr:uid="{FD52EC2E-2A50-4CE0-8297-C15C4FBBD614}"/>
    <cellStyle name="Comma 2 2 4 5 4" xfId="42869" xr:uid="{A4F52CBB-D07E-49AB-B92D-B060A26D63D6}"/>
    <cellStyle name="Comma 2 2 4 6" xfId="4850" xr:uid="{00000000-0005-0000-0000-0000E0050000}"/>
    <cellStyle name="Comma 2 2 4 6 2" xfId="19107" xr:uid="{00000000-0005-0000-0000-0000E1050000}"/>
    <cellStyle name="Comma 2 2 4 6 3" xfId="30988" xr:uid="{EDC9ECA4-ED46-40EF-910E-6DCEB109FA19}"/>
    <cellStyle name="Comma 2 2 4 6 4" xfId="45245" xr:uid="{78C8A900-DF52-49F3-8DC9-167992E901EC}"/>
    <cellStyle name="Comma 2 2 4 7" xfId="7226" xr:uid="{00000000-0005-0000-0000-0000E2050000}"/>
    <cellStyle name="Comma 2 2 4 7 2" xfId="21483" xr:uid="{00000000-0005-0000-0000-0000E3050000}"/>
    <cellStyle name="Comma 2 2 4 7 3" xfId="33364" xr:uid="{C8E68748-7650-4792-84D5-8125BAAEC7F5}"/>
    <cellStyle name="Comma 2 2 4 7 4" xfId="47621" xr:uid="{DFDF7E31-F467-4A2E-A187-AAB61AFC383E}"/>
    <cellStyle name="Comma 2 2 4 8" xfId="9602" xr:uid="{00000000-0005-0000-0000-0000E4050000}"/>
    <cellStyle name="Comma 2 2 4 8 2" xfId="23859" xr:uid="{00000000-0005-0000-0000-0000E5050000}"/>
    <cellStyle name="Comma 2 2 4 8 3" xfId="35740" xr:uid="{00FDB5F2-059A-4A78-B9CD-A54C15E70BC2}"/>
    <cellStyle name="Comma 2 2 4 8 4" xfId="49997" xr:uid="{E44B5A3B-3EE4-4CA0-8EE5-E081AE602CC1}"/>
    <cellStyle name="Comma 2 2 4 9" xfId="11979" xr:uid="{00000000-0005-0000-0000-0000E6050000}"/>
    <cellStyle name="Comma 2 2 4 9 2" xfId="38117" xr:uid="{BA527482-6897-4A73-AB5D-70C2478B8187}"/>
    <cellStyle name="Comma 2 2 4 9 3" xfId="52374" xr:uid="{298ED827-371B-4C48-8B62-FF5865052F04}"/>
    <cellStyle name="Comma 2 2 5" xfId="134" xr:uid="{00000000-0005-0000-0000-0000E7050000}"/>
    <cellStyle name="Comma 2 2 5 10" xfId="14391" xr:uid="{00000000-0005-0000-0000-0000E8050000}"/>
    <cellStyle name="Comma 2 2 5 11" xfId="26272" xr:uid="{02269515-E834-4A32-AF30-4DB962BC8EE7}"/>
    <cellStyle name="Comma 2 2 5 12" xfId="40529" xr:uid="{3E64258A-A7BB-479C-A83E-D8263C918F08}"/>
    <cellStyle name="Comma 2 2 5 2" xfId="494" xr:uid="{00000000-0005-0000-0000-0000E9050000}"/>
    <cellStyle name="Comma 2 2 5 2 10" xfId="26632" xr:uid="{D3D25561-C40B-4958-B4DF-AB0C296C18FE}"/>
    <cellStyle name="Comma 2 2 5 2 11" xfId="40889" xr:uid="{111A4EDA-65D5-4A1F-91C7-53792EB351AD}"/>
    <cellStyle name="Comma 2 2 5 2 2" xfId="1286" xr:uid="{00000000-0005-0000-0000-0000EA050000}"/>
    <cellStyle name="Comma 2 2 5 2 2 2" xfId="3662" xr:uid="{00000000-0005-0000-0000-0000EB050000}"/>
    <cellStyle name="Comma 2 2 5 2 2 2 2" xfId="17919" xr:uid="{00000000-0005-0000-0000-0000EC050000}"/>
    <cellStyle name="Comma 2 2 5 2 2 2 3" xfId="29800" xr:uid="{E62392E6-4F35-42EA-8079-8B1615ABB5F6}"/>
    <cellStyle name="Comma 2 2 5 2 2 2 4" xfId="44057" xr:uid="{71ED44F8-8950-4FA7-A171-513908E9FF61}"/>
    <cellStyle name="Comma 2 2 5 2 2 3" xfId="6038" xr:uid="{00000000-0005-0000-0000-0000ED050000}"/>
    <cellStyle name="Comma 2 2 5 2 2 3 2" xfId="20295" xr:uid="{00000000-0005-0000-0000-0000EE050000}"/>
    <cellStyle name="Comma 2 2 5 2 2 3 3" xfId="32176" xr:uid="{F7E7D1A2-509D-4E68-A7AF-246C65E589A3}"/>
    <cellStyle name="Comma 2 2 5 2 2 3 4" xfId="46433" xr:uid="{9BC9A925-6023-4E08-8AAA-7BDDD466535D}"/>
    <cellStyle name="Comma 2 2 5 2 2 4" xfId="8414" xr:uid="{00000000-0005-0000-0000-0000EF050000}"/>
    <cellStyle name="Comma 2 2 5 2 2 4 2" xfId="22671" xr:uid="{00000000-0005-0000-0000-0000F0050000}"/>
    <cellStyle name="Comma 2 2 5 2 2 4 3" xfId="34552" xr:uid="{FD9CDEC6-4BA2-4DDC-92D4-7F4AA52C9FD1}"/>
    <cellStyle name="Comma 2 2 5 2 2 4 4" xfId="48809" xr:uid="{48F9FB95-832C-410A-94CC-3DC719518924}"/>
    <cellStyle name="Comma 2 2 5 2 2 5" xfId="10790" xr:uid="{00000000-0005-0000-0000-0000F1050000}"/>
    <cellStyle name="Comma 2 2 5 2 2 5 2" xfId="25047" xr:uid="{00000000-0005-0000-0000-0000F2050000}"/>
    <cellStyle name="Comma 2 2 5 2 2 5 3" xfId="36928" xr:uid="{3140E114-749A-452B-A949-816D5B57F7DF}"/>
    <cellStyle name="Comma 2 2 5 2 2 5 4" xfId="51185" xr:uid="{FC4BCA14-315B-4379-B258-76C66CE2ACA4}"/>
    <cellStyle name="Comma 2 2 5 2 2 6" xfId="13167" xr:uid="{00000000-0005-0000-0000-0000F3050000}"/>
    <cellStyle name="Comma 2 2 5 2 2 6 2" xfId="39305" xr:uid="{BDB90FCA-95A2-4B51-832E-8186B1E14D09}"/>
    <cellStyle name="Comma 2 2 5 2 2 6 3" xfId="53562" xr:uid="{D492D3D0-1E78-49FA-85B0-7DCDEDBDBE0C}"/>
    <cellStyle name="Comma 2 2 5 2 2 7" xfId="15543" xr:uid="{00000000-0005-0000-0000-0000F4050000}"/>
    <cellStyle name="Comma 2 2 5 2 2 8" xfId="27424" xr:uid="{22F6B51C-5A3D-4F70-B8E7-92940376FEF9}"/>
    <cellStyle name="Comma 2 2 5 2 2 9" xfId="41681" xr:uid="{2A083F2D-E36E-4D9B-BE17-BCCD84E11F3E}"/>
    <cellStyle name="Comma 2 2 5 2 3" xfId="2078" xr:uid="{00000000-0005-0000-0000-0000F5050000}"/>
    <cellStyle name="Comma 2 2 5 2 3 2" xfId="4454" xr:uid="{00000000-0005-0000-0000-0000F6050000}"/>
    <cellStyle name="Comma 2 2 5 2 3 2 2" xfId="18711" xr:uid="{00000000-0005-0000-0000-0000F7050000}"/>
    <cellStyle name="Comma 2 2 5 2 3 2 3" xfId="30592" xr:uid="{E96378B7-2C3E-4F06-AA4C-073972B826F6}"/>
    <cellStyle name="Comma 2 2 5 2 3 2 4" xfId="44849" xr:uid="{FAA668C8-FEBC-4914-B414-DBA1107B0F45}"/>
    <cellStyle name="Comma 2 2 5 2 3 3" xfId="6830" xr:uid="{00000000-0005-0000-0000-0000F8050000}"/>
    <cellStyle name="Comma 2 2 5 2 3 3 2" xfId="21087" xr:uid="{00000000-0005-0000-0000-0000F9050000}"/>
    <cellStyle name="Comma 2 2 5 2 3 3 3" xfId="32968" xr:uid="{05AE9760-D302-4BAF-9647-A224B2E9BCAB}"/>
    <cellStyle name="Comma 2 2 5 2 3 3 4" xfId="47225" xr:uid="{E0794EBA-0641-4309-80CF-C49C096A513F}"/>
    <cellStyle name="Comma 2 2 5 2 3 4" xfId="9206" xr:uid="{00000000-0005-0000-0000-0000FA050000}"/>
    <cellStyle name="Comma 2 2 5 2 3 4 2" xfId="23463" xr:uid="{00000000-0005-0000-0000-0000FB050000}"/>
    <cellStyle name="Comma 2 2 5 2 3 4 3" xfId="35344" xr:uid="{E8C78859-D183-4D3D-AC88-08E9825F3D39}"/>
    <cellStyle name="Comma 2 2 5 2 3 4 4" xfId="49601" xr:uid="{E060D0BE-0817-4FAB-99D0-E61525F12617}"/>
    <cellStyle name="Comma 2 2 5 2 3 5" xfId="11582" xr:uid="{00000000-0005-0000-0000-0000FC050000}"/>
    <cellStyle name="Comma 2 2 5 2 3 5 2" xfId="25839" xr:uid="{00000000-0005-0000-0000-0000FD050000}"/>
    <cellStyle name="Comma 2 2 5 2 3 5 3" xfId="37720" xr:uid="{8307D388-AD6F-4FFF-BF9F-CE11C69D4462}"/>
    <cellStyle name="Comma 2 2 5 2 3 5 4" xfId="51977" xr:uid="{A1AB48AF-A189-4525-8337-89284135C7BF}"/>
    <cellStyle name="Comma 2 2 5 2 3 6" xfId="13959" xr:uid="{00000000-0005-0000-0000-0000FE050000}"/>
    <cellStyle name="Comma 2 2 5 2 3 6 2" xfId="40097" xr:uid="{1376A835-B9F1-45F9-9857-5DA77376B8BA}"/>
    <cellStyle name="Comma 2 2 5 2 3 6 3" xfId="54354" xr:uid="{3F29151E-2D46-4F24-8D0D-6B0F48AD70D7}"/>
    <cellStyle name="Comma 2 2 5 2 3 7" xfId="16335" xr:uid="{00000000-0005-0000-0000-0000FF050000}"/>
    <cellStyle name="Comma 2 2 5 2 3 8" xfId="28216" xr:uid="{445F2B35-E336-488E-9831-2CED375DE839}"/>
    <cellStyle name="Comma 2 2 5 2 3 9" xfId="42473" xr:uid="{700F1D03-1E0D-40E6-98F9-042CF127377F}"/>
    <cellStyle name="Comma 2 2 5 2 4" xfId="2870" xr:uid="{00000000-0005-0000-0000-000000060000}"/>
    <cellStyle name="Comma 2 2 5 2 4 2" xfId="17127" xr:uid="{00000000-0005-0000-0000-000001060000}"/>
    <cellStyle name="Comma 2 2 5 2 4 3" xfId="29008" xr:uid="{2DE6F112-6E28-44CF-A346-A9F645414C79}"/>
    <cellStyle name="Comma 2 2 5 2 4 4" xfId="43265" xr:uid="{0224DF06-3A45-4B21-A61D-6B9A7A5942E8}"/>
    <cellStyle name="Comma 2 2 5 2 5" xfId="5246" xr:uid="{00000000-0005-0000-0000-000002060000}"/>
    <cellStyle name="Comma 2 2 5 2 5 2" xfId="19503" xr:uid="{00000000-0005-0000-0000-000003060000}"/>
    <cellStyle name="Comma 2 2 5 2 5 3" xfId="31384" xr:uid="{E46ED86E-B790-41D3-B570-5E8861F71505}"/>
    <cellStyle name="Comma 2 2 5 2 5 4" xfId="45641" xr:uid="{DA8E441B-5ED8-4EAB-BDAA-034CBFD3BD7F}"/>
    <cellStyle name="Comma 2 2 5 2 6" xfId="7622" xr:uid="{00000000-0005-0000-0000-000004060000}"/>
    <cellStyle name="Comma 2 2 5 2 6 2" xfId="21879" xr:uid="{00000000-0005-0000-0000-000005060000}"/>
    <cellStyle name="Comma 2 2 5 2 6 3" xfId="33760" xr:uid="{D88074DB-AD55-4C36-8D4F-F59F89FE09DC}"/>
    <cellStyle name="Comma 2 2 5 2 6 4" xfId="48017" xr:uid="{910BFF0E-099E-4D7E-82B5-868FF180B0C6}"/>
    <cellStyle name="Comma 2 2 5 2 7" xfId="9998" xr:uid="{00000000-0005-0000-0000-000006060000}"/>
    <cellStyle name="Comma 2 2 5 2 7 2" xfId="24255" xr:uid="{00000000-0005-0000-0000-000007060000}"/>
    <cellStyle name="Comma 2 2 5 2 7 3" xfId="36136" xr:uid="{9BB0A24C-5103-4BE5-88E1-A661C2C8F46F}"/>
    <cellStyle name="Comma 2 2 5 2 7 4" xfId="50393" xr:uid="{03250F82-2C1C-415F-AAD9-50CFCCAAEC36}"/>
    <cellStyle name="Comma 2 2 5 2 8" xfId="12375" xr:uid="{00000000-0005-0000-0000-000008060000}"/>
    <cellStyle name="Comma 2 2 5 2 8 2" xfId="38513" xr:uid="{5BEE1883-738A-48D6-A98A-642293BBC3FA}"/>
    <cellStyle name="Comma 2 2 5 2 8 3" xfId="52770" xr:uid="{5000FB9B-6826-4D3B-B7FD-67122477AF52}"/>
    <cellStyle name="Comma 2 2 5 2 9" xfId="14751" xr:uid="{00000000-0005-0000-0000-000009060000}"/>
    <cellStyle name="Comma 2 2 5 3" xfId="926" xr:uid="{00000000-0005-0000-0000-00000A060000}"/>
    <cellStyle name="Comma 2 2 5 3 2" xfId="3302" xr:uid="{00000000-0005-0000-0000-00000B060000}"/>
    <cellStyle name="Comma 2 2 5 3 2 2" xfId="17559" xr:uid="{00000000-0005-0000-0000-00000C060000}"/>
    <cellStyle name="Comma 2 2 5 3 2 3" xfId="29440" xr:uid="{88E6FB2F-1597-46D3-B495-AAAAE37D22A7}"/>
    <cellStyle name="Comma 2 2 5 3 2 4" xfId="43697" xr:uid="{ADBF4C88-EB1B-436E-9218-BFAD301C2FB2}"/>
    <cellStyle name="Comma 2 2 5 3 3" xfId="5678" xr:uid="{00000000-0005-0000-0000-00000D060000}"/>
    <cellStyle name="Comma 2 2 5 3 3 2" xfId="19935" xr:uid="{00000000-0005-0000-0000-00000E060000}"/>
    <cellStyle name="Comma 2 2 5 3 3 3" xfId="31816" xr:uid="{18A9C470-B5B3-462D-908E-3BF21590441C}"/>
    <cellStyle name="Comma 2 2 5 3 3 4" xfId="46073" xr:uid="{F07DC253-5CDF-4C55-96E9-85BC1EA93546}"/>
    <cellStyle name="Comma 2 2 5 3 4" xfId="8054" xr:uid="{00000000-0005-0000-0000-00000F060000}"/>
    <cellStyle name="Comma 2 2 5 3 4 2" xfId="22311" xr:uid="{00000000-0005-0000-0000-000010060000}"/>
    <cellStyle name="Comma 2 2 5 3 4 3" xfId="34192" xr:uid="{A2AF6D38-1283-4B0E-8AF5-74C6E9F1CFBF}"/>
    <cellStyle name="Comma 2 2 5 3 4 4" xfId="48449" xr:uid="{CBEE121D-2616-49BC-A5F7-1DBCE3DB1F10}"/>
    <cellStyle name="Comma 2 2 5 3 5" xfId="10430" xr:uid="{00000000-0005-0000-0000-000011060000}"/>
    <cellStyle name="Comma 2 2 5 3 5 2" xfId="24687" xr:uid="{00000000-0005-0000-0000-000012060000}"/>
    <cellStyle name="Comma 2 2 5 3 5 3" xfId="36568" xr:uid="{A529A1BC-DC4B-475B-8CE3-067B2B2171A3}"/>
    <cellStyle name="Comma 2 2 5 3 5 4" xfId="50825" xr:uid="{B9ABCF90-EB5D-4C27-BA3A-647BF4CAF656}"/>
    <cellStyle name="Comma 2 2 5 3 6" xfId="12807" xr:uid="{00000000-0005-0000-0000-000013060000}"/>
    <cellStyle name="Comma 2 2 5 3 6 2" xfId="38945" xr:uid="{92ED4D45-D922-4D39-A0C0-C81C1AEFE438}"/>
    <cellStyle name="Comma 2 2 5 3 6 3" xfId="53202" xr:uid="{902FB19F-A934-41E7-8845-4CB159CB6E05}"/>
    <cellStyle name="Comma 2 2 5 3 7" xfId="15183" xr:uid="{00000000-0005-0000-0000-000014060000}"/>
    <cellStyle name="Comma 2 2 5 3 8" xfId="27064" xr:uid="{1AE0522B-AF90-4EA1-8661-6E74D2185180}"/>
    <cellStyle name="Comma 2 2 5 3 9" xfId="41321" xr:uid="{54F3F60D-C6E3-4D80-B40C-C7F4B1592D7E}"/>
    <cellStyle name="Comma 2 2 5 4" xfId="1718" xr:uid="{00000000-0005-0000-0000-000015060000}"/>
    <cellStyle name="Comma 2 2 5 4 2" xfId="4094" xr:uid="{00000000-0005-0000-0000-000016060000}"/>
    <cellStyle name="Comma 2 2 5 4 2 2" xfId="18351" xr:uid="{00000000-0005-0000-0000-000017060000}"/>
    <cellStyle name="Comma 2 2 5 4 2 3" xfId="30232" xr:uid="{4CA1A9CC-3C2B-4DC3-9CF2-4FCDA5FDCB15}"/>
    <cellStyle name="Comma 2 2 5 4 2 4" xfId="44489" xr:uid="{603C8B9C-0470-49DA-90B9-0DD649D02AE4}"/>
    <cellStyle name="Comma 2 2 5 4 3" xfId="6470" xr:uid="{00000000-0005-0000-0000-000018060000}"/>
    <cellStyle name="Comma 2 2 5 4 3 2" xfId="20727" xr:uid="{00000000-0005-0000-0000-000019060000}"/>
    <cellStyle name="Comma 2 2 5 4 3 3" xfId="32608" xr:uid="{4861C131-1928-4D88-9EFC-C92F378E734C}"/>
    <cellStyle name="Comma 2 2 5 4 3 4" xfId="46865" xr:uid="{59FEA42D-1409-4DCA-9E59-8B3F61376141}"/>
    <cellStyle name="Comma 2 2 5 4 4" xfId="8846" xr:uid="{00000000-0005-0000-0000-00001A060000}"/>
    <cellStyle name="Comma 2 2 5 4 4 2" xfId="23103" xr:uid="{00000000-0005-0000-0000-00001B060000}"/>
    <cellStyle name="Comma 2 2 5 4 4 3" xfId="34984" xr:uid="{DB44ACEB-1253-42D4-B1E9-8A2A08BBDF7C}"/>
    <cellStyle name="Comma 2 2 5 4 4 4" xfId="49241" xr:uid="{2ED6A5CD-3D4B-4DC8-9C3F-F9C22C67C22B}"/>
    <cellStyle name="Comma 2 2 5 4 5" xfId="11222" xr:uid="{00000000-0005-0000-0000-00001C060000}"/>
    <cellStyle name="Comma 2 2 5 4 5 2" xfId="25479" xr:uid="{00000000-0005-0000-0000-00001D060000}"/>
    <cellStyle name="Comma 2 2 5 4 5 3" xfId="37360" xr:uid="{535FC643-3D95-470F-AC70-D189CA4EC35A}"/>
    <cellStyle name="Comma 2 2 5 4 5 4" xfId="51617" xr:uid="{0303013A-164A-486E-943E-413897CC0B65}"/>
    <cellStyle name="Comma 2 2 5 4 6" xfId="13599" xr:uid="{00000000-0005-0000-0000-00001E060000}"/>
    <cellStyle name="Comma 2 2 5 4 6 2" xfId="39737" xr:uid="{51D57424-91DB-4C8F-917D-5D765F8A1826}"/>
    <cellStyle name="Comma 2 2 5 4 6 3" xfId="53994" xr:uid="{ACB27E35-A82F-4841-B07B-4AD4EB809947}"/>
    <cellStyle name="Comma 2 2 5 4 7" xfId="15975" xr:uid="{00000000-0005-0000-0000-00001F060000}"/>
    <cellStyle name="Comma 2 2 5 4 8" xfId="27856" xr:uid="{8EE573F0-9EC1-433D-A099-B0C3888FF716}"/>
    <cellStyle name="Comma 2 2 5 4 9" xfId="42113" xr:uid="{A6E0A93E-8E4C-41AB-980A-9371E1C2712E}"/>
    <cellStyle name="Comma 2 2 5 5" xfId="2510" xr:uid="{00000000-0005-0000-0000-000020060000}"/>
    <cellStyle name="Comma 2 2 5 5 2" xfId="16767" xr:uid="{00000000-0005-0000-0000-000021060000}"/>
    <cellStyle name="Comma 2 2 5 5 3" xfId="28648" xr:uid="{2B2A951F-78F1-40A6-A226-1BF9A3349DD3}"/>
    <cellStyle name="Comma 2 2 5 5 4" xfId="42905" xr:uid="{F81A9338-80CF-4D2A-81D2-9F20DA92936B}"/>
    <cellStyle name="Comma 2 2 5 6" xfId="4886" xr:uid="{00000000-0005-0000-0000-000022060000}"/>
    <cellStyle name="Comma 2 2 5 6 2" xfId="19143" xr:uid="{00000000-0005-0000-0000-000023060000}"/>
    <cellStyle name="Comma 2 2 5 6 3" xfId="31024" xr:uid="{8C68C024-ECCB-4C1A-8F51-075F37AB76FB}"/>
    <cellStyle name="Comma 2 2 5 6 4" xfId="45281" xr:uid="{9F366AD0-0589-40CD-BFDD-96A5D4D5DBE9}"/>
    <cellStyle name="Comma 2 2 5 7" xfId="7262" xr:uid="{00000000-0005-0000-0000-000024060000}"/>
    <cellStyle name="Comma 2 2 5 7 2" xfId="21519" xr:uid="{00000000-0005-0000-0000-000025060000}"/>
    <cellStyle name="Comma 2 2 5 7 3" xfId="33400" xr:uid="{62A596F2-E14A-4251-B198-DA47694F012F}"/>
    <cellStyle name="Comma 2 2 5 7 4" xfId="47657" xr:uid="{8785988B-075C-4307-96CE-331A40C7DC29}"/>
    <cellStyle name="Comma 2 2 5 8" xfId="9638" xr:uid="{00000000-0005-0000-0000-000026060000}"/>
    <cellStyle name="Comma 2 2 5 8 2" xfId="23895" xr:uid="{00000000-0005-0000-0000-000027060000}"/>
    <cellStyle name="Comma 2 2 5 8 3" xfId="35776" xr:uid="{405A6EE5-8FE0-4386-9202-B5D8E1C25931}"/>
    <cellStyle name="Comma 2 2 5 8 4" xfId="50033" xr:uid="{F8A49DC3-AE65-4649-9E50-222724F368D4}"/>
    <cellStyle name="Comma 2 2 5 9" xfId="12015" xr:uid="{00000000-0005-0000-0000-000028060000}"/>
    <cellStyle name="Comma 2 2 5 9 2" xfId="38153" xr:uid="{F6850AD5-C2AA-437C-ACA3-E78B880AE65B}"/>
    <cellStyle name="Comma 2 2 5 9 3" xfId="52410" xr:uid="{CB5304CD-CC0F-4AE3-AD2F-62A86CFC9BED}"/>
    <cellStyle name="Comma 2 2 6" xfId="170" xr:uid="{00000000-0005-0000-0000-000029060000}"/>
    <cellStyle name="Comma 2 2 6 10" xfId="14427" xr:uid="{00000000-0005-0000-0000-00002A060000}"/>
    <cellStyle name="Comma 2 2 6 11" xfId="26308" xr:uid="{40C141B2-1C0E-48C6-A30E-8E439A3A8BA5}"/>
    <cellStyle name="Comma 2 2 6 12" xfId="40565" xr:uid="{2185D22A-A711-4D4D-8376-626FF7197AE1}"/>
    <cellStyle name="Comma 2 2 6 2" xfId="530" xr:uid="{00000000-0005-0000-0000-00002B060000}"/>
    <cellStyle name="Comma 2 2 6 2 10" xfId="26668" xr:uid="{839A5E19-5173-4BF9-8CE4-0842E8EE76AD}"/>
    <cellStyle name="Comma 2 2 6 2 11" xfId="40925" xr:uid="{0ED3D4E4-A440-4BE0-9AE6-CC1C4B8BD69D}"/>
    <cellStyle name="Comma 2 2 6 2 2" xfId="1322" xr:uid="{00000000-0005-0000-0000-00002C060000}"/>
    <cellStyle name="Comma 2 2 6 2 2 2" xfId="3698" xr:uid="{00000000-0005-0000-0000-00002D060000}"/>
    <cellStyle name="Comma 2 2 6 2 2 2 2" xfId="17955" xr:uid="{00000000-0005-0000-0000-00002E060000}"/>
    <cellStyle name="Comma 2 2 6 2 2 2 3" xfId="29836" xr:uid="{050F79FA-E2BB-4EA4-878E-EEFE756BD34F}"/>
    <cellStyle name="Comma 2 2 6 2 2 2 4" xfId="44093" xr:uid="{700303BF-18F8-4A50-B114-88D29E9DB37A}"/>
    <cellStyle name="Comma 2 2 6 2 2 3" xfId="6074" xr:uid="{00000000-0005-0000-0000-00002F060000}"/>
    <cellStyle name="Comma 2 2 6 2 2 3 2" xfId="20331" xr:uid="{00000000-0005-0000-0000-000030060000}"/>
    <cellStyle name="Comma 2 2 6 2 2 3 3" xfId="32212" xr:uid="{4751EEE2-F19B-410A-AFE8-B42813C73627}"/>
    <cellStyle name="Comma 2 2 6 2 2 3 4" xfId="46469" xr:uid="{EDD85575-4930-4F9C-B149-ABEB77A9BB65}"/>
    <cellStyle name="Comma 2 2 6 2 2 4" xfId="8450" xr:uid="{00000000-0005-0000-0000-000031060000}"/>
    <cellStyle name="Comma 2 2 6 2 2 4 2" xfId="22707" xr:uid="{00000000-0005-0000-0000-000032060000}"/>
    <cellStyle name="Comma 2 2 6 2 2 4 3" xfId="34588" xr:uid="{413C0F34-CC20-475D-BFBD-816E112D47FB}"/>
    <cellStyle name="Comma 2 2 6 2 2 4 4" xfId="48845" xr:uid="{C12B69E9-32E3-45D5-AF6E-AAF6EB19F522}"/>
    <cellStyle name="Comma 2 2 6 2 2 5" xfId="10826" xr:uid="{00000000-0005-0000-0000-000033060000}"/>
    <cellStyle name="Comma 2 2 6 2 2 5 2" xfId="25083" xr:uid="{00000000-0005-0000-0000-000034060000}"/>
    <cellStyle name="Comma 2 2 6 2 2 5 3" xfId="36964" xr:uid="{386D3080-8674-4304-8905-472DC6E0AE36}"/>
    <cellStyle name="Comma 2 2 6 2 2 5 4" xfId="51221" xr:uid="{6777908C-92BC-4438-9027-5478F814CE75}"/>
    <cellStyle name="Comma 2 2 6 2 2 6" xfId="13203" xr:uid="{00000000-0005-0000-0000-000035060000}"/>
    <cellStyle name="Comma 2 2 6 2 2 6 2" xfId="39341" xr:uid="{8C37A4B9-E0CE-4CA4-82C7-9B434598441F}"/>
    <cellStyle name="Comma 2 2 6 2 2 6 3" xfId="53598" xr:uid="{479FEAB9-326B-4DD4-A85F-4FABF5982F6D}"/>
    <cellStyle name="Comma 2 2 6 2 2 7" xfId="15579" xr:uid="{00000000-0005-0000-0000-000036060000}"/>
    <cellStyle name="Comma 2 2 6 2 2 8" xfId="27460" xr:uid="{656BB877-2AEB-47E0-9C73-3F041A61D10B}"/>
    <cellStyle name="Comma 2 2 6 2 2 9" xfId="41717" xr:uid="{84CBD70E-BD96-4CEF-A1EE-264F421E4638}"/>
    <cellStyle name="Comma 2 2 6 2 3" xfId="2114" xr:uid="{00000000-0005-0000-0000-000037060000}"/>
    <cellStyle name="Comma 2 2 6 2 3 2" xfId="4490" xr:uid="{00000000-0005-0000-0000-000038060000}"/>
    <cellStyle name="Comma 2 2 6 2 3 2 2" xfId="18747" xr:uid="{00000000-0005-0000-0000-000039060000}"/>
    <cellStyle name="Comma 2 2 6 2 3 2 3" xfId="30628" xr:uid="{DD9149CA-8461-46E7-8B9D-2EBFC7AB9CBF}"/>
    <cellStyle name="Comma 2 2 6 2 3 2 4" xfId="44885" xr:uid="{D0AE4017-2643-4F58-8F98-776519940507}"/>
    <cellStyle name="Comma 2 2 6 2 3 3" xfId="6866" xr:uid="{00000000-0005-0000-0000-00003A060000}"/>
    <cellStyle name="Comma 2 2 6 2 3 3 2" xfId="21123" xr:uid="{00000000-0005-0000-0000-00003B060000}"/>
    <cellStyle name="Comma 2 2 6 2 3 3 3" xfId="33004" xr:uid="{EE6B3764-8487-41F2-AD08-50CB80B020FA}"/>
    <cellStyle name="Comma 2 2 6 2 3 3 4" xfId="47261" xr:uid="{4A482D34-C5E2-4455-B15A-E3527C69A27C}"/>
    <cellStyle name="Comma 2 2 6 2 3 4" xfId="9242" xr:uid="{00000000-0005-0000-0000-00003C060000}"/>
    <cellStyle name="Comma 2 2 6 2 3 4 2" xfId="23499" xr:uid="{00000000-0005-0000-0000-00003D060000}"/>
    <cellStyle name="Comma 2 2 6 2 3 4 3" xfId="35380" xr:uid="{74944407-8C59-4C51-B2EB-5447889B89BC}"/>
    <cellStyle name="Comma 2 2 6 2 3 4 4" xfId="49637" xr:uid="{EAD362CC-D200-4BC1-AFD2-3152933BFAEC}"/>
    <cellStyle name="Comma 2 2 6 2 3 5" xfId="11618" xr:uid="{00000000-0005-0000-0000-00003E060000}"/>
    <cellStyle name="Comma 2 2 6 2 3 5 2" xfId="25875" xr:uid="{00000000-0005-0000-0000-00003F060000}"/>
    <cellStyle name="Comma 2 2 6 2 3 5 3" xfId="37756" xr:uid="{7741A70B-E817-4CF1-A44E-64616AEB2AF0}"/>
    <cellStyle name="Comma 2 2 6 2 3 5 4" xfId="52013" xr:uid="{95E4DEDC-2487-4F5D-B0DF-59B4B07E41AC}"/>
    <cellStyle name="Comma 2 2 6 2 3 6" xfId="13995" xr:uid="{00000000-0005-0000-0000-000040060000}"/>
    <cellStyle name="Comma 2 2 6 2 3 6 2" xfId="40133" xr:uid="{DAB6B22E-C98B-4602-8F01-B2ED79049B63}"/>
    <cellStyle name="Comma 2 2 6 2 3 6 3" xfId="54390" xr:uid="{6D3EBC30-8ABF-4AEF-BB8A-B62C3B3D251A}"/>
    <cellStyle name="Comma 2 2 6 2 3 7" xfId="16371" xr:uid="{00000000-0005-0000-0000-000041060000}"/>
    <cellStyle name="Comma 2 2 6 2 3 8" xfId="28252" xr:uid="{FF90CA63-C9B3-417D-9713-8457CD7C0215}"/>
    <cellStyle name="Comma 2 2 6 2 3 9" xfId="42509" xr:uid="{68B00B56-3CFA-4228-B922-5BC48A081672}"/>
    <cellStyle name="Comma 2 2 6 2 4" xfId="2906" xr:uid="{00000000-0005-0000-0000-000042060000}"/>
    <cellStyle name="Comma 2 2 6 2 4 2" xfId="17163" xr:uid="{00000000-0005-0000-0000-000043060000}"/>
    <cellStyle name="Comma 2 2 6 2 4 3" xfId="29044" xr:uid="{595BD58F-03AE-4B55-9380-E05479C5375B}"/>
    <cellStyle name="Comma 2 2 6 2 4 4" xfId="43301" xr:uid="{B06C57BF-77A1-43EB-9480-CF589D52D6CC}"/>
    <cellStyle name="Comma 2 2 6 2 5" xfId="5282" xr:uid="{00000000-0005-0000-0000-000044060000}"/>
    <cellStyle name="Comma 2 2 6 2 5 2" xfId="19539" xr:uid="{00000000-0005-0000-0000-000045060000}"/>
    <cellStyle name="Comma 2 2 6 2 5 3" xfId="31420" xr:uid="{A43C8566-024C-4344-8420-4CBB85FAD3E6}"/>
    <cellStyle name="Comma 2 2 6 2 5 4" xfId="45677" xr:uid="{37BB2FE9-755C-4752-9CFB-30D3E3CD4E74}"/>
    <cellStyle name="Comma 2 2 6 2 6" xfId="7658" xr:uid="{00000000-0005-0000-0000-000046060000}"/>
    <cellStyle name="Comma 2 2 6 2 6 2" xfId="21915" xr:uid="{00000000-0005-0000-0000-000047060000}"/>
    <cellStyle name="Comma 2 2 6 2 6 3" xfId="33796" xr:uid="{2DB573CA-60AB-4FF0-BB97-1031A34D1FFA}"/>
    <cellStyle name="Comma 2 2 6 2 6 4" xfId="48053" xr:uid="{5194DF68-46B9-46CF-99C3-6E3E03D1B11B}"/>
    <cellStyle name="Comma 2 2 6 2 7" xfId="10034" xr:uid="{00000000-0005-0000-0000-000048060000}"/>
    <cellStyle name="Comma 2 2 6 2 7 2" xfId="24291" xr:uid="{00000000-0005-0000-0000-000049060000}"/>
    <cellStyle name="Comma 2 2 6 2 7 3" xfId="36172" xr:uid="{40D079E5-FED1-4523-A000-5223E384C5A1}"/>
    <cellStyle name="Comma 2 2 6 2 7 4" xfId="50429" xr:uid="{47409AC8-9DA8-428B-909F-8BF2BFF1F032}"/>
    <cellStyle name="Comma 2 2 6 2 8" xfId="12411" xr:uid="{00000000-0005-0000-0000-00004A060000}"/>
    <cellStyle name="Comma 2 2 6 2 8 2" xfId="38549" xr:uid="{4A9AE52A-271B-4A3C-B0B1-07368892CA2E}"/>
    <cellStyle name="Comma 2 2 6 2 8 3" xfId="52806" xr:uid="{D47DB733-ACD9-4D48-96A4-EB2D4B0A8DC5}"/>
    <cellStyle name="Comma 2 2 6 2 9" xfId="14787" xr:uid="{00000000-0005-0000-0000-00004B060000}"/>
    <cellStyle name="Comma 2 2 6 3" xfId="962" xr:uid="{00000000-0005-0000-0000-00004C060000}"/>
    <cellStyle name="Comma 2 2 6 3 2" xfId="3338" xr:uid="{00000000-0005-0000-0000-00004D060000}"/>
    <cellStyle name="Comma 2 2 6 3 2 2" xfId="17595" xr:uid="{00000000-0005-0000-0000-00004E060000}"/>
    <cellStyle name="Comma 2 2 6 3 2 3" xfId="29476" xr:uid="{D3C41A54-7C24-4B18-AA5C-DFFFFB3B584D}"/>
    <cellStyle name="Comma 2 2 6 3 2 4" xfId="43733" xr:uid="{9BACC969-88FD-46BD-AA0B-76C9CE26A470}"/>
    <cellStyle name="Comma 2 2 6 3 3" xfId="5714" xr:uid="{00000000-0005-0000-0000-00004F060000}"/>
    <cellStyle name="Comma 2 2 6 3 3 2" xfId="19971" xr:uid="{00000000-0005-0000-0000-000050060000}"/>
    <cellStyle name="Comma 2 2 6 3 3 3" xfId="31852" xr:uid="{02138753-A506-4EEA-998E-CB88BC33DAA5}"/>
    <cellStyle name="Comma 2 2 6 3 3 4" xfId="46109" xr:uid="{6BF4A7A9-C50D-4286-8BA1-4ABDF56C11D9}"/>
    <cellStyle name="Comma 2 2 6 3 4" xfId="8090" xr:uid="{00000000-0005-0000-0000-000051060000}"/>
    <cellStyle name="Comma 2 2 6 3 4 2" xfId="22347" xr:uid="{00000000-0005-0000-0000-000052060000}"/>
    <cellStyle name="Comma 2 2 6 3 4 3" xfId="34228" xr:uid="{A0E3A3C9-297F-4E87-ADF5-39ADAC8E2B5B}"/>
    <cellStyle name="Comma 2 2 6 3 4 4" xfId="48485" xr:uid="{7B93543D-0463-4639-8482-29FB1F8986A5}"/>
    <cellStyle name="Comma 2 2 6 3 5" xfId="10466" xr:uid="{00000000-0005-0000-0000-000053060000}"/>
    <cellStyle name="Comma 2 2 6 3 5 2" xfId="24723" xr:uid="{00000000-0005-0000-0000-000054060000}"/>
    <cellStyle name="Comma 2 2 6 3 5 3" xfId="36604" xr:uid="{A15F7861-6677-4CDC-AF62-7480BA974337}"/>
    <cellStyle name="Comma 2 2 6 3 5 4" xfId="50861" xr:uid="{9A59CF44-FF8A-4701-B9C6-0FC2ACCBB476}"/>
    <cellStyle name="Comma 2 2 6 3 6" xfId="12843" xr:uid="{00000000-0005-0000-0000-000055060000}"/>
    <cellStyle name="Comma 2 2 6 3 6 2" xfId="38981" xr:uid="{777D7ED4-237E-473F-A5BC-1DD18616C18F}"/>
    <cellStyle name="Comma 2 2 6 3 6 3" xfId="53238" xr:uid="{1D4B2DED-CF29-4796-BAB8-D50F21B5A1CD}"/>
    <cellStyle name="Comma 2 2 6 3 7" xfId="15219" xr:uid="{00000000-0005-0000-0000-000056060000}"/>
    <cellStyle name="Comma 2 2 6 3 8" xfId="27100" xr:uid="{2C61DE9B-5D84-497E-AE5C-03D7D211EDAD}"/>
    <cellStyle name="Comma 2 2 6 3 9" xfId="41357" xr:uid="{11327155-2698-4A0C-8296-3D5C79CF4969}"/>
    <cellStyle name="Comma 2 2 6 4" xfId="1754" xr:uid="{00000000-0005-0000-0000-000057060000}"/>
    <cellStyle name="Comma 2 2 6 4 2" xfId="4130" xr:uid="{00000000-0005-0000-0000-000058060000}"/>
    <cellStyle name="Comma 2 2 6 4 2 2" xfId="18387" xr:uid="{00000000-0005-0000-0000-000059060000}"/>
    <cellStyle name="Comma 2 2 6 4 2 3" xfId="30268" xr:uid="{2F62BC22-FC9A-437A-9714-F79087B70A54}"/>
    <cellStyle name="Comma 2 2 6 4 2 4" xfId="44525" xr:uid="{D9E6ED83-717B-47BC-BD66-B936F40F24BB}"/>
    <cellStyle name="Comma 2 2 6 4 3" xfId="6506" xr:uid="{00000000-0005-0000-0000-00005A060000}"/>
    <cellStyle name="Comma 2 2 6 4 3 2" xfId="20763" xr:uid="{00000000-0005-0000-0000-00005B060000}"/>
    <cellStyle name="Comma 2 2 6 4 3 3" xfId="32644" xr:uid="{E1D4CAB2-B4DA-4B4D-B522-1FB59E50C49D}"/>
    <cellStyle name="Comma 2 2 6 4 3 4" xfId="46901" xr:uid="{52358AC3-FD40-4F38-B34E-C59164C92DCC}"/>
    <cellStyle name="Comma 2 2 6 4 4" xfId="8882" xr:uid="{00000000-0005-0000-0000-00005C060000}"/>
    <cellStyle name="Comma 2 2 6 4 4 2" xfId="23139" xr:uid="{00000000-0005-0000-0000-00005D060000}"/>
    <cellStyle name="Comma 2 2 6 4 4 3" xfId="35020" xr:uid="{16979CC2-E187-4B07-A17C-1E0103101EC0}"/>
    <cellStyle name="Comma 2 2 6 4 4 4" xfId="49277" xr:uid="{C4BB599D-C97B-492E-AFD1-3FF3743D0551}"/>
    <cellStyle name="Comma 2 2 6 4 5" xfId="11258" xr:uid="{00000000-0005-0000-0000-00005E060000}"/>
    <cellStyle name="Comma 2 2 6 4 5 2" xfId="25515" xr:uid="{00000000-0005-0000-0000-00005F060000}"/>
    <cellStyle name="Comma 2 2 6 4 5 3" xfId="37396" xr:uid="{5E119A70-87B9-46D7-95D1-AFEFDCEAB5AE}"/>
    <cellStyle name="Comma 2 2 6 4 5 4" xfId="51653" xr:uid="{360DFD73-3613-42A4-993C-4ED21B496FC5}"/>
    <cellStyle name="Comma 2 2 6 4 6" xfId="13635" xr:uid="{00000000-0005-0000-0000-000060060000}"/>
    <cellStyle name="Comma 2 2 6 4 6 2" xfId="39773" xr:uid="{F11B8EC8-5E3F-408F-B7C4-0BF30CC62745}"/>
    <cellStyle name="Comma 2 2 6 4 6 3" xfId="54030" xr:uid="{4762486F-103D-44D8-93D3-9ABD9D857900}"/>
    <cellStyle name="Comma 2 2 6 4 7" xfId="16011" xr:uid="{00000000-0005-0000-0000-000061060000}"/>
    <cellStyle name="Comma 2 2 6 4 8" xfId="27892" xr:uid="{358A1618-627E-490C-A0A9-6D8D111E1528}"/>
    <cellStyle name="Comma 2 2 6 4 9" xfId="42149" xr:uid="{7956C05F-9C72-446E-B837-5941785F933C}"/>
    <cellStyle name="Comma 2 2 6 5" xfId="2546" xr:uid="{00000000-0005-0000-0000-000062060000}"/>
    <cellStyle name="Comma 2 2 6 5 2" xfId="16803" xr:uid="{00000000-0005-0000-0000-000063060000}"/>
    <cellStyle name="Comma 2 2 6 5 3" xfId="28684" xr:uid="{8C4FF84D-B272-43D8-82EB-F85B9A2C57B9}"/>
    <cellStyle name="Comma 2 2 6 5 4" xfId="42941" xr:uid="{A1CA21F5-3DB0-4392-B136-EDD31F0ECD8F}"/>
    <cellStyle name="Comma 2 2 6 6" xfId="4922" xr:uid="{00000000-0005-0000-0000-000064060000}"/>
    <cellStyle name="Comma 2 2 6 6 2" xfId="19179" xr:uid="{00000000-0005-0000-0000-000065060000}"/>
    <cellStyle name="Comma 2 2 6 6 3" xfId="31060" xr:uid="{D9E3E157-C2D9-4845-B2E2-E97A0F5369E1}"/>
    <cellStyle name="Comma 2 2 6 6 4" xfId="45317" xr:uid="{A9065CFB-F8D7-4370-B457-25FF7C0825FF}"/>
    <cellStyle name="Comma 2 2 6 7" xfId="7298" xr:uid="{00000000-0005-0000-0000-000066060000}"/>
    <cellStyle name="Comma 2 2 6 7 2" xfId="21555" xr:uid="{00000000-0005-0000-0000-000067060000}"/>
    <cellStyle name="Comma 2 2 6 7 3" xfId="33436" xr:uid="{97CDE402-B703-4D8D-B176-6E918616430D}"/>
    <cellStyle name="Comma 2 2 6 7 4" xfId="47693" xr:uid="{C852EF2D-B893-4E78-A351-84D19068790E}"/>
    <cellStyle name="Comma 2 2 6 8" xfId="9674" xr:uid="{00000000-0005-0000-0000-000068060000}"/>
    <cellStyle name="Comma 2 2 6 8 2" xfId="23931" xr:uid="{00000000-0005-0000-0000-000069060000}"/>
    <cellStyle name="Comma 2 2 6 8 3" xfId="35812" xr:uid="{4EBA4315-4662-478A-9958-F4251BD589BC}"/>
    <cellStyle name="Comma 2 2 6 8 4" xfId="50069" xr:uid="{A54811BD-4601-4477-9FF3-66B771484C16}"/>
    <cellStyle name="Comma 2 2 6 9" xfId="12051" xr:uid="{00000000-0005-0000-0000-00006A060000}"/>
    <cellStyle name="Comma 2 2 6 9 2" xfId="38189" xr:uid="{4A14C18D-8408-4620-BE83-6C2D442C064B}"/>
    <cellStyle name="Comma 2 2 6 9 3" xfId="52446" xr:uid="{501DC2A6-1F90-422A-86C0-DFBEDF21FB3C}"/>
    <cellStyle name="Comma 2 2 7" xfId="206" xr:uid="{00000000-0005-0000-0000-00006B060000}"/>
    <cellStyle name="Comma 2 2 7 10" xfId="14463" xr:uid="{00000000-0005-0000-0000-00006C060000}"/>
    <cellStyle name="Comma 2 2 7 11" xfId="26344" xr:uid="{1BABA88C-69B7-4409-B3D3-7D9299201A51}"/>
    <cellStyle name="Comma 2 2 7 12" xfId="40601" xr:uid="{3D4BA061-F321-413C-831B-ECC0C8B48ED2}"/>
    <cellStyle name="Comma 2 2 7 2" xfId="566" xr:uid="{00000000-0005-0000-0000-00006D060000}"/>
    <cellStyle name="Comma 2 2 7 2 10" xfId="26704" xr:uid="{F1D624C5-0BD0-43A5-A26A-682E819789E6}"/>
    <cellStyle name="Comma 2 2 7 2 11" xfId="40961" xr:uid="{199CB9A7-1AC1-4ECE-B1A4-72C41C743FCF}"/>
    <cellStyle name="Comma 2 2 7 2 2" xfId="1358" xr:uid="{00000000-0005-0000-0000-00006E060000}"/>
    <cellStyle name="Comma 2 2 7 2 2 2" xfId="3734" xr:uid="{00000000-0005-0000-0000-00006F060000}"/>
    <cellStyle name="Comma 2 2 7 2 2 2 2" xfId="17991" xr:uid="{00000000-0005-0000-0000-000070060000}"/>
    <cellStyle name="Comma 2 2 7 2 2 2 3" xfId="29872" xr:uid="{8CA1E115-D33D-4F4C-BBFF-1A7EC9BEC94C}"/>
    <cellStyle name="Comma 2 2 7 2 2 2 4" xfId="44129" xr:uid="{D7CB442B-D446-4AE8-912F-3D32841BF531}"/>
    <cellStyle name="Comma 2 2 7 2 2 3" xfId="6110" xr:uid="{00000000-0005-0000-0000-000071060000}"/>
    <cellStyle name="Comma 2 2 7 2 2 3 2" xfId="20367" xr:uid="{00000000-0005-0000-0000-000072060000}"/>
    <cellStyle name="Comma 2 2 7 2 2 3 3" xfId="32248" xr:uid="{12666089-E9FD-4A43-A11D-26D9445A9CC1}"/>
    <cellStyle name="Comma 2 2 7 2 2 3 4" xfId="46505" xr:uid="{A1C19842-187D-43A7-8EA0-836573E60BB6}"/>
    <cellStyle name="Comma 2 2 7 2 2 4" xfId="8486" xr:uid="{00000000-0005-0000-0000-000073060000}"/>
    <cellStyle name="Comma 2 2 7 2 2 4 2" xfId="22743" xr:uid="{00000000-0005-0000-0000-000074060000}"/>
    <cellStyle name="Comma 2 2 7 2 2 4 3" xfId="34624" xr:uid="{BE2F7788-E5FC-440E-8C98-392C11AAD484}"/>
    <cellStyle name="Comma 2 2 7 2 2 4 4" xfId="48881" xr:uid="{82006560-44AF-401D-9663-50F4290E2432}"/>
    <cellStyle name="Comma 2 2 7 2 2 5" xfId="10862" xr:uid="{00000000-0005-0000-0000-000075060000}"/>
    <cellStyle name="Comma 2 2 7 2 2 5 2" xfId="25119" xr:uid="{00000000-0005-0000-0000-000076060000}"/>
    <cellStyle name="Comma 2 2 7 2 2 5 3" xfId="37000" xr:uid="{C03F0C35-0460-4489-A884-0E5BFD519903}"/>
    <cellStyle name="Comma 2 2 7 2 2 5 4" xfId="51257" xr:uid="{F2E6690F-E139-41D2-8B8A-388FCC76D045}"/>
    <cellStyle name="Comma 2 2 7 2 2 6" xfId="13239" xr:uid="{00000000-0005-0000-0000-000077060000}"/>
    <cellStyle name="Comma 2 2 7 2 2 6 2" xfId="39377" xr:uid="{7091098D-089A-4F27-8BFA-17BFE1AA3B40}"/>
    <cellStyle name="Comma 2 2 7 2 2 6 3" xfId="53634" xr:uid="{0B3CEC06-DFFE-4915-84D0-866C2E26BE00}"/>
    <cellStyle name="Comma 2 2 7 2 2 7" xfId="15615" xr:uid="{00000000-0005-0000-0000-000078060000}"/>
    <cellStyle name="Comma 2 2 7 2 2 8" xfId="27496" xr:uid="{41564CAA-A2CE-4B83-BDA4-49E4CDB87F3E}"/>
    <cellStyle name="Comma 2 2 7 2 2 9" xfId="41753" xr:uid="{74C5AF8A-1F85-407C-B5DF-34DCC973F000}"/>
    <cellStyle name="Comma 2 2 7 2 3" xfId="2150" xr:uid="{00000000-0005-0000-0000-000079060000}"/>
    <cellStyle name="Comma 2 2 7 2 3 2" xfId="4526" xr:uid="{00000000-0005-0000-0000-00007A060000}"/>
    <cellStyle name="Comma 2 2 7 2 3 2 2" xfId="18783" xr:uid="{00000000-0005-0000-0000-00007B060000}"/>
    <cellStyle name="Comma 2 2 7 2 3 2 3" xfId="30664" xr:uid="{587E1CB9-ADC9-480B-B45A-2D4F42A23EB5}"/>
    <cellStyle name="Comma 2 2 7 2 3 2 4" xfId="44921" xr:uid="{7870C72C-61E7-4642-845C-DAA979C95D31}"/>
    <cellStyle name="Comma 2 2 7 2 3 3" xfId="6902" xr:uid="{00000000-0005-0000-0000-00007C060000}"/>
    <cellStyle name="Comma 2 2 7 2 3 3 2" xfId="21159" xr:uid="{00000000-0005-0000-0000-00007D060000}"/>
    <cellStyle name="Comma 2 2 7 2 3 3 3" xfId="33040" xr:uid="{B2738F14-4059-4B3E-A25A-13440F873992}"/>
    <cellStyle name="Comma 2 2 7 2 3 3 4" xfId="47297" xr:uid="{1C4CE2BF-B887-4EAB-899E-66669D5B849B}"/>
    <cellStyle name="Comma 2 2 7 2 3 4" xfId="9278" xr:uid="{00000000-0005-0000-0000-00007E060000}"/>
    <cellStyle name="Comma 2 2 7 2 3 4 2" xfId="23535" xr:uid="{00000000-0005-0000-0000-00007F060000}"/>
    <cellStyle name="Comma 2 2 7 2 3 4 3" xfId="35416" xr:uid="{7BB39105-0DF3-4730-B595-5693D2A3038F}"/>
    <cellStyle name="Comma 2 2 7 2 3 4 4" xfId="49673" xr:uid="{C45F2022-582A-4BB8-8F04-D5BD89A2AD55}"/>
    <cellStyle name="Comma 2 2 7 2 3 5" xfId="11654" xr:uid="{00000000-0005-0000-0000-000080060000}"/>
    <cellStyle name="Comma 2 2 7 2 3 5 2" xfId="25911" xr:uid="{00000000-0005-0000-0000-000081060000}"/>
    <cellStyle name="Comma 2 2 7 2 3 5 3" xfId="37792" xr:uid="{943FF4E3-1C1A-4F43-B01F-EA692EC0DB35}"/>
    <cellStyle name="Comma 2 2 7 2 3 5 4" xfId="52049" xr:uid="{2F4B9485-3110-4C06-B8F8-10D875A222C9}"/>
    <cellStyle name="Comma 2 2 7 2 3 6" xfId="14031" xr:uid="{00000000-0005-0000-0000-000082060000}"/>
    <cellStyle name="Comma 2 2 7 2 3 6 2" xfId="40169" xr:uid="{AEF31290-F713-4E50-A024-A880EC8CD84E}"/>
    <cellStyle name="Comma 2 2 7 2 3 6 3" xfId="54426" xr:uid="{003A89F4-C1A0-434E-BD76-9C0B7989F00C}"/>
    <cellStyle name="Comma 2 2 7 2 3 7" xfId="16407" xr:uid="{00000000-0005-0000-0000-000083060000}"/>
    <cellStyle name="Comma 2 2 7 2 3 8" xfId="28288" xr:uid="{556487A0-A4AE-45D8-8355-60632072C5A5}"/>
    <cellStyle name="Comma 2 2 7 2 3 9" xfId="42545" xr:uid="{63377EB5-825A-4018-9D02-EDD950C9D360}"/>
    <cellStyle name="Comma 2 2 7 2 4" xfId="2942" xr:uid="{00000000-0005-0000-0000-000084060000}"/>
    <cellStyle name="Comma 2 2 7 2 4 2" xfId="17199" xr:uid="{00000000-0005-0000-0000-000085060000}"/>
    <cellStyle name="Comma 2 2 7 2 4 3" xfId="29080" xr:uid="{BD8A89A2-6360-4150-B91B-C3643C1C27A6}"/>
    <cellStyle name="Comma 2 2 7 2 4 4" xfId="43337" xr:uid="{204736A5-40A2-4494-B021-698B7DA83812}"/>
    <cellStyle name="Comma 2 2 7 2 5" xfId="5318" xr:uid="{00000000-0005-0000-0000-000086060000}"/>
    <cellStyle name="Comma 2 2 7 2 5 2" xfId="19575" xr:uid="{00000000-0005-0000-0000-000087060000}"/>
    <cellStyle name="Comma 2 2 7 2 5 3" xfId="31456" xr:uid="{339B01FC-BBAC-45A4-BAF5-847BC328105B}"/>
    <cellStyle name="Comma 2 2 7 2 5 4" xfId="45713" xr:uid="{F77075CE-99B3-45CF-9A11-A33C4B86E6AF}"/>
    <cellStyle name="Comma 2 2 7 2 6" xfId="7694" xr:uid="{00000000-0005-0000-0000-000088060000}"/>
    <cellStyle name="Comma 2 2 7 2 6 2" xfId="21951" xr:uid="{00000000-0005-0000-0000-000089060000}"/>
    <cellStyle name="Comma 2 2 7 2 6 3" xfId="33832" xr:uid="{FF6EE6CF-4925-4584-BCA6-534EFDDBBFC5}"/>
    <cellStyle name="Comma 2 2 7 2 6 4" xfId="48089" xr:uid="{A4E842D5-EB38-46F9-B335-448832FE459E}"/>
    <cellStyle name="Comma 2 2 7 2 7" xfId="10070" xr:uid="{00000000-0005-0000-0000-00008A060000}"/>
    <cellStyle name="Comma 2 2 7 2 7 2" xfId="24327" xr:uid="{00000000-0005-0000-0000-00008B060000}"/>
    <cellStyle name="Comma 2 2 7 2 7 3" xfId="36208" xr:uid="{73A6148C-F355-419F-9D4D-5CAA18F4898A}"/>
    <cellStyle name="Comma 2 2 7 2 7 4" xfId="50465" xr:uid="{75AB6AFB-1023-44E5-93A8-07D7C6B69EA6}"/>
    <cellStyle name="Comma 2 2 7 2 8" xfId="12447" xr:uid="{00000000-0005-0000-0000-00008C060000}"/>
    <cellStyle name="Comma 2 2 7 2 8 2" xfId="38585" xr:uid="{266B2B42-288D-42C8-9899-7FF3BB2758F4}"/>
    <cellStyle name="Comma 2 2 7 2 8 3" xfId="52842" xr:uid="{71379A4E-2055-4777-8C55-A1648E309283}"/>
    <cellStyle name="Comma 2 2 7 2 9" xfId="14823" xr:uid="{00000000-0005-0000-0000-00008D060000}"/>
    <cellStyle name="Comma 2 2 7 3" xfId="998" xr:uid="{00000000-0005-0000-0000-00008E060000}"/>
    <cellStyle name="Comma 2 2 7 3 2" xfId="3374" xr:uid="{00000000-0005-0000-0000-00008F060000}"/>
    <cellStyle name="Comma 2 2 7 3 2 2" xfId="17631" xr:uid="{00000000-0005-0000-0000-000090060000}"/>
    <cellStyle name="Comma 2 2 7 3 2 3" xfId="29512" xr:uid="{B9CC976D-133A-42E3-B1F1-F49B8CE4838F}"/>
    <cellStyle name="Comma 2 2 7 3 2 4" xfId="43769" xr:uid="{8E0984F3-1914-4E85-B142-73A096FABA82}"/>
    <cellStyle name="Comma 2 2 7 3 3" xfId="5750" xr:uid="{00000000-0005-0000-0000-000091060000}"/>
    <cellStyle name="Comma 2 2 7 3 3 2" xfId="20007" xr:uid="{00000000-0005-0000-0000-000092060000}"/>
    <cellStyle name="Comma 2 2 7 3 3 3" xfId="31888" xr:uid="{E7DBA46E-2945-4FCE-8478-12DE99DC8B55}"/>
    <cellStyle name="Comma 2 2 7 3 3 4" xfId="46145" xr:uid="{A0623305-2C30-4A42-B4A6-7A8BDECE2613}"/>
    <cellStyle name="Comma 2 2 7 3 4" xfId="8126" xr:uid="{00000000-0005-0000-0000-000093060000}"/>
    <cellStyle name="Comma 2 2 7 3 4 2" xfId="22383" xr:uid="{00000000-0005-0000-0000-000094060000}"/>
    <cellStyle name="Comma 2 2 7 3 4 3" xfId="34264" xr:uid="{56DBC05B-9531-4D8A-B33D-D16D542E413F}"/>
    <cellStyle name="Comma 2 2 7 3 4 4" xfId="48521" xr:uid="{F07B9497-68A2-479A-8A13-17276E5F62D1}"/>
    <cellStyle name="Comma 2 2 7 3 5" xfId="10502" xr:uid="{00000000-0005-0000-0000-000095060000}"/>
    <cellStyle name="Comma 2 2 7 3 5 2" xfId="24759" xr:uid="{00000000-0005-0000-0000-000096060000}"/>
    <cellStyle name="Comma 2 2 7 3 5 3" xfId="36640" xr:uid="{80A52BB3-99BA-4FD9-8C13-9CED20C78286}"/>
    <cellStyle name="Comma 2 2 7 3 5 4" xfId="50897" xr:uid="{A6BF81DC-52FB-4C30-B9B4-4AF75C832346}"/>
    <cellStyle name="Comma 2 2 7 3 6" xfId="12879" xr:uid="{00000000-0005-0000-0000-000097060000}"/>
    <cellStyle name="Comma 2 2 7 3 6 2" xfId="39017" xr:uid="{ACE5B6FD-27F9-4C12-BC99-73F192D8C995}"/>
    <cellStyle name="Comma 2 2 7 3 6 3" xfId="53274" xr:uid="{6B34BA74-9947-4869-9325-4F9DB7C206A5}"/>
    <cellStyle name="Comma 2 2 7 3 7" xfId="15255" xr:uid="{00000000-0005-0000-0000-000098060000}"/>
    <cellStyle name="Comma 2 2 7 3 8" xfId="27136" xr:uid="{9BFA5ECC-DC96-4231-B566-DC6A54275ACC}"/>
    <cellStyle name="Comma 2 2 7 3 9" xfId="41393" xr:uid="{1D987FF0-DB30-4FF1-A989-DA78C8B1529C}"/>
    <cellStyle name="Comma 2 2 7 4" xfId="1790" xr:uid="{00000000-0005-0000-0000-000099060000}"/>
    <cellStyle name="Comma 2 2 7 4 2" xfId="4166" xr:uid="{00000000-0005-0000-0000-00009A060000}"/>
    <cellStyle name="Comma 2 2 7 4 2 2" xfId="18423" xr:uid="{00000000-0005-0000-0000-00009B060000}"/>
    <cellStyle name="Comma 2 2 7 4 2 3" xfId="30304" xr:uid="{CB851E6B-FE15-462A-BB4B-59F617D90355}"/>
    <cellStyle name="Comma 2 2 7 4 2 4" xfId="44561" xr:uid="{F083C379-1649-497A-A6F1-3037B531AF6D}"/>
    <cellStyle name="Comma 2 2 7 4 3" xfId="6542" xr:uid="{00000000-0005-0000-0000-00009C060000}"/>
    <cellStyle name="Comma 2 2 7 4 3 2" xfId="20799" xr:uid="{00000000-0005-0000-0000-00009D060000}"/>
    <cellStyle name="Comma 2 2 7 4 3 3" xfId="32680" xr:uid="{7699B7BC-7813-46CB-A0E7-FD2771B28401}"/>
    <cellStyle name="Comma 2 2 7 4 3 4" xfId="46937" xr:uid="{601709A8-1397-42F5-9BE6-7F1E8C5F16F2}"/>
    <cellStyle name="Comma 2 2 7 4 4" xfId="8918" xr:uid="{00000000-0005-0000-0000-00009E060000}"/>
    <cellStyle name="Comma 2 2 7 4 4 2" xfId="23175" xr:uid="{00000000-0005-0000-0000-00009F060000}"/>
    <cellStyle name="Comma 2 2 7 4 4 3" xfId="35056" xr:uid="{17560335-443B-41DA-B4B8-DF26180F6339}"/>
    <cellStyle name="Comma 2 2 7 4 4 4" xfId="49313" xr:uid="{F046B35F-C791-4E80-B5C8-410C493C50D4}"/>
    <cellStyle name="Comma 2 2 7 4 5" xfId="11294" xr:uid="{00000000-0005-0000-0000-0000A0060000}"/>
    <cellStyle name="Comma 2 2 7 4 5 2" xfId="25551" xr:uid="{00000000-0005-0000-0000-0000A1060000}"/>
    <cellStyle name="Comma 2 2 7 4 5 3" xfId="37432" xr:uid="{6ADDD19A-CF6F-4C0A-AE84-848680CB9E5A}"/>
    <cellStyle name="Comma 2 2 7 4 5 4" xfId="51689" xr:uid="{0976DC98-DC94-46DD-BA61-F9965DE5D131}"/>
    <cellStyle name="Comma 2 2 7 4 6" xfId="13671" xr:uid="{00000000-0005-0000-0000-0000A2060000}"/>
    <cellStyle name="Comma 2 2 7 4 6 2" xfId="39809" xr:uid="{246DF260-5EDC-4040-9147-36AF5655622F}"/>
    <cellStyle name="Comma 2 2 7 4 6 3" xfId="54066" xr:uid="{EB0CD8E4-4B64-4E22-BAD1-0E69D6D9766B}"/>
    <cellStyle name="Comma 2 2 7 4 7" xfId="16047" xr:uid="{00000000-0005-0000-0000-0000A3060000}"/>
    <cellStyle name="Comma 2 2 7 4 8" xfId="27928" xr:uid="{64A58E37-9463-481C-A288-4B24937826B3}"/>
    <cellStyle name="Comma 2 2 7 4 9" xfId="42185" xr:uid="{9DE34622-B679-4635-9B3C-CF39FAF0E3F1}"/>
    <cellStyle name="Comma 2 2 7 5" xfId="2582" xr:uid="{00000000-0005-0000-0000-0000A4060000}"/>
    <cellStyle name="Comma 2 2 7 5 2" xfId="16839" xr:uid="{00000000-0005-0000-0000-0000A5060000}"/>
    <cellStyle name="Comma 2 2 7 5 3" xfId="28720" xr:uid="{26DEE4AA-3016-4337-9272-06FB0E936200}"/>
    <cellStyle name="Comma 2 2 7 5 4" xfId="42977" xr:uid="{3A9842A6-97D8-471C-96A3-CE7B914C010B}"/>
    <cellStyle name="Comma 2 2 7 6" xfId="4958" xr:uid="{00000000-0005-0000-0000-0000A6060000}"/>
    <cellStyle name="Comma 2 2 7 6 2" xfId="19215" xr:uid="{00000000-0005-0000-0000-0000A7060000}"/>
    <cellStyle name="Comma 2 2 7 6 3" xfId="31096" xr:uid="{6CA40D49-26C5-4DF9-B99E-61E7DBCF7415}"/>
    <cellStyle name="Comma 2 2 7 6 4" xfId="45353" xr:uid="{246A8F8E-48CE-410E-8DCB-61359D38257A}"/>
    <cellStyle name="Comma 2 2 7 7" xfId="7334" xr:uid="{00000000-0005-0000-0000-0000A8060000}"/>
    <cellStyle name="Comma 2 2 7 7 2" xfId="21591" xr:uid="{00000000-0005-0000-0000-0000A9060000}"/>
    <cellStyle name="Comma 2 2 7 7 3" xfId="33472" xr:uid="{FB390830-9796-450A-8943-9C95E23694B4}"/>
    <cellStyle name="Comma 2 2 7 7 4" xfId="47729" xr:uid="{9373F243-3D94-4BE5-BC2F-7D1173CEC740}"/>
    <cellStyle name="Comma 2 2 7 8" xfId="9710" xr:uid="{00000000-0005-0000-0000-0000AA060000}"/>
    <cellStyle name="Comma 2 2 7 8 2" xfId="23967" xr:uid="{00000000-0005-0000-0000-0000AB060000}"/>
    <cellStyle name="Comma 2 2 7 8 3" xfId="35848" xr:uid="{41E8806E-12AA-4AE6-9246-370F39C531B1}"/>
    <cellStyle name="Comma 2 2 7 8 4" xfId="50105" xr:uid="{D44A6D1E-5E5A-4283-8435-C89E99BCE6B0}"/>
    <cellStyle name="Comma 2 2 7 9" xfId="12087" xr:uid="{00000000-0005-0000-0000-0000AC060000}"/>
    <cellStyle name="Comma 2 2 7 9 2" xfId="38225" xr:uid="{48D09ED7-CC5D-4258-98F6-6277B3DD5FE0}"/>
    <cellStyle name="Comma 2 2 7 9 3" xfId="52482" xr:uid="{CE5798E3-6C48-4C2E-9CE3-19DD3B6C58E6}"/>
    <cellStyle name="Comma 2 2 8" xfId="242" xr:uid="{00000000-0005-0000-0000-0000AD060000}"/>
    <cellStyle name="Comma 2 2 8 10" xfId="14499" xr:uid="{00000000-0005-0000-0000-0000AE060000}"/>
    <cellStyle name="Comma 2 2 8 11" xfId="26380" xr:uid="{9467C43C-D320-4057-A63D-DBF51DA14085}"/>
    <cellStyle name="Comma 2 2 8 12" xfId="40637" xr:uid="{C71B72F6-54F5-41D5-AC1D-BED48F724468}"/>
    <cellStyle name="Comma 2 2 8 2" xfId="602" xr:uid="{00000000-0005-0000-0000-0000AF060000}"/>
    <cellStyle name="Comma 2 2 8 2 10" xfId="26740" xr:uid="{847E1516-BF83-46F1-9BDA-A5F58D18AD13}"/>
    <cellStyle name="Comma 2 2 8 2 11" xfId="40997" xr:uid="{C19D8341-C176-417C-B085-DCFB1E87324F}"/>
    <cellStyle name="Comma 2 2 8 2 2" xfId="1394" xr:uid="{00000000-0005-0000-0000-0000B0060000}"/>
    <cellStyle name="Comma 2 2 8 2 2 2" xfId="3770" xr:uid="{00000000-0005-0000-0000-0000B1060000}"/>
    <cellStyle name="Comma 2 2 8 2 2 2 2" xfId="18027" xr:uid="{00000000-0005-0000-0000-0000B2060000}"/>
    <cellStyle name="Comma 2 2 8 2 2 2 3" xfId="29908" xr:uid="{6EF9CA53-3A03-46FD-B359-CEF813ED0C76}"/>
    <cellStyle name="Comma 2 2 8 2 2 2 4" xfId="44165" xr:uid="{BD5E793D-A59B-4A35-B6ED-0CC736F65593}"/>
    <cellStyle name="Comma 2 2 8 2 2 3" xfId="6146" xr:uid="{00000000-0005-0000-0000-0000B3060000}"/>
    <cellStyle name="Comma 2 2 8 2 2 3 2" xfId="20403" xr:uid="{00000000-0005-0000-0000-0000B4060000}"/>
    <cellStyle name="Comma 2 2 8 2 2 3 3" xfId="32284" xr:uid="{A4476A01-8CC9-4D8B-AF6A-FB511B00B887}"/>
    <cellStyle name="Comma 2 2 8 2 2 3 4" xfId="46541" xr:uid="{D659434E-3AA5-45BA-9E5F-FD7EE131748E}"/>
    <cellStyle name="Comma 2 2 8 2 2 4" xfId="8522" xr:uid="{00000000-0005-0000-0000-0000B5060000}"/>
    <cellStyle name="Comma 2 2 8 2 2 4 2" xfId="22779" xr:uid="{00000000-0005-0000-0000-0000B6060000}"/>
    <cellStyle name="Comma 2 2 8 2 2 4 3" xfId="34660" xr:uid="{E5957043-1C48-4ABD-95E7-F43BFB0A6FE4}"/>
    <cellStyle name="Comma 2 2 8 2 2 4 4" xfId="48917" xr:uid="{306DB489-A479-40BC-8849-69A2C131BBFB}"/>
    <cellStyle name="Comma 2 2 8 2 2 5" xfId="10898" xr:uid="{00000000-0005-0000-0000-0000B7060000}"/>
    <cellStyle name="Comma 2 2 8 2 2 5 2" xfId="25155" xr:uid="{00000000-0005-0000-0000-0000B8060000}"/>
    <cellStyle name="Comma 2 2 8 2 2 5 3" xfId="37036" xr:uid="{EFCA24F9-F7E0-45F1-BA08-8B0472EC2144}"/>
    <cellStyle name="Comma 2 2 8 2 2 5 4" xfId="51293" xr:uid="{0F00B2D2-996A-443C-85B2-2DBEFBE3A8E4}"/>
    <cellStyle name="Comma 2 2 8 2 2 6" xfId="13275" xr:uid="{00000000-0005-0000-0000-0000B9060000}"/>
    <cellStyle name="Comma 2 2 8 2 2 6 2" xfId="39413" xr:uid="{810161ED-13B2-4C7B-988E-28301AEA5DD9}"/>
    <cellStyle name="Comma 2 2 8 2 2 6 3" xfId="53670" xr:uid="{414DFEEB-D846-4C11-B79C-331DFB5A8B33}"/>
    <cellStyle name="Comma 2 2 8 2 2 7" xfId="15651" xr:uid="{00000000-0005-0000-0000-0000BA060000}"/>
    <cellStyle name="Comma 2 2 8 2 2 8" xfId="27532" xr:uid="{FE4AACFC-BD72-4878-9833-3053FFAD1D9C}"/>
    <cellStyle name="Comma 2 2 8 2 2 9" xfId="41789" xr:uid="{FA8AF0F3-F9F0-49CF-9441-D7F68C09C6AE}"/>
    <cellStyle name="Comma 2 2 8 2 3" xfId="2186" xr:uid="{00000000-0005-0000-0000-0000BB060000}"/>
    <cellStyle name="Comma 2 2 8 2 3 2" xfId="4562" xr:uid="{00000000-0005-0000-0000-0000BC060000}"/>
    <cellStyle name="Comma 2 2 8 2 3 2 2" xfId="18819" xr:uid="{00000000-0005-0000-0000-0000BD060000}"/>
    <cellStyle name="Comma 2 2 8 2 3 2 3" xfId="30700" xr:uid="{B7F08E47-79CE-4225-AFBF-996B967E2765}"/>
    <cellStyle name="Comma 2 2 8 2 3 2 4" xfId="44957" xr:uid="{F3FB7A62-E318-4CDC-9564-0865C71CDD3B}"/>
    <cellStyle name="Comma 2 2 8 2 3 3" xfId="6938" xr:uid="{00000000-0005-0000-0000-0000BE060000}"/>
    <cellStyle name="Comma 2 2 8 2 3 3 2" xfId="21195" xr:uid="{00000000-0005-0000-0000-0000BF060000}"/>
    <cellStyle name="Comma 2 2 8 2 3 3 3" xfId="33076" xr:uid="{68E5DBC0-0FA6-45DE-9E2B-9A97452EC31E}"/>
    <cellStyle name="Comma 2 2 8 2 3 3 4" xfId="47333" xr:uid="{537942EB-8CAE-4B07-998B-5A5DDEC62687}"/>
    <cellStyle name="Comma 2 2 8 2 3 4" xfId="9314" xr:uid="{00000000-0005-0000-0000-0000C0060000}"/>
    <cellStyle name="Comma 2 2 8 2 3 4 2" xfId="23571" xr:uid="{00000000-0005-0000-0000-0000C1060000}"/>
    <cellStyle name="Comma 2 2 8 2 3 4 3" xfId="35452" xr:uid="{66804DDD-F6C2-4E78-976C-51E2882D78BF}"/>
    <cellStyle name="Comma 2 2 8 2 3 4 4" xfId="49709" xr:uid="{E995D79E-6540-4765-826C-FEFA5F341806}"/>
    <cellStyle name="Comma 2 2 8 2 3 5" xfId="11690" xr:uid="{00000000-0005-0000-0000-0000C2060000}"/>
    <cellStyle name="Comma 2 2 8 2 3 5 2" xfId="25947" xr:uid="{00000000-0005-0000-0000-0000C3060000}"/>
    <cellStyle name="Comma 2 2 8 2 3 5 3" xfId="37828" xr:uid="{CE4A227F-F0DC-4334-A410-5B125A669DC3}"/>
    <cellStyle name="Comma 2 2 8 2 3 5 4" xfId="52085" xr:uid="{78342E88-FD40-4261-BF41-07BE95F9DDDD}"/>
    <cellStyle name="Comma 2 2 8 2 3 6" xfId="14067" xr:uid="{00000000-0005-0000-0000-0000C4060000}"/>
    <cellStyle name="Comma 2 2 8 2 3 6 2" xfId="40205" xr:uid="{38B2BD02-6C6C-44F9-8DCB-CB796120FD62}"/>
    <cellStyle name="Comma 2 2 8 2 3 6 3" xfId="54462" xr:uid="{6CF02E90-628D-49F4-9336-A87F944B2808}"/>
    <cellStyle name="Comma 2 2 8 2 3 7" xfId="16443" xr:uid="{00000000-0005-0000-0000-0000C5060000}"/>
    <cellStyle name="Comma 2 2 8 2 3 8" xfId="28324" xr:uid="{60E42089-94F4-47B6-A16A-1FE094FD6BEA}"/>
    <cellStyle name="Comma 2 2 8 2 3 9" xfId="42581" xr:uid="{17354BF8-37B3-44E0-83BA-7EFE0DDE1459}"/>
    <cellStyle name="Comma 2 2 8 2 4" xfId="2978" xr:uid="{00000000-0005-0000-0000-0000C6060000}"/>
    <cellStyle name="Comma 2 2 8 2 4 2" xfId="17235" xr:uid="{00000000-0005-0000-0000-0000C7060000}"/>
    <cellStyle name="Comma 2 2 8 2 4 3" xfId="29116" xr:uid="{AC11109B-29D2-4899-BC26-81571C200D68}"/>
    <cellStyle name="Comma 2 2 8 2 4 4" xfId="43373" xr:uid="{5C017C6B-929D-4F06-B9BD-6735311DCE1D}"/>
    <cellStyle name="Comma 2 2 8 2 5" xfId="5354" xr:uid="{00000000-0005-0000-0000-0000C8060000}"/>
    <cellStyle name="Comma 2 2 8 2 5 2" xfId="19611" xr:uid="{00000000-0005-0000-0000-0000C9060000}"/>
    <cellStyle name="Comma 2 2 8 2 5 3" xfId="31492" xr:uid="{3F6203D0-7CCD-4485-8E3E-363538E56DCF}"/>
    <cellStyle name="Comma 2 2 8 2 5 4" xfId="45749" xr:uid="{0F5E1A69-2A0F-48A4-B941-C8F586715867}"/>
    <cellStyle name="Comma 2 2 8 2 6" xfId="7730" xr:uid="{00000000-0005-0000-0000-0000CA060000}"/>
    <cellStyle name="Comma 2 2 8 2 6 2" xfId="21987" xr:uid="{00000000-0005-0000-0000-0000CB060000}"/>
    <cellStyle name="Comma 2 2 8 2 6 3" xfId="33868" xr:uid="{DE9CF0FB-1781-47C7-A4B8-F2126173A812}"/>
    <cellStyle name="Comma 2 2 8 2 6 4" xfId="48125" xr:uid="{3608B811-618F-4EF9-B767-BFB978970739}"/>
    <cellStyle name="Comma 2 2 8 2 7" xfId="10106" xr:uid="{00000000-0005-0000-0000-0000CC060000}"/>
    <cellStyle name="Comma 2 2 8 2 7 2" xfId="24363" xr:uid="{00000000-0005-0000-0000-0000CD060000}"/>
    <cellStyle name="Comma 2 2 8 2 7 3" xfId="36244" xr:uid="{7E3D8794-65CA-4143-A70B-CF567AC65249}"/>
    <cellStyle name="Comma 2 2 8 2 7 4" xfId="50501" xr:uid="{0305BF74-1D20-4D3E-94A7-206A7CA541C0}"/>
    <cellStyle name="Comma 2 2 8 2 8" xfId="12483" xr:uid="{00000000-0005-0000-0000-0000CE060000}"/>
    <cellStyle name="Comma 2 2 8 2 8 2" xfId="38621" xr:uid="{C3971D4A-C34B-46AF-81AF-01BD61BF15A6}"/>
    <cellStyle name="Comma 2 2 8 2 8 3" xfId="52878" xr:uid="{87384F5C-035D-49FF-A5B3-8777A5033143}"/>
    <cellStyle name="Comma 2 2 8 2 9" xfId="14859" xr:uid="{00000000-0005-0000-0000-0000CF060000}"/>
    <cellStyle name="Comma 2 2 8 3" xfId="1034" xr:uid="{00000000-0005-0000-0000-0000D0060000}"/>
    <cellStyle name="Comma 2 2 8 3 2" xfId="3410" xr:uid="{00000000-0005-0000-0000-0000D1060000}"/>
    <cellStyle name="Comma 2 2 8 3 2 2" xfId="17667" xr:uid="{00000000-0005-0000-0000-0000D2060000}"/>
    <cellStyle name="Comma 2 2 8 3 2 3" xfId="29548" xr:uid="{CB37C2FE-66C7-4D7C-84F7-E97D60003C27}"/>
    <cellStyle name="Comma 2 2 8 3 2 4" xfId="43805" xr:uid="{DA21AED4-AD9C-4613-9AA4-4153E68EC5DA}"/>
    <cellStyle name="Comma 2 2 8 3 3" xfId="5786" xr:uid="{00000000-0005-0000-0000-0000D3060000}"/>
    <cellStyle name="Comma 2 2 8 3 3 2" xfId="20043" xr:uid="{00000000-0005-0000-0000-0000D4060000}"/>
    <cellStyle name="Comma 2 2 8 3 3 3" xfId="31924" xr:uid="{C66F8ACD-52E9-4F81-9117-58CA9544A1CE}"/>
    <cellStyle name="Comma 2 2 8 3 3 4" xfId="46181" xr:uid="{A248178C-3EAF-461D-9A2F-D40A139033EA}"/>
    <cellStyle name="Comma 2 2 8 3 4" xfId="8162" xr:uid="{00000000-0005-0000-0000-0000D5060000}"/>
    <cellStyle name="Comma 2 2 8 3 4 2" xfId="22419" xr:uid="{00000000-0005-0000-0000-0000D6060000}"/>
    <cellStyle name="Comma 2 2 8 3 4 3" xfId="34300" xr:uid="{A22114D8-9C00-41B4-9059-5F55D706DD50}"/>
    <cellStyle name="Comma 2 2 8 3 4 4" xfId="48557" xr:uid="{9B5052C1-0F59-4D8E-ABDE-CEE4B52E31E1}"/>
    <cellStyle name="Comma 2 2 8 3 5" xfId="10538" xr:uid="{00000000-0005-0000-0000-0000D7060000}"/>
    <cellStyle name="Comma 2 2 8 3 5 2" xfId="24795" xr:uid="{00000000-0005-0000-0000-0000D8060000}"/>
    <cellStyle name="Comma 2 2 8 3 5 3" xfId="36676" xr:uid="{28668798-D177-4735-BEA0-2F580138BE02}"/>
    <cellStyle name="Comma 2 2 8 3 5 4" xfId="50933" xr:uid="{EF949764-3752-42EE-9735-87D37C8C3962}"/>
    <cellStyle name="Comma 2 2 8 3 6" xfId="12915" xr:uid="{00000000-0005-0000-0000-0000D9060000}"/>
    <cellStyle name="Comma 2 2 8 3 6 2" xfId="39053" xr:uid="{043DF147-C5A4-4984-9CB1-3C7C350944B7}"/>
    <cellStyle name="Comma 2 2 8 3 6 3" xfId="53310" xr:uid="{0A756A24-7A0B-4EFD-9222-6053588AA7A2}"/>
    <cellStyle name="Comma 2 2 8 3 7" xfId="15291" xr:uid="{00000000-0005-0000-0000-0000DA060000}"/>
    <cellStyle name="Comma 2 2 8 3 8" xfId="27172" xr:uid="{C3D473B8-38C4-4301-B268-362C9310ABC0}"/>
    <cellStyle name="Comma 2 2 8 3 9" xfId="41429" xr:uid="{6E54C4B3-6A95-4F62-AFE7-5A56478F5057}"/>
    <cellStyle name="Comma 2 2 8 4" xfId="1826" xr:uid="{00000000-0005-0000-0000-0000DB060000}"/>
    <cellStyle name="Comma 2 2 8 4 2" xfId="4202" xr:uid="{00000000-0005-0000-0000-0000DC060000}"/>
    <cellStyle name="Comma 2 2 8 4 2 2" xfId="18459" xr:uid="{00000000-0005-0000-0000-0000DD060000}"/>
    <cellStyle name="Comma 2 2 8 4 2 3" xfId="30340" xr:uid="{B845E894-053E-444C-9C76-24B0D4B227FE}"/>
    <cellStyle name="Comma 2 2 8 4 2 4" xfId="44597" xr:uid="{9E89C151-C4BC-4787-88BA-47E1A1CFC516}"/>
    <cellStyle name="Comma 2 2 8 4 3" xfId="6578" xr:uid="{00000000-0005-0000-0000-0000DE060000}"/>
    <cellStyle name="Comma 2 2 8 4 3 2" xfId="20835" xr:uid="{00000000-0005-0000-0000-0000DF060000}"/>
    <cellStyle name="Comma 2 2 8 4 3 3" xfId="32716" xr:uid="{33DE959D-370C-4442-9AE7-EE497D6D2F1F}"/>
    <cellStyle name="Comma 2 2 8 4 3 4" xfId="46973" xr:uid="{899B5A5F-71E1-4F7C-A719-41BA93094B99}"/>
    <cellStyle name="Comma 2 2 8 4 4" xfId="8954" xr:uid="{00000000-0005-0000-0000-0000E0060000}"/>
    <cellStyle name="Comma 2 2 8 4 4 2" xfId="23211" xr:uid="{00000000-0005-0000-0000-0000E1060000}"/>
    <cellStyle name="Comma 2 2 8 4 4 3" xfId="35092" xr:uid="{62A1CCA3-48F5-413A-84C8-8F511D5713FB}"/>
    <cellStyle name="Comma 2 2 8 4 4 4" xfId="49349" xr:uid="{2A88030B-C0B2-414D-B1C3-8DC3ACBC1957}"/>
    <cellStyle name="Comma 2 2 8 4 5" xfId="11330" xr:uid="{00000000-0005-0000-0000-0000E2060000}"/>
    <cellStyle name="Comma 2 2 8 4 5 2" xfId="25587" xr:uid="{00000000-0005-0000-0000-0000E3060000}"/>
    <cellStyle name="Comma 2 2 8 4 5 3" xfId="37468" xr:uid="{35703468-7F83-4A98-9359-A6647ED8CC7A}"/>
    <cellStyle name="Comma 2 2 8 4 5 4" xfId="51725" xr:uid="{053E9EE7-AEE9-4291-829E-3062DA9DFC8D}"/>
    <cellStyle name="Comma 2 2 8 4 6" xfId="13707" xr:uid="{00000000-0005-0000-0000-0000E4060000}"/>
    <cellStyle name="Comma 2 2 8 4 6 2" xfId="39845" xr:uid="{1DDD40EB-F106-43DE-B69E-EA2819261004}"/>
    <cellStyle name="Comma 2 2 8 4 6 3" xfId="54102" xr:uid="{8EBE7D5B-3847-4063-804D-FE3032897129}"/>
    <cellStyle name="Comma 2 2 8 4 7" xfId="16083" xr:uid="{00000000-0005-0000-0000-0000E5060000}"/>
    <cellStyle name="Comma 2 2 8 4 8" xfId="27964" xr:uid="{C90FA257-D222-4DC2-BE5A-5E2B38A40BFC}"/>
    <cellStyle name="Comma 2 2 8 4 9" xfId="42221" xr:uid="{B2AD2124-9260-4B84-9F9D-1D685807979D}"/>
    <cellStyle name="Comma 2 2 8 5" xfId="2618" xr:uid="{00000000-0005-0000-0000-0000E6060000}"/>
    <cellStyle name="Comma 2 2 8 5 2" xfId="16875" xr:uid="{00000000-0005-0000-0000-0000E7060000}"/>
    <cellStyle name="Comma 2 2 8 5 3" xfId="28756" xr:uid="{F7E6E88A-68AE-4408-9B75-D2312678CB7E}"/>
    <cellStyle name="Comma 2 2 8 5 4" xfId="43013" xr:uid="{1C5A4A9A-5BEA-4129-ADB2-20FBA88DBA89}"/>
    <cellStyle name="Comma 2 2 8 6" xfId="4994" xr:uid="{00000000-0005-0000-0000-0000E8060000}"/>
    <cellStyle name="Comma 2 2 8 6 2" xfId="19251" xr:uid="{00000000-0005-0000-0000-0000E9060000}"/>
    <cellStyle name="Comma 2 2 8 6 3" xfId="31132" xr:uid="{26E1234A-D1F3-47F8-B470-B13B921D29A7}"/>
    <cellStyle name="Comma 2 2 8 6 4" xfId="45389" xr:uid="{950EBFED-A9BD-44A5-AE67-3EBF8FA0D4C8}"/>
    <cellStyle name="Comma 2 2 8 7" xfId="7370" xr:uid="{00000000-0005-0000-0000-0000EA060000}"/>
    <cellStyle name="Comma 2 2 8 7 2" xfId="21627" xr:uid="{00000000-0005-0000-0000-0000EB060000}"/>
    <cellStyle name="Comma 2 2 8 7 3" xfId="33508" xr:uid="{7442CC29-E0BD-47A6-91E8-2E325631DD52}"/>
    <cellStyle name="Comma 2 2 8 7 4" xfId="47765" xr:uid="{9D424576-23A5-4419-9402-880EB4A13F91}"/>
    <cellStyle name="Comma 2 2 8 8" xfId="9746" xr:uid="{00000000-0005-0000-0000-0000EC060000}"/>
    <cellStyle name="Comma 2 2 8 8 2" xfId="24003" xr:uid="{00000000-0005-0000-0000-0000ED060000}"/>
    <cellStyle name="Comma 2 2 8 8 3" xfId="35884" xr:uid="{ED3693FE-865D-48BA-88FB-3214CE43E050}"/>
    <cellStyle name="Comma 2 2 8 8 4" xfId="50141" xr:uid="{BB853569-7C5C-4A9F-A38A-E3303E776B50}"/>
    <cellStyle name="Comma 2 2 8 9" xfId="12123" xr:uid="{00000000-0005-0000-0000-0000EE060000}"/>
    <cellStyle name="Comma 2 2 8 9 2" xfId="38261" xr:uid="{427EEE7C-D2EA-459C-8C03-5F897EB7573F}"/>
    <cellStyle name="Comma 2 2 8 9 3" xfId="52518" xr:uid="{A46B5BDF-7504-4EEA-A3CE-B2BEE6AE157C}"/>
    <cellStyle name="Comma 2 2 9" xfId="278" xr:uid="{00000000-0005-0000-0000-0000EF060000}"/>
    <cellStyle name="Comma 2 2 9 10" xfId="14535" xr:uid="{00000000-0005-0000-0000-0000F0060000}"/>
    <cellStyle name="Comma 2 2 9 11" xfId="26416" xr:uid="{4E3D3631-04BE-4546-8314-77F62C9CA3E2}"/>
    <cellStyle name="Comma 2 2 9 12" xfId="40673" xr:uid="{D597B012-190F-44BD-A1FD-DDA2A871BFD5}"/>
    <cellStyle name="Comma 2 2 9 2" xfId="638" xr:uid="{00000000-0005-0000-0000-0000F1060000}"/>
    <cellStyle name="Comma 2 2 9 2 10" xfId="26776" xr:uid="{CFC0E26A-3070-47C5-A5C3-759BB6CF8904}"/>
    <cellStyle name="Comma 2 2 9 2 11" xfId="41033" xr:uid="{0E52EF95-839F-4734-9606-2C0A4DA56C4B}"/>
    <cellStyle name="Comma 2 2 9 2 2" xfId="1430" xr:uid="{00000000-0005-0000-0000-0000F2060000}"/>
    <cellStyle name="Comma 2 2 9 2 2 2" xfId="3806" xr:uid="{00000000-0005-0000-0000-0000F3060000}"/>
    <cellStyle name="Comma 2 2 9 2 2 2 2" xfId="18063" xr:uid="{00000000-0005-0000-0000-0000F4060000}"/>
    <cellStyle name="Comma 2 2 9 2 2 2 3" xfId="29944" xr:uid="{57567714-3D45-41AB-B37C-5A783E3DA4C1}"/>
    <cellStyle name="Comma 2 2 9 2 2 2 4" xfId="44201" xr:uid="{5DBC0662-4B03-4AB8-9BE7-F6F998E023F8}"/>
    <cellStyle name="Comma 2 2 9 2 2 3" xfId="6182" xr:uid="{00000000-0005-0000-0000-0000F5060000}"/>
    <cellStyle name="Comma 2 2 9 2 2 3 2" xfId="20439" xr:uid="{00000000-0005-0000-0000-0000F6060000}"/>
    <cellStyle name="Comma 2 2 9 2 2 3 3" xfId="32320" xr:uid="{38F1F0D5-90FD-4CE0-A2BE-51C507C3EB61}"/>
    <cellStyle name="Comma 2 2 9 2 2 3 4" xfId="46577" xr:uid="{27758F9A-F0B9-4228-87AD-9FF612D9E40C}"/>
    <cellStyle name="Comma 2 2 9 2 2 4" xfId="8558" xr:uid="{00000000-0005-0000-0000-0000F7060000}"/>
    <cellStyle name="Comma 2 2 9 2 2 4 2" xfId="22815" xr:uid="{00000000-0005-0000-0000-0000F8060000}"/>
    <cellStyle name="Comma 2 2 9 2 2 4 3" xfId="34696" xr:uid="{15C36D6B-174F-4CA8-8AD6-95C653AFCE21}"/>
    <cellStyle name="Comma 2 2 9 2 2 4 4" xfId="48953" xr:uid="{783F103F-BF5E-4158-9547-83AB5937DA4E}"/>
    <cellStyle name="Comma 2 2 9 2 2 5" xfId="10934" xr:uid="{00000000-0005-0000-0000-0000F9060000}"/>
    <cellStyle name="Comma 2 2 9 2 2 5 2" xfId="25191" xr:uid="{00000000-0005-0000-0000-0000FA060000}"/>
    <cellStyle name="Comma 2 2 9 2 2 5 3" xfId="37072" xr:uid="{7E538E4B-BBF1-4CF9-BBA3-7FD88EB6F834}"/>
    <cellStyle name="Comma 2 2 9 2 2 5 4" xfId="51329" xr:uid="{DE0E0C03-B0DE-4048-B4F7-8DFD8B04A5B3}"/>
    <cellStyle name="Comma 2 2 9 2 2 6" xfId="13311" xr:uid="{00000000-0005-0000-0000-0000FB060000}"/>
    <cellStyle name="Comma 2 2 9 2 2 6 2" xfId="39449" xr:uid="{AB8BF2AA-9FB1-498A-9B0E-FE5439BBE86B}"/>
    <cellStyle name="Comma 2 2 9 2 2 6 3" xfId="53706" xr:uid="{B189582E-2C38-4830-9BB9-1A684BE75C69}"/>
    <cellStyle name="Comma 2 2 9 2 2 7" xfId="15687" xr:uid="{00000000-0005-0000-0000-0000FC060000}"/>
    <cellStyle name="Comma 2 2 9 2 2 8" xfId="27568" xr:uid="{19AB1A98-692F-4A69-B6FD-A7DFD04923F1}"/>
    <cellStyle name="Comma 2 2 9 2 2 9" xfId="41825" xr:uid="{57837706-7A7E-4307-BD59-A44AB7C9B551}"/>
    <cellStyle name="Comma 2 2 9 2 3" xfId="2222" xr:uid="{00000000-0005-0000-0000-0000FD060000}"/>
    <cellStyle name="Comma 2 2 9 2 3 2" xfId="4598" xr:uid="{00000000-0005-0000-0000-0000FE060000}"/>
    <cellStyle name="Comma 2 2 9 2 3 2 2" xfId="18855" xr:uid="{00000000-0005-0000-0000-0000FF060000}"/>
    <cellStyle name="Comma 2 2 9 2 3 2 3" xfId="30736" xr:uid="{02737FF1-EC5B-4941-B643-96C9D0A5AA49}"/>
    <cellStyle name="Comma 2 2 9 2 3 2 4" xfId="44993" xr:uid="{D1766C87-E07C-4D6B-BC2C-680547AECF82}"/>
    <cellStyle name="Comma 2 2 9 2 3 3" xfId="6974" xr:uid="{00000000-0005-0000-0000-000000070000}"/>
    <cellStyle name="Comma 2 2 9 2 3 3 2" xfId="21231" xr:uid="{00000000-0005-0000-0000-000001070000}"/>
    <cellStyle name="Comma 2 2 9 2 3 3 3" xfId="33112" xr:uid="{81F5E337-7EAE-4001-999F-F171AADDFBF8}"/>
    <cellStyle name="Comma 2 2 9 2 3 3 4" xfId="47369" xr:uid="{50EC2422-5DF4-4886-B98D-6E285BEBFE5F}"/>
    <cellStyle name="Comma 2 2 9 2 3 4" xfId="9350" xr:uid="{00000000-0005-0000-0000-000002070000}"/>
    <cellStyle name="Comma 2 2 9 2 3 4 2" xfId="23607" xr:uid="{00000000-0005-0000-0000-000003070000}"/>
    <cellStyle name="Comma 2 2 9 2 3 4 3" xfId="35488" xr:uid="{C9C45018-FF9D-4296-9D20-1028F89D2C9B}"/>
    <cellStyle name="Comma 2 2 9 2 3 4 4" xfId="49745" xr:uid="{0614ADDA-8D3E-4B82-9C7B-749E457A6953}"/>
    <cellStyle name="Comma 2 2 9 2 3 5" xfId="11726" xr:uid="{00000000-0005-0000-0000-000004070000}"/>
    <cellStyle name="Comma 2 2 9 2 3 5 2" xfId="25983" xr:uid="{00000000-0005-0000-0000-000005070000}"/>
    <cellStyle name="Comma 2 2 9 2 3 5 3" xfId="37864" xr:uid="{DECD4205-FE4F-4300-B7D5-9B2785343073}"/>
    <cellStyle name="Comma 2 2 9 2 3 5 4" xfId="52121" xr:uid="{77AA17A8-14EE-4799-9CDF-D6C04D2871F3}"/>
    <cellStyle name="Comma 2 2 9 2 3 6" xfId="14103" xr:uid="{00000000-0005-0000-0000-000006070000}"/>
    <cellStyle name="Comma 2 2 9 2 3 6 2" xfId="40241" xr:uid="{17198F6F-A06B-4EC4-997A-2D35FF5C670C}"/>
    <cellStyle name="Comma 2 2 9 2 3 6 3" xfId="54498" xr:uid="{BB11BDEB-98F3-4D59-99AD-69A5E5745834}"/>
    <cellStyle name="Comma 2 2 9 2 3 7" xfId="16479" xr:uid="{00000000-0005-0000-0000-000007070000}"/>
    <cellStyle name="Comma 2 2 9 2 3 8" xfId="28360" xr:uid="{B345F004-CF00-482B-9BA9-EC1B316B10B2}"/>
    <cellStyle name="Comma 2 2 9 2 3 9" xfId="42617" xr:uid="{A7E263E8-436C-4142-B677-E995A0DB0D07}"/>
    <cellStyle name="Comma 2 2 9 2 4" xfId="3014" xr:uid="{00000000-0005-0000-0000-000008070000}"/>
    <cellStyle name="Comma 2 2 9 2 4 2" xfId="17271" xr:uid="{00000000-0005-0000-0000-000009070000}"/>
    <cellStyle name="Comma 2 2 9 2 4 3" xfId="29152" xr:uid="{E321DA92-BBBD-433D-A8D6-85888D080FB4}"/>
    <cellStyle name="Comma 2 2 9 2 4 4" xfId="43409" xr:uid="{FE219B50-DA89-451F-B5B9-1D114C18BBFC}"/>
    <cellStyle name="Comma 2 2 9 2 5" xfId="5390" xr:uid="{00000000-0005-0000-0000-00000A070000}"/>
    <cellStyle name="Comma 2 2 9 2 5 2" xfId="19647" xr:uid="{00000000-0005-0000-0000-00000B070000}"/>
    <cellStyle name="Comma 2 2 9 2 5 3" xfId="31528" xr:uid="{132324A2-B8F8-4E2E-A07F-841CF049CDAB}"/>
    <cellStyle name="Comma 2 2 9 2 5 4" xfId="45785" xr:uid="{9AF1962A-F28B-42AE-93AB-D4DA899170F4}"/>
    <cellStyle name="Comma 2 2 9 2 6" xfId="7766" xr:uid="{00000000-0005-0000-0000-00000C070000}"/>
    <cellStyle name="Comma 2 2 9 2 6 2" xfId="22023" xr:uid="{00000000-0005-0000-0000-00000D070000}"/>
    <cellStyle name="Comma 2 2 9 2 6 3" xfId="33904" xr:uid="{27B12CB5-0CA8-43BD-97B7-BE1C7ACEC3B9}"/>
    <cellStyle name="Comma 2 2 9 2 6 4" xfId="48161" xr:uid="{9875D9FB-74D1-4A32-9FF9-8BF36F8509F3}"/>
    <cellStyle name="Comma 2 2 9 2 7" xfId="10142" xr:uid="{00000000-0005-0000-0000-00000E070000}"/>
    <cellStyle name="Comma 2 2 9 2 7 2" xfId="24399" xr:uid="{00000000-0005-0000-0000-00000F070000}"/>
    <cellStyle name="Comma 2 2 9 2 7 3" xfId="36280" xr:uid="{FC99AC15-4FD8-4EFD-9A06-D7FE9E343748}"/>
    <cellStyle name="Comma 2 2 9 2 7 4" xfId="50537" xr:uid="{334B8ED3-7166-4093-AD4B-CF192D38F787}"/>
    <cellStyle name="Comma 2 2 9 2 8" xfId="12519" xr:uid="{00000000-0005-0000-0000-000010070000}"/>
    <cellStyle name="Comma 2 2 9 2 8 2" xfId="38657" xr:uid="{DBB647AC-B51B-4F93-B6CA-23359B648145}"/>
    <cellStyle name="Comma 2 2 9 2 8 3" xfId="52914" xr:uid="{EBFF38CB-892A-4162-9FC7-022630A2297E}"/>
    <cellStyle name="Comma 2 2 9 2 9" xfId="14895" xr:uid="{00000000-0005-0000-0000-000011070000}"/>
    <cellStyle name="Comma 2 2 9 3" xfId="1070" xr:uid="{00000000-0005-0000-0000-000012070000}"/>
    <cellStyle name="Comma 2 2 9 3 2" xfId="3446" xr:uid="{00000000-0005-0000-0000-000013070000}"/>
    <cellStyle name="Comma 2 2 9 3 2 2" xfId="17703" xr:uid="{00000000-0005-0000-0000-000014070000}"/>
    <cellStyle name="Comma 2 2 9 3 2 3" xfId="29584" xr:uid="{A8895775-5E5F-4E65-A73C-A3FD180DDCE5}"/>
    <cellStyle name="Comma 2 2 9 3 2 4" xfId="43841" xr:uid="{E4FFD3FC-67A1-443F-AE81-2AFC8B61AE02}"/>
    <cellStyle name="Comma 2 2 9 3 3" xfId="5822" xr:uid="{00000000-0005-0000-0000-000015070000}"/>
    <cellStyle name="Comma 2 2 9 3 3 2" xfId="20079" xr:uid="{00000000-0005-0000-0000-000016070000}"/>
    <cellStyle name="Comma 2 2 9 3 3 3" xfId="31960" xr:uid="{68BC9211-3684-4B07-8310-6E14A38E4AFB}"/>
    <cellStyle name="Comma 2 2 9 3 3 4" xfId="46217" xr:uid="{4F92801C-295F-49A7-AAD5-DA340E8EDADF}"/>
    <cellStyle name="Comma 2 2 9 3 4" xfId="8198" xr:uid="{00000000-0005-0000-0000-000017070000}"/>
    <cellStyle name="Comma 2 2 9 3 4 2" xfId="22455" xr:uid="{00000000-0005-0000-0000-000018070000}"/>
    <cellStyle name="Comma 2 2 9 3 4 3" xfId="34336" xr:uid="{113D6BEB-28E4-4A31-9A87-3E6A99F1775C}"/>
    <cellStyle name="Comma 2 2 9 3 4 4" xfId="48593" xr:uid="{9D8B0362-9146-4133-A6EE-1A328F8FD44A}"/>
    <cellStyle name="Comma 2 2 9 3 5" xfId="10574" xr:uid="{00000000-0005-0000-0000-000019070000}"/>
    <cellStyle name="Comma 2 2 9 3 5 2" xfId="24831" xr:uid="{00000000-0005-0000-0000-00001A070000}"/>
    <cellStyle name="Comma 2 2 9 3 5 3" xfId="36712" xr:uid="{E2E3B8F6-9491-418C-AFD4-DB79FC4E808C}"/>
    <cellStyle name="Comma 2 2 9 3 5 4" xfId="50969" xr:uid="{8245A9EB-45FB-46C7-A0B7-ADE8985A7734}"/>
    <cellStyle name="Comma 2 2 9 3 6" xfId="12951" xr:uid="{00000000-0005-0000-0000-00001B070000}"/>
    <cellStyle name="Comma 2 2 9 3 6 2" xfId="39089" xr:uid="{7835E0B4-9A97-4577-8534-8B9BDEEC9F77}"/>
    <cellStyle name="Comma 2 2 9 3 6 3" xfId="53346" xr:uid="{1E60DB55-4857-4450-BEE8-87B18685EFD8}"/>
    <cellStyle name="Comma 2 2 9 3 7" xfId="15327" xr:uid="{00000000-0005-0000-0000-00001C070000}"/>
    <cellStyle name="Comma 2 2 9 3 8" xfId="27208" xr:uid="{E3E521AC-0DDC-47CA-9A14-D2C33B0962F6}"/>
    <cellStyle name="Comma 2 2 9 3 9" xfId="41465" xr:uid="{FDE46BF0-9AD2-4FF2-A9A6-D7A9CA1F6331}"/>
    <cellStyle name="Comma 2 2 9 4" xfId="1862" xr:uid="{00000000-0005-0000-0000-00001D070000}"/>
    <cellStyle name="Comma 2 2 9 4 2" xfId="4238" xr:uid="{00000000-0005-0000-0000-00001E070000}"/>
    <cellStyle name="Comma 2 2 9 4 2 2" xfId="18495" xr:uid="{00000000-0005-0000-0000-00001F070000}"/>
    <cellStyle name="Comma 2 2 9 4 2 3" xfId="30376" xr:uid="{0D65D7A5-A8A1-49F8-9F4D-23DE0A235FD1}"/>
    <cellStyle name="Comma 2 2 9 4 2 4" xfId="44633" xr:uid="{ED8845BA-394E-4526-A0C5-410FE885DBD2}"/>
    <cellStyle name="Comma 2 2 9 4 3" xfId="6614" xr:uid="{00000000-0005-0000-0000-000020070000}"/>
    <cellStyle name="Comma 2 2 9 4 3 2" xfId="20871" xr:uid="{00000000-0005-0000-0000-000021070000}"/>
    <cellStyle name="Comma 2 2 9 4 3 3" xfId="32752" xr:uid="{AC43D17A-5387-47F4-910F-16A0A54C2ED3}"/>
    <cellStyle name="Comma 2 2 9 4 3 4" xfId="47009" xr:uid="{069914CC-A84D-4230-B2EF-C2C2CA710B47}"/>
    <cellStyle name="Comma 2 2 9 4 4" xfId="8990" xr:uid="{00000000-0005-0000-0000-000022070000}"/>
    <cellStyle name="Comma 2 2 9 4 4 2" xfId="23247" xr:uid="{00000000-0005-0000-0000-000023070000}"/>
    <cellStyle name="Comma 2 2 9 4 4 3" xfId="35128" xr:uid="{5BFEBE15-E5EA-4936-BF16-94FA2CD58C36}"/>
    <cellStyle name="Comma 2 2 9 4 4 4" xfId="49385" xr:uid="{339B789E-FDA1-4D0A-944F-84380DE915FF}"/>
    <cellStyle name="Comma 2 2 9 4 5" xfId="11366" xr:uid="{00000000-0005-0000-0000-000024070000}"/>
    <cellStyle name="Comma 2 2 9 4 5 2" xfId="25623" xr:uid="{00000000-0005-0000-0000-000025070000}"/>
    <cellStyle name="Comma 2 2 9 4 5 3" xfId="37504" xr:uid="{3762C6E0-818B-44FC-BAC3-51CB1A3A56FF}"/>
    <cellStyle name="Comma 2 2 9 4 5 4" xfId="51761" xr:uid="{D1980A47-606D-461F-8E54-F506597B2AE9}"/>
    <cellStyle name="Comma 2 2 9 4 6" xfId="13743" xr:uid="{00000000-0005-0000-0000-000026070000}"/>
    <cellStyle name="Comma 2 2 9 4 6 2" xfId="39881" xr:uid="{F4672032-C1D3-451A-905B-F5710FBE4817}"/>
    <cellStyle name="Comma 2 2 9 4 6 3" xfId="54138" xr:uid="{60EFB519-577C-4EC0-B214-E8CB033AB142}"/>
    <cellStyle name="Comma 2 2 9 4 7" xfId="16119" xr:uid="{00000000-0005-0000-0000-000027070000}"/>
    <cellStyle name="Comma 2 2 9 4 8" xfId="28000" xr:uid="{58A0CB2F-48FB-40C9-A50A-DD87A75A8ACB}"/>
    <cellStyle name="Comma 2 2 9 4 9" xfId="42257" xr:uid="{4A309935-DFE0-4C86-B7FD-CB434132450F}"/>
    <cellStyle name="Comma 2 2 9 5" xfId="2654" xr:uid="{00000000-0005-0000-0000-000028070000}"/>
    <cellStyle name="Comma 2 2 9 5 2" xfId="16911" xr:uid="{00000000-0005-0000-0000-000029070000}"/>
    <cellStyle name="Comma 2 2 9 5 3" xfId="28792" xr:uid="{6028E45C-270B-43B8-A408-AB4BE2D5D246}"/>
    <cellStyle name="Comma 2 2 9 5 4" xfId="43049" xr:uid="{F6489CD6-D6D9-48EE-AF89-C0DF16AB073C}"/>
    <cellStyle name="Comma 2 2 9 6" xfId="5030" xr:uid="{00000000-0005-0000-0000-00002A070000}"/>
    <cellStyle name="Comma 2 2 9 6 2" xfId="19287" xr:uid="{00000000-0005-0000-0000-00002B070000}"/>
    <cellStyle name="Comma 2 2 9 6 3" xfId="31168" xr:uid="{36ACA351-7EBD-4F7B-827D-12BDCBC82BB2}"/>
    <cellStyle name="Comma 2 2 9 6 4" xfId="45425" xr:uid="{966898B2-D9AF-4838-82FC-67EE0451B59A}"/>
    <cellStyle name="Comma 2 2 9 7" xfId="7406" xr:uid="{00000000-0005-0000-0000-00002C070000}"/>
    <cellStyle name="Comma 2 2 9 7 2" xfId="21663" xr:uid="{00000000-0005-0000-0000-00002D070000}"/>
    <cellStyle name="Comma 2 2 9 7 3" xfId="33544" xr:uid="{8930B509-F363-4283-9D6A-C684EF0471EE}"/>
    <cellStyle name="Comma 2 2 9 7 4" xfId="47801" xr:uid="{77410F28-340C-4DA4-9E00-03685D84FC9B}"/>
    <cellStyle name="Comma 2 2 9 8" xfId="9782" xr:uid="{00000000-0005-0000-0000-00002E070000}"/>
    <cellStyle name="Comma 2 2 9 8 2" xfId="24039" xr:uid="{00000000-0005-0000-0000-00002F070000}"/>
    <cellStyle name="Comma 2 2 9 8 3" xfId="35920" xr:uid="{F500EF36-02D8-498B-8855-4A6F94DEF67E}"/>
    <cellStyle name="Comma 2 2 9 8 4" xfId="50177" xr:uid="{4702CE68-0ABF-4EB2-B8EE-C766DF9C73D9}"/>
    <cellStyle name="Comma 2 2 9 9" xfId="12159" xr:uid="{00000000-0005-0000-0000-000030070000}"/>
    <cellStyle name="Comma 2 2 9 9 2" xfId="38297" xr:uid="{488FDA79-6165-46E6-9E1A-9ED0FC23F743}"/>
    <cellStyle name="Comma 2 2 9 9 3" xfId="52554" xr:uid="{F1A8D6CC-F724-4DCD-AD70-4FAD2D964598}"/>
    <cellStyle name="Comma 2 20" xfId="2397" xr:uid="{00000000-0005-0000-0000-000031070000}"/>
    <cellStyle name="Comma 2 20 2" xfId="16654" xr:uid="{00000000-0005-0000-0000-000032070000}"/>
    <cellStyle name="Comma 2 20 3" xfId="28535" xr:uid="{4647F989-B437-4975-91E6-5AC0BE496974}"/>
    <cellStyle name="Comma 2 20 4" xfId="42792" xr:uid="{68B208BA-EE08-40EF-A61C-27D30405A52A}"/>
    <cellStyle name="Comma 2 21" xfId="4773" xr:uid="{00000000-0005-0000-0000-000033070000}"/>
    <cellStyle name="Comma 2 21 2" xfId="19030" xr:uid="{00000000-0005-0000-0000-000034070000}"/>
    <cellStyle name="Comma 2 21 3" xfId="30911" xr:uid="{5867097A-E8F7-407A-B377-1A682FFBD02D}"/>
    <cellStyle name="Comma 2 21 4" xfId="45168" xr:uid="{9570DE29-6619-456B-A1D8-2FFF9D47DFEB}"/>
    <cellStyle name="Comma 2 22" xfId="7149" xr:uid="{00000000-0005-0000-0000-000035070000}"/>
    <cellStyle name="Comma 2 22 2" xfId="21406" xr:uid="{00000000-0005-0000-0000-000036070000}"/>
    <cellStyle name="Comma 2 22 3" xfId="33287" xr:uid="{D768233F-6681-4540-B20B-562FABEAEB03}"/>
    <cellStyle name="Comma 2 22 4" xfId="47544" xr:uid="{18BB260D-7051-46CD-9EBF-EF31468617DD}"/>
    <cellStyle name="Comma 2 23" xfId="9525" xr:uid="{00000000-0005-0000-0000-000037070000}"/>
    <cellStyle name="Comma 2 23 2" xfId="23782" xr:uid="{00000000-0005-0000-0000-000038070000}"/>
    <cellStyle name="Comma 2 23 3" xfId="35663" xr:uid="{B3BBA25D-65DE-4B85-839A-B6F6C79DA360}"/>
    <cellStyle name="Comma 2 23 4" xfId="49920" xr:uid="{950DBF14-3D44-4425-9D6C-E7E3FF458377}"/>
    <cellStyle name="Comma 2 24" xfId="11902" xr:uid="{00000000-0005-0000-0000-000039070000}"/>
    <cellStyle name="Comma 2 24 2" xfId="38040" xr:uid="{EC153AC4-7779-498A-9EFC-DBA05B200660}"/>
    <cellStyle name="Comma 2 24 3" xfId="52297" xr:uid="{8A7F79DA-BA5E-4A68-AD19-747FD93B9DE8}"/>
    <cellStyle name="Comma 2 25" xfId="14278" xr:uid="{00000000-0005-0000-0000-00003A070000}"/>
    <cellStyle name="Comma 2 26" xfId="26159" xr:uid="{E8B671BF-2F8D-4D44-A87A-6C6EA18B08EF}"/>
    <cellStyle name="Comma 2 27" xfId="40416" xr:uid="{ADF66062-20FC-47A5-AC53-5866A41A3AF9}"/>
    <cellStyle name="Comma 2 3" xfId="31" xr:uid="{00000000-0005-0000-0000-00003B070000}"/>
    <cellStyle name="Comma 2 3 10" xfId="319" xr:uid="{00000000-0005-0000-0000-00003C070000}"/>
    <cellStyle name="Comma 2 3 10 10" xfId="14576" xr:uid="{00000000-0005-0000-0000-00003D070000}"/>
    <cellStyle name="Comma 2 3 10 11" xfId="26457" xr:uid="{304AFE94-1EFA-4594-ADE3-EE1EA68D64E2}"/>
    <cellStyle name="Comma 2 3 10 12" xfId="40714" xr:uid="{7F39F168-5961-4CB4-93E4-69B7A5F74D36}"/>
    <cellStyle name="Comma 2 3 10 2" xfId="679" xr:uid="{00000000-0005-0000-0000-00003E070000}"/>
    <cellStyle name="Comma 2 3 10 2 10" xfId="26817" xr:uid="{7281C65B-817A-4F76-A65E-8F2F0521E1BE}"/>
    <cellStyle name="Comma 2 3 10 2 11" xfId="41074" xr:uid="{8ED9931F-3218-4BF6-B57A-D103F30FDEFF}"/>
    <cellStyle name="Comma 2 3 10 2 2" xfId="1471" xr:uid="{00000000-0005-0000-0000-00003F070000}"/>
    <cellStyle name="Comma 2 3 10 2 2 2" xfId="3847" xr:uid="{00000000-0005-0000-0000-000040070000}"/>
    <cellStyle name="Comma 2 3 10 2 2 2 2" xfId="18104" xr:uid="{00000000-0005-0000-0000-000041070000}"/>
    <cellStyle name="Comma 2 3 10 2 2 2 3" xfId="29985" xr:uid="{DEB13CA1-4DC3-4B6B-AE3C-CE072F1CB27E}"/>
    <cellStyle name="Comma 2 3 10 2 2 2 4" xfId="44242" xr:uid="{8932600B-4866-4885-8DFB-261786F1339D}"/>
    <cellStyle name="Comma 2 3 10 2 2 3" xfId="6223" xr:uid="{00000000-0005-0000-0000-000042070000}"/>
    <cellStyle name="Comma 2 3 10 2 2 3 2" xfId="20480" xr:uid="{00000000-0005-0000-0000-000043070000}"/>
    <cellStyle name="Comma 2 3 10 2 2 3 3" xfId="32361" xr:uid="{CC93D9E3-ED4D-4426-9CBE-E01209FCBB27}"/>
    <cellStyle name="Comma 2 3 10 2 2 3 4" xfId="46618" xr:uid="{A0292425-A574-4855-9167-1055F17DDCC0}"/>
    <cellStyle name="Comma 2 3 10 2 2 4" xfId="8599" xr:uid="{00000000-0005-0000-0000-000044070000}"/>
    <cellStyle name="Comma 2 3 10 2 2 4 2" xfId="22856" xr:uid="{00000000-0005-0000-0000-000045070000}"/>
    <cellStyle name="Comma 2 3 10 2 2 4 3" xfId="34737" xr:uid="{3F7D69B4-1964-40E3-B7B4-C900D76B4ABE}"/>
    <cellStyle name="Comma 2 3 10 2 2 4 4" xfId="48994" xr:uid="{E4CC6136-A18B-4857-93F3-9EF9760273A5}"/>
    <cellStyle name="Comma 2 3 10 2 2 5" xfId="10975" xr:uid="{00000000-0005-0000-0000-000046070000}"/>
    <cellStyle name="Comma 2 3 10 2 2 5 2" xfId="25232" xr:uid="{00000000-0005-0000-0000-000047070000}"/>
    <cellStyle name="Comma 2 3 10 2 2 5 3" xfId="37113" xr:uid="{4633BDE5-5755-4193-9D05-71AA0128C369}"/>
    <cellStyle name="Comma 2 3 10 2 2 5 4" xfId="51370" xr:uid="{79129805-0B4E-40BB-A1F9-AF5BFD616092}"/>
    <cellStyle name="Comma 2 3 10 2 2 6" xfId="13352" xr:uid="{00000000-0005-0000-0000-000048070000}"/>
    <cellStyle name="Comma 2 3 10 2 2 6 2" xfId="39490" xr:uid="{8FB52291-265C-455C-824B-B500A7289B0C}"/>
    <cellStyle name="Comma 2 3 10 2 2 6 3" xfId="53747" xr:uid="{87B4DEAD-53CB-4DD4-81F4-72785722B57B}"/>
    <cellStyle name="Comma 2 3 10 2 2 7" xfId="15728" xr:uid="{00000000-0005-0000-0000-000049070000}"/>
    <cellStyle name="Comma 2 3 10 2 2 8" xfId="27609" xr:uid="{52D29E7B-6123-4056-A9B5-49951BEC15B1}"/>
    <cellStyle name="Comma 2 3 10 2 2 9" xfId="41866" xr:uid="{FEA24664-0F9E-440A-8F5D-83D0AFA8FC13}"/>
    <cellStyle name="Comma 2 3 10 2 3" xfId="2263" xr:uid="{00000000-0005-0000-0000-00004A070000}"/>
    <cellStyle name="Comma 2 3 10 2 3 2" xfId="4639" xr:uid="{00000000-0005-0000-0000-00004B070000}"/>
    <cellStyle name="Comma 2 3 10 2 3 2 2" xfId="18896" xr:uid="{00000000-0005-0000-0000-00004C070000}"/>
    <cellStyle name="Comma 2 3 10 2 3 2 3" xfId="30777" xr:uid="{B1D7C9F5-BA4B-406F-8640-6B6366DFA191}"/>
    <cellStyle name="Comma 2 3 10 2 3 2 4" xfId="45034" xr:uid="{BFC4957C-3DBA-42C8-ADD4-090964D91770}"/>
    <cellStyle name="Comma 2 3 10 2 3 3" xfId="7015" xr:uid="{00000000-0005-0000-0000-00004D070000}"/>
    <cellStyle name="Comma 2 3 10 2 3 3 2" xfId="21272" xr:uid="{00000000-0005-0000-0000-00004E070000}"/>
    <cellStyle name="Comma 2 3 10 2 3 3 3" xfId="33153" xr:uid="{29F15FA0-D793-427C-AC81-198C9BFD783C}"/>
    <cellStyle name="Comma 2 3 10 2 3 3 4" xfId="47410" xr:uid="{7AD6D6ED-15EC-47E8-BEA7-3DFECD8D70F9}"/>
    <cellStyle name="Comma 2 3 10 2 3 4" xfId="9391" xr:uid="{00000000-0005-0000-0000-00004F070000}"/>
    <cellStyle name="Comma 2 3 10 2 3 4 2" xfId="23648" xr:uid="{00000000-0005-0000-0000-000050070000}"/>
    <cellStyle name="Comma 2 3 10 2 3 4 3" xfId="35529" xr:uid="{A6515262-26BF-40B6-A3B7-1DFE84790337}"/>
    <cellStyle name="Comma 2 3 10 2 3 4 4" xfId="49786" xr:uid="{AFC14668-2CB8-40CB-BBDD-EA2516DF6DF0}"/>
    <cellStyle name="Comma 2 3 10 2 3 5" xfId="11767" xr:uid="{00000000-0005-0000-0000-000051070000}"/>
    <cellStyle name="Comma 2 3 10 2 3 5 2" xfId="26024" xr:uid="{00000000-0005-0000-0000-000052070000}"/>
    <cellStyle name="Comma 2 3 10 2 3 5 3" xfId="37905" xr:uid="{73D2F242-CA29-4C72-9EC7-EE5F0B68224D}"/>
    <cellStyle name="Comma 2 3 10 2 3 5 4" xfId="52162" xr:uid="{B4F9B053-7E29-495C-9B08-24EBB53CBEF1}"/>
    <cellStyle name="Comma 2 3 10 2 3 6" xfId="14144" xr:uid="{00000000-0005-0000-0000-000053070000}"/>
    <cellStyle name="Comma 2 3 10 2 3 6 2" xfId="40282" xr:uid="{97FC105F-E463-4DAF-8019-335319433FF9}"/>
    <cellStyle name="Comma 2 3 10 2 3 6 3" xfId="54539" xr:uid="{83E97F9F-FD84-4AD5-9289-1633FF820925}"/>
    <cellStyle name="Comma 2 3 10 2 3 7" xfId="16520" xr:uid="{00000000-0005-0000-0000-000054070000}"/>
    <cellStyle name="Comma 2 3 10 2 3 8" xfId="28401" xr:uid="{836662C7-39CF-4EAF-95DD-1575A951C7CA}"/>
    <cellStyle name="Comma 2 3 10 2 3 9" xfId="42658" xr:uid="{14B620F4-B5B4-40EF-B2A0-9AF7CA70677D}"/>
    <cellStyle name="Comma 2 3 10 2 4" xfId="3055" xr:uid="{00000000-0005-0000-0000-000055070000}"/>
    <cellStyle name="Comma 2 3 10 2 4 2" xfId="17312" xr:uid="{00000000-0005-0000-0000-000056070000}"/>
    <cellStyle name="Comma 2 3 10 2 4 3" xfId="29193" xr:uid="{E03A3386-843D-4CA0-B3C0-8F7E70612864}"/>
    <cellStyle name="Comma 2 3 10 2 4 4" xfId="43450" xr:uid="{CD658E9C-CBB5-4709-976C-40A9F24F2580}"/>
    <cellStyle name="Comma 2 3 10 2 5" xfId="5431" xr:uid="{00000000-0005-0000-0000-000057070000}"/>
    <cellStyle name="Comma 2 3 10 2 5 2" xfId="19688" xr:uid="{00000000-0005-0000-0000-000058070000}"/>
    <cellStyle name="Comma 2 3 10 2 5 3" xfId="31569" xr:uid="{B2579D77-4012-48C7-98A0-90A561F8A170}"/>
    <cellStyle name="Comma 2 3 10 2 5 4" xfId="45826" xr:uid="{477A0CF5-CF8C-4DAD-B185-2E0A02AC0BA9}"/>
    <cellStyle name="Comma 2 3 10 2 6" xfId="7807" xr:uid="{00000000-0005-0000-0000-000059070000}"/>
    <cellStyle name="Comma 2 3 10 2 6 2" xfId="22064" xr:uid="{00000000-0005-0000-0000-00005A070000}"/>
    <cellStyle name="Comma 2 3 10 2 6 3" xfId="33945" xr:uid="{796B4AA4-D2E1-4BC1-9B45-2EB414038D1F}"/>
    <cellStyle name="Comma 2 3 10 2 6 4" xfId="48202" xr:uid="{6090FC8A-04B6-403E-BE03-9AA242E260CB}"/>
    <cellStyle name="Comma 2 3 10 2 7" xfId="10183" xr:uid="{00000000-0005-0000-0000-00005B070000}"/>
    <cellStyle name="Comma 2 3 10 2 7 2" xfId="24440" xr:uid="{00000000-0005-0000-0000-00005C070000}"/>
    <cellStyle name="Comma 2 3 10 2 7 3" xfId="36321" xr:uid="{396F3BDA-7BA7-47A1-9A53-E338F56ECF93}"/>
    <cellStyle name="Comma 2 3 10 2 7 4" xfId="50578" xr:uid="{A7BD155A-1938-4C92-9681-9968C3F60161}"/>
    <cellStyle name="Comma 2 3 10 2 8" xfId="12560" xr:uid="{00000000-0005-0000-0000-00005D070000}"/>
    <cellStyle name="Comma 2 3 10 2 8 2" xfId="38698" xr:uid="{C488ABA2-1964-44B6-BC47-2EEC316B0B6E}"/>
    <cellStyle name="Comma 2 3 10 2 8 3" xfId="52955" xr:uid="{79DC9D5A-3A04-45D4-8868-F207662B5ED5}"/>
    <cellStyle name="Comma 2 3 10 2 9" xfId="14936" xr:uid="{00000000-0005-0000-0000-00005E070000}"/>
    <cellStyle name="Comma 2 3 10 3" xfId="1111" xr:uid="{00000000-0005-0000-0000-00005F070000}"/>
    <cellStyle name="Comma 2 3 10 3 2" xfId="3487" xr:uid="{00000000-0005-0000-0000-000060070000}"/>
    <cellStyle name="Comma 2 3 10 3 2 2" xfId="17744" xr:uid="{00000000-0005-0000-0000-000061070000}"/>
    <cellStyle name="Comma 2 3 10 3 2 3" xfId="29625" xr:uid="{DA4E1296-6580-4493-88B6-7FBCED25D9A6}"/>
    <cellStyle name="Comma 2 3 10 3 2 4" xfId="43882" xr:uid="{EEEAF7A2-8B0E-4BE2-AAC5-2A0A37CBAEF6}"/>
    <cellStyle name="Comma 2 3 10 3 3" xfId="5863" xr:uid="{00000000-0005-0000-0000-000062070000}"/>
    <cellStyle name="Comma 2 3 10 3 3 2" xfId="20120" xr:uid="{00000000-0005-0000-0000-000063070000}"/>
    <cellStyle name="Comma 2 3 10 3 3 3" xfId="32001" xr:uid="{36CECD33-5E7D-41FA-BA46-91B5A3A16981}"/>
    <cellStyle name="Comma 2 3 10 3 3 4" xfId="46258" xr:uid="{44DB445C-8C08-4EDF-B127-1B30E3E9BA25}"/>
    <cellStyle name="Comma 2 3 10 3 4" xfId="8239" xr:uid="{00000000-0005-0000-0000-000064070000}"/>
    <cellStyle name="Comma 2 3 10 3 4 2" xfId="22496" xr:uid="{00000000-0005-0000-0000-000065070000}"/>
    <cellStyle name="Comma 2 3 10 3 4 3" xfId="34377" xr:uid="{ED261681-763B-490E-919D-6195F91CBF7B}"/>
    <cellStyle name="Comma 2 3 10 3 4 4" xfId="48634" xr:uid="{4DF970B2-410E-425D-9B24-8CF135ED650D}"/>
    <cellStyle name="Comma 2 3 10 3 5" xfId="10615" xr:uid="{00000000-0005-0000-0000-000066070000}"/>
    <cellStyle name="Comma 2 3 10 3 5 2" xfId="24872" xr:uid="{00000000-0005-0000-0000-000067070000}"/>
    <cellStyle name="Comma 2 3 10 3 5 3" xfId="36753" xr:uid="{800F13A1-5799-431C-B135-F5368EDFBF3F}"/>
    <cellStyle name="Comma 2 3 10 3 5 4" xfId="51010" xr:uid="{75931E98-4C89-483B-B74B-A6B4E11BBB84}"/>
    <cellStyle name="Comma 2 3 10 3 6" xfId="12992" xr:uid="{00000000-0005-0000-0000-000068070000}"/>
    <cellStyle name="Comma 2 3 10 3 6 2" xfId="39130" xr:uid="{FC5E7CF7-DD63-4411-8136-7510B3988823}"/>
    <cellStyle name="Comma 2 3 10 3 6 3" xfId="53387" xr:uid="{AB3E101B-BFE8-4EB7-B0D9-A17575227C9A}"/>
    <cellStyle name="Comma 2 3 10 3 7" xfId="15368" xr:uid="{00000000-0005-0000-0000-000069070000}"/>
    <cellStyle name="Comma 2 3 10 3 8" xfId="27249" xr:uid="{34DA03D7-1F75-42CD-BD9D-32C9820595B5}"/>
    <cellStyle name="Comma 2 3 10 3 9" xfId="41506" xr:uid="{31481099-B302-4BF0-9AF3-B1FBFE0F0111}"/>
    <cellStyle name="Comma 2 3 10 4" xfId="1903" xr:uid="{00000000-0005-0000-0000-00006A070000}"/>
    <cellStyle name="Comma 2 3 10 4 2" xfId="4279" xr:uid="{00000000-0005-0000-0000-00006B070000}"/>
    <cellStyle name="Comma 2 3 10 4 2 2" xfId="18536" xr:uid="{00000000-0005-0000-0000-00006C070000}"/>
    <cellStyle name="Comma 2 3 10 4 2 3" xfId="30417" xr:uid="{1D96C1A6-B29C-4C81-8E12-32DEF4C62C58}"/>
    <cellStyle name="Comma 2 3 10 4 2 4" xfId="44674" xr:uid="{2E82E839-0DB4-4F13-AC76-F1FE9B972B72}"/>
    <cellStyle name="Comma 2 3 10 4 3" xfId="6655" xr:uid="{00000000-0005-0000-0000-00006D070000}"/>
    <cellStyle name="Comma 2 3 10 4 3 2" xfId="20912" xr:uid="{00000000-0005-0000-0000-00006E070000}"/>
    <cellStyle name="Comma 2 3 10 4 3 3" xfId="32793" xr:uid="{01D70DCC-3737-45D5-B55D-31586F5B7959}"/>
    <cellStyle name="Comma 2 3 10 4 3 4" xfId="47050" xr:uid="{8F32FDBA-4B14-4758-AE33-A712BB9E9B60}"/>
    <cellStyle name="Comma 2 3 10 4 4" xfId="9031" xr:uid="{00000000-0005-0000-0000-00006F070000}"/>
    <cellStyle name="Comma 2 3 10 4 4 2" xfId="23288" xr:uid="{00000000-0005-0000-0000-000070070000}"/>
    <cellStyle name="Comma 2 3 10 4 4 3" xfId="35169" xr:uid="{5C918688-CE9A-41CE-BBD9-B760F9867F5A}"/>
    <cellStyle name="Comma 2 3 10 4 4 4" xfId="49426" xr:uid="{66A68545-3337-41F4-875B-1D74679B83BB}"/>
    <cellStyle name="Comma 2 3 10 4 5" xfId="11407" xr:uid="{00000000-0005-0000-0000-000071070000}"/>
    <cellStyle name="Comma 2 3 10 4 5 2" xfId="25664" xr:uid="{00000000-0005-0000-0000-000072070000}"/>
    <cellStyle name="Comma 2 3 10 4 5 3" xfId="37545" xr:uid="{538273A4-9801-436D-932A-93D3B9B7733E}"/>
    <cellStyle name="Comma 2 3 10 4 5 4" xfId="51802" xr:uid="{D1F24314-0BF5-448A-87A9-24ACA452F49A}"/>
    <cellStyle name="Comma 2 3 10 4 6" xfId="13784" xr:uid="{00000000-0005-0000-0000-000073070000}"/>
    <cellStyle name="Comma 2 3 10 4 6 2" xfId="39922" xr:uid="{9FC109A1-0CAA-4841-9E16-AD7F2BF1B986}"/>
    <cellStyle name="Comma 2 3 10 4 6 3" xfId="54179" xr:uid="{FC868542-ACC3-47E8-A870-9EA089C7AC43}"/>
    <cellStyle name="Comma 2 3 10 4 7" xfId="16160" xr:uid="{00000000-0005-0000-0000-000074070000}"/>
    <cellStyle name="Comma 2 3 10 4 8" xfId="28041" xr:uid="{205C0816-6D5A-441C-B759-2F58DCC8E807}"/>
    <cellStyle name="Comma 2 3 10 4 9" xfId="42298" xr:uid="{C60E93B1-015F-4FDB-BF2B-91B281CCFCD9}"/>
    <cellStyle name="Comma 2 3 10 5" xfId="2695" xr:uid="{00000000-0005-0000-0000-000075070000}"/>
    <cellStyle name="Comma 2 3 10 5 2" xfId="16952" xr:uid="{00000000-0005-0000-0000-000076070000}"/>
    <cellStyle name="Comma 2 3 10 5 3" xfId="28833" xr:uid="{8D34673F-CCEF-44B6-BE46-DA5E8F3E5E3E}"/>
    <cellStyle name="Comma 2 3 10 5 4" xfId="43090" xr:uid="{58FE5F2B-87FE-4718-992B-5FE99CB6B5A0}"/>
    <cellStyle name="Comma 2 3 10 6" xfId="5071" xr:uid="{00000000-0005-0000-0000-000077070000}"/>
    <cellStyle name="Comma 2 3 10 6 2" xfId="19328" xr:uid="{00000000-0005-0000-0000-000078070000}"/>
    <cellStyle name="Comma 2 3 10 6 3" xfId="31209" xr:uid="{525E0511-543D-49BF-8522-FEFDE4BEF909}"/>
    <cellStyle name="Comma 2 3 10 6 4" xfId="45466" xr:uid="{ED0F43C6-63AC-440C-AE89-B0AEA619FB26}"/>
    <cellStyle name="Comma 2 3 10 7" xfId="7447" xr:uid="{00000000-0005-0000-0000-000079070000}"/>
    <cellStyle name="Comma 2 3 10 7 2" xfId="21704" xr:uid="{00000000-0005-0000-0000-00007A070000}"/>
    <cellStyle name="Comma 2 3 10 7 3" xfId="33585" xr:uid="{35EEE78A-BFBF-4E7A-92EE-5514ABDF7CAD}"/>
    <cellStyle name="Comma 2 3 10 7 4" xfId="47842" xr:uid="{7F874F51-B3AB-492C-9A65-CA554836548C}"/>
    <cellStyle name="Comma 2 3 10 8" xfId="9823" xr:uid="{00000000-0005-0000-0000-00007B070000}"/>
    <cellStyle name="Comma 2 3 10 8 2" xfId="24080" xr:uid="{00000000-0005-0000-0000-00007C070000}"/>
    <cellStyle name="Comma 2 3 10 8 3" xfId="35961" xr:uid="{66C8DF5E-4C43-47D9-BF09-832946484348}"/>
    <cellStyle name="Comma 2 3 10 8 4" xfId="50218" xr:uid="{3EE1C6CA-DB3F-4AE2-8D0C-CB1E67EDBE31}"/>
    <cellStyle name="Comma 2 3 10 9" xfId="12200" xr:uid="{00000000-0005-0000-0000-00007D070000}"/>
    <cellStyle name="Comma 2 3 10 9 2" xfId="38338" xr:uid="{67DA1BB8-ED3F-41CD-84AF-F7C5400CDA7B}"/>
    <cellStyle name="Comma 2 3 10 9 3" xfId="52595" xr:uid="{75145297-E7B7-4E50-9CFB-5D0415F296A7}"/>
    <cellStyle name="Comma 2 3 11" xfId="355" xr:uid="{00000000-0005-0000-0000-00007E070000}"/>
    <cellStyle name="Comma 2 3 11 10" xfId="26493" xr:uid="{D29EA428-EE6D-4124-A5DD-8634827318CC}"/>
    <cellStyle name="Comma 2 3 11 11" xfId="40750" xr:uid="{529225BC-B63B-41B9-8144-51D9158AB65E}"/>
    <cellStyle name="Comma 2 3 11 2" xfId="1147" xr:uid="{00000000-0005-0000-0000-00007F070000}"/>
    <cellStyle name="Comma 2 3 11 2 2" xfId="3523" xr:uid="{00000000-0005-0000-0000-000080070000}"/>
    <cellStyle name="Comma 2 3 11 2 2 2" xfId="17780" xr:uid="{00000000-0005-0000-0000-000081070000}"/>
    <cellStyle name="Comma 2 3 11 2 2 3" xfId="29661" xr:uid="{8BB414B5-D75C-464F-BFC3-D5CC284AFE83}"/>
    <cellStyle name="Comma 2 3 11 2 2 4" xfId="43918" xr:uid="{12716AF2-B097-486E-A37E-BA93912E427F}"/>
    <cellStyle name="Comma 2 3 11 2 3" xfId="5899" xr:uid="{00000000-0005-0000-0000-000082070000}"/>
    <cellStyle name="Comma 2 3 11 2 3 2" xfId="20156" xr:uid="{00000000-0005-0000-0000-000083070000}"/>
    <cellStyle name="Comma 2 3 11 2 3 3" xfId="32037" xr:uid="{CC26D5B7-165A-4FE3-9FB8-D7A57AFCFEE2}"/>
    <cellStyle name="Comma 2 3 11 2 3 4" xfId="46294" xr:uid="{8A5A25FF-3CD4-42C0-9B94-B3CD7FFAC9E2}"/>
    <cellStyle name="Comma 2 3 11 2 4" xfId="8275" xr:uid="{00000000-0005-0000-0000-000084070000}"/>
    <cellStyle name="Comma 2 3 11 2 4 2" xfId="22532" xr:uid="{00000000-0005-0000-0000-000085070000}"/>
    <cellStyle name="Comma 2 3 11 2 4 3" xfId="34413" xr:uid="{3C46E4D6-238A-4AE3-91CD-5F8554A945F0}"/>
    <cellStyle name="Comma 2 3 11 2 4 4" xfId="48670" xr:uid="{DC69C6D7-DE89-4C2D-8592-546723A6009C}"/>
    <cellStyle name="Comma 2 3 11 2 5" xfId="10651" xr:uid="{00000000-0005-0000-0000-000086070000}"/>
    <cellStyle name="Comma 2 3 11 2 5 2" xfId="24908" xr:uid="{00000000-0005-0000-0000-000087070000}"/>
    <cellStyle name="Comma 2 3 11 2 5 3" xfId="36789" xr:uid="{A72F82E2-4DFD-4991-8BDE-C80B0AC2C4E6}"/>
    <cellStyle name="Comma 2 3 11 2 5 4" xfId="51046" xr:uid="{3D2E72AE-B314-45CB-B225-B0C1E6147973}"/>
    <cellStyle name="Comma 2 3 11 2 6" xfId="13028" xr:uid="{00000000-0005-0000-0000-000088070000}"/>
    <cellStyle name="Comma 2 3 11 2 6 2" xfId="39166" xr:uid="{AA39F693-4AB5-4BFA-9077-65C2C7370FB2}"/>
    <cellStyle name="Comma 2 3 11 2 6 3" xfId="53423" xr:uid="{4E7B05CE-1C1D-461B-9AE5-4B62117522F1}"/>
    <cellStyle name="Comma 2 3 11 2 7" xfId="15404" xr:uid="{00000000-0005-0000-0000-000089070000}"/>
    <cellStyle name="Comma 2 3 11 2 8" xfId="27285" xr:uid="{04B49961-15E5-4F55-A4DB-A5B3559F7AC1}"/>
    <cellStyle name="Comma 2 3 11 2 9" xfId="41542" xr:uid="{1AA1E7FD-9FDB-470D-9195-EA20B73024EE}"/>
    <cellStyle name="Comma 2 3 11 3" xfId="1939" xr:uid="{00000000-0005-0000-0000-00008A070000}"/>
    <cellStyle name="Comma 2 3 11 3 2" xfId="4315" xr:uid="{00000000-0005-0000-0000-00008B070000}"/>
    <cellStyle name="Comma 2 3 11 3 2 2" xfId="18572" xr:uid="{00000000-0005-0000-0000-00008C070000}"/>
    <cellStyle name="Comma 2 3 11 3 2 3" xfId="30453" xr:uid="{CBAE52B3-49A0-42E4-A91F-6D4710F1FF25}"/>
    <cellStyle name="Comma 2 3 11 3 2 4" xfId="44710" xr:uid="{A2CF8FF2-CB62-4931-B8EA-65990E25E546}"/>
    <cellStyle name="Comma 2 3 11 3 3" xfId="6691" xr:uid="{00000000-0005-0000-0000-00008D070000}"/>
    <cellStyle name="Comma 2 3 11 3 3 2" xfId="20948" xr:uid="{00000000-0005-0000-0000-00008E070000}"/>
    <cellStyle name="Comma 2 3 11 3 3 3" xfId="32829" xr:uid="{14E477C6-C54D-4C6A-9E51-FF90C4FB7EA9}"/>
    <cellStyle name="Comma 2 3 11 3 3 4" xfId="47086" xr:uid="{2BB6419C-5DE5-42A4-900F-9577E3AAD811}"/>
    <cellStyle name="Comma 2 3 11 3 4" xfId="9067" xr:uid="{00000000-0005-0000-0000-00008F070000}"/>
    <cellStyle name="Comma 2 3 11 3 4 2" xfId="23324" xr:uid="{00000000-0005-0000-0000-000090070000}"/>
    <cellStyle name="Comma 2 3 11 3 4 3" xfId="35205" xr:uid="{F4CAED34-D8E8-43BA-9898-02AB9A4A2839}"/>
    <cellStyle name="Comma 2 3 11 3 4 4" xfId="49462" xr:uid="{45D23F2D-7C1F-402A-B541-E8A389CAF632}"/>
    <cellStyle name="Comma 2 3 11 3 5" xfId="11443" xr:uid="{00000000-0005-0000-0000-000091070000}"/>
    <cellStyle name="Comma 2 3 11 3 5 2" xfId="25700" xr:uid="{00000000-0005-0000-0000-000092070000}"/>
    <cellStyle name="Comma 2 3 11 3 5 3" xfId="37581" xr:uid="{497CC7B5-2824-4F1C-9D4D-FC5367FA1532}"/>
    <cellStyle name="Comma 2 3 11 3 5 4" xfId="51838" xr:uid="{89C1A643-90D8-43D1-A251-BC6A128F4684}"/>
    <cellStyle name="Comma 2 3 11 3 6" xfId="13820" xr:uid="{00000000-0005-0000-0000-000093070000}"/>
    <cellStyle name="Comma 2 3 11 3 6 2" xfId="39958" xr:uid="{9F2FC40D-F8C3-4D80-A83A-4B7FC2294551}"/>
    <cellStyle name="Comma 2 3 11 3 6 3" xfId="54215" xr:uid="{85849301-5F86-4EAE-B78D-C3DC3B5F5C5B}"/>
    <cellStyle name="Comma 2 3 11 3 7" xfId="16196" xr:uid="{00000000-0005-0000-0000-000094070000}"/>
    <cellStyle name="Comma 2 3 11 3 8" xfId="28077" xr:uid="{0652982C-777C-4673-AC70-B2A339E2CB77}"/>
    <cellStyle name="Comma 2 3 11 3 9" xfId="42334" xr:uid="{947E56FE-E2B6-4796-846D-BC7C4CAB259B}"/>
    <cellStyle name="Comma 2 3 11 4" xfId="2731" xr:uid="{00000000-0005-0000-0000-000095070000}"/>
    <cellStyle name="Comma 2 3 11 4 2" xfId="16988" xr:uid="{00000000-0005-0000-0000-000096070000}"/>
    <cellStyle name="Comma 2 3 11 4 3" xfId="28869" xr:uid="{03ACBB03-1AF1-440E-9A67-32AF4B35C5CA}"/>
    <cellStyle name="Comma 2 3 11 4 4" xfId="43126" xr:uid="{F06AEC11-AD17-4743-9DA0-4940038C7757}"/>
    <cellStyle name="Comma 2 3 11 5" xfId="5107" xr:uid="{00000000-0005-0000-0000-000097070000}"/>
    <cellStyle name="Comma 2 3 11 5 2" xfId="19364" xr:uid="{00000000-0005-0000-0000-000098070000}"/>
    <cellStyle name="Comma 2 3 11 5 3" xfId="31245" xr:uid="{0E175117-5D02-4972-AA0C-7C7DCE414CD0}"/>
    <cellStyle name="Comma 2 3 11 5 4" xfId="45502" xr:uid="{CC31EF24-38C3-444C-A0C0-497CC64BBA74}"/>
    <cellStyle name="Comma 2 3 11 6" xfId="7483" xr:uid="{00000000-0005-0000-0000-000099070000}"/>
    <cellStyle name="Comma 2 3 11 6 2" xfId="21740" xr:uid="{00000000-0005-0000-0000-00009A070000}"/>
    <cellStyle name="Comma 2 3 11 6 3" xfId="33621" xr:uid="{375D4181-0F38-4BFA-A5F8-71F3ADA49A92}"/>
    <cellStyle name="Comma 2 3 11 6 4" xfId="47878" xr:uid="{D0C7BF05-8069-4774-9F69-973537F57607}"/>
    <cellStyle name="Comma 2 3 11 7" xfId="9859" xr:uid="{00000000-0005-0000-0000-00009B070000}"/>
    <cellStyle name="Comma 2 3 11 7 2" xfId="24116" xr:uid="{00000000-0005-0000-0000-00009C070000}"/>
    <cellStyle name="Comma 2 3 11 7 3" xfId="35997" xr:uid="{61429663-A64E-4AB1-80B3-BD1A0BFA9F8F}"/>
    <cellStyle name="Comma 2 3 11 7 4" xfId="50254" xr:uid="{547CE291-6933-469C-98D7-52CA336432AD}"/>
    <cellStyle name="Comma 2 3 11 8" xfId="12236" xr:uid="{00000000-0005-0000-0000-00009D070000}"/>
    <cellStyle name="Comma 2 3 11 8 2" xfId="38374" xr:uid="{15FA181F-7815-4200-A3F6-B6937322AB21}"/>
    <cellStyle name="Comma 2 3 11 8 3" xfId="52631" xr:uid="{E60C7C73-91A3-4623-A206-C55F139B4C89}"/>
    <cellStyle name="Comma 2 3 11 9" xfId="14612" xr:uid="{00000000-0005-0000-0000-00009E070000}"/>
    <cellStyle name="Comma 2 3 12" xfId="391" xr:uid="{00000000-0005-0000-0000-00009F070000}"/>
    <cellStyle name="Comma 2 3 12 10" xfId="26529" xr:uid="{56B11D3A-84D3-46F3-BF42-7B85186111E6}"/>
    <cellStyle name="Comma 2 3 12 11" xfId="40786" xr:uid="{9B839D9C-2C9E-4E81-A175-64D9E6918235}"/>
    <cellStyle name="Comma 2 3 12 2" xfId="1183" xr:uid="{00000000-0005-0000-0000-0000A0070000}"/>
    <cellStyle name="Comma 2 3 12 2 2" xfId="3559" xr:uid="{00000000-0005-0000-0000-0000A1070000}"/>
    <cellStyle name="Comma 2 3 12 2 2 2" xfId="17816" xr:uid="{00000000-0005-0000-0000-0000A2070000}"/>
    <cellStyle name="Comma 2 3 12 2 2 3" xfId="29697" xr:uid="{980CE8A2-053E-400E-B0E6-88A6D60CA27F}"/>
    <cellStyle name="Comma 2 3 12 2 2 4" xfId="43954" xr:uid="{148FCF31-EE9B-4E0A-8594-D622C2760C06}"/>
    <cellStyle name="Comma 2 3 12 2 3" xfId="5935" xr:uid="{00000000-0005-0000-0000-0000A3070000}"/>
    <cellStyle name="Comma 2 3 12 2 3 2" xfId="20192" xr:uid="{00000000-0005-0000-0000-0000A4070000}"/>
    <cellStyle name="Comma 2 3 12 2 3 3" xfId="32073" xr:uid="{D3F423B4-A3AC-4A38-A23D-19E792188AAC}"/>
    <cellStyle name="Comma 2 3 12 2 3 4" xfId="46330" xr:uid="{0024E0D7-78D5-45D2-BD31-49F7F15205F4}"/>
    <cellStyle name="Comma 2 3 12 2 4" xfId="8311" xr:uid="{00000000-0005-0000-0000-0000A5070000}"/>
    <cellStyle name="Comma 2 3 12 2 4 2" xfId="22568" xr:uid="{00000000-0005-0000-0000-0000A6070000}"/>
    <cellStyle name="Comma 2 3 12 2 4 3" xfId="34449" xr:uid="{F3BFBAEB-B201-45C3-ACDC-712510C9CB35}"/>
    <cellStyle name="Comma 2 3 12 2 4 4" xfId="48706" xr:uid="{7EEDF2F6-810D-4121-84D5-43DBD6BE0288}"/>
    <cellStyle name="Comma 2 3 12 2 5" xfId="10687" xr:uid="{00000000-0005-0000-0000-0000A7070000}"/>
    <cellStyle name="Comma 2 3 12 2 5 2" xfId="24944" xr:uid="{00000000-0005-0000-0000-0000A8070000}"/>
    <cellStyle name="Comma 2 3 12 2 5 3" xfId="36825" xr:uid="{817BB2AF-6CB6-476D-A5EA-F7D02E78E2B9}"/>
    <cellStyle name="Comma 2 3 12 2 5 4" xfId="51082" xr:uid="{87030C4F-89CF-4D3E-A4CA-4DB6F363F13D}"/>
    <cellStyle name="Comma 2 3 12 2 6" xfId="13064" xr:uid="{00000000-0005-0000-0000-0000A9070000}"/>
    <cellStyle name="Comma 2 3 12 2 6 2" xfId="39202" xr:uid="{5A0F3B77-A530-4C28-8CAA-4944BF9FF533}"/>
    <cellStyle name="Comma 2 3 12 2 6 3" xfId="53459" xr:uid="{0793A28B-AB05-4E99-A07C-418CBC2CCFC3}"/>
    <cellStyle name="Comma 2 3 12 2 7" xfId="15440" xr:uid="{00000000-0005-0000-0000-0000AA070000}"/>
    <cellStyle name="Comma 2 3 12 2 8" xfId="27321" xr:uid="{D7BF20C8-E0F2-4B17-980A-FE386A31304C}"/>
    <cellStyle name="Comma 2 3 12 2 9" xfId="41578" xr:uid="{11D3FD88-5E82-4F41-8487-2B42688DB467}"/>
    <cellStyle name="Comma 2 3 12 3" xfId="1975" xr:uid="{00000000-0005-0000-0000-0000AB070000}"/>
    <cellStyle name="Comma 2 3 12 3 2" xfId="4351" xr:uid="{00000000-0005-0000-0000-0000AC070000}"/>
    <cellStyle name="Comma 2 3 12 3 2 2" xfId="18608" xr:uid="{00000000-0005-0000-0000-0000AD070000}"/>
    <cellStyle name="Comma 2 3 12 3 2 3" xfId="30489" xr:uid="{65970814-5BB9-4BE0-BA80-263BE6710D5B}"/>
    <cellStyle name="Comma 2 3 12 3 2 4" xfId="44746" xr:uid="{1E276CBD-162E-41C2-B014-AE0B391F205A}"/>
    <cellStyle name="Comma 2 3 12 3 3" xfId="6727" xr:uid="{00000000-0005-0000-0000-0000AE070000}"/>
    <cellStyle name="Comma 2 3 12 3 3 2" xfId="20984" xr:uid="{00000000-0005-0000-0000-0000AF070000}"/>
    <cellStyle name="Comma 2 3 12 3 3 3" xfId="32865" xr:uid="{83C5F81B-6AA0-4375-93D7-3559BFD2EBD5}"/>
    <cellStyle name="Comma 2 3 12 3 3 4" xfId="47122" xr:uid="{E16F962B-260E-4B14-AC93-CFF3F5880635}"/>
    <cellStyle name="Comma 2 3 12 3 4" xfId="9103" xr:uid="{00000000-0005-0000-0000-0000B0070000}"/>
    <cellStyle name="Comma 2 3 12 3 4 2" xfId="23360" xr:uid="{00000000-0005-0000-0000-0000B1070000}"/>
    <cellStyle name="Comma 2 3 12 3 4 3" xfId="35241" xr:uid="{4CA41EBF-1647-4770-A3DF-3EF88E847080}"/>
    <cellStyle name="Comma 2 3 12 3 4 4" xfId="49498" xr:uid="{FAF07983-AD7B-4EB0-A418-4EF8776D08BF}"/>
    <cellStyle name="Comma 2 3 12 3 5" xfId="11479" xr:uid="{00000000-0005-0000-0000-0000B2070000}"/>
    <cellStyle name="Comma 2 3 12 3 5 2" xfId="25736" xr:uid="{00000000-0005-0000-0000-0000B3070000}"/>
    <cellStyle name="Comma 2 3 12 3 5 3" xfId="37617" xr:uid="{A6FFD16C-E10B-4D0A-9A49-73902711C224}"/>
    <cellStyle name="Comma 2 3 12 3 5 4" xfId="51874" xr:uid="{7AA9F825-2481-4779-AFDA-40CC4A57A5E3}"/>
    <cellStyle name="Comma 2 3 12 3 6" xfId="13856" xr:uid="{00000000-0005-0000-0000-0000B4070000}"/>
    <cellStyle name="Comma 2 3 12 3 6 2" xfId="39994" xr:uid="{AD449BA9-1B37-49F0-859D-C4921D11E4F5}"/>
    <cellStyle name="Comma 2 3 12 3 6 3" xfId="54251" xr:uid="{2BD8613F-0A80-4D78-91C9-8CC750EF20F3}"/>
    <cellStyle name="Comma 2 3 12 3 7" xfId="16232" xr:uid="{00000000-0005-0000-0000-0000B5070000}"/>
    <cellStyle name="Comma 2 3 12 3 8" xfId="28113" xr:uid="{6F07F22D-1DCF-484A-9F9F-22257360B6DE}"/>
    <cellStyle name="Comma 2 3 12 3 9" xfId="42370" xr:uid="{AA20087C-93F2-43CF-8092-3AF860E3FB61}"/>
    <cellStyle name="Comma 2 3 12 4" xfId="2767" xr:uid="{00000000-0005-0000-0000-0000B6070000}"/>
    <cellStyle name="Comma 2 3 12 4 2" xfId="17024" xr:uid="{00000000-0005-0000-0000-0000B7070000}"/>
    <cellStyle name="Comma 2 3 12 4 3" xfId="28905" xr:uid="{CDDD496A-B441-4707-87B8-40DADF810CE9}"/>
    <cellStyle name="Comma 2 3 12 4 4" xfId="43162" xr:uid="{AECD795E-C8DF-442B-A9A9-117BB9040B25}"/>
    <cellStyle name="Comma 2 3 12 5" xfId="5143" xr:uid="{00000000-0005-0000-0000-0000B8070000}"/>
    <cellStyle name="Comma 2 3 12 5 2" xfId="19400" xr:uid="{00000000-0005-0000-0000-0000B9070000}"/>
    <cellStyle name="Comma 2 3 12 5 3" xfId="31281" xr:uid="{FFF8D0C1-3B01-48C1-8D1E-4A15E4D82CA6}"/>
    <cellStyle name="Comma 2 3 12 5 4" xfId="45538" xr:uid="{E0B110DB-A195-4F8B-8933-A9B537A9BF42}"/>
    <cellStyle name="Comma 2 3 12 6" xfId="7519" xr:uid="{00000000-0005-0000-0000-0000BA070000}"/>
    <cellStyle name="Comma 2 3 12 6 2" xfId="21776" xr:uid="{00000000-0005-0000-0000-0000BB070000}"/>
    <cellStyle name="Comma 2 3 12 6 3" xfId="33657" xr:uid="{D9D0CB92-224F-4079-ADF0-366FA0890334}"/>
    <cellStyle name="Comma 2 3 12 6 4" xfId="47914" xr:uid="{C99A7188-09A5-41F2-B2B6-73E6B05B0AF6}"/>
    <cellStyle name="Comma 2 3 12 7" xfId="9895" xr:uid="{00000000-0005-0000-0000-0000BC070000}"/>
    <cellStyle name="Comma 2 3 12 7 2" xfId="24152" xr:uid="{00000000-0005-0000-0000-0000BD070000}"/>
    <cellStyle name="Comma 2 3 12 7 3" xfId="36033" xr:uid="{55F10073-0F8A-43EB-A7BB-92E6B15990A8}"/>
    <cellStyle name="Comma 2 3 12 7 4" xfId="50290" xr:uid="{E0FDA0F6-F41D-497B-932E-54FD732755A8}"/>
    <cellStyle name="Comma 2 3 12 8" xfId="12272" xr:uid="{00000000-0005-0000-0000-0000BE070000}"/>
    <cellStyle name="Comma 2 3 12 8 2" xfId="38410" xr:uid="{8E2BB05E-C57A-48B5-8FDE-837946091153}"/>
    <cellStyle name="Comma 2 3 12 8 3" xfId="52667" xr:uid="{A4D438FB-C5F7-4E9F-A7C9-7A57034D6F82}"/>
    <cellStyle name="Comma 2 3 12 9" xfId="14648" xr:uid="{00000000-0005-0000-0000-0000BF070000}"/>
    <cellStyle name="Comma 2 3 13" xfId="715" xr:uid="{00000000-0005-0000-0000-0000C0070000}"/>
    <cellStyle name="Comma 2 3 13 10" xfId="26853" xr:uid="{481DB3D0-92D2-4ADB-8C01-B7C350EA4A0B}"/>
    <cellStyle name="Comma 2 3 13 11" xfId="41110" xr:uid="{786307A3-FD8D-4DD6-B850-25B3E1553B0E}"/>
    <cellStyle name="Comma 2 3 13 2" xfId="1507" xr:uid="{00000000-0005-0000-0000-0000C1070000}"/>
    <cellStyle name="Comma 2 3 13 2 2" xfId="3883" xr:uid="{00000000-0005-0000-0000-0000C2070000}"/>
    <cellStyle name="Comma 2 3 13 2 2 2" xfId="18140" xr:uid="{00000000-0005-0000-0000-0000C3070000}"/>
    <cellStyle name="Comma 2 3 13 2 2 3" xfId="30021" xr:uid="{5A6B643F-C18A-4B06-82CD-28FE770D6F40}"/>
    <cellStyle name="Comma 2 3 13 2 2 4" xfId="44278" xr:uid="{7A5DCE9A-84E2-4B99-9D1C-16FB82504A12}"/>
    <cellStyle name="Comma 2 3 13 2 3" xfId="6259" xr:uid="{00000000-0005-0000-0000-0000C4070000}"/>
    <cellStyle name="Comma 2 3 13 2 3 2" xfId="20516" xr:uid="{00000000-0005-0000-0000-0000C5070000}"/>
    <cellStyle name="Comma 2 3 13 2 3 3" xfId="32397" xr:uid="{5C8852BC-47B8-44EE-860A-372FA59734B4}"/>
    <cellStyle name="Comma 2 3 13 2 3 4" xfId="46654" xr:uid="{EB7A0A8B-C753-4E66-B9C0-D4A24474D2F3}"/>
    <cellStyle name="Comma 2 3 13 2 4" xfId="8635" xr:uid="{00000000-0005-0000-0000-0000C6070000}"/>
    <cellStyle name="Comma 2 3 13 2 4 2" xfId="22892" xr:uid="{00000000-0005-0000-0000-0000C7070000}"/>
    <cellStyle name="Comma 2 3 13 2 4 3" xfId="34773" xr:uid="{ABE1F8E6-58A1-408C-A8CB-B3A260B36EA1}"/>
    <cellStyle name="Comma 2 3 13 2 4 4" xfId="49030" xr:uid="{6D2B946E-BD87-43D8-AD73-B0928C08E21D}"/>
    <cellStyle name="Comma 2 3 13 2 5" xfId="11011" xr:uid="{00000000-0005-0000-0000-0000C8070000}"/>
    <cellStyle name="Comma 2 3 13 2 5 2" xfId="25268" xr:uid="{00000000-0005-0000-0000-0000C9070000}"/>
    <cellStyle name="Comma 2 3 13 2 5 3" xfId="37149" xr:uid="{532ABDF9-C563-491E-B672-B0A80582A551}"/>
    <cellStyle name="Comma 2 3 13 2 5 4" xfId="51406" xr:uid="{0200E994-E76F-4497-9E71-EDE224435D13}"/>
    <cellStyle name="Comma 2 3 13 2 6" xfId="13388" xr:uid="{00000000-0005-0000-0000-0000CA070000}"/>
    <cellStyle name="Comma 2 3 13 2 6 2" xfId="39526" xr:uid="{C4F6DE57-786B-44EC-9609-C2BD552BCFB0}"/>
    <cellStyle name="Comma 2 3 13 2 6 3" xfId="53783" xr:uid="{712E87D8-ED84-484B-A8EC-B58711CD77B8}"/>
    <cellStyle name="Comma 2 3 13 2 7" xfId="15764" xr:uid="{00000000-0005-0000-0000-0000CB070000}"/>
    <cellStyle name="Comma 2 3 13 2 8" xfId="27645" xr:uid="{7F8D3970-D383-4322-85BA-50F8106583C1}"/>
    <cellStyle name="Comma 2 3 13 2 9" xfId="41902" xr:uid="{1DF17563-4230-4393-ADC7-7D6C226B761D}"/>
    <cellStyle name="Comma 2 3 13 3" xfId="2299" xr:uid="{00000000-0005-0000-0000-0000CC070000}"/>
    <cellStyle name="Comma 2 3 13 3 2" xfId="4675" xr:uid="{00000000-0005-0000-0000-0000CD070000}"/>
    <cellStyle name="Comma 2 3 13 3 2 2" xfId="18932" xr:uid="{00000000-0005-0000-0000-0000CE070000}"/>
    <cellStyle name="Comma 2 3 13 3 2 3" xfId="30813" xr:uid="{B01CEA34-62B1-4908-AD55-2ACC2C085B7E}"/>
    <cellStyle name="Comma 2 3 13 3 2 4" xfId="45070" xr:uid="{BE11730C-2862-415F-8F27-9673EFD769ED}"/>
    <cellStyle name="Comma 2 3 13 3 3" xfId="7051" xr:uid="{00000000-0005-0000-0000-0000CF070000}"/>
    <cellStyle name="Comma 2 3 13 3 3 2" xfId="21308" xr:uid="{00000000-0005-0000-0000-0000D0070000}"/>
    <cellStyle name="Comma 2 3 13 3 3 3" xfId="33189" xr:uid="{5F13F4E9-6264-4D26-9BE9-89DE4AC4DF92}"/>
    <cellStyle name="Comma 2 3 13 3 3 4" xfId="47446" xr:uid="{CA008A31-A136-47E0-AA68-D0799C38FCC7}"/>
    <cellStyle name="Comma 2 3 13 3 4" xfId="9427" xr:uid="{00000000-0005-0000-0000-0000D1070000}"/>
    <cellStyle name="Comma 2 3 13 3 4 2" xfId="23684" xr:uid="{00000000-0005-0000-0000-0000D2070000}"/>
    <cellStyle name="Comma 2 3 13 3 4 3" xfId="35565" xr:uid="{C3E70BE0-8FE5-4D6C-85F7-EE012A9A4F98}"/>
    <cellStyle name="Comma 2 3 13 3 4 4" xfId="49822" xr:uid="{8838A073-8FB1-4379-9366-04ADCC6CA68C}"/>
    <cellStyle name="Comma 2 3 13 3 5" xfId="11803" xr:uid="{00000000-0005-0000-0000-0000D3070000}"/>
    <cellStyle name="Comma 2 3 13 3 5 2" xfId="26060" xr:uid="{00000000-0005-0000-0000-0000D4070000}"/>
    <cellStyle name="Comma 2 3 13 3 5 3" xfId="37941" xr:uid="{343A3430-26EC-481C-A964-B0F80F096674}"/>
    <cellStyle name="Comma 2 3 13 3 5 4" xfId="52198" xr:uid="{61842A7C-7ED9-47E5-BB39-2AC90FD00A62}"/>
    <cellStyle name="Comma 2 3 13 3 6" xfId="14180" xr:uid="{00000000-0005-0000-0000-0000D5070000}"/>
    <cellStyle name="Comma 2 3 13 3 6 2" xfId="40318" xr:uid="{2C305840-6EC9-4229-BC2C-E73F5C7BADEC}"/>
    <cellStyle name="Comma 2 3 13 3 6 3" xfId="54575" xr:uid="{93043D76-4950-4805-A4D2-9E91F759E84F}"/>
    <cellStyle name="Comma 2 3 13 3 7" xfId="16556" xr:uid="{00000000-0005-0000-0000-0000D6070000}"/>
    <cellStyle name="Comma 2 3 13 3 8" xfId="28437" xr:uid="{C2216546-66A6-4545-A359-1F32739630D6}"/>
    <cellStyle name="Comma 2 3 13 3 9" xfId="42694" xr:uid="{91D0B8D1-308C-47C7-9561-C2CE123E923E}"/>
    <cellStyle name="Comma 2 3 13 4" xfId="3091" xr:uid="{00000000-0005-0000-0000-0000D7070000}"/>
    <cellStyle name="Comma 2 3 13 4 2" xfId="17348" xr:uid="{00000000-0005-0000-0000-0000D8070000}"/>
    <cellStyle name="Comma 2 3 13 4 3" xfId="29229" xr:uid="{177721D3-DD4B-40A1-9732-E6BDED6ECD18}"/>
    <cellStyle name="Comma 2 3 13 4 4" xfId="43486" xr:uid="{631B8474-1D9B-4C94-8E3F-5B8E0E6FEECD}"/>
    <cellStyle name="Comma 2 3 13 5" xfId="5467" xr:uid="{00000000-0005-0000-0000-0000D9070000}"/>
    <cellStyle name="Comma 2 3 13 5 2" xfId="19724" xr:uid="{00000000-0005-0000-0000-0000DA070000}"/>
    <cellStyle name="Comma 2 3 13 5 3" xfId="31605" xr:uid="{61710E55-B25C-4204-B59B-F0616D904034}"/>
    <cellStyle name="Comma 2 3 13 5 4" xfId="45862" xr:uid="{25313687-6E80-444E-8B9C-306B4E5FEA1A}"/>
    <cellStyle name="Comma 2 3 13 6" xfId="7843" xr:uid="{00000000-0005-0000-0000-0000DB070000}"/>
    <cellStyle name="Comma 2 3 13 6 2" xfId="22100" xr:uid="{00000000-0005-0000-0000-0000DC070000}"/>
    <cellStyle name="Comma 2 3 13 6 3" xfId="33981" xr:uid="{5AFB1A7A-8F2F-405F-B790-BD0757C0C412}"/>
    <cellStyle name="Comma 2 3 13 6 4" xfId="48238" xr:uid="{0E32B02E-41CB-4F32-ACF4-A4C7BA24E843}"/>
    <cellStyle name="Comma 2 3 13 7" xfId="10219" xr:uid="{00000000-0005-0000-0000-0000DD070000}"/>
    <cellStyle name="Comma 2 3 13 7 2" xfId="24476" xr:uid="{00000000-0005-0000-0000-0000DE070000}"/>
    <cellStyle name="Comma 2 3 13 7 3" xfId="36357" xr:uid="{6DAED0BD-9175-40F7-A1F7-E00D510F3DF3}"/>
    <cellStyle name="Comma 2 3 13 7 4" xfId="50614" xr:uid="{779F2D54-F435-42F7-90D1-B95B40B7D5B7}"/>
    <cellStyle name="Comma 2 3 13 8" xfId="12596" xr:uid="{00000000-0005-0000-0000-0000DF070000}"/>
    <cellStyle name="Comma 2 3 13 8 2" xfId="38734" xr:uid="{D146A427-D87A-45C5-A7A9-F1555E1DF519}"/>
    <cellStyle name="Comma 2 3 13 8 3" xfId="52991" xr:uid="{E24640A3-85A2-4483-8BB6-C4FC36A324CF}"/>
    <cellStyle name="Comma 2 3 13 9" xfId="14972" xr:uid="{00000000-0005-0000-0000-0000E0070000}"/>
    <cellStyle name="Comma 2 3 14" xfId="751" xr:uid="{00000000-0005-0000-0000-0000E1070000}"/>
    <cellStyle name="Comma 2 3 14 10" xfId="26889" xr:uid="{F71A7E9D-D2B6-480C-83BA-3747DB03620F}"/>
    <cellStyle name="Comma 2 3 14 11" xfId="41146" xr:uid="{169BE72E-69C7-476D-B62B-D5DEC161C87C}"/>
    <cellStyle name="Comma 2 3 14 2" xfId="1543" xr:uid="{00000000-0005-0000-0000-0000E2070000}"/>
    <cellStyle name="Comma 2 3 14 2 2" xfId="3919" xr:uid="{00000000-0005-0000-0000-0000E3070000}"/>
    <cellStyle name="Comma 2 3 14 2 2 2" xfId="18176" xr:uid="{00000000-0005-0000-0000-0000E4070000}"/>
    <cellStyle name="Comma 2 3 14 2 2 3" xfId="30057" xr:uid="{BCF5381F-DEBB-49EE-8F3A-CA0451B5F4BE}"/>
    <cellStyle name="Comma 2 3 14 2 2 4" xfId="44314" xr:uid="{732F475F-D9DB-458D-B1E3-AD2335E03A35}"/>
    <cellStyle name="Comma 2 3 14 2 3" xfId="6295" xr:uid="{00000000-0005-0000-0000-0000E5070000}"/>
    <cellStyle name="Comma 2 3 14 2 3 2" xfId="20552" xr:uid="{00000000-0005-0000-0000-0000E6070000}"/>
    <cellStyle name="Comma 2 3 14 2 3 3" xfId="32433" xr:uid="{FC301DA3-F066-4094-B565-B30D1AF8B5F1}"/>
    <cellStyle name="Comma 2 3 14 2 3 4" xfId="46690" xr:uid="{BCD8BBB6-587F-4304-99F2-EDF50F50EE1B}"/>
    <cellStyle name="Comma 2 3 14 2 4" xfId="8671" xr:uid="{00000000-0005-0000-0000-0000E7070000}"/>
    <cellStyle name="Comma 2 3 14 2 4 2" xfId="22928" xr:uid="{00000000-0005-0000-0000-0000E8070000}"/>
    <cellStyle name="Comma 2 3 14 2 4 3" xfId="34809" xr:uid="{96920897-636D-4D8F-B6E1-267A6D12A95F}"/>
    <cellStyle name="Comma 2 3 14 2 4 4" xfId="49066" xr:uid="{7C009F8C-C5AD-4CE1-984F-B7FC5FDC8F8A}"/>
    <cellStyle name="Comma 2 3 14 2 5" xfId="11047" xr:uid="{00000000-0005-0000-0000-0000E9070000}"/>
    <cellStyle name="Comma 2 3 14 2 5 2" xfId="25304" xr:uid="{00000000-0005-0000-0000-0000EA070000}"/>
    <cellStyle name="Comma 2 3 14 2 5 3" xfId="37185" xr:uid="{9C328B17-6D21-4965-BA2D-EAA3E6319346}"/>
    <cellStyle name="Comma 2 3 14 2 5 4" xfId="51442" xr:uid="{4FC93D36-1746-4859-892A-5949BB3CD537}"/>
    <cellStyle name="Comma 2 3 14 2 6" xfId="13424" xr:uid="{00000000-0005-0000-0000-0000EB070000}"/>
    <cellStyle name="Comma 2 3 14 2 6 2" xfId="39562" xr:uid="{5F40A4C7-7B6B-40C2-A2A3-E463FF5891AC}"/>
    <cellStyle name="Comma 2 3 14 2 6 3" xfId="53819" xr:uid="{C16DDB87-2CC9-43A7-84C1-EB237F68816A}"/>
    <cellStyle name="Comma 2 3 14 2 7" xfId="15800" xr:uid="{00000000-0005-0000-0000-0000EC070000}"/>
    <cellStyle name="Comma 2 3 14 2 8" xfId="27681" xr:uid="{84117C0B-C9E3-4A54-8B97-DFA4515C2E32}"/>
    <cellStyle name="Comma 2 3 14 2 9" xfId="41938" xr:uid="{F0BEF600-13E3-4BAD-BD36-32A6ABDFA013}"/>
    <cellStyle name="Comma 2 3 14 3" xfId="2335" xr:uid="{00000000-0005-0000-0000-0000ED070000}"/>
    <cellStyle name="Comma 2 3 14 3 2" xfId="4711" xr:uid="{00000000-0005-0000-0000-0000EE070000}"/>
    <cellStyle name="Comma 2 3 14 3 2 2" xfId="18968" xr:uid="{00000000-0005-0000-0000-0000EF070000}"/>
    <cellStyle name="Comma 2 3 14 3 2 3" xfId="30849" xr:uid="{84A6BCEA-9B58-4B86-82A6-A57974C0DB8A}"/>
    <cellStyle name="Comma 2 3 14 3 2 4" xfId="45106" xr:uid="{6ADAFAF5-24C8-4479-9EFA-81499C2F366F}"/>
    <cellStyle name="Comma 2 3 14 3 3" xfId="7087" xr:uid="{00000000-0005-0000-0000-0000F0070000}"/>
    <cellStyle name="Comma 2 3 14 3 3 2" xfId="21344" xr:uid="{00000000-0005-0000-0000-0000F1070000}"/>
    <cellStyle name="Comma 2 3 14 3 3 3" xfId="33225" xr:uid="{017348A3-5B2F-4C33-B010-A281038889E4}"/>
    <cellStyle name="Comma 2 3 14 3 3 4" xfId="47482" xr:uid="{1B984592-8846-4293-B71F-CB21C9751A4C}"/>
    <cellStyle name="Comma 2 3 14 3 4" xfId="9463" xr:uid="{00000000-0005-0000-0000-0000F2070000}"/>
    <cellStyle name="Comma 2 3 14 3 4 2" xfId="23720" xr:uid="{00000000-0005-0000-0000-0000F3070000}"/>
    <cellStyle name="Comma 2 3 14 3 4 3" xfId="35601" xr:uid="{3E03629D-C953-40BE-9B47-58254BE121B9}"/>
    <cellStyle name="Comma 2 3 14 3 4 4" xfId="49858" xr:uid="{C8B84723-C2A7-45F4-AE9B-E89E51D21AD5}"/>
    <cellStyle name="Comma 2 3 14 3 5" xfId="11839" xr:uid="{00000000-0005-0000-0000-0000F4070000}"/>
    <cellStyle name="Comma 2 3 14 3 5 2" xfId="26096" xr:uid="{00000000-0005-0000-0000-0000F5070000}"/>
    <cellStyle name="Comma 2 3 14 3 5 3" xfId="37977" xr:uid="{83652677-2590-4F1F-9D7C-28EB1B3C38D0}"/>
    <cellStyle name="Comma 2 3 14 3 5 4" xfId="52234" xr:uid="{75AC3A65-800F-4C4B-BEB1-3E14CE5A8BD1}"/>
    <cellStyle name="Comma 2 3 14 3 6" xfId="14216" xr:uid="{00000000-0005-0000-0000-0000F6070000}"/>
    <cellStyle name="Comma 2 3 14 3 6 2" xfId="40354" xr:uid="{D9102CFA-FA59-4130-A2A5-2C2FAFB3372F}"/>
    <cellStyle name="Comma 2 3 14 3 6 3" xfId="54611" xr:uid="{019D28E4-DA44-47CD-8145-40E1A1334EE0}"/>
    <cellStyle name="Comma 2 3 14 3 7" xfId="16592" xr:uid="{00000000-0005-0000-0000-0000F7070000}"/>
    <cellStyle name="Comma 2 3 14 3 8" xfId="28473" xr:uid="{A61061B3-4AF5-444E-B416-630790B11A11}"/>
    <cellStyle name="Comma 2 3 14 3 9" xfId="42730" xr:uid="{6E52381E-067B-4540-A7A1-569894AB6FC1}"/>
    <cellStyle name="Comma 2 3 14 4" xfId="3127" xr:uid="{00000000-0005-0000-0000-0000F8070000}"/>
    <cellStyle name="Comma 2 3 14 4 2" xfId="17384" xr:uid="{00000000-0005-0000-0000-0000F9070000}"/>
    <cellStyle name="Comma 2 3 14 4 3" xfId="29265" xr:uid="{2E11D987-D008-4890-B3AD-334F88EDC0C4}"/>
    <cellStyle name="Comma 2 3 14 4 4" xfId="43522" xr:uid="{84465FA2-E9C5-43CD-9E13-69F4C2D58020}"/>
    <cellStyle name="Comma 2 3 14 5" xfId="5503" xr:uid="{00000000-0005-0000-0000-0000FA070000}"/>
    <cellStyle name="Comma 2 3 14 5 2" xfId="19760" xr:uid="{00000000-0005-0000-0000-0000FB070000}"/>
    <cellStyle name="Comma 2 3 14 5 3" xfId="31641" xr:uid="{F2AE316B-257A-4E31-9C78-3EB19A427239}"/>
    <cellStyle name="Comma 2 3 14 5 4" xfId="45898" xr:uid="{B043D773-F281-411E-9554-3E3C786A6647}"/>
    <cellStyle name="Comma 2 3 14 6" xfId="7879" xr:uid="{00000000-0005-0000-0000-0000FC070000}"/>
    <cellStyle name="Comma 2 3 14 6 2" xfId="22136" xr:uid="{00000000-0005-0000-0000-0000FD070000}"/>
    <cellStyle name="Comma 2 3 14 6 3" xfId="34017" xr:uid="{D47ECEA0-56E5-481B-87E0-A213FE79DD8E}"/>
    <cellStyle name="Comma 2 3 14 6 4" xfId="48274" xr:uid="{CEA50E82-B296-4597-8AF1-FBBA1726D8A7}"/>
    <cellStyle name="Comma 2 3 14 7" xfId="10255" xr:uid="{00000000-0005-0000-0000-0000FE070000}"/>
    <cellStyle name="Comma 2 3 14 7 2" xfId="24512" xr:uid="{00000000-0005-0000-0000-0000FF070000}"/>
    <cellStyle name="Comma 2 3 14 7 3" xfId="36393" xr:uid="{818B358C-498C-407C-8D09-BEA8D02FC673}"/>
    <cellStyle name="Comma 2 3 14 7 4" xfId="50650" xr:uid="{7D9220F2-6272-410D-AB20-B802032B5306}"/>
    <cellStyle name="Comma 2 3 14 8" xfId="12632" xr:uid="{00000000-0005-0000-0000-000000080000}"/>
    <cellStyle name="Comma 2 3 14 8 2" xfId="38770" xr:uid="{02B687F1-5BE6-4584-A278-392B31AF6CB1}"/>
    <cellStyle name="Comma 2 3 14 8 3" xfId="53027" xr:uid="{11FDBC67-1BB5-4E1B-9042-99CB3BBB9135}"/>
    <cellStyle name="Comma 2 3 14 9" xfId="15008" xr:uid="{00000000-0005-0000-0000-000001080000}"/>
    <cellStyle name="Comma 2 3 15" xfId="787" xr:uid="{00000000-0005-0000-0000-000002080000}"/>
    <cellStyle name="Comma 2 3 15 10" xfId="26925" xr:uid="{ED072943-26BA-4BFA-A104-ECDF4C0DEA28}"/>
    <cellStyle name="Comma 2 3 15 11" xfId="41182" xr:uid="{E25C0522-D86F-4AD7-AC38-C1188A6BD7D6}"/>
    <cellStyle name="Comma 2 3 15 2" xfId="1579" xr:uid="{00000000-0005-0000-0000-000003080000}"/>
    <cellStyle name="Comma 2 3 15 2 2" xfId="3955" xr:uid="{00000000-0005-0000-0000-000004080000}"/>
    <cellStyle name="Comma 2 3 15 2 2 2" xfId="18212" xr:uid="{00000000-0005-0000-0000-000005080000}"/>
    <cellStyle name="Comma 2 3 15 2 2 3" xfId="30093" xr:uid="{8759E266-9C5F-4A76-8C94-94F041DF5B34}"/>
    <cellStyle name="Comma 2 3 15 2 2 4" xfId="44350" xr:uid="{910F0115-7921-46EE-9563-41115BE6A5C5}"/>
    <cellStyle name="Comma 2 3 15 2 3" xfId="6331" xr:uid="{00000000-0005-0000-0000-000006080000}"/>
    <cellStyle name="Comma 2 3 15 2 3 2" xfId="20588" xr:uid="{00000000-0005-0000-0000-000007080000}"/>
    <cellStyle name="Comma 2 3 15 2 3 3" xfId="32469" xr:uid="{898FA437-19CF-4C09-9F6C-26FE9EFBCE1B}"/>
    <cellStyle name="Comma 2 3 15 2 3 4" xfId="46726" xr:uid="{9303A67F-EA34-43CC-9C41-79F864DF0924}"/>
    <cellStyle name="Comma 2 3 15 2 4" xfId="8707" xr:uid="{00000000-0005-0000-0000-000008080000}"/>
    <cellStyle name="Comma 2 3 15 2 4 2" xfId="22964" xr:uid="{00000000-0005-0000-0000-000009080000}"/>
    <cellStyle name="Comma 2 3 15 2 4 3" xfId="34845" xr:uid="{02F53715-A951-4E53-9606-66EA2C60865B}"/>
    <cellStyle name="Comma 2 3 15 2 4 4" xfId="49102" xr:uid="{4E21806C-3F2E-4C48-85D8-867E6CC80BDF}"/>
    <cellStyle name="Comma 2 3 15 2 5" xfId="11083" xr:uid="{00000000-0005-0000-0000-00000A080000}"/>
    <cellStyle name="Comma 2 3 15 2 5 2" xfId="25340" xr:uid="{00000000-0005-0000-0000-00000B080000}"/>
    <cellStyle name="Comma 2 3 15 2 5 3" xfId="37221" xr:uid="{129AD130-3B41-4DA2-A0D2-D5E5941717DD}"/>
    <cellStyle name="Comma 2 3 15 2 5 4" xfId="51478" xr:uid="{CFB051AC-2AC7-462A-BA85-C80E7EADB24F}"/>
    <cellStyle name="Comma 2 3 15 2 6" xfId="13460" xr:uid="{00000000-0005-0000-0000-00000C080000}"/>
    <cellStyle name="Comma 2 3 15 2 6 2" xfId="39598" xr:uid="{1490B6EC-3324-47EF-8A5D-219A67548C7B}"/>
    <cellStyle name="Comma 2 3 15 2 6 3" xfId="53855" xr:uid="{95164800-0D3F-4FC7-BF98-BCEBEA7B31E9}"/>
    <cellStyle name="Comma 2 3 15 2 7" xfId="15836" xr:uid="{00000000-0005-0000-0000-00000D080000}"/>
    <cellStyle name="Comma 2 3 15 2 8" xfId="27717" xr:uid="{9755F4EB-E871-4323-992C-EF8CDE2026D9}"/>
    <cellStyle name="Comma 2 3 15 2 9" xfId="41974" xr:uid="{FE1F42F6-DD5C-4CAF-A4FD-7DCDAC067C44}"/>
    <cellStyle name="Comma 2 3 15 3" xfId="2371" xr:uid="{00000000-0005-0000-0000-00000E080000}"/>
    <cellStyle name="Comma 2 3 15 3 2" xfId="4747" xr:uid="{00000000-0005-0000-0000-00000F080000}"/>
    <cellStyle name="Comma 2 3 15 3 2 2" xfId="19004" xr:uid="{00000000-0005-0000-0000-000010080000}"/>
    <cellStyle name="Comma 2 3 15 3 2 3" xfId="30885" xr:uid="{9D1B81DD-BE10-4B83-885B-61A3D14FD56F}"/>
    <cellStyle name="Comma 2 3 15 3 2 4" xfId="45142" xr:uid="{00277E3C-4DE4-48ED-A42A-3C4DC7E7A364}"/>
    <cellStyle name="Comma 2 3 15 3 3" xfId="7123" xr:uid="{00000000-0005-0000-0000-000011080000}"/>
    <cellStyle name="Comma 2 3 15 3 3 2" xfId="21380" xr:uid="{00000000-0005-0000-0000-000012080000}"/>
    <cellStyle name="Comma 2 3 15 3 3 3" xfId="33261" xr:uid="{7BBFF77C-BEA9-45FE-8EF3-C649C9713294}"/>
    <cellStyle name="Comma 2 3 15 3 3 4" xfId="47518" xr:uid="{39E9F720-8B4D-4BD6-A91D-DDA2684338E2}"/>
    <cellStyle name="Comma 2 3 15 3 4" xfId="9499" xr:uid="{00000000-0005-0000-0000-000013080000}"/>
    <cellStyle name="Comma 2 3 15 3 4 2" xfId="23756" xr:uid="{00000000-0005-0000-0000-000014080000}"/>
    <cellStyle name="Comma 2 3 15 3 4 3" xfId="35637" xr:uid="{225616EC-A1AB-44D5-8717-A56A77116F77}"/>
    <cellStyle name="Comma 2 3 15 3 4 4" xfId="49894" xr:uid="{248088AD-AC8D-4F43-B514-8013C3BDE92A}"/>
    <cellStyle name="Comma 2 3 15 3 5" xfId="11875" xr:uid="{00000000-0005-0000-0000-000015080000}"/>
    <cellStyle name="Comma 2 3 15 3 5 2" xfId="26132" xr:uid="{00000000-0005-0000-0000-000016080000}"/>
    <cellStyle name="Comma 2 3 15 3 5 3" xfId="38013" xr:uid="{59775CD2-2BBA-4699-A878-4746E6EBF363}"/>
    <cellStyle name="Comma 2 3 15 3 5 4" xfId="52270" xr:uid="{270836C9-2670-4236-AC4C-DDA886D816F4}"/>
    <cellStyle name="Comma 2 3 15 3 6" xfId="14252" xr:uid="{00000000-0005-0000-0000-000017080000}"/>
    <cellStyle name="Comma 2 3 15 3 6 2" xfId="40390" xr:uid="{BD96F166-0ECE-4912-82C9-4A80D9277D1B}"/>
    <cellStyle name="Comma 2 3 15 3 6 3" xfId="54647" xr:uid="{63345B84-FFE9-4EC4-A69D-24A59648D424}"/>
    <cellStyle name="Comma 2 3 15 3 7" xfId="16628" xr:uid="{00000000-0005-0000-0000-000018080000}"/>
    <cellStyle name="Comma 2 3 15 3 8" xfId="28509" xr:uid="{B05EF49F-003A-4154-AFD9-4E2D86EFF526}"/>
    <cellStyle name="Comma 2 3 15 3 9" xfId="42766" xr:uid="{21185D08-0CBB-4374-923A-D2AA8FDE68DC}"/>
    <cellStyle name="Comma 2 3 15 4" xfId="3163" xr:uid="{00000000-0005-0000-0000-000019080000}"/>
    <cellStyle name="Comma 2 3 15 4 2" xfId="17420" xr:uid="{00000000-0005-0000-0000-00001A080000}"/>
    <cellStyle name="Comma 2 3 15 4 3" xfId="29301" xr:uid="{148F161C-BD66-4D3E-A2BD-93D5A9217F74}"/>
    <cellStyle name="Comma 2 3 15 4 4" xfId="43558" xr:uid="{0D646BDE-CEFC-4928-AD98-A0D33DE08736}"/>
    <cellStyle name="Comma 2 3 15 5" xfId="5539" xr:uid="{00000000-0005-0000-0000-00001B080000}"/>
    <cellStyle name="Comma 2 3 15 5 2" xfId="19796" xr:uid="{00000000-0005-0000-0000-00001C080000}"/>
    <cellStyle name="Comma 2 3 15 5 3" xfId="31677" xr:uid="{37C17C51-3C86-4C93-9A96-C0CEEC9B1D69}"/>
    <cellStyle name="Comma 2 3 15 5 4" xfId="45934" xr:uid="{20819AA3-1035-44D1-95E2-C0733D079BDE}"/>
    <cellStyle name="Comma 2 3 15 6" xfId="7915" xr:uid="{00000000-0005-0000-0000-00001D080000}"/>
    <cellStyle name="Comma 2 3 15 6 2" xfId="22172" xr:uid="{00000000-0005-0000-0000-00001E080000}"/>
    <cellStyle name="Comma 2 3 15 6 3" xfId="34053" xr:uid="{E5A4CCB4-1560-4F7D-B94A-A00359D758B3}"/>
    <cellStyle name="Comma 2 3 15 6 4" xfId="48310" xr:uid="{14B0D7C2-9F3F-413C-8AD5-409BD57824E2}"/>
    <cellStyle name="Comma 2 3 15 7" xfId="10291" xr:uid="{00000000-0005-0000-0000-00001F080000}"/>
    <cellStyle name="Comma 2 3 15 7 2" xfId="24548" xr:uid="{00000000-0005-0000-0000-000020080000}"/>
    <cellStyle name="Comma 2 3 15 7 3" xfId="36429" xr:uid="{BA3C3BF8-990D-4C80-A047-1CAC629ED452}"/>
    <cellStyle name="Comma 2 3 15 7 4" xfId="50686" xr:uid="{08F836D1-9E8C-4FE4-A3FF-D2547565483B}"/>
    <cellStyle name="Comma 2 3 15 8" xfId="12668" xr:uid="{00000000-0005-0000-0000-000021080000}"/>
    <cellStyle name="Comma 2 3 15 8 2" xfId="38806" xr:uid="{753D90C2-E044-4235-BFE9-AC011791F228}"/>
    <cellStyle name="Comma 2 3 15 8 3" xfId="53063" xr:uid="{320C5A2C-714E-4E3F-95A6-EE9B3ECCB667}"/>
    <cellStyle name="Comma 2 3 15 9" xfId="15044" xr:uid="{00000000-0005-0000-0000-000022080000}"/>
    <cellStyle name="Comma 2 3 16" xfId="823" xr:uid="{00000000-0005-0000-0000-000023080000}"/>
    <cellStyle name="Comma 2 3 16 2" xfId="3199" xr:uid="{00000000-0005-0000-0000-000024080000}"/>
    <cellStyle name="Comma 2 3 16 2 2" xfId="17456" xr:uid="{00000000-0005-0000-0000-000025080000}"/>
    <cellStyle name="Comma 2 3 16 2 3" xfId="29337" xr:uid="{A32351EB-2D6C-410E-8132-361CD812F786}"/>
    <cellStyle name="Comma 2 3 16 2 4" xfId="43594" xr:uid="{35F4006A-14CF-4B54-88A1-EAB02E39A076}"/>
    <cellStyle name="Comma 2 3 16 3" xfId="5575" xr:uid="{00000000-0005-0000-0000-000026080000}"/>
    <cellStyle name="Comma 2 3 16 3 2" xfId="19832" xr:uid="{00000000-0005-0000-0000-000027080000}"/>
    <cellStyle name="Comma 2 3 16 3 3" xfId="31713" xr:uid="{CD34A004-0910-428E-BFD4-B320D475EE20}"/>
    <cellStyle name="Comma 2 3 16 3 4" xfId="45970" xr:uid="{B8837EA5-B881-4404-A0D0-76D89261D76E}"/>
    <cellStyle name="Comma 2 3 16 4" xfId="7951" xr:uid="{00000000-0005-0000-0000-000028080000}"/>
    <cellStyle name="Comma 2 3 16 4 2" xfId="22208" xr:uid="{00000000-0005-0000-0000-000029080000}"/>
    <cellStyle name="Comma 2 3 16 4 3" xfId="34089" xr:uid="{1E435F98-F115-4CDF-ABAC-392259EB1CAC}"/>
    <cellStyle name="Comma 2 3 16 4 4" xfId="48346" xr:uid="{152451E8-BAB5-4CB7-96F0-19A3D4CDB131}"/>
    <cellStyle name="Comma 2 3 16 5" xfId="10327" xr:uid="{00000000-0005-0000-0000-00002A080000}"/>
    <cellStyle name="Comma 2 3 16 5 2" xfId="24584" xr:uid="{00000000-0005-0000-0000-00002B080000}"/>
    <cellStyle name="Comma 2 3 16 5 3" xfId="36465" xr:uid="{C9CA0306-8D71-4FFF-9D8D-01DBAEB1CCAE}"/>
    <cellStyle name="Comma 2 3 16 5 4" xfId="50722" xr:uid="{C29D9877-2591-4601-8875-C65DC2A75D62}"/>
    <cellStyle name="Comma 2 3 16 6" xfId="12704" xr:uid="{00000000-0005-0000-0000-00002C080000}"/>
    <cellStyle name="Comma 2 3 16 6 2" xfId="38842" xr:uid="{1E7DC045-7604-4606-9A8C-1A8A3D6CD5F6}"/>
    <cellStyle name="Comma 2 3 16 6 3" xfId="53099" xr:uid="{0D3CA248-B91E-4585-B16F-DBFF8947349E}"/>
    <cellStyle name="Comma 2 3 16 7" xfId="15080" xr:uid="{00000000-0005-0000-0000-00002D080000}"/>
    <cellStyle name="Comma 2 3 16 8" xfId="26961" xr:uid="{55BB4A39-DFA8-4698-A160-6881FAB9CF8A}"/>
    <cellStyle name="Comma 2 3 16 9" xfId="41218" xr:uid="{477FE527-70B1-47F8-833C-68FF0D4CDAE1}"/>
    <cellStyle name="Comma 2 3 17" xfId="1615" xr:uid="{00000000-0005-0000-0000-00002E080000}"/>
    <cellStyle name="Comma 2 3 17 2" xfId="3991" xr:uid="{00000000-0005-0000-0000-00002F080000}"/>
    <cellStyle name="Comma 2 3 17 2 2" xfId="18248" xr:uid="{00000000-0005-0000-0000-000030080000}"/>
    <cellStyle name="Comma 2 3 17 2 3" xfId="30129" xr:uid="{1C717E0F-1E31-4C21-AE0F-379B53BF2EFC}"/>
    <cellStyle name="Comma 2 3 17 2 4" xfId="44386" xr:uid="{7EC500E2-226A-4B07-8D52-7EACC444D230}"/>
    <cellStyle name="Comma 2 3 17 3" xfId="6367" xr:uid="{00000000-0005-0000-0000-000031080000}"/>
    <cellStyle name="Comma 2 3 17 3 2" xfId="20624" xr:uid="{00000000-0005-0000-0000-000032080000}"/>
    <cellStyle name="Comma 2 3 17 3 3" xfId="32505" xr:uid="{77F06A64-B788-4898-9844-4F187DBC89CB}"/>
    <cellStyle name="Comma 2 3 17 3 4" xfId="46762" xr:uid="{79A07245-5758-41D6-A8A7-2A9DEA18753D}"/>
    <cellStyle name="Comma 2 3 17 4" xfId="8743" xr:uid="{00000000-0005-0000-0000-000033080000}"/>
    <cellStyle name="Comma 2 3 17 4 2" xfId="23000" xr:uid="{00000000-0005-0000-0000-000034080000}"/>
    <cellStyle name="Comma 2 3 17 4 3" xfId="34881" xr:uid="{090FF774-ADDD-4DDA-B317-B4D8FD4C0ADC}"/>
    <cellStyle name="Comma 2 3 17 4 4" xfId="49138" xr:uid="{439F4FC3-D89A-4C85-AE89-38B22B4518D5}"/>
    <cellStyle name="Comma 2 3 17 5" xfId="11119" xr:uid="{00000000-0005-0000-0000-000035080000}"/>
    <cellStyle name="Comma 2 3 17 5 2" xfId="25376" xr:uid="{00000000-0005-0000-0000-000036080000}"/>
    <cellStyle name="Comma 2 3 17 5 3" xfId="37257" xr:uid="{F4213735-9F0C-4235-8659-D5E14067ECF3}"/>
    <cellStyle name="Comma 2 3 17 5 4" xfId="51514" xr:uid="{A8C9ED71-D1E6-4442-BEF3-E32F4018B1DA}"/>
    <cellStyle name="Comma 2 3 17 6" xfId="13496" xr:uid="{00000000-0005-0000-0000-000037080000}"/>
    <cellStyle name="Comma 2 3 17 6 2" xfId="39634" xr:uid="{F44E76BE-1AE6-47A7-8A4C-0B46E91F6117}"/>
    <cellStyle name="Comma 2 3 17 6 3" xfId="53891" xr:uid="{8FA29BAB-4E35-453E-9B5C-E04454C46E06}"/>
    <cellStyle name="Comma 2 3 17 7" xfId="15872" xr:uid="{00000000-0005-0000-0000-000038080000}"/>
    <cellStyle name="Comma 2 3 17 8" xfId="27753" xr:uid="{C1751354-81BB-430D-A09C-3138238D2260}"/>
    <cellStyle name="Comma 2 3 17 9" xfId="42010" xr:uid="{6A5CFC21-C173-437A-87C4-AF3242774454}"/>
    <cellStyle name="Comma 2 3 18" xfId="2407" xr:uid="{00000000-0005-0000-0000-000039080000}"/>
    <cellStyle name="Comma 2 3 18 2" xfId="16664" xr:uid="{00000000-0005-0000-0000-00003A080000}"/>
    <cellStyle name="Comma 2 3 18 3" xfId="28545" xr:uid="{49BDD772-07CC-470A-8BA9-CD0964D84392}"/>
    <cellStyle name="Comma 2 3 18 4" xfId="42802" xr:uid="{8382A4A4-E5A8-496A-81AF-B021D26434CA}"/>
    <cellStyle name="Comma 2 3 19" xfId="4783" xr:uid="{00000000-0005-0000-0000-00003B080000}"/>
    <cellStyle name="Comma 2 3 19 2" xfId="19040" xr:uid="{00000000-0005-0000-0000-00003C080000}"/>
    <cellStyle name="Comma 2 3 19 3" xfId="30921" xr:uid="{DCAAB0AE-BF2D-4AF2-9BF3-A75106405842}"/>
    <cellStyle name="Comma 2 3 19 4" xfId="45178" xr:uid="{63F53212-FCDB-4294-AA2A-BA9A3D1501C9}"/>
    <cellStyle name="Comma 2 3 2" xfId="48" xr:uid="{00000000-0005-0000-0000-00003D080000}"/>
    <cellStyle name="Comma 2 3 2 10" xfId="372" xr:uid="{00000000-0005-0000-0000-00003E080000}"/>
    <cellStyle name="Comma 2 3 2 10 10" xfId="26510" xr:uid="{8F2DEBDE-146C-4574-A5A8-D24973EC1453}"/>
    <cellStyle name="Comma 2 3 2 10 11" xfId="40767" xr:uid="{684E8C6A-2144-430B-8365-943BE8B3496E}"/>
    <cellStyle name="Comma 2 3 2 10 2" xfId="1164" xr:uid="{00000000-0005-0000-0000-00003F080000}"/>
    <cellStyle name="Comma 2 3 2 10 2 2" xfId="3540" xr:uid="{00000000-0005-0000-0000-000040080000}"/>
    <cellStyle name="Comma 2 3 2 10 2 2 2" xfId="17797" xr:uid="{00000000-0005-0000-0000-000041080000}"/>
    <cellStyle name="Comma 2 3 2 10 2 2 3" xfId="29678" xr:uid="{C38983EA-7F84-47D9-BF7C-B0469F8E6CCD}"/>
    <cellStyle name="Comma 2 3 2 10 2 2 4" xfId="43935" xr:uid="{039ED0E7-0096-46C7-8F9B-C0FA015C642F}"/>
    <cellStyle name="Comma 2 3 2 10 2 3" xfId="5916" xr:uid="{00000000-0005-0000-0000-000042080000}"/>
    <cellStyle name="Comma 2 3 2 10 2 3 2" xfId="20173" xr:uid="{00000000-0005-0000-0000-000043080000}"/>
    <cellStyle name="Comma 2 3 2 10 2 3 3" xfId="32054" xr:uid="{10459913-210A-4C2E-98C9-856C0FA6B7B0}"/>
    <cellStyle name="Comma 2 3 2 10 2 3 4" xfId="46311" xr:uid="{2A63BD95-5641-4106-B8DD-3EDBB7A65317}"/>
    <cellStyle name="Comma 2 3 2 10 2 4" xfId="8292" xr:uid="{00000000-0005-0000-0000-000044080000}"/>
    <cellStyle name="Comma 2 3 2 10 2 4 2" xfId="22549" xr:uid="{00000000-0005-0000-0000-000045080000}"/>
    <cellStyle name="Comma 2 3 2 10 2 4 3" xfId="34430" xr:uid="{CAE0780D-A457-42B7-9A20-B23069FDF030}"/>
    <cellStyle name="Comma 2 3 2 10 2 4 4" xfId="48687" xr:uid="{8FE14FA7-1AAF-42B7-AA54-1172787CF447}"/>
    <cellStyle name="Comma 2 3 2 10 2 5" xfId="10668" xr:uid="{00000000-0005-0000-0000-000046080000}"/>
    <cellStyle name="Comma 2 3 2 10 2 5 2" xfId="24925" xr:uid="{00000000-0005-0000-0000-000047080000}"/>
    <cellStyle name="Comma 2 3 2 10 2 5 3" xfId="36806" xr:uid="{14902687-D37F-4A09-8157-06E2AFF871F5}"/>
    <cellStyle name="Comma 2 3 2 10 2 5 4" xfId="51063" xr:uid="{2A12ACED-1294-4CA4-90F3-5FF64BE5616F}"/>
    <cellStyle name="Comma 2 3 2 10 2 6" xfId="13045" xr:uid="{00000000-0005-0000-0000-000048080000}"/>
    <cellStyle name="Comma 2 3 2 10 2 6 2" xfId="39183" xr:uid="{6731CC5F-E82C-4097-8DD2-3A00E47A6EBA}"/>
    <cellStyle name="Comma 2 3 2 10 2 6 3" xfId="53440" xr:uid="{B5A4E19D-52DA-4607-B5E7-79351363BFB6}"/>
    <cellStyle name="Comma 2 3 2 10 2 7" xfId="15421" xr:uid="{00000000-0005-0000-0000-000049080000}"/>
    <cellStyle name="Comma 2 3 2 10 2 8" xfId="27302" xr:uid="{652A9D2C-1C53-4393-B65E-D427D770A10D}"/>
    <cellStyle name="Comma 2 3 2 10 2 9" xfId="41559" xr:uid="{FEDEC3BF-2B09-4588-8643-740B702F77A0}"/>
    <cellStyle name="Comma 2 3 2 10 3" xfId="1956" xr:uid="{00000000-0005-0000-0000-00004A080000}"/>
    <cellStyle name="Comma 2 3 2 10 3 2" xfId="4332" xr:uid="{00000000-0005-0000-0000-00004B080000}"/>
    <cellStyle name="Comma 2 3 2 10 3 2 2" xfId="18589" xr:uid="{00000000-0005-0000-0000-00004C080000}"/>
    <cellStyle name="Comma 2 3 2 10 3 2 3" xfId="30470" xr:uid="{FC86EFB4-CEE7-416C-ADD3-CA63BF0C3406}"/>
    <cellStyle name="Comma 2 3 2 10 3 2 4" xfId="44727" xr:uid="{4C97E534-5461-41A7-9E97-635CC0EB91EC}"/>
    <cellStyle name="Comma 2 3 2 10 3 3" xfId="6708" xr:uid="{00000000-0005-0000-0000-00004D080000}"/>
    <cellStyle name="Comma 2 3 2 10 3 3 2" xfId="20965" xr:uid="{00000000-0005-0000-0000-00004E080000}"/>
    <cellStyle name="Comma 2 3 2 10 3 3 3" xfId="32846" xr:uid="{2937FE9B-3A4B-45E7-A845-B727CCE1DE86}"/>
    <cellStyle name="Comma 2 3 2 10 3 3 4" xfId="47103" xr:uid="{C851C7EC-9ABC-4853-8F14-1847851BDE18}"/>
    <cellStyle name="Comma 2 3 2 10 3 4" xfId="9084" xr:uid="{00000000-0005-0000-0000-00004F080000}"/>
    <cellStyle name="Comma 2 3 2 10 3 4 2" xfId="23341" xr:uid="{00000000-0005-0000-0000-000050080000}"/>
    <cellStyle name="Comma 2 3 2 10 3 4 3" xfId="35222" xr:uid="{AEE9BBDA-CE65-45BE-BB5D-FE1B33A79780}"/>
    <cellStyle name="Comma 2 3 2 10 3 4 4" xfId="49479" xr:uid="{A15FDCE8-9477-4930-8B55-FAB119D84381}"/>
    <cellStyle name="Comma 2 3 2 10 3 5" xfId="11460" xr:uid="{00000000-0005-0000-0000-000051080000}"/>
    <cellStyle name="Comma 2 3 2 10 3 5 2" xfId="25717" xr:uid="{00000000-0005-0000-0000-000052080000}"/>
    <cellStyle name="Comma 2 3 2 10 3 5 3" xfId="37598" xr:uid="{F5D7E03B-55E0-46F7-B457-E3F4ED0FBA91}"/>
    <cellStyle name="Comma 2 3 2 10 3 5 4" xfId="51855" xr:uid="{821F2876-D61D-40D1-BF70-14983DF3BAC2}"/>
    <cellStyle name="Comma 2 3 2 10 3 6" xfId="13837" xr:uid="{00000000-0005-0000-0000-000053080000}"/>
    <cellStyle name="Comma 2 3 2 10 3 6 2" xfId="39975" xr:uid="{5C482E2F-2490-47B9-AB6C-E1EA64BAE594}"/>
    <cellStyle name="Comma 2 3 2 10 3 6 3" xfId="54232" xr:uid="{E0C09B98-A6BD-4CE2-851E-85E5D8B1808A}"/>
    <cellStyle name="Comma 2 3 2 10 3 7" xfId="16213" xr:uid="{00000000-0005-0000-0000-000054080000}"/>
    <cellStyle name="Comma 2 3 2 10 3 8" xfId="28094" xr:uid="{C4C4C367-E0D5-4DBB-87B8-74BA42553A5A}"/>
    <cellStyle name="Comma 2 3 2 10 3 9" xfId="42351" xr:uid="{D59F789F-86FA-44C6-869E-B744E7D6EDE4}"/>
    <cellStyle name="Comma 2 3 2 10 4" xfId="2748" xr:uid="{00000000-0005-0000-0000-000055080000}"/>
    <cellStyle name="Comma 2 3 2 10 4 2" xfId="17005" xr:uid="{00000000-0005-0000-0000-000056080000}"/>
    <cellStyle name="Comma 2 3 2 10 4 3" xfId="28886" xr:uid="{C9C240F3-E83E-4375-8CB0-B1352A2CB7E8}"/>
    <cellStyle name="Comma 2 3 2 10 4 4" xfId="43143" xr:uid="{64FD5528-B07D-4990-9F4D-5B32CDFAC2F1}"/>
    <cellStyle name="Comma 2 3 2 10 5" xfId="5124" xr:uid="{00000000-0005-0000-0000-000057080000}"/>
    <cellStyle name="Comma 2 3 2 10 5 2" xfId="19381" xr:uid="{00000000-0005-0000-0000-000058080000}"/>
    <cellStyle name="Comma 2 3 2 10 5 3" xfId="31262" xr:uid="{049F17D5-F4D2-4320-90FF-97EA4F60AD2D}"/>
    <cellStyle name="Comma 2 3 2 10 5 4" xfId="45519" xr:uid="{BD7A77FE-66D1-4AFA-B24A-657E52733A18}"/>
    <cellStyle name="Comma 2 3 2 10 6" xfId="7500" xr:uid="{00000000-0005-0000-0000-000059080000}"/>
    <cellStyle name="Comma 2 3 2 10 6 2" xfId="21757" xr:uid="{00000000-0005-0000-0000-00005A080000}"/>
    <cellStyle name="Comma 2 3 2 10 6 3" xfId="33638" xr:uid="{B4BC8D45-2339-4E23-81D5-43F5D9588972}"/>
    <cellStyle name="Comma 2 3 2 10 6 4" xfId="47895" xr:uid="{A8DD990F-A4F3-4664-90D3-603A5D766F68}"/>
    <cellStyle name="Comma 2 3 2 10 7" xfId="9876" xr:uid="{00000000-0005-0000-0000-00005B080000}"/>
    <cellStyle name="Comma 2 3 2 10 7 2" xfId="24133" xr:uid="{00000000-0005-0000-0000-00005C080000}"/>
    <cellStyle name="Comma 2 3 2 10 7 3" xfId="36014" xr:uid="{C67963FA-F786-4F52-83EB-E24288170B74}"/>
    <cellStyle name="Comma 2 3 2 10 7 4" xfId="50271" xr:uid="{F04E2928-B27B-4D16-8D7D-FEC07D105F11}"/>
    <cellStyle name="Comma 2 3 2 10 8" xfId="12253" xr:uid="{00000000-0005-0000-0000-00005D080000}"/>
    <cellStyle name="Comma 2 3 2 10 8 2" xfId="38391" xr:uid="{FBF94C69-0613-458B-AA85-54F7F7C1AE90}"/>
    <cellStyle name="Comma 2 3 2 10 8 3" xfId="52648" xr:uid="{398108D0-470B-478A-B262-E5524200B52A}"/>
    <cellStyle name="Comma 2 3 2 10 9" xfId="14629" xr:uid="{00000000-0005-0000-0000-00005E080000}"/>
    <cellStyle name="Comma 2 3 2 11" xfId="408" xr:uid="{00000000-0005-0000-0000-00005F080000}"/>
    <cellStyle name="Comma 2 3 2 11 10" xfId="26546" xr:uid="{79FE0684-D98A-4725-9459-DF9505893EC2}"/>
    <cellStyle name="Comma 2 3 2 11 11" xfId="40803" xr:uid="{5FF98036-0227-495D-8DE3-3D383D6F3ECD}"/>
    <cellStyle name="Comma 2 3 2 11 2" xfId="1200" xr:uid="{00000000-0005-0000-0000-000060080000}"/>
    <cellStyle name="Comma 2 3 2 11 2 2" xfId="3576" xr:uid="{00000000-0005-0000-0000-000061080000}"/>
    <cellStyle name="Comma 2 3 2 11 2 2 2" xfId="17833" xr:uid="{00000000-0005-0000-0000-000062080000}"/>
    <cellStyle name="Comma 2 3 2 11 2 2 3" xfId="29714" xr:uid="{E6A45172-1400-48D3-91BB-4E879615C142}"/>
    <cellStyle name="Comma 2 3 2 11 2 2 4" xfId="43971" xr:uid="{74DFF508-B00B-4806-9CFC-4508991ED8D7}"/>
    <cellStyle name="Comma 2 3 2 11 2 3" xfId="5952" xr:uid="{00000000-0005-0000-0000-000063080000}"/>
    <cellStyle name="Comma 2 3 2 11 2 3 2" xfId="20209" xr:uid="{00000000-0005-0000-0000-000064080000}"/>
    <cellStyle name="Comma 2 3 2 11 2 3 3" xfId="32090" xr:uid="{F1D7F1BA-C46E-4A1F-8A55-151C79EBA044}"/>
    <cellStyle name="Comma 2 3 2 11 2 3 4" xfId="46347" xr:uid="{4C1F4CD0-0069-4B6B-BDCC-97C852ED3C16}"/>
    <cellStyle name="Comma 2 3 2 11 2 4" xfId="8328" xr:uid="{00000000-0005-0000-0000-000065080000}"/>
    <cellStyle name="Comma 2 3 2 11 2 4 2" xfId="22585" xr:uid="{00000000-0005-0000-0000-000066080000}"/>
    <cellStyle name="Comma 2 3 2 11 2 4 3" xfId="34466" xr:uid="{904911AE-5A0C-46E3-8F58-54306A1C02BE}"/>
    <cellStyle name="Comma 2 3 2 11 2 4 4" xfId="48723" xr:uid="{C157CC8B-8C37-48D4-962D-75D090C9444F}"/>
    <cellStyle name="Comma 2 3 2 11 2 5" xfId="10704" xr:uid="{00000000-0005-0000-0000-000067080000}"/>
    <cellStyle name="Comma 2 3 2 11 2 5 2" xfId="24961" xr:uid="{00000000-0005-0000-0000-000068080000}"/>
    <cellStyle name="Comma 2 3 2 11 2 5 3" xfId="36842" xr:uid="{8E22BED3-1121-4C59-B31A-85AB9EA5600C}"/>
    <cellStyle name="Comma 2 3 2 11 2 5 4" xfId="51099" xr:uid="{FE062AEB-3D28-4195-AA26-B0BC4FECF590}"/>
    <cellStyle name="Comma 2 3 2 11 2 6" xfId="13081" xr:uid="{00000000-0005-0000-0000-000069080000}"/>
    <cellStyle name="Comma 2 3 2 11 2 6 2" xfId="39219" xr:uid="{08C970D0-9F4C-43F6-9458-42C6479FE5E1}"/>
    <cellStyle name="Comma 2 3 2 11 2 6 3" xfId="53476" xr:uid="{CCCABB33-CE65-467C-9DF5-5BA943F5CF0A}"/>
    <cellStyle name="Comma 2 3 2 11 2 7" xfId="15457" xr:uid="{00000000-0005-0000-0000-00006A080000}"/>
    <cellStyle name="Comma 2 3 2 11 2 8" xfId="27338" xr:uid="{2A73FCF5-BEAF-4C97-B7D4-293CA9F68029}"/>
    <cellStyle name="Comma 2 3 2 11 2 9" xfId="41595" xr:uid="{930F12BA-DB7F-408C-80D0-317CCC6F9CC7}"/>
    <cellStyle name="Comma 2 3 2 11 3" xfId="1992" xr:uid="{00000000-0005-0000-0000-00006B080000}"/>
    <cellStyle name="Comma 2 3 2 11 3 2" xfId="4368" xr:uid="{00000000-0005-0000-0000-00006C080000}"/>
    <cellStyle name="Comma 2 3 2 11 3 2 2" xfId="18625" xr:uid="{00000000-0005-0000-0000-00006D080000}"/>
    <cellStyle name="Comma 2 3 2 11 3 2 3" xfId="30506" xr:uid="{0E484F91-F86D-4D14-85BD-5D181CCE1552}"/>
    <cellStyle name="Comma 2 3 2 11 3 2 4" xfId="44763" xr:uid="{D16DE75C-45FE-45DB-8CE2-E5E8DC59B00C}"/>
    <cellStyle name="Comma 2 3 2 11 3 3" xfId="6744" xr:uid="{00000000-0005-0000-0000-00006E080000}"/>
    <cellStyle name="Comma 2 3 2 11 3 3 2" xfId="21001" xr:uid="{00000000-0005-0000-0000-00006F080000}"/>
    <cellStyle name="Comma 2 3 2 11 3 3 3" xfId="32882" xr:uid="{182219B7-593A-4193-92BF-A7391C91DEB8}"/>
    <cellStyle name="Comma 2 3 2 11 3 3 4" xfId="47139" xr:uid="{0A9F1820-0294-4F43-B7BD-4C781C7839FB}"/>
    <cellStyle name="Comma 2 3 2 11 3 4" xfId="9120" xr:uid="{00000000-0005-0000-0000-000070080000}"/>
    <cellStyle name="Comma 2 3 2 11 3 4 2" xfId="23377" xr:uid="{00000000-0005-0000-0000-000071080000}"/>
    <cellStyle name="Comma 2 3 2 11 3 4 3" xfId="35258" xr:uid="{D618650D-5476-4238-8252-D6D625FC33AA}"/>
    <cellStyle name="Comma 2 3 2 11 3 4 4" xfId="49515" xr:uid="{AB946229-EE65-405E-AF56-1A079E62BCEC}"/>
    <cellStyle name="Comma 2 3 2 11 3 5" xfId="11496" xr:uid="{00000000-0005-0000-0000-000072080000}"/>
    <cellStyle name="Comma 2 3 2 11 3 5 2" xfId="25753" xr:uid="{00000000-0005-0000-0000-000073080000}"/>
    <cellStyle name="Comma 2 3 2 11 3 5 3" xfId="37634" xr:uid="{D26F3DA0-B172-414B-BDAE-74601AE5ECE8}"/>
    <cellStyle name="Comma 2 3 2 11 3 5 4" xfId="51891" xr:uid="{DEF69BCB-DE39-4A8E-802A-90720EF90214}"/>
    <cellStyle name="Comma 2 3 2 11 3 6" xfId="13873" xr:uid="{00000000-0005-0000-0000-000074080000}"/>
    <cellStyle name="Comma 2 3 2 11 3 6 2" xfId="40011" xr:uid="{F79A22E3-4822-4C2A-AE09-18E354024F37}"/>
    <cellStyle name="Comma 2 3 2 11 3 6 3" xfId="54268" xr:uid="{0D9FFA11-559E-4C6E-94E5-49B744A8DAE1}"/>
    <cellStyle name="Comma 2 3 2 11 3 7" xfId="16249" xr:uid="{00000000-0005-0000-0000-000075080000}"/>
    <cellStyle name="Comma 2 3 2 11 3 8" xfId="28130" xr:uid="{03F1AC36-4B23-46BE-AD46-8759DD30AE52}"/>
    <cellStyle name="Comma 2 3 2 11 3 9" xfId="42387" xr:uid="{29F80941-4CFB-4895-897F-BD7342FE57EB}"/>
    <cellStyle name="Comma 2 3 2 11 4" xfId="2784" xr:uid="{00000000-0005-0000-0000-000076080000}"/>
    <cellStyle name="Comma 2 3 2 11 4 2" xfId="17041" xr:uid="{00000000-0005-0000-0000-000077080000}"/>
    <cellStyle name="Comma 2 3 2 11 4 3" xfId="28922" xr:uid="{C4EEAA73-6AB0-4334-92C8-C04AFA28ED9E}"/>
    <cellStyle name="Comma 2 3 2 11 4 4" xfId="43179" xr:uid="{EBCF472D-D47D-4336-B8C8-75E774FCF058}"/>
    <cellStyle name="Comma 2 3 2 11 5" xfId="5160" xr:uid="{00000000-0005-0000-0000-000078080000}"/>
    <cellStyle name="Comma 2 3 2 11 5 2" xfId="19417" xr:uid="{00000000-0005-0000-0000-000079080000}"/>
    <cellStyle name="Comma 2 3 2 11 5 3" xfId="31298" xr:uid="{650235A1-7A5D-4DFF-8E11-BB15859C866C}"/>
    <cellStyle name="Comma 2 3 2 11 5 4" xfId="45555" xr:uid="{FE98CB41-62E2-4780-9AFA-058F4A002E57}"/>
    <cellStyle name="Comma 2 3 2 11 6" xfId="7536" xr:uid="{00000000-0005-0000-0000-00007A080000}"/>
    <cellStyle name="Comma 2 3 2 11 6 2" xfId="21793" xr:uid="{00000000-0005-0000-0000-00007B080000}"/>
    <cellStyle name="Comma 2 3 2 11 6 3" xfId="33674" xr:uid="{5D782E7D-B44A-4E4A-91BC-83AA7F558D09}"/>
    <cellStyle name="Comma 2 3 2 11 6 4" xfId="47931" xr:uid="{51A430B7-CAB3-4FF5-9DBC-263544B322BD}"/>
    <cellStyle name="Comma 2 3 2 11 7" xfId="9912" xr:uid="{00000000-0005-0000-0000-00007C080000}"/>
    <cellStyle name="Comma 2 3 2 11 7 2" xfId="24169" xr:uid="{00000000-0005-0000-0000-00007D080000}"/>
    <cellStyle name="Comma 2 3 2 11 7 3" xfId="36050" xr:uid="{7A766184-665A-4D20-B6C7-2C5A5778CA71}"/>
    <cellStyle name="Comma 2 3 2 11 7 4" xfId="50307" xr:uid="{FA272CAB-81D3-48FE-9994-6ABAF6E2E0D2}"/>
    <cellStyle name="Comma 2 3 2 11 8" xfId="12289" xr:uid="{00000000-0005-0000-0000-00007E080000}"/>
    <cellStyle name="Comma 2 3 2 11 8 2" xfId="38427" xr:uid="{E6B02E9E-2E23-4A38-BAFF-77063650838C}"/>
    <cellStyle name="Comma 2 3 2 11 8 3" xfId="52684" xr:uid="{A6F32B43-97F6-483A-9661-6F42632F2E66}"/>
    <cellStyle name="Comma 2 3 2 11 9" xfId="14665" xr:uid="{00000000-0005-0000-0000-00007F080000}"/>
    <cellStyle name="Comma 2 3 2 12" xfId="732" xr:uid="{00000000-0005-0000-0000-000080080000}"/>
    <cellStyle name="Comma 2 3 2 12 10" xfId="26870" xr:uid="{6EEA406F-734A-4D4B-87AE-6C736A4A29FA}"/>
    <cellStyle name="Comma 2 3 2 12 11" xfId="41127" xr:uid="{715F9204-220F-4875-BC2A-1A330D2EF31F}"/>
    <cellStyle name="Comma 2 3 2 12 2" xfId="1524" xr:uid="{00000000-0005-0000-0000-000081080000}"/>
    <cellStyle name="Comma 2 3 2 12 2 2" xfId="3900" xr:uid="{00000000-0005-0000-0000-000082080000}"/>
    <cellStyle name="Comma 2 3 2 12 2 2 2" xfId="18157" xr:uid="{00000000-0005-0000-0000-000083080000}"/>
    <cellStyle name="Comma 2 3 2 12 2 2 3" xfId="30038" xr:uid="{C6C49551-0CAA-4014-9AB3-FF9818F04F8C}"/>
    <cellStyle name="Comma 2 3 2 12 2 2 4" xfId="44295" xr:uid="{607C45A1-1E51-422E-98B8-7592FFC76CE4}"/>
    <cellStyle name="Comma 2 3 2 12 2 3" xfId="6276" xr:uid="{00000000-0005-0000-0000-000084080000}"/>
    <cellStyle name="Comma 2 3 2 12 2 3 2" xfId="20533" xr:uid="{00000000-0005-0000-0000-000085080000}"/>
    <cellStyle name="Comma 2 3 2 12 2 3 3" xfId="32414" xr:uid="{099C59BC-AD6E-40DE-80B0-A4BE7E230319}"/>
    <cellStyle name="Comma 2 3 2 12 2 3 4" xfId="46671" xr:uid="{4FC7DFB6-37DE-4DBB-B98E-A780B1A4B6A7}"/>
    <cellStyle name="Comma 2 3 2 12 2 4" xfId="8652" xr:uid="{00000000-0005-0000-0000-000086080000}"/>
    <cellStyle name="Comma 2 3 2 12 2 4 2" xfId="22909" xr:uid="{00000000-0005-0000-0000-000087080000}"/>
    <cellStyle name="Comma 2 3 2 12 2 4 3" xfId="34790" xr:uid="{AA921515-C313-47C5-B677-D685411F5D6C}"/>
    <cellStyle name="Comma 2 3 2 12 2 4 4" xfId="49047" xr:uid="{C4FDBAA2-A501-4967-8534-B6B12B491969}"/>
    <cellStyle name="Comma 2 3 2 12 2 5" xfId="11028" xr:uid="{00000000-0005-0000-0000-000088080000}"/>
    <cellStyle name="Comma 2 3 2 12 2 5 2" xfId="25285" xr:uid="{00000000-0005-0000-0000-000089080000}"/>
    <cellStyle name="Comma 2 3 2 12 2 5 3" xfId="37166" xr:uid="{15C2F5FE-2F82-4380-83B2-8293CBC96BCA}"/>
    <cellStyle name="Comma 2 3 2 12 2 5 4" xfId="51423" xr:uid="{5053A2B8-3E59-4F84-B1EF-39CEFB145383}"/>
    <cellStyle name="Comma 2 3 2 12 2 6" xfId="13405" xr:uid="{00000000-0005-0000-0000-00008A080000}"/>
    <cellStyle name="Comma 2 3 2 12 2 6 2" xfId="39543" xr:uid="{8027637D-F2A5-47E2-92B6-98385AA45DA2}"/>
    <cellStyle name="Comma 2 3 2 12 2 6 3" xfId="53800" xr:uid="{C76BF394-9A1E-4410-9FA0-124A979329F8}"/>
    <cellStyle name="Comma 2 3 2 12 2 7" xfId="15781" xr:uid="{00000000-0005-0000-0000-00008B080000}"/>
    <cellStyle name="Comma 2 3 2 12 2 8" xfId="27662" xr:uid="{20F1E6B9-7704-470E-B90D-6C3721A7E6BE}"/>
    <cellStyle name="Comma 2 3 2 12 2 9" xfId="41919" xr:uid="{5626C18B-913F-4B3B-9824-D7D18C28FAB2}"/>
    <cellStyle name="Comma 2 3 2 12 3" xfId="2316" xr:uid="{00000000-0005-0000-0000-00008C080000}"/>
    <cellStyle name="Comma 2 3 2 12 3 2" xfId="4692" xr:uid="{00000000-0005-0000-0000-00008D080000}"/>
    <cellStyle name="Comma 2 3 2 12 3 2 2" xfId="18949" xr:uid="{00000000-0005-0000-0000-00008E080000}"/>
    <cellStyle name="Comma 2 3 2 12 3 2 3" xfId="30830" xr:uid="{EE7F2ABF-1BAB-42CF-8814-A4D1595BF0FA}"/>
    <cellStyle name="Comma 2 3 2 12 3 2 4" xfId="45087" xr:uid="{8B8629A7-2671-42F9-B538-81A227BEED12}"/>
    <cellStyle name="Comma 2 3 2 12 3 3" xfId="7068" xr:uid="{00000000-0005-0000-0000-00008F080000}"/>
    <cellStyle name="Comma 2 3 2 12 3 3 2" xfId="21325" xr:uid="{00000000-0005-0000-0000-000090080000}"/>
    <cellStyle name="Comma 2 3 2 12 3 3 3" xfId="33206" xr:uid="{52E7DA82-9DA6-473F-ADCB-8F0134F776BB}"/>
    <cellStyle name="Comma 2 3 2 12 3 3 4" xfId="47463" xr:uid="{3B8E3BAD-196C-4DD5-B390-FA25B7983328}"/>
    <cellStyle name="Comma 2 3 2 12 3 4" xfId="9444" xr:uid="{00000000-0005-0000-0000-000091080000}"/>
    <cellStyle name="Comma 2 3 2 12 3 4 2" xfId="23701" xr:uid="{00000000-0005-0000-0000-000092080000}"/>
    <cellStyle name="Comma 2 3 2 12 3 4 3" xfId="35582" xr:uid="{D6AA0E5C-0630-4181-8113-381BD68C501D}"/>
    <cellStyle name="Comma 2 3 2 12 3 4 4" xfId="49839" xr:uid="{3418D3ED-B362-4E94-AA1F-571013699876}"/>
    <cellStyle name="Comma 2 3 2 12 3 5" xfId="11820" xr:uid="{00000000-0005-0000-0000-000093080000}"/>
    <cellStyle name="Comma 2 3 2 12 3 5 2" xfId="26077" xr:uid="{00000000-0005-0000-0000-000094080000}"/>
    <cellStyle name="Comma 2 3 2 12 3 5 3" xfId="37958" xr:uid="{4EB45555-A513-44B3-ADC2-2D8DE928108E}"/>
    <cellStyle name="Comma 2 3 2 12 3 5 4" xfId="52215" xr:uid="{51020101-AD60-4711-8040-6A9E0CAA807F}"/>
    <cellStyle name="Comma 2 3 2 12 3 6" xfId="14197" xr:uid="{00000000-0005-0000-0000-000095080000}"/>
    <cellStyle name="Comma 2 3 2 12 3 6 2" xfId="40335" xr:uid="{6DFACBEB-F07B-45AA-A33B-913566CE51E1}"/>
    <cellStyle name="Comma 2 3 2 12 3 6 3" xfId="54592" xr:uid="{996CD75D-1B18-4710-88CC-463CB09EAAA0}"/>
    <cellStyle name="Comma 2 3 2 12 3 7" xfId="16573" xr:uid="{00000000-0005-0000-0000-000096080000}"/>
    <cellStyle name="Comma 2 3 2 12 3 8" xfId="28454" xr:uid="{04E0008F-1BBD-42A1-8902-627883CA354B}"/>
    <cellStyle name="Comma 2 3 2 12 3 9" xfId="42711" xr:uid="{BA7E9952-3180-4EA9-B348-316AA800F37E}"/>
    <cellStyle name="Comma 2 3 2 12 4" xfId="3108" xr:uid="{00000000-0005-0000-0000-000097080000}"/>
    <cellStyle name="Comma 2 3 2 12 4 2" xfId="17365" xr:uid="{00000000-0005-0000-0000-000098080000}"/>
    <cellStyle name="Comma 2 3 2 12 4 3" xfId="29246" xr:uid="{86CDEC9F-3E36-4CAA-A8C4-CC59385EAB35}"/>
    <cellStyle name="Comma 2 3 2 12 4 4" xfId="43503" xr:uid="{66767EB4-F845-458B-8B85-FD71C8BFC3A1}"/>
    <cellStyle name="Comma 2 3 2 12 5" xfId="5484" xr:uid="{00000000-0005-0000-0000-000099080000}"/>
    <cellStyle name="Comma 2 3 2 12 5 2" xfId="19741" xr:uid="{00000000-0005-0000-0000-00009A080000}"/>
    <cellStyle name="Comma 2 3 2 12 5 3" xfId="31622" xr:uid="{7BD6FC03-0E70-4FB1-95B2-06F83FB75CEB}"/>
    <cellStyle name="Comma 2 3 2 12 5 4" xfId="45879" xr:uid="{569474F6-80CA-4E5C-AAEF-82AC737633B9}"/>
    <cellStyle name="Comma 2 3 2 12 6" xfId="7860" xr:uid="{00000000-0005-0000-0000-00009B080000}"/>
    <cellStyle name="Comma 2 3 2 12 6 2" xfId="22117" xr:uid="{00000000-0005-0000-0000-00009C080000}"/>
    <cellStyle name="Comma 2 3 2 12 6 3" xfId="33998" xr:uid="{23717581-6326-438F-8EA7-1FD9C10C38CC}"/>
    <cellStyle name="Comma 2 3 2 12 6 4" xfId="48255" xr:uid="{B24E225B-4A01-4FBE-9816-0B48A7BB7087}"/>
    <cellStyle name="Comma 2 3 2 12 7" xfId="10236" xr:uid="{00000000-0005-0000-0000-00009D080000}"/>
    <cellStyle name="Comma 2 3 2 12 7 2" xfId="24493" xr:uid="{00000000-0005-0000-0000-00009E080000}"/>
    <cellStyle name="Comma 2 3 2 12 7 3" xfId="36374" xr:uid="{404A85DA-2434-4006-850B-24F22AC25D38}"/>
    <cellStyle name="Comma 2 3 2 12 7 4" xfId="50631" xr:uid="{C06B35E9-7A51-4C13-9BF9-14B0023F86B5}"/>
    <cellStyle name="Comma 2 3 2 12 8" xfId="12613" xr:uid="{00000000-0005-0000-0000-00009F080000}"/>
    <cellStyle name="Comma 2 3 2 12 8 2" xfId="38751" xr:uid="{9420187D-AE16-4A29-B03A-F627FEF704F3}"/>
    <cellStyle name="Comma 2 3 2 12 8 3" xfId="53008" xr:uid="{B2AE7ABA-56FF-44DA-999D-CA38F2670AE6}"/>
    <cellStyle name="Comma 2 3 2 12 9" xfId="14989" xr:uid="{00000000-0005-0000-0000-0000A0080000}"/>
    <cellStyle name="Comma 2 3 2 13" xfId="768" xr:uid="{00000000-0005-0000-0000-0000A1080000}"/>
    <cellStyle name="Comma 2 3 2 13 10" xfId="26906" xr:uid="{A252334D-D07A-4193-BC22-4D64A61F8EB1}"/>
    <cellStyle name="Comma 2 3 2 13 11" xfId="41163" xr:uid="{339B5379-6FE6-4D3D-B083-8551BE3FB2F0}"/>
    <cellStyle name="Comma 2 3 2 13 2" xfId="1560" xr:uid="{00000000-0005-0000-0000-0000A2080000}"/>
    <cellStyle name="Comma 2 3 2 13 2 2" xfId="3936" xr:uid="{00000000-0005-0000-0000-0000A3080000}"/>
    <cellStyle name="Comma 2 3 2 13 2 2 2" xfId="18193" xr:uid="{00000000-0005-0000-0000-0000A4080000}"/>
    <cellStyle name="Comma 2 3 2 13 2 2 3" xfId="30074" xr:uid="{E9B40704-FE8A-4A56-95F1-28979C8413E2}"/>
    <cellStyle name="Comma 2 3 2 13 2 2 4" xfId="44331" xr:uid="{2876E02D-C602-4B0C-BB88-46905C84290D}"/>
    <cellStyle name="Comma 2 3 2 13 2 3" xfId="6312" xr:uid="{00000000-0005-0000-0000-0000A5080000}"/>
    <cellStyle name="Comma 2 3 2 13 2 3 2" xfId="20569" xr:uid="{00000000-0005-0000-0000-0000A6080000}"/>
    <cellStyle name="Comma 2 3 2 13 2 3 3" xfId="32450" xr:uid="{4934959C-41BA-45A6-B0F9-3899C05E1943}"/>
    <cellStyle name="Comma 2 3 2 13 2 3 4" xfId="46707" xr:uid="{CB326D89-A1B6-4CCD-9D55-1A4BEA469754}"/>
    <cellStyle name="Comma 2 3 2 13 2 4" xfId="8688" xr:uid="{00000000-0005-0000-0000-0000A7080000}"/>
    <cellStyle name="Comma 2 3 2 13 2 4 2" xfId="22945" xr:uid="{00000000-0005-0000-0000-0000A8080000}"/>
    <cellStyle name="Comma 2 3 2 13 2 4 3" xfId="34826" xr:uid="{FEAFE7F5-4DDE-4F5E-A0A1-94DBD64D5358}"/>
    <cellStyle name="Comma 2 3 2 13 2 4 4" xfId="49083" xr:uid="{0C3F1204-86BB-4CA0-8005-2A8E09FE0611}"/>
    <cellStyle name="Comma 2 3 2 13 2 5" xfId="11064" xr:uid="{00000000-0005-0000-0000-0000A9080000}"/>
    <cellStyle name="Comma 2 3 2 13 2 5 2" xfId="25321" xr:uid="{00000000-0005-0000-0000-0000AA080000}"/>
    <cellStyle name="Comma 2 3 2 13 2 5 3" xfId="37202" xr:uid="{41FF79CD-A479-422D-AC7F-587F7DE06849}"/>
    <cellStyle name="Comma 2 3 2 13 2 5 4" xfId="51459" xr:uid="{0D93E2C5-EA18-4AE6-917A-19D0AFDEFE77}"/>
    <cellStyle name="Comma 2 3 2 13 2 6" xfId="13441" xr:uid="{00000000-0005-0000-0000-0000AB080000}"/>
    <cellStyle name="Comma 2 3 2 13 2 6 2" xfId="39579" xr:uid="{3241A502-7E00-4E7E-A0B8-E4A80740C3DE}"/>
    <cellStyle name="Comma 2 3 2 13 2 6 3" xfId="53836" xr:uid="{38A8A2EC-7C1E-4418-B550-A1D878F68D92}"/>
    <cellStyle name="Comma 2 3 2 13 2 7" xfId="15817" xr:uid="{00000000-0005-0000-0000-0000AC080000}"/>
    <cellStyle name="Comma 2 3 2 13 2 8" xfId="27698" xr:uid="{2AB8472C-FCFC-4367-9F50-3772D41A2F74}"/>
    <cellStyle name="Comma 2 3 2 13 2 9" xfId="41955" xr:uid="{16FC3B97-CB2D-4990-BE8A-E17E38E81A5B}"/>
    <cellStyle name="Comma 2 3 2 13 3" xfId="2352" xr:uid="{00000000-0005-0000-0000-0000AD080000}"/>
    <cellStyle name="Comma 2 3 2 13 3 2" xfId="4728" xr:uid="{00000000-0005-0000-0000-0000AE080000}"/>
    <cellStyle name="Comma 2 3 2 13 3 2 2" xfId="18985" xr:uid="{00000000-0005-0000-0000-0000AF080000}"/>
    <cellStyle name="Comma 2 3 2 13 3 2 3" xfId="30866" xr:uid="{95DA57CC-BA8D-48E8-A128-B19118059118}"/>
    <cellStyle name="Comma 2 3 2 13 3 2 4" xfId="45123" xr:uid="{38E0EAC7-AAE3-4D6F-A2A5-E56224180846}"/>
    <cellStyle name="Comma 2 3 2 13 3 3" xfId="7104" xr:uid="{00000000-0005-0000-0000-0000B0080000}"/>
    <cellStyle name="Comma 2 3 2 13 3 3 2" xfId="21361" xr:uid="{00000000-0005-0000-0000-0000B1080000}"/>
    <cellStyle name="Comma 2 3 2 13 3 3 3" xfId="33242" xr:uid="{957A84B1-B453-4B3D-8EDD-353D4424AF3D}"/>
    <cellStyle name="Comma 2 3 2 13 3 3 4" xfId="47499" xr:uid="{65FF69AA-A372-421E-975A-B54A0F98FB69}"/>
    <cellStyle name="Comma 2 3 2 13 3 4" xfId="9480" xr:uid="{00000000-0005-0000-0000-0000B2080000}"/>
    <cellStyle name="Comma 2 3 2 13 3 4 2" xfId="23737" xr:uid="{00000000-0005-0000-0000-0000B3080000}"/>
    <cellStyle name="Comma 2 3 2 13 3 4 3" xfId="35618" xr:uid="{FDDA4D8E-93E7-4F06-B98E-20C9D2433EAD}"/>
    <cellStyle name="Comma 2 3 2 13 3 4 4" xfId="49875" xr:uid="{2B709B4C-3389-4BF0-A601-09FF0AE22C28}"/>
    <cellStyle name="Comma 2 3 2 13 3 5" xfId="11856" xr:uid="{00000000-0005-0000-0000-0000B4080000}"/>
    <cellStyle name="Comma 2 3 2 13 3 5 2" xfId="26113" xr:uid="{00000000-0005-0000-0000-0000B5080000}"/>
    <cellStyle name="Comma 2 3 2 13 3 5 3" xfId="37994" xr:uid="{8318E430-2AE3-49FF-82B9-D8E080BAACAB}"/>
    <cellStyle name="Comma 2 3 2 13 3 5 4" xfId="52251" xr:uid="{32361F9D-4AC4-4E06-8355-0376C3AFD8BC}"/>
    <cellStyle name="Comma 2 3 2 13 3 6" xfId="14233" xr:uid="{00000000-0005-0000-0000-0000B6080000}"/>
    <cellStyle name="Comma 2 3 2 13 3 6 2" xfId="40371" xr:uid="{A8012A92-D9AD-4649-9E7B-1AE209BD5EAD}"/>
    <cellStyle name="Comma 2 3 2 13 3 6 3" xfId="54628" xr:uid="{74CB2414-2ACB-491E-A662-A2CBDD345201}"/>
    <cellStyle name="Comma 2 3 2 13 3 7" xfId="16609" xr:uid="{00000000-0005-0000-0000-0000B7080000}"/>
    <cellStyle name="Comma 2 3 2 13 3 8" xfId="28490" xr:uid="{7078FB72-49C2-45A0-935E-4F4CD78982D8}"/>
    <cellStyle name="Comma 2 3 2 13 3 9" xfId="42747" xr:uid="{2C44A4FA-4BF0-47F3-A0CE-540F0C5FFA76}"/>
    <cellStyle name="Comma 2 3 2 13 4" xfId="3144" xr:uid="{00000000-0005-0000-0000-0000B8080000}"/>
    <cellStyle name="Comma 2 3 2 13 4 2" xfId="17401" xr:uid="{00000000-0005-0000-0000-0000B9080000}"/>
    <cellStyle name="Comma 2 3 2 13 4 3" xfId="29282" xr:uid="{018BB4F0-EB88-49EC-9050-96164CE31BA2}"/>
    <cellStyle name="Comma 2 3 2 13 4 4" xfId="43539" xr:uid="{E42FFCC9-AC18-4A66-92C9-4657D2164E80}"/>
    <cellStyle name="Comma 2 3 2 13 5" xfId="5520" xr:uid="{00000000-0005-0000-0000-0000BA080000}"/>
    <cellStyle name="Comma 2 3 2 13 5 2" xfId="19777" xr:uid="{00000000-0005-0000-0000-0000BB080000}"/>
    <cellStyle name="Comma 2 3 2 13 5 3" xfId="31658" xr:uid="{A91D6660-C2B5-49AE-85DB-CB0978806071}"/>
    <cellStyle name="Comma 2 3 2 13 5 4" xfId="45915" xr:uid="{CCF3E344-8AE8-458B-8BE8-D430B21C3369}"/>
    <cellStyle name="Comma 2 3 2 13 6" xfId="7896" xr:uid="{00000000-0005-0000-0000-0000BC080000}"/>
    <cellStyle name="Comma 2 3 2 13 6 2" xfId="22153" xr:uid="{00000000-0005-0000-0000-0000BD080000}"/>
    <cellStyle name="Comma 2 3 2 13 6 3" xfId="34034" xr:uid="{CB18EEA9-465D-4DCE-870A-3E2E6D58D7C8}"/>
    <cellStyle name="Comma 2 3 2 13 6 4" xfId="48291" xr:uid="{DB80C260-B7FB-439E-A71F-FC421559B967}"/>
    <cellStyle name="Comma 2 3 2 13 7" xfId="10272" xr:uid="{00000000-0005-0000-0000-0000BE080000}"/>
    <cellStyle name="Comma 2 3 2 13 7 2" xfId="24529" xr:uid="{00000000-0005-0000-0000-0000BF080000}"/>
    <cellStyle name="Comma 2 3 2 13 7 3" xfId="36410" xr:uid="{BC73FB06-7BDF-4EBC-97EC-B1DE9506EB6E}"/>
    <cellStyle name="Comma 2 3 2 13 7 4" xfId="50667" xr:uid="{E777D254-0EF6-45B0-B62A-00F3B8423D9A}"/>
    <cellStyle name="Comma 2 3 2 13 8" xfId="12649" xr:uid="{00000000-0005-0000-0000-0000C0080000}"/>
    <cellStyle name="Comma 2 3 2 13 8 2" xfId="38787" xr:uid="{E43A85FB-3A61-4D3F-AC04-B002015DEB1A}"/>
    <cellStyle name="Comma 2 3 2 13 8 3" xfId="53044" xr:uid="{5FB1F017-3A35-480C-985C-34C66ECE5C4E}"/>
    <cellStyle name="Comma 2 3 2 13 9" xfId="15025" xr:uid="{00000000-0005-0000-0000-0000C1080000}"/>
    <cellStyle name="Comma 2 3 2 14" xfId="804" xr:uid="{00000000-0005-0000-0000-0000C2080000}"/>
    <cellStyle name="Comma 2 3 2 14 10" xfId="26942" xr:uid="{9BE3D507-3470-4FFF-B2F7-67C3A9903C35}"/>
    <cellStyle name="Comma 2 3 2 14 11" xfId="41199" xr:uid="{59EF03CA-FBC8-4357-8760-E5584FE42877}"/>
    <cellStyle name="Comma 2 3 2 14 2" xfId="1596" xr:uid="{00000000-0005-0000-0000-0000C3080000}"/>
    <cellStyle name="Comma 2 3 2 14 2 2" xfId="3972" xr:uid="{00000000-0005-0000-0000-0000C4080000}"/>
    <cellStyle name="Comma 2 3 2 14 2 2 2" xfId="18229" xr:uid="{00000000-0005-0000-0000-0000C5080000}"/>
    <cellStyle name="Comma 2 3 2 14 2 2 3" xfId="30110" xr:uid="{5701AA4F-9193-4A83-93B4-DC69CA048D53}"/>
    <cellStyle name="Comma 2 3 2 14 2 2 4" xfId="44367" xr:uid="{91C47374-F85F-4583-AC37-A0B608024EF1}"/>
    <cellStyle name="Comma 2 3 2 14 2 3" xfId="6348" xr:uid="{00000000-0005-0000-0000-0000C6080000}"/>
    <cellStyle name="Comma 2 3 2 14 2 3 2" xfId="20605" xr:uid="{00000000-0005-0000-0000-0000C7080000}"/>
    <cellStyle name="Comma 2 3 2 14 2 3 3" xfId="32486" xr:uid="{D2649C60-8100-47CF-9075-A20AA583E1B1}"/>
    <cellStyle name="Comma 2 3 2 14 2 3 4" xfId="46743" xr:uid="{21E99098-8069-4E3E-AE52-0AECAD751796}"/>
    <cellStyle name="Comma 2 3 2 14 2 4" xfId="8724" xr:uid="{00000000-0005-0000-0000-0000C8080000}"/>
    <cellStyle name="Comma 2 3 2 14 2 4 2" xfId="22981" xr:uid="{00000000-0005-0000-0000-0000C9080000}"/>
    <cellStyle name="Comma 2 3 2 14 2 4 3" xfId="34862" xr:uid="{71B246A3-2C5E-46A5-9340-4AC53A2C1FF6}"/>
    <cellStyle name="Comma 2 3 2 14 2 4 4" xfId="49119" xr:uid="{2209992B-3DC0-4177-85B0-207E4C9F81C4}"/>
    <cellStyle name="Comma 2 3 2 14 2 5" xfId="11100" xr:uid="{00000000-0005-0000-0000-0000CA080000}"/>
    <cellStyle name="Comma 2 3 2 14 2 5 2" xfId="25357" xr:uid="{00000000-0005-0000-0000-0000CB080000}"/>
    <cellStyle name="Comma 2 3 2 14 2 5 3" xfId="37238" xr:uid="{6209F41E-A592-4D52-A6EB-A15E016FF212}"/>
    <cellStyle name="Comma 2 3 2 14 2 5 4" xfId="51495" xr:uid="{F01FE864-2A42-4F71-9958-C2F98899E8CA}"/>
    <cellStyle name="Comma 2 3 2 14 2 6" xfId="13477" xr:uid="{00000000-0005-0000-0000-0000CC080000}"/>
    <cellStyle name="Comma 2 3 2 14 2 6 2" xfId="39615" xr:uid="{89AA3B1F-7FF9-4525-B6BB-A648B33697D9}"/>
    <cellStyle name="Comma 2 3 2 14 2 6 3" xfId="53872" xr:uid="{BF549275-3F4F-421A-B600-C9D385928A76}"/>
    <cellStyle name="Comma 2 3 2 14 2 7" xfId="15853" xr:uid="{00000000-0005-0000-0000-0000CD080000}"/>
    <cellStyle name="Comma 2 3 2 14 2 8" xfId="27734" xr:uid="{E1FA498E-C84F-4C4E-B029-53E6CCF64F77}"/>
    <cellStyle name="Comma 2 3 2 14 2 9" xfId="41991" xr:uid="{5FC691A1-2889-475E-AA3B-098F768AD2E5}"/>
    <cellStyle name="Comma 2 3 2 14 3" xfId="2388" xr:uid="{00000000-0005-0000-0000-0000CE080000}"/>
    <cellStyle name="Comma 2 3 2 14 3 2" xfId="4764" xr:uid="{00000000-0005-0000-0000-0000CF080000}"/>
    <cellStyle name="Comma 2 3 2 14 3 2 2" xfId="19021" xr:uid="{00000000-0005-0000-0000-0000D0080000}"/>
    <cellStyle name="Comma 2 3 2 14 3 2 3" xfId="30902" xr:uid="{A0026761-64DF-4804-BACD-C56B1A0E4940}"/>
    <cellStyle name="Comma 2 3 2 14 3 2 4" xfId="45159" xr:uid="{A4DA5F50-14A4-403E-9018-879B6DAEFE8C}"/>
    <cellStyle name="Comma 2 3 2 14 3 3" xfId="7140" xr:uid="{00000000-0005-0000-0000-0000D1080000}"/>
    <cellStyle name="Comma 2 3 2 14 3 3 2" xfId="21397" xr:uid="{00000000-0005-0000-0000-0000D2080000}"/>
    <cellStyle name="Comma 2 3 2 14 3 3 3" xfId="33278" xr:uid="{1551B812-3E2F-49CD-8211-D5A78513D6EB}"/>
    <cellStyle name="Comma 2 3 2 14 3 3 4" xfId="47535" xr:uid="{F51EB920-F2CD-425F-ADC4-20B1303A974C}"/>
    <cellStyle name="Comma 2 3 2 14 3 4" xfId="9516" xr:uid="{00000000-0005-0000-0000-0000D3080000}"/>
    <cellStyle name="Comma 2 3 2 14 3 4 2" xfId="23773" xr:uid="{00000000-0005-0000-0000-0000D4080000}"/>
    <cellStyle name="Comma 2 3 2 14 3 4 3" xfId="35654" xr:uid="{E86378B0-CF0B-4D8B-8E4B-5531652C9B0C}"/>
    <cellStyle name="Comma 2 3 2 14 3 4 4" xfId="49911" xr:uid="{B41950C5-F102-4AA9-AF8A-EEB473520751}"/>
    <cellStyle name="Comma 2 3 2 14 3 5" xfId="11892" xr:uid="{00000000-0005-0000-0000-0000D5080000}"/>
    <cellStyle name="Comma 2 3 2 14 3 5 2" xfId="26149" xr:uid="{00000000-0005-0000-0000-0000D6080000}"/>
    <cellStyle name="Comma 2 3 2 14 3 5 3" xfId="38030" xr:uid="{88749740-C110-46EB-A9EB-2BFDDD70EB8B}"/>
    <cellStyle name="Comma 2 3 2 14 3 5 4" xfId="52287" xr:uid="{7CC0DF34-8C66-4BED-9B3A-C76694E9C2C0}"/>
    <cellStyle name="Comma 2 3 2 14 3 6" xfId="14269" xr:uid="{00000000-0005-0000-0000-0000D7080000}"/>
    <cellStyle name="Comma 2 3 2 14 3 6 2" xfId="40407" xr:uid="{CFEC4119-70CA-464F-8938-4C379069787F}"/>
    <cellStyle name="Comma 2 3 2 14 3 6 3" xfId="54664" xr:uid="{A65B2FF2-CA67-4B68-84F5-6F28B3C2F433}"/>
    <cellStyle name="Comma 2 3 2 14 3 7" xfId="16645" xr:uid="{00000000-0005-0000-0000-0000D8080000}"/>
    <cellStyle name="Comma 2 3 2 14 3 8" xfId="28526" xr:uid="{856A8E53-F070-4DD5-9FF4-F33867C01BAE}"/>
    <cellStyle name="Comma 2 3 2 14 3 9" xfId="42783" xr:uid="{B20757A8-C58F-49D9-A54E-4CD6DFE7BD13}"/>
    <cellStyle name="Comma 2 3 2 14 4" xfId="3180" xr:uid="{00000000-0005-0000-0000-0000D9080000}"/>
    <cellStyle name="Comma 2 3 2 14 4 2" xfId="17437" xr:uid="{00000000-0005-0000-0000-0000DA080000}"/>
    <cellStyle name="Comma 2 3 2 14 4 3" xfId="29318" xr:uid="{599E6663-4875-412A-8120-85C9145AB1D2}"/>
    <cellStyle name="Comma 2 3 2 14 4 4" xfId="43575" xr:uid="{44992AF8-50E6-41B6-AD26-AB2D563CC439}"/>
    <cellStyle name="Comma 2 3 2 14 5" xfId="5556" xr:uid="{00000000-0005-0000-0000-0000DB080000}"/>
    <cellStyle name="Comma 2 3 2 14 5 2" xfId="19813" xr:uid="{00000000-0005-0000-0000-0000DC080000}"/>
    <cellStyle name="Comma 2 3 2 14 5 3" xfId="31694" xr:uid="{A5AA30CB-9B0C-412B-8609-71A3803B4CDF}"/>
    <cellStyle name="Comma 2 3 2 14 5 4" xfId="45951" xr:uid="{68537A99-6EA4-4ABE-88FF-917245FE41C0}"/>
    <cellStyle name="Comma 2 3 2 14 6" xfId="7932" xr:uid="{00000000-0005-0000-0000-0000DD080000}"/>
    <cellStyle name="Comma 2 3 2 14 6 2" xfId="22189" xr:uid="{00000000-0005-0000-0000-0000DE080000}"/>
    <cellStyle name="Comma 2 3 2 14 6 3" xfId="34070" xr:uid="{11D58D1D-C0DD-40DC-B9CA-68370FF9A89F}"/>
    <cellStyle name="Comma 2 3 2 14 6 4" xfId="48327" xr:uid="{F736DEA8-7D0D-4750-997B-518A05F51A5E}"/>
    <cellStyle name="Comma 2 3 2 14 7" xfId="10308" xr:uid="{00000000-0005-0000-0000-0000DF080000}"/>
    <cellStyle name="Comma 2 3 2 14 7 2" xfId="24565" xr:uid="{00000000-0005-0000-0000-0000E0080000}"/>
    <cellStyle name="Comma 2 3 2 14 7 3" xfId="36446" xr:uid="{7FC423D0-CA2D-4D5B-AE81-297E37539DA7}"/>
    <cellStyle name="Comma 2 3 2 14 7 4" xfId="50703" xr:uid="{BB903518-EAC9-4D73-A9EC-7C795098F552}"/>
    <cellStyle name="Comma 2 3 2 14 8" xfId="12685" xr:uid="{00000000-0005-0000-0000-0000E1080000}"/>
    <cellStyle name="Comma 2 3 2 14 8 2" xfId="38823" xr:uid="{487776A3-A21C-4369-8554-01FA2E494F6A}"/>
    <cellStyle name="Comma 2 3 2 14 8 3" xfId="53080" xr:uid="{51A3B673-72DB-4888-89BE-0A8E3297EFFD}"/>
    <cellStyle name="Comma 2 3 2 14 9" xfId="15061" xr:uid="{00000000-0005-0000-0000-0000E2080000}"/>
    <cellStyle name="Comma 2 3 2 15" xfId="840" xr:uid="{00000000-0005-0000-0000-0000E3080000}"/>
    <cellStyle name="Comma 2 3 2 15 2" xfId="3216" xr:uid="{00000000-0005-0000-0000-0000E4080000}"/>
    <cellStyle name="Comma 2 3 2 15 2 2" xfId="17473" xr:uid="{00000000-0005-0000-0000-0000E5080000}"/>
    <cellStyle name="Comma 2 3 2 15 2 3" xfId="29354" xr:uid="{B6D89E74-272E-47F7-983F-3FC6A5CD377A}"/>
    <cellStyle name="Comma 2 3 2 15 2 4" xfId="43611" xr:uid="{6C7551A9-2AE2-4EAE-A635-0F1560E8CD18}"/>
    <cellStyle name="Comma 2 3 2 15 3" xfId="5592" xr:uid="{00000000-0005-0000-0000-0000E6080000}"/>
    <cellStyle name="Comma 2 3 2 15 3 2" xfId="19849" xr:uid="{00000000-0005-0000-0000-0000E7080000}"/>
    <cellStyle name="Comma 2 3 2 15 3 3" xfId="31730" xr:uid="{D59380DB-1BAB-42BC-8EA1-519800D394D5}"/>
    <cellStyle name="Comma 2 3 2 15 3 4" xfId="45987" xr:uid="{5EB08898-C3B1-49C5-BEE0-DD62D9AA462D}"/>
    <cellStyle name="Comma 2 3 2 15 4" xfId="7968" xr:uid="{00000000-0005-0000-0000-0000E8080000}"/>
    <cellStyle name="Comma 2 3 2 15 4 2" xfId="22225" xr:uid="{00000000-0005-0000-0000-0000E9080000}"/>
    <cellStyle name="Comma 2 3 2 15 4 3" xfId="34106" xr:uid="{2C0D1E44-97D6-4ED0-9120-800233B12221}"/>
    <cellStyle name="Comma 2 3 2 15 4 4" xfId="48363" xr:uid="{C421981F-539B-4C00-93DE-420DCACB67E5}"/>
    <cellStyle name="Comma 2 3 2 15 5" xfId="10344" xr:uid="{00000000-0005-0000-0000-0000EA080000}"/>
    <cellStyle name="Comma 2 3 2 15 5 2" xfId="24601" xr:uid="{00000000-0005-0000-0000-0000EB080000}"/>
    <cellStyle name="Comma 2 3 2 15 5 3" xfId="36482" xr:uid="{0DB35BD4-718A-4300-AC42-4215CD319B55}"/>
    <cellStyle name="Comma 2 3 2 15 5 4" xfId="50739" xr:uid="{751887AB-9230-40F6-AA0D-59554CC72840}"/>
    <cellStyle name="Comma 2 3 2 15 6" xfId="12721" xr:uid="{00000000-0005-0000-0000-0000EC080000}"/>
    <cellStyle name="Comma 2 3 2 15 6 2" xfId="38859" xr:uid="{5224A049-4E56-4DD4-9096-CC7D0075F3A2}"/>
    <cellStyle name="Comma 2 3 2 15 6 3" xfId="53116" xr:uid="{EDD3929E-327E-429D-BBE3-A848225629FB}"/>
    <cellStyle name="Comma 2 3 2 15 7" xfId="15097" xr:uid="{00000000-0005-0000-0000-0000ED080000}"/>
    <cellStyle name="Comma 2 3 2 15 8" xfId="26978" xr:uid="{5EE1138B-EEB1-4A40-8C1A-E53621250136}"/>
    <cellStyle name="Comma 2 3 2 15 9" xfId="41235" xr:uid="{FEB33236-EDF9-498A-80E6-AB34B60B7BDE}"/>
    <cellStyle name="Comma 2 3 2 16" xfId="1632" xr:uid="{00000000-0005-0000-0000-0000EE080000}"/>
    <cellStyle name="Comma 2 3 2 16 2" xfId="4008" xr:uid="{00000000-0005-0000-0000-0000EF080000}"/>
    <cellStyle name="Comma 2 3 2 16 2 2" xfId="18265" xr:uid="{00000000-0005-0000-0000-0000F0080000}"/>
    <cellStyle name="Comma 2 3 2 16 2 3" xfId="30146" xr:uid="{4A932194-A713-4851-B8B7-9A2F1CDA2C2E}"/>
    <cellStyle name="Comma 2 3 2 16 2 4" xfId="44403" xr:uid="{EC7A1425-260F-4FD5-AC90-267E6EEB34F7}"/>
    <cellStyle name="Comma 2 3 2 16 3" xfId="6384" xr:uid="{00000000-0005-0000-0000-0000F1080000}"/>
    <cellStyle name="Comma 2 3 2 16 3 2" xfId="20641" xr:uid="{00000000-0005-0000-0000-0000F2080000}"/>
    <cellStyle name="Comma 2 3 2 16 3 3" xfId="32522" xr:uid="{17CFD718-D651-4E17-8034-926F655BC9C3}"/>
    <cellStyle name="Comma 2 3 2 16 3 4" xfId="46779" xr:uid="{B36A7A0F-7F9B-4D77-9075-0605D2BD864F}"/>
    <cellStyle name="Comma 2 3 2 16 4" xfId="8760" xr:uid="{00000000-0005-0000-0000-0000F3080000}"/>
    <cellStyle name="Comma 2 3 2 16 4 2" xfId="23017" xr:uid="{00000000-0005-0000-0000-0000F4080000}"/>
    <cellStyle name="Comma 2 3 2 16 4 3" xfId="34898" xr:uid="{3F4A448B-E7AE-4EFC-91EE-CB7445E0F023}"/>
    <cellStyle name="Comma 2 3 2 16 4 4" xfId="49155" xr:uid="{EEC14DA6-5536-4E97-9723-4788E87A7853}"/>
    <cellStyle name="Comma 2 3 2 16 5" xfId="11136" xr:uid="{00000000-0005-0000-0000-0000F5080000}"/>
    <cellStyle name="Comma 2 3 2 16 5 2" xfId="25393" xr:uid="{00000000-0005-0000-0000-0000F6080000}"/>
    <cellStyle name="Comma 2 3 2 16 5 3" xfId="37274" xr:uid="{55AE21F4-F643-400C-B04A-13A7F8A90958}"/>
    <cellStyle name="Comma 2 3 2 16 5 4" xfId="51531" xr:uid="{619D3A76-9761-4E13-96EB-2ADC2D1788BD}"/>
    <cellStyle name="Comma 2 3 2 16 6" xfId="13513" xr:uid="{00000000-0005-0000-0000-0000F7080000}"/>
    <cellStyle name="Comma 2 3 2 16 6 2" xfId="39651" xr:uid="{3587CDD8-68A8-415E-AC70-C80B07116E8A}"/>
    <cellStyle name="Comma 2 3 2 16 6 3" xfId="53908" xr:uid="{CE9115EF-056A-4D7C-B6CE-9A21EEA7EE2C}"/>
    <cellStyle name="Comma 2 3 2 16 7" xfId="15889" xr:uid="{00000000-0005-0000-0000-0000F8080000}"/>
    <cellStyle name="Comma 2 3 2 16 8" xfId="27770" xr:uid="{D3D1CC0C-ED2C-4990-92A3-F51D3C4287ED}"/>
    <cellStyle name="Comma 2 3 2 16 9" xfId="42027" xr:uid="{B82BAF1D-80B0-48FA-8C52-B46E20A59B92}"/>
    <cellStyle name="Comma 2 3 2 17" xfId="2424" xr:uid="{00000000-0005-0000-0000-0000F9080000}"/>
    <cellStyle name="Comma 2 3 2 17 2" xfId="16681" xr:uid="{00000000-0005-0000-0000-0000FA080000}"/>
    <cellStyle name="Comma 2 3 2 17 3" xfId="28562" xr:uid="{DB0B6DDD-7ACA-4CEB-A307-2284656CC354}"/>
    <cellStyle name="Comma 2 3 2 17 4" xfId="42819" xr:uid="{93816F66-1BAA-4332-9B2F-C7EFDBBFF8DA}"/>
    <cellStyle name="Comma 2 3 2 18" xfId="4800" xr:uid="{00000000-0005-0000-0000-0000FB080000}"/>
    <cellStyle name="Comma 2 3 2 18 2" xfId="19057" xr:uid="{00000000-0005-0000-0000-0000FC080000}"/>
    <cellStyle name="Comma 2 3 2 18 3" xfId="30938" xr:uid="{3EA756B6-E13C-4232-9B0E-B0F26F2C790A}"/>
    <cellStyle name="Comma 2 3 2 18 4" xfId="45195" xr:uid="{CE9E6BBB-7BD2-408E-8631-325F6B37DD5C}"/>
    <cellStyle name="Comma 2 3 2 19" xfId="7176" xr:uid="{00000000-0005-0000-0000-0000FD080000}"/>
    <cellStyle name="Comma 2 3 2 19 2" xfId="21433" xr:uid="{00000000-0005-0000-0000-0000FE080000}"/>
    <cellStyle name="Comma 2 3 2 19 3" xfId="33314" xr:uid="{A66E4445-990B-4EDC-AA74-BD33A3BC31E9}"/>
    <cellStyle name="Comma 2 3 2 19 4" xfId="47571" xr:uid="{3DF94C56-E284-41F0-87A8-895522029275}"/>
    <cellStyle name="Comma 2 3 2 2" xfId="84" xr:uid="{00000000-0005-0000-0000-0000FF080000}"/>
    <cellStyle name="Comma 2 3 2 2 10" xfId="14341" xr:uid="{00000000-0005-0000-0000-000000090000}"/>
    <cellStyle name="Comma 2 3 2 2 11" xfId="26222" xr:uid="{45C71689-5DD9-4F41-87B5-0ED1BCB07E18}"/>
    <cellStyle name="Comma 2 3 2 2 12" xfId="40479" xr:uid="{CE9ADA24-D110-4B43-86E5-EBB8A7257B86}"/>
    <cellStyle name="Comma 2 3 2 2 2" xfId="444" xr:uid="{00000000-0005-0000-0000-000001090000}"/>
    <cellStyle name="Comma 2 3 2 2 2 10" xfId="26582" xr:uid="{16120362-6C75-41AA-8A8F-B7E460D4A1B2}"/>
    <cellStyle name="Comma 2 3 2 2 2 11" xfId="40839" xr:uid="{0069208A-B168-4071-B793-6C076D22DEEB}"/>
    <cellStyle name="Comma 2 3 2 2 2 2" xfId="1236" xr:uid="{00000000-0005-0000-0000-000002090000}"/>
    <cellStyle name="Comma 2 3 2 2 2 2 2" xfId="3612" xr:uid="{00000000-0005-0000-0000-000003090000}"/>
    <cellStyle name="Comma 2 3 2 2 2 2 2 2" xfId="17869" xr:uid="{00000000-0005-0000-0000-000004090000}"/>
    <cellStyle name="Comma 2 3 2 2 2 2 2 3" xfId="29750" xr:uid="{97F89463-4233-468E-90CB-D44533D564D9}"/>
    <cellStyle name="Comma 2 3 2 2 2 2 2 4" xfId="44007" xr:uid="{788C9847-C2F9-49DD-8908-7DF7E416B20D}"/>
    <cellStyle name="Comma 2 3 2 2 2 2 3" xfId="5988" xr:uid="{00000000-0005-0000-0000-000005090000}"/>
    <cellStyle name="Comma 2 3 2 2 2 2 3 2" xfId="20245" xr:uid="{00000000-0005-0000-0000-000006090000}"/>
    <cellStyle name="Comma 2 3 2 2 2 2 3 3" xfId="32126" xr:uid="{EDA075B4-F85C-4B75-9FCC-5CA7E2EA28FE}"/>
    <cellStyle name="Comma 2 3 2 2 2 2 3 4" xfId="46383" xr:uid="{533777FD-BCF5-422B-88F8-5FA6485FA7D5}"/>
    <cellStyle name="Comma 2 3 2 2 2 2 4" xfId="8364" xr:uid="{00000000-0005-0000-0000-000007090000}"/>
    <cellStyle name="Comma 2 3 2 2 2 2 4 2" xfId="22621" xr:uid="{00000000-0005-0000-0000-000008090000}"/>
    <cellStyle name="Comma 2 3 2 2 2 2 4 3" xfId="34502" xr:uid="{A4867A6D-4D8D-4F93-B28C-A14B10FF186A}"/>
    <cellStyle name="Comma 2 3 2 2 2 2 4 4" xfId="48759" xr:uid="{F1469A88-E3AE-4506-BB98-2ED1B9F5C8E2}"/>
    <cellStyle name="Comma 2 3 2 2 2 2 5" xfId="10740" xr:uid="{00000000-0005-0000-0000-000009090000}"/>
    <cellStyle name="Comma 2 3 2 2 2 2 5 2" xfId="24997" xr:uid="{00000000-0005-0000-0000-00000A090000}"/>
    <cellStyle name="Comma 2 3 2 2 2 2 5 3" xfId="36878" xr:uid="{31338589-471A-440F-AF69-D168DD120491}"/>
    <cellStyle name="Comma 2 3 2 2 2 2 5 4" xfId="51135" xr:uid="{E1E52875-A3B8-4838-81B4-0D7E0BB5D290}"/>
    <cellStyle name="Comma 2 3 2 2 2 2 6" xfId="13117" xr:uid="{00000000-0005-0000-0000-00000B090000}"/>
    <cellStyle name="Comma 2 3 2 2 2 2 6 2" xfId="39255" xr:uid="{7D28AC71-B793-461C-9D7F-F1553680D09D}"/>
    <cellStyle name="Comma 2 3 2 2 2 2 6 3" xfId="53512" xr:uid="{6E25356C-6737-43E7-9F02-29FFAAC43491}"/>
    <cellStyle name="Comma 2 3 2 2 2 2 7" xfId="15493" xr:uid="{00000000-0005-0000-0000-00000C090000}"/>
    <cellStyle name="Comma 2 3 2 2 2 2 8" xfId="27374" xr:uid="{073F6A42-95B8-463A-8869-EB36FAB31895}"/>
    <cellStyle name="Comma 2 3 2 2 2 2 9" xfId="41631" xr:uid="{A3A5705E-7C7C-4632-A61F-9ECEFE1DFE43}"/>
    <cellStyle name="Comma 2 3 2 2 2 3" xfId="2028" xr:uid="{00000000-0005-0000-0000-00000D090000}"/>
    <cellStyle name="Comma 2 3 2 2 2 3 2" xfId="4404" xr:uid="{00000000-0005-0000-0000-00000E090000}"/>
    <cellStyle name="Comma 2 3 2 2 2 3 2 2" xfId="18661" xr:uid="{00000000-0005-0000-0000-00000F090000}"/>
    <cellStyle name="Comma 2 3 2 2 2 3 2 3" xfId="30542" xr:uid="{5A3E41C0-1549-4B21-8C7C-9EC1C0C1AEF3}"/>
    <cellStyle name="Comma 2 3 2 2 2 3 2 4" xfId="44799" xr:uid="{A7444BC8-0F4A-43B6-ABD2-0C74A4B6F473}"/>
    <cellStyle name="Comma 2 3 2 2 2 3 3" xfId="6780" xr:uid="{00000000-0005-0000-0000-000010090000}"/>
    <cellStyle name="Comma 2 3 2 2 2 3 3 2" xfId="21037" xr:uid="{00000000-0005-0000-0000-000011090000}"/>
    <cellStyle name="Comma 2 3 2 2 2 3 3 3" xfId="32918" xr:uid="{BA93E52C-21C0-4367-8F40-0E6ADBD691A1}"/>
    <cellStyle name="Comma 2 3 2 2 2 3 3 4" xfId="47175" xr:uid="{455C3D74-5AB2-4869-B07D-0067A1B00B8F}"/>
    <cellStyle name="Comma 2 3 2 2 2 3 4" xfId="9156" xr:uid="{00000000-0005-0000-0000-000012090000}"/>
    <cellStyle name="Comma 2 3 2 2 2 3 4 2" xfId="23413" xr:uid="{00000000-0005-0000-0000-000013090000}"/>
    <cellStyle name="Comma 2 3 2 2 2 3 4 3" xfId="35294" xr:uid="{E1B1C3C2-1ABC-4410-9F84-30324435C7A7}"/>
    <cellStyle name="Comma 2 3 2 2 2 3 4 4" xfId="49551" xr:uid="{4AA18E00-2584-43A6-A8B9-0A2840E37CCE}"/>
    <cellStyle name="Comma 2 3 2 2 2 3 5" xfId="11532" xr:uid="{00000000-0005-0000-0000-000014090000}"/>
    <cellStyle name="Comma 2 3 2 2 2 3 5 2" xfId="25789" xr:uid="{00000000-0005-0000-0000-000015090000}"/>
    <cellStyle name="Comma 2 3 2 2 2 3 5 3" xfId="37670" xr:uid="{434A82A1-57C7-433B-A79E-16F9FA0AC757}"/>
    <cellStyle name="Comma 2 3 2 2 2 3 5 4" xfId="51927" xr:uid="{F3A25AF0-8BE5-40BF-9F19-C82C79A4F764}"/>
    <cellStyle name="Comma 2 3 2 2 2 3 6" xfId="13909" xr:uid="{00000000-0005-0000-0000-000016090000}"/>
    <cellStyle name="Comma 2 3 2 2 2 3 6 2" xfId="40047" xr:uid="{7EEC20FE-34DE-48BB-9F8C-1608FC6064F0}"/>
    <cellStyle name="Comma 2 3 2 2 2 3 6 3" xfId="54304" xr:uid="{D41100A7-236D-4030-B21F-42CE61E392F2}"/>
    <cellStyle name="Comma 2 3 2 2 2 3 7" xfId="16285" xr:uid="{00000000-0005-0000-0000-000017090000}"/>
    <cellStyle name="Comma 2 3 2 2 2 3 8" xfId="28166" xr:uid="{9D4A727B-1B4B-4C0E-8A06-7E8797F1AB24}"/>
    <cellStyle name="Comma 2 3 2 2 2 3 9" xfId="42423" xr:uid="{9BF59D57-1C16-454E-A3A8-93FD7A198162}"/>
    <cellStyle name="Comma 2 3 2 2 2 4" xfId="2820" xr:uid="{00000000-0005-0000-0000-000018090000}"/>
    <cellStyle name="Comma 2 3 2 2 2 4 2" xfId="17077" xr:uid="{00000000-0005-0000-0000-000019090000}"/>
    <cellStyle name="Comma 2 3 2 2 2 4 3" xfId="28958" xr:uid="{72028280-388F-41F2-9050-E29D97EDAF12}"/>
    <cellStyle name="Comma 2 3 2 2 2 4 4" xfId="43215" xr:uid="{A174129C-92FD-4DF4-A577-5FC4DA06B15D}"/>
    <cellStyle name="Comma 2 3 2 2 2 5" xfId="5196" xr:uid="{00000000-0005-0000-0000-00001A090000}"/>
    <cellStyle name="Comma 2 3 2 2 2 5 2" xfId="19453" xr:uid="{00000000-0005-0000-0000-00001B090000}"/>
    <cellStyle name="Comma 2 3 2 2 2 5 3" xfId="31334" xr:uid="{8DF99C24-A91D-491F-B6CC-5FD4E11AB9C7}"/>
    <cellStyle name="Comma 2 3 2 2 2 5 4" xfId="45591" xr:uid="{C8AEE180-E8DE-48C4-846B-C9A1E3387BA6}"/>
    <cellStyle name="Comma 2 3 2 2 2 6" xfId="7572" xr:uid="{00000000-0005-0000-0000-00001C090000}"/>
    <cellStyle name="Comma 2 3 2 2 2 6 2" xfId="21829" xr:uid="{00000000-0005-0000-0000-00001D090000}"/>
    <cellStyle name="Comma 2 3 2 2 2 6 3" xfId="33710" xr:uid="{E99EABD7-7325-4BED-9773-A4E94F2963F1}"/>
    <cellStyle name="Comma 2 3 2 2 2 6 4" xfId="47967" xr:uid="{5AF5A011-4E5F-4399-8784-C755DF86273B}"/>
    <cellStyle name="Comma 2 3 2 2 2 7" xfId="9948" xr:uid="{00000000-0005-0000-0000-00001E090000}"/>
    <cellStyle name="Comma 2 3 2 2 2 7 2" xfId="24205" xr:uid="{00000000-0005-0000-0000-00001F090000}"/>
    <cellStyle name="Comma 2 3 2 2 2 7 3" xfId="36086" xr:uid="{6B74C723-773A-41D2-8B4C-4CE3CC5914FE}"/>
    <cellStyle name="Comma 2 3 2 2 2 7 4" xfId="50343" xr:uid="{47E9393F-01B6-48CA-89D3-4672B6D8670B}"/>
    <cellStyle name="Comma 2 3 2 2 2 8" xfId="12325" xr:uid="{00000000-0005-0000-0000-000020090000}"/>
    <cellStyle name="Comma 2 3 2 2 2 8 2" xfId="38463" xr:uid="{FF0FE3E5-1974-4564-840F-93A9A355D5B8}"/>
    <cellStyle name="Comma 2 3 2 2 2 8 3" xfId="52720" xr:uid="{5C0AE195-8022-4111-A46F-6FB6C04AEDAD}"/>
    <cellStyle name="Comma 2 3 2 2 2 9" xfId="14701" xr:uid="{00000000-0005-0000-0000-000021090000}"/>
    <cellStyle name="Comma 2 3 2 2 3" xfId="876" xr:uid="{00000000-0005-0000-0000-000022090000}"/>
    <cellStyle name="Comma 2 3 2 2 3 2" xfId="3252" xr:uid="{00000000-0005-0000-0000-000023090000}"/>
    <cellStyle name="Comma 2 3 2 2 3 2 2" xfId="17509" xr:uid="{00000000-0005-0000-0000-000024090000}"/>
    <cellStyle name="Comma 2 3 2 2 3 2 3" xfId="29390" xr:uid="{CB73553C-BBEF-4DE5-A66C-82E2487D7C11}"/>
    <cellStyle name="Comma 2 3 2 2 3 2 4" xfId="43647" xr:uid="{7EE9180A-B0E5-4CA5-A00D-34CC66C97788}"/>
    <cellStyle name="Comma 2 3 2 2 3 3" xfId="5628" xr:uid="{00000000-0005-0000-0000-000025090000}"/>
    <cellStyle name="Comma 2 3 2 2 3 3 2" xfId="19885" xr:uid="{00000000-0005-0000-0000-000026090000}"/>
    <cellStyle name="Comma 2 3 2 2 3 3 3" xfId="31766" xr:uid="{8781F26B-7D73-403C-9591-E58B7F92698C}"/>
    <cellStyle name="Comma 2 3 2 2 3 3 4" xfId="46023" xr:uid="{8CD266A6-AC19-42C8-BAF5-7DCEFAE8815B}"/>
    <cellStyle name="Comma 2 3 2 2 3 4" xfId="8004" xr:uid="{00000000-0005-0000-0000-000027090000}"/>
    <cellStyle name="Comma 2 3 2 2 3 4 2" xfId="22261" xr:uid="{00000000-0005-0000-0000-000028090000}"/>
    <cellStyle name="Comma 2 3 2 2 3 4 3" xfId="34142" xr:uid="{A097FD2F-52E5-4324-9EB0-89EE593CCDB7}"/>
    <cellStyle name="Comma 2 3 2 2 3 4 4" xfId="48399" xr:uid="{087C2C90-C259-43FA-BC16-6C89481B2DA6}"/>
    <cellStyle name="Comma 2 3 2 2 3 5" xfId="10380" xr:uid="{00000000-0005-0000-0000-000029090000}"/>
    <cellStyle name="Comma 2 3 2 2 3 5 2" xfId="24637" xr:uid="{00000000-0005-0000-0000-00002A090000}"/>
    <cellStyle name="Comma 2 3 2 2 3 5 3" xfId="36518" xr:uid="{205874D1-F1D8-42AF-A818-E11E9BA7EE07}"/>
    <cellStyle name="Comma 2 3 2 2 3 5 4" xfId="50775" xr:uid="{7660CDBD-EB7F-46D3-936A-4FF8313F4401}"/>
    <cellStyle name="Comma 2 3 2 2 3 6" xfId="12757" xr:uid="{00000000-0005-0000-0000-00002B090000}"/>
    <cellStyle name="Comma 2 3 2 2 3 6 2" xfId="38895" xr:uid="{31DDC69F-D5A0-4611-8A1C-8F2FE5C5440A}"/>
    <cellStyle name="Comma 2 3 2 2 3 6 3" xfId="53152" xr:uid="{476B4ADE-3C1A-4FB4-ACE9-4233EEC5A6FF}"/>
    <cellStyle name="Comma 2 3 2 2 3 7" xfId="15133" xr:uid="{00000000-0005-0000-0000-00002C090000}"/>
    <cellStyle name="Comma 2 3 2 2 3 8" xfId="27014" xr:uid="{70BDF455-F0BB-4049-AA6A-0750D5FAE5EF}"/>
    <cellStyle name="Comma 2 3 2 2 3 9" xfId="41271" xr:uid="{62ED871F-753A-480F-8E1A-0F320055A0F4}"/>
    <cellStyle name="Comma 2 3 2 2 4" xfId="1668" xr:uid="{00000000-0005-0000-0000-00002D090000}"/>
    <cellStyle name="Comma 2 3 2 2 4 2" xfId="4044" xr:uid="{00000000-0005-0000-0000-00002E090000}"/>
    <cellStyle name="Comma 2 3 2 2 4 2 2" xfId="18301" xr:uid="{00000000-0005-0000-0000-00002F090000}"/>
    <cellStyle name="Comma 2 3 2 2 4 2 3" xfId="30182" xr:uid="{C4764FFF-A2B1-4B7A-93DC-DD25C084D10F}"/>
    <cellStyle name="Comma 2 3 2 2 4 2 4" xfId="44439" xr:uid="{E7966314-8318-4F6D-8525-566836AC6E3E}"/>
    <cellStyle name="Comma 2 3 2 2 4 3" xfId="6420" xr:uid="{00000000-0005-0000-0000-000030090000}"/>
    <cellStyle name="Comma 2 3 2 2 4 3 2" xfId="20677" xr:uid="{00000000-0005-0000-0000-000031090000}"/>
    <cellStyle name="Comma 2 3 2 2 4 3 3" xfId="32558" xr:uid="{A54FA7FE-1BD1-490B-B82D-719EC542A151}"/>
    <cellStyle name="Comma 2 3 2 2 4 3 4" xfId="46815" xr:uid="{4BBE5612-EAD9-45DA-B9B0-24A291E2A2C0}"/>
    <cellStyle name="Comma 2 3 2 2 4 4" xfId="8796" xr:uid="{00000000-0005-0000-0000-000032090000}"/>
    <cellStyle name="Comma 2 3 2 2 4 4 2" xfId="23053" xr:uid="{00000000-0005-0000-0000-000033090000}"/>
    <cellStyle name="Comma 2 3 2 2 4 4 3" xfId="34934" xr:uid="{242ED291-7B54-468C-A413-C85DA0AD8E93}"/>
    <cellStyle name="Comma 2 3 2 2 4 4 4" xfId="49191" xr:uid="{6DD411AA-DDD0-4777-9C51-FEB5260FE6F3}"/>
    <cellStyle name="Comma 2 3 2 2 4 5" xfId="11172" xr:uid="{00000000-0005-0000-0000-000034090000}"/>
    <cellStyle name="Comma 2 3 2 2 4 5 2" xfId="25429" xr:uid="{00000000-0005-0000-0000-000035090000}"/>
    <cellStyle name="Comma 2 3 2 2 4 5 3" xfId="37310" xr:uid="{AB377D1D-64F5-4621-B63C-096E3AC51C07}"/>
    <cellStyle name="Comma 2 3 2 2 4 5 4" xfId="51567" xr:uid="{91233D88-D6A1-44E8-9071-A47FC77088A4}"/>
    <cellStyle name="Comma 2 3 2 2 4 6" xfId="13549" xr:uid="{00000000-0005-0000-0000-000036090000}"/>
    <cellStyle name="Comma 2 3 2 2 4 6 2" xfId="39687" xr:uid="{9410FDAD-E7C4-4B4A-B4A0-871D7B682120}"/>
    <cellStyle name="Comma 2 3 2 2 4 6 3" xfId="53944" xr:uid="{D26E4DA0-FED5-420F-95F3-836DB98655D8}"/>
    <cellStyle name="Comma 2 3 2 2 4 7" xfId="15925" xr:uid="{00000000-0005-0000-0000-000037090000}"/>
    <cellStyle name="Comma 2 3 2 2 4 8" xfId="27806" xr:uid="{548AD30D-240C-418C-B9E4-2B18388F023D}"/>
    <cellStyle name="Comma 2 3 2 2 4 9" xfId="42063" xr:uid="{145DEFBF-333B-46C9-A49F-20174CD0CD40}"/>
    <cellStyle name="Comma 2 3 2 2 5" xfId="2460" xr:uid="{00000000-0005-0000-0000-000038090000}"/>
    <cellStyle name="Comma 2 3 2 2 5 2" xfId="16717" xr:uid="{00000000-0005-0000-0000-000039090000}"/>
    <cellStyle name="Comma 2 3 2 2 5 3" xfId="28598" xr:uid="{F415F2C7-705B-47D2-A662-B263D087DCF6}"/>
    <cellStyle name="Comma 2 3 2 2 5 4" xfId="42855" xr:uid="{DB507339-5C70-4C21-A9E0-FB2351EDEB1C}"/>
    <cellStyle name="Comma 2 3 2 2 6" xfId="4836" xr:uid="{00000000-0005-0000-0000-00003A090000}"/>
    <cellStyle name="Comma 2 3 2 2 6 2" xfId="19093" xr:uid="{00000000-0005-0000-0000-00003B090000}"/>
    <cellStyle name="Comma 2 3 2 2 6 3" xfId="30974" xr:uid="{67899C94-AF4B-4FCB-93E2-644F5066DC55}"/>
    <cellStyle name="Comma 2 3 2 2 6 4" xfId="45231" xr:uid="{5697ADB3-C5D1-4631-A609-F9624D3B02B1}"/>
    <cellStyle name="Comma 2 3 2 2 7" xfId="7212" xr:uid="{00000000-0005-0000-0000-00003C090000}"/>
    <cellStyle name="Comma 2 3 2 2 7 2" xfId="21469" xr:uid="{00000000-0005-0000-0000-00003D090000}"/>
    <cellStyle name="Comma 2 3 2 2 7 3" xfId="33350" xr:uid="{23390D69-C765-4788-AF10-BEF4455EEF9C}"/>
    <cellStyle name="Comma 2 3 2 2 7 4" xfId="47607" xr:uid="{2CBF3493-DCC4-4DCF-89B8-D22F8B4C87D6}"/>
    <cellStyle name="Comma 2 3 2 2 8" xfId="9588" xr:uid="{00000000-0005-0000-0000-00003E090000}"/>
    <cellStyle name="Comma 2 3 2 2 8 2" xfId="23845" xr:uid="{00000000-0005-0000-0000-00003F090000}"/>
    <cellStyle name="Comma 2 3 2 2 8 3" xfId="35726" xr:uid="{54919CE9-4A2A-4A0F-AAF7-668DF6B69D47}"/>
    <cellStyle name="Comma 2 3 2 2 8 4" xfId="49983" xr:uid="{7D1E3F02-C507-4BC8-B178-331CB8AC47B6}"/>
    <cellStyle name="Comma 2 3 2 2 9" xfId="11965" xr:uid="{00000000-0005-0000-0000-000040090000}"/>
    <cellStyle name="Comma 2 3 2 2 9 2" xfId="38103" xr:uid="{88A5A903-951D-4C71-8643-9F27A1BFD188}"/>
    <cellStyle name="Comma 2 3 2 2 9 3" xfId="52360" xr:uid="{3E59EB5D-6C41-4210-AED9-246F681BA584}"/>
    <cellStyle name="Comma 2 3 2 20" xfId="9552" xr:uid="{00000000-0005-0000-0000-000041090000}"/>
    <cellStyle name="Comma 2 3 2 20 2" xfId="23809" xr:uid="{00000000-0005-0000-0000-000042090000}"/>
    <cellStyle name="Comma 2 3 2 20 3" xfId="35690" xr:uid="{4ED20569-766F-4F8E-A4AC-38B4989B816A}"/>
    <cellStyle name="Comma 2 3 2 20 4" xfId="49947" xr:uid="{DFE03935-714A-464E-A89D-F70339785969}"/>
    <cellStyle name="Comma 2 3 2 21" xfId="11929" xr:uid="{00000000-0005-0000-0000-000043090000}"/>
    <cellStyle name="Comma 2 3 2 21 2" xfId="38067" xr:uid="{6E69DCB1-21B1-4F76-AEC7-DF2C55971A12}"/>
    <cellStyle name="Comma 2 3 2 21 3" xfId="52324" xr:uid="{96E585BF-8AA5-4B84-B7C8-A1F741E6D72B}"/>
    <cellStyle name="Comma 2 3 2 22" xfId="14305" xr:uid="{00000000-0005-0000-0000-000044090000}"/>
    <cellStyle name="Comma 2 3 2 23" xfId="26186" xr:uid="{A7081038-3BE7-4093-8D4E-66FC6225BE06}"/>
    <cellStyle name="Comma 2 3 2 24" xfId="40443" xr:uid="{C4CAB7CF-3732-4A52-9237-27DEB5A8D37B}"/>
    <cellStyle name="Comma 2 3 2 3" xfId="120" xr:uid="{00000000-0005-0000-0000-000045090000}"/>
    <cellStyle name="Comma 2 3 2 3 10" xfId="14377" xr:uid="{00000000-0005-0000-0000-000046090000}"/>
    <cellStyle name="Comma 2 3 2 3 11" xfId="26258" xr:uid="{AD37578B-E9B9-4F74-B79F-0484FCDC6FEE}"/>
    <cellStyle name="Comma 2 3 2 3 12" xfId="40515" xr:uid="{0B6A7DD9-8757-4F48-B7D0-1CFF8FADE2BD}"/>
    <cellStyle name="Comma 2 3 2 3 2" xfId="480" xr:uid="{00000000-0005-0000-0000-000047090000}"/>
    <cellStyle name="Comma 2 3 2 3 2 10" xfId="26618" xr:uid="{134BF027-43DF-4880-B4F8-EEB404697F66}"/>
    <cellStyle name="Comma 2 3 2 3 2 11" xfId="40875" xr:uid="{CA943E16-DA70-49D8-B92D-152C5C272199}"/>
    <cellStyle name="Comma 2 3 2 3 2 2" xfId="1272" xr:uid="{00000000-0005-0000-0000-000048090000}"/>
    <cellStyle name="Comma 2 3 2 3 2 2 2" xfId="3648" xr:uid="{00000000-0005-0000-0000-000049090000}"/>
    <cellStyle name="Comma 2 3 2 3 2 2 2 2" xfId="17905" xr:uid="{00000000-0005-0000-0000-00004A090000}"/>
    <cellStyle name="Comma 2 3 2 3 2 2 2 3" xfId="29786" xr:uid="{F45D0733-4407-49E2-9964-63FE0F445571}"/>
    <cellStyle name="Comma 2 3 2 3 2 2 2 4" xfId="44043" xr:uid="{AF9358E0-F743-4E58-970F-75EB8F24F368}"/>
    <cellStyle name="Comma 2 3 2 3 2 2 3" xfId="6024" xr:uid="{00000000-0005-0000-0000-00004B090000}"/>
    <cellStyle name="Comma 2 3 2 3 2 2 3 2" xfId="20281" xr:uid="{00000000-0005-0000-0000-00004C090000}"/>
    <cellStyle name="Comma 2 3 2 3 2 2 3 3" xfId="32162" xr:uid="{D34CA04F-7ED0-4304-BD3E-D8893B88F98B}"/>
    <cellStyle name="Comma 2 3 2 3 2 2 3 4" xfId="46419" xr:uid="{22470E86-D9E6-4A1F-A092-63DE20A22A1D}"/>
    <cellStyle name="Comma 2 3 2 3 2 2 4" xfId="8400" xr:uid="{00000000-0005-0000-0000-00004D090000}"/>
    <cellStyle name="Comma 2 3 2 3 2 2 4 2" xfId="22657" xr:uid="{00000000-0005-0000-0000-00004E090000}"/>
    <cellStyle name="Comma 2 3 2 3 2 2 4 3" xfId="34538" xr:uid="{EAE47D11-3BDC-4599-B787-9DCE2F16E4D6}"/>
    <cellStyle name="Comma 2 3 2 3 2 2 4 4" xfId="48795" xr:uid="{A9E8DD5C-35E6-4D7F-9BCE-E2B1E9B1497E}"/>
    <cellStyle name="Comma 2 3 2 3 2 2 5" xfId="10776" xr:uid="{00000000-0005-0000-0000-00004F090000}"/>
    <cellStyle name="Comma 2 3 2 3 2 2 5 2" xfId="25033" xr:uid="{00000000-0005-0000-0000-000050090000}"/>
    <cellStyle name="Comma 2 3 2 3 2 2 5 3" xfId="36914" xr:uid="{2A6DDB58-4943-4FF1-AAA4-CBB92805C245}"/>
    <cellStyle name="Comma 2 3 2 3 2 2 5 4" xfId="51171" xr:uid="{85913B86-9FE2-4DBF-8BC3-75D9B0028D87}"/>
    <cellStyle name="Comma 2 3 2 3 2 2 6" xfId="13153" xr:uid="{00000000-0005-0000-0000-000051090000}"/>
    <cellStyle name="Comma 2 3 2 3 2 2 6 2" xfId="39291" xr:uid="{795B975E-E7D9-4107-BAC0-822C44130EBB}"/>
    <cellStyle name="Comma 2 3 2 3 2 2 6 3" xfId="53548" xr:uid="{EDEBB7D2-AC76-4D45-A96D-7BF724787F5E}"/>
    <cellStyle name="Comma 2 3 2 3 2 2 7" xfId="15529" xr:uid="{00000000-0005-0000-0000-000052090000}"/>
    <cellStyle name="Comma 2 3 2 3 2 2 8" xfId="27410" xr:uid="{073DD784-46D8-47D2-83EE-DFD75688C363}"/>
    <cellStyle name="Comma 2 3 2 3 2 2 9" xfId="41667" xr:uid="{987FBBBF-12D1-4BBD-A8E4-A567987F50D1}"/>
    <cellStyle name="Comma 2 3 2 3 2 3" xfId="2064" xr:uid="{00000000-0005-0000-0000-000053090000}"/>
    <cellStyle name="Comma 2 3 2 3 2 3 2" xfId="4440" xr:uid="{00000000-0005-0000-0000-000054090000}"/>
    <cellStyle name="Comma 2 3 2 3 2 3 2 2" xfId="18697" xr:uid="{00000000-0005-0000-0000-000055090000}"/>
    <cellStyle name="Comma 2 3 2 3 2 3 2 3" xfId="30578" xr:uid="{459CA160-B465-4345-A349-12C49C3DA2ED}"/>
    <cellStyle name="Comma 2 3 2 3 2 3 2 4" xfId="44835" xr:uid="{192E5900-90FF-47B8-8F5F-DD38E37688E2}"/>
    <cellStyle name="Comma 2 3 2 3 2 3 3" xfId="6816" xr:uid="{00000000-0005-0000-0000-000056090000}"/>
    <cellStyle name="Comma 2 3 2 3 2 3 3 2" xfId="21073" xr:uid="{00000000-0005-0000-0000-000057090000}"/>
    <cellStyle name="Comma 2 3 2 3 2 3 3 3" xfId="32954" xr:uid="{EA25D16B-B64E-43FC-A991-FB256DFAE2EB}"/>
    <cellStyle name="Comma 2 3 2 3 2 3 3 4" xfId="47211" xr:uid="{68FF1ADF-4BEB-45F6-8424-330120D69736}"/>
    <cellStyle name="Comma 2 3 2 3 2 3 4" xfId="9192" xr:uid="{00000000-0005-0000-0000-000058090000}"/>
    <cellStyle name="Comma 2 3 2 3 2 3 4 2" xfId="23449" xr:uid="{00000000-0005-0000-0000-000059090000}"/>
    <cellStyle name="Comma 2 3 2 3 2 3 4 3" xfId="35330" xr:uid="{D2D40130-8655-4569-8660-98656A35E0E2}"/>
    <cellStyle name="Comma 2 3 2 3 2 3 4 4" xfId="49587" xr:uid="{3CE0C521-4B2B-4777-9173-76F44E0502D1}"/>
    <cellStyle name="Comma 2 3 2 3 2 3 5" xfId="11568" xr:uid="{00000000-0005-0000-0000-00005A090000}"/>
    <cellStyle name="Comma 2 3 2 3 2 3 5 2" xfId="25825" xr:uid="{00000000-0005-0000-0000-00005B090000}"/>
    <cellStyle name="Comma 2 3 2 3 2 3 5 3" xfId="37706" xr:uid="{9ABDC752-EA83-4125-AEC9-2B267DE5956C}"/>
    <cellStyle name="Comma 2 3 2 3 2 3 5 4" xfId="51963" xr:uid="{A68A2D10-CF0E-4818-99F9-9E1B6516D6D2}"/>
    <cellStyle name="Comma 2 3 2 3 2 3 6" xfId="13945" xr:uid="{00000000-0005-0000-0000-00005C090000}"/>
    <cellStyle name="Comma 2 3 2 3 2 3 6 2" xfId="40083" xr:uid="{520CDDE6-34EC-48F6-9A02-3900784A02D3}"/>
    <cellStyle name="Comma 2 3 2 3 2 3 6 3" xfId="54340" xr:uid="{7265678F-96B1-4410-9E26-4AAA3BF7B70A}"/>
    <cellStyle name="Comma 2 3 2 3 2 3 7" xfId="16321" xr:uid="{00000000-0005-0000-0000-00005D090000}"/>
    <cellStyle name="Comma 2 3 2 3 2 3 8" xfId="28202" xr:uid="{6E7A7282-7577-4A5E-9A27-613BB032BDDA}"/>
    <cellStyle name="Comma 2 3 2 3 2 3 9" xfId="42459" xr:uid="{A8323C4E-2B5F-4AA1-84C9-B158CECA3421}"/>
    <cellStyle name="Comma 2 3 2 3 2 4" xfId="2856" xr:uid="{00000000-0005-0000-0000-00005E090000}"/>
    <cellStyle name="Comma 2 3 2 3 2 4 2" xfId="17113" xr:uid="{00000000-0005-0000-0000-00005F090000}"/>
    <cellStyle name="Comma 2 3 2 3 2 4 3" xfId="28994" xr:uid="{B61C11A0-1DC5-4CA3-93F1-B4AD91DCB847}"/>
    <cellStyle name="Comma 2 3 2 3 2 4 4" xfId="43251" xr:uid="{10C7FAEE-2818-48AF-A448-64851E71E07C}"/>
    <cellStyle name="Comma 2 3 2 3 2 5" xfId="5232" xr:uid="{00000000-0005-0000-0000-000060090000}"/>
    <cellStyle name="Comma 2 3 2 3 2 5 2" xfId="19489" xr:uid="{00000000-0005-0000-0000-000061090000}"/>
    <cellStyle name="Comma 2 3 2 3 2 5 3" xfId="31370" xr:uid="{B09F5AC0-0936-4A54-8AD0-88258F3A403A}"/>
    <cellStyle name="Comma 2 3 2 3 2 5 4" xfId="45627" xr:uid="{8C42D528-2ADD-44FA-87A8-E132AE2E9451}"/>
    <cellStyle name="Comma 2 3 2 3 2 6" xfId="7608" xr:uid="{00000000-0005-0000-0000-000062090000}"/>
    <cellStyle name="Comma 2 3 2 3 2 6 2" xfId="21865" xr:uid="{00000000-0005-0000-0000-000063090000}"/>
    <cellStyle name="Comma 2 3 2 3 2 6 3" xfId="33746" xr:uid="{BB607A96-3A5F-4AC1-BEF3-6BE29C045150}"/>
    <cellStyle name="Comma 2 3 2 3 2 6 4" xfId="48003" xr:uid="{BE041451-D429-48EA-A4E6-CE1345886B7A}"/>
    <cellStyle name="Comma 2 3 2 3 2 7" xfId="9984" xr:uid="{00000000-0005-0000-0000-000064090000}"/>
    <cellStyle name="Comma 2 3 2 3 2 7 2" xfId="24241" xr:uid="{00000000-0005-0000-0000-000065090000}"/>
    <cellStyle name="Comma 2 3 2 3 2 7 3" xfId="36122" xr:uid="{E7F32A38-3F93-4B37-9631-C51FE74B5DB8}"/>
    <cellStyle name="Comma 2 3 2 3 2 7 4" xfId="50379" xr:uid="{B46D992D-6218-4B5A-8DC1-5605837B3ECC}"/>
    <cellStyle name="Comma 2 3 2 3 2 8" xfId="12361" xr:uid="{00000000-0005-0000-0000-000066090000}"/>
    <cellStyle name="Comma 2 3 2 3 2 8 2" xfId="38499" xr:uid="{67FC5FFA-3D38-4ACB-BCCD-083DC2F8B946}"/>
    <cellStyle name="Comma 2 3 2 3 2 8 3" xfId="52756" xr:uid="{C167D013-2596-4FB1-9223-36EB72F59A9B}"/>
    <cellStyle name="Comma 2 3 2 3 2 9" xfId="14737" xr:uid="{00000000-0005-0000-0000-000067090000}"/>
    <cellStyle name="Comma 2 3 2 3 3" xfId="912" xr:uid="{00000000-0005-0000-0000-000068090000}"/>
    <cellStyle name="Comma 2 3 2 3 3 2" xfId="3288" xr:uid="{00000000-0005-0000-0000-000069090000}"/>
    <cellStyle name="Comma 2 3 2 3 3 2 2" xfId="17545" xr:uid="{00000000-0005-0000-0000-00006A090000}"/>
    <cellStyle name="Comma 2 3 2 3 3 2 3" xfId="29426" xr:uid="{B8F5C328-9075-4FD7-AA3B-B7FF70813722}"/>
    <cellStyle name="Comma 2 3 2 3 3 2 4" xfId="43683" xr:uid="{71D697B7-48CF-4063-835E-D4E982EBCEE3}"/>
    <cellStyle name="Comma 2 3 2 3 3 3" xfId="5664" xr:uid="{00000000-0005-0000-0000-00006B090000}"/>
    <cellStyle name="Comma 2 3 2 3 3 3 2" xfId="19921" xr:uid="{00000000-0005-0000-0000-00006C090000}"/>
    <cellStyle name="Comma 2 3 2 3 3 3 3" xfId="31802" xr:uid="{F183B628-BD8E-4F7D-9BEE-1EAA843197C7}"/>
    <cellStyle name="Comma 2 3 2 3 3 3 4" xfId="46059" xr:uid="{A846CCB8-6AF7-4826-963F-C536BC0B9680}"/>
    <cellStyle name="Comma 2 3 2 3 3 4" xfId="8040" xr:uid="{00000000-0005-0000-0000-00006D090000}"/>
    <cellStyle name="Comma 2 3 2 3 3 4 2" xfId="22297" xr:uid="{00000000-0005-0000-0000-00006E090000}"/>
    <cellStyle name="Comma 2 3 2 3 3 4 3" xfId="34178" xr:uid="{54E49DA7-5912-4E06-A14B-664A2E9D87B6}"/>
    <cellStyle name="Comma 2 3 2 3 3 4 4" xfId="48435" xr:uid="{2027D315-AD90-4454-A492-8986D1D3E11F}"/>
    <cellStyle name="Comma 2 3 2 3 3 5" xfId="10416" xr:uid="{00000000-0005-0000-0000-00006F090000}"/>
    <cellStyle name="Comma 2 3 2 3 3 5 2" xfId="24673" xr:uid="{00000000-0005-0000-0000-000070090000}"/>
    <cellStyle name="Comma 2 3 2 3 3 5 3" xfId="36554" xr:uid="{1A04CA0A-1CA1-425E-80B3-2B9CA5A35344}"/>
    <cellStyle name="Comma 2 3 2 3 3 5 4" xfId="50811" xr:uid="{CEB9ADBB-52F8-416F-A9D9-68DD61777044}"/>
    <cellStyle name="Comma 2 3 2 3 3 6" xfId="12793" xr:uid="{00000000-0005-0000-0000-000071090000}"/>
    <cellStyle name="Comma 2 3 2 3 3 6 2" xfId="38931" xr:uid="{CEC73790-F700-48A0-BD66-9A99E93CE2B3}"/>
    <cellStyle name="Comma 2 3 2 3 3 6 3" xfId="53188" xr:uid="{E0933F70-F9AD-4BA1-9430-423276778E62}"/>
    <cellStyle name="Comma 2 3 2 3 3 7" xfId="15169" xr:uid="{00000000-0005-0000-0000-000072090000}"/>
    <cellStyle name="Comma 2 3 2 3 3 8" xfId="27050" xr:uid="{1BA506C4-7B13-4705-8ED2-D81FF3A1E828}"/>
    <cellStyle name="Comma 2 3 2 3 3 9" xfId="41307" xr:uid="{27419F84-2719-421B-80A1-8802CC93FD68}"/>
    <cellStyle name="Comma 2 3 2 3 4" xfId="1704" xr:uid="{00000000-0005-0000-0000-000073090000}"/>
    <cellStyle name="Comma 2 3 2 3 4 2" xfId="4080" xr:uid="{00000000-0005-0000-0000-000074090000}"/>
    <cellStyle name="Comma 2 3 2 3 4 2 2" xfId="18337" xr:uid="{00000000-0005-0000-0000-000075090000}"/>
    <cellStyle name="Comma 2 3 2 3 4 2 3" xfId="30218" xr:uid="{AEEDD991-BFF9-46FA-9F1A-79847EC29288}"/>
    <cellStyle name="Comma 2 3 2 3 4 2 4" xfId="44475" xr:uid="{BFBB52B7-9B15-4FE4-8B5E-8897C8C7451F}"/>
    <cellStyle name="Comma 2 3 2 3 4 3" xfId="6456" xr:uid="{00000000-0005-0000-0000-000076090000}"/>
    <cellStyle name="Comma 2 3 2 3 4 3 2" xfId="20713" xr:uid="{00000000-0005-0000-0000-000077090000}"/>
    <cellStyle name="Comma 2 3 2 3 4 3 3" xfId="32594" xr:uid="{B5176C29-04E0-4999-9767-E7FAB9D80755}"/>
    <cellStyle name="Comma 2 3 2 3 4 3 4" xfId="46851" xr:uid="{6FAE24D6-348B-4368-924C-D74E01E4989F}"/>
    <cellStyle name="Comma 2 3 2 3 4 4" xfId="8832" xr:uid="{00000000-0005-0000-0000-000078090000}"/>
    <cellStyle name="Comma 2 3 2 3 4 4 2" xfId="23089" xr:uid="{00000000-0005-0000-0000-000079090000}"/>
    <cellStyle name="Comma 2 3 2 3 4 4 3" xfId="34970" xr:uid="{030848F1-7928-45C2-9CC8-B9DB3F2768F5}"/>
    <cellStyle name="Comma 2 3 2 3 4 4 4" xfId="49227" xr:uid="{89EA6F56-A256-419F-A1DB-89ED0A753765}"/>
    <cellStyle name="Comma 2 3 2 3 4 5" xfId="11208" xr:uid="{00000000-0005-0000-0000-00007A090000}"/>
    <cellStyle name="Comma 2 3 2 3 4 5 2" xfId="25465" xr:uid="{00000000-0005-0000-0000-00007B090000}"/>
    <cellStyle name="Comma 2 3 2 3 4 5 3" xfId="37346" xr:uid="{02385A01-5198-4A1B-BDA8-557A1F6A4A6A}"/>
    <cellStyle name="Comma 2 3 2 3 4 5 4" xfId="51603" xr:uid="{B8D5ECBD-712C-4E47-B3E4-3DFCA4752E9B}"/>
    <cellStyle name="Comma 2 3 2 3 4 6" xfId="13585" xr:uid="{00000000-0005-0000-0000-00007C090000}"/>
    <cellStyle name="Comma 2 3 2 3 4 6 2" xfId="39723" xr:uid="{57858C66-C3A4-49CA-BC42-2609C0E53D49}"/>
    <cellStyle name="Comma 2 3 2 3 4 6 3" xfId="53980" xr:uid="{506766EA-6384-4ECF-ABED-97A645C33772}"/>
    <cellStyle name="Comma 2 3 2 3 4 7" xfId="15961" xr:uid="{00000000-0005-0000-0000-00007D090000}"/>
    <cellStyle name="Comma 2 3 2 3 4 8" xfId="27842" xr:uid="{3867D976-1942-446A-8DDA-3AFBE03C0391}"/>
    <cellStyle name="Comma 2 3 2 3 4 9" xfId="42099" xr:uid="{4BE38EFF-4CC7-4FC0-8BDD-E18F63B04096}"/>
    <cellStyle name="Comma 2 3 2 3 5" xfId="2496" xr:uid="{00000000-0005-0000-0000-00007E090000}"/>
    <cellStyle name="Comma 2 3 2 3 5 2" xfId="16753" xr:uid="{00000000-0005-0000-0000-00007F090000}"/>
    <cellStyle name="Comma 2 3 2 3 5 3" xfId="28634" xr:uid="{316604ED-BC1A-4C9B-92E0-BE09767D3E57}"/>
    <cellStyle name="Comma 2 3 2 3 5 4" xfId="42891" xr:uid="{1490D77B-3DDE-42C4-B4C8-A0C1490D3921}"/>
    <cellStyle name="Comma 2 3 2 3 6" xfId="4872" xr:uid="{00000000-0005-0000-0000-000080090000}"/>
    <cellStyle name="Comma 2 3 2 3 6 2" xfId="19129" xr:uid="{00000000-0005-0000-0000-000081090000}"/>
    <cellStyle name="Comma 2 3 2 3 6 3" xfId="31010" xr:uid="{69D86005-93FF-4AB0-9E1F-9BB4A318920B}"/>
    <cellStyle name="Comma 2 3 2 3 6 4" xfId="45267" xr:uid="{6168A96A-542B-4B76-A771-DDBA1758A348}"/>
    <cellStyle name="Comma 2 3 2 3 7" xfId="7248" xr:uid="{00000000-0005-0000-0000-000082090000}"/>
    <cellStyle name="Comma 2 3 2 3 7 2" xfId="21505" xr:uid="{00000000-0005-0000-0000-000083090000}"/>
    <cellStyle name="Comma 2 3 2 3 7 3" xfId="33386" xr:uid="{C4E0DC6D-DE9F-40EC-A972-E8AF5E3D76C7}"/>
    <cellStyle name="Comma 2 3 2 3 7 4" xfId="47643" xr:uid="{1A49DFBF-D009-44BD-B806-C1AB67879B6B}"/>
    <cellStyle name="Comma 2 3 2 3 8" xfId="9624" xr:uid="{00000000-0005-0000-0000-000084090000}"/>
    <cellStyle name="Comma 2 3 2 3 8 2" xfId="23881" xr:uid="{00000000-0005-0000-0000-000085090000}"/>
    <cellStyle name="Comma 2 3 2 3 8 3" xfId="35762" xr:uid="{DF367C76-344A-4CFA-8B54-938136C3DE61}"/>
    <cellStyle name="Comma 2 3 2 3 8 4" xfId="50019" xr:uid="{76BFE583-3A3D-4CA3-9535-2B41570E933F}"/>
    <cellStyle name="Comma 2 3 2 3 9" xfId="12001" xr:uid="{00000000-0005-0000-0000-000086090000}"/>
    <cellStyle name="Comma 2 3 2 3 9 2" xfId="38139" xr:uid="{E6CBEEDB-175A-42AA-82DD-4542FB9B99CA}"/>
    <cellStyle name="Comma 2 3 2 3 9 3" xfId="52396" xr:uid="{C6BCB418-7D69-4058-9BF7-AABFDA6D2E44}"/>
    <cellStyle name="Comma 2 3 2 4" xfId="156" xr:uid="{00000000-0005-0000-0000-000087090000}"/>
    <cellStyle name="Comma 2 3 2 4 10" xfId="14413" xr:uid="{00000000-0005-0000-0000-000088090000}"/>
    <cellStyle name="Comma 2 3 2 4 11" xfId="26294" xr:uid="{222FA908-7368-43E4-9B2A-4127B54C7B8F}"/>
    <cellStyle name="Comma 2 3 2 4 12" xfId="40551" xr:uid="{49AB028D-3B15-4DA2-9F7C-98C4311F530A}"/>
    <cellStyle name="Comma 2 3 2 4 2" xfId="516" xr:uid="{00000000-0005-0000-0000-000089090000}"/>
    <cellStyle name="Comma 2 3 2 4 2 10" xfId="26654" xr:uid="{B681B75E-4313-40EA-98A4-4AB8530FAB02}"/>
    <cellStyle name="Comma 2 3 2 4 2 11" xfId="40911" xr:uid="{F8FC8282-A7C4-4D82-AA0A-683A99F92CAB}"/>
    <cellStyle name="Comma 2 3 2 4 2 2" xfId="1308" xr:uid="{00000000-0005-0000-0000-00008A090000}"/>
    <cellStyle name="Comma 2 3 2 4 2 2 2" xfId="3684" xr:uid="{00000000-0005-0000-0000-00008B090000}"/>
    <cellStyle name="Comma 2 3 2 4 2 2 2 2" xfId="17941" xr:uid="{00000000-0005-0000-0000-00008C090000}"/>
    <cellStyle name="Comma 2 3 2 4 2 2 2 3" xfId="29822" xr:uid="{133BC1BC-CBF0-494F-9124-A661C48A57C2}"/>
    <cellStyle name="Comma 2 3 2 4 2 2 2 4" xfId="44079" xr:uid="{362BD34E-BD80-4138-9489-B7D6BFF0B499}"/>
    <cellStyle name="Comma 2 3 2 4 2 2 3" xfId="6060" xr:uid="{00000000-0005-0000-0000-00008D090000}"/>
    <cellStyle name="Comma 2 3 2 4 2 2 3 2" xfId="20317" xr:uid="{00000000-0005-0000-0000-00008E090000}"/>
    <cellStyle name="Comma 2 3 2 4 2 2 3 3" xfId="32198" xr:uid="{35B1E7B4-3E2B-4122-935A-22A8414DCF38}"/>
    <cellStyle name="Comma 2 3 2 4 2 2 3 4" xfId="46455" xr:uid="{B3A4C3C4-FDB5-4F9D-9FE4-E877ABDFE879}"/>
    <cellStyle name="Comma 2 3 2 4 2 2 4" xfId="8436" xr:uid="{00000000-0005-0000-0000-00008F090000}"/>
    <cellStyle name="Comma 2 3 2 4 2 2 4 2" xfId="22693" xr:uid="{00000000-0005-0000-0000-000090090000}"/>
    <cellStyle name="Comma 2 3 2 4 2 2 4 3" xfId="34574" xr:uid="{71D51D59-9032-4EF3-9476-6BF2F59544E9}"/>
    <cellStyle name="Comma 2 3 2 4 2 2 4 4" xfId="48831" xr:uid="{1041C3A7-B781-46E6-9D0F-5D8283A887D9}"/>
    <cellStyle name="Comma 2 3 2 4 2 2 5" xfId="10812" xr:uid="{00000000-0005-0000-0000-000091090000}"/>
    <cellStyle name="Comma 2 3 2 4 2 2 5 2" xfId="25069" xr:uid="{00000000-0005-0000-0000-000092090000}"/>
    <cellStyle name="Comma 2 3 2 4 2 2 5 3" xfId="36950" xr:uid="{4B9FFBD0-31A8-4058-A3B7-38B75033FA14}"/>
    <cellStyle name="Comma 2 3 2 4 2 2 5 4" xfId="51207" xr:uid="{468D4A8A-E092-43F8-A221-65E5A830A590}"/>
    <cellStyle name="Comma 2 3 2 4 2 2 6" xfId="13189" xr:uid="{00000000-0005-0000-0000-000093090000}"/>
    <cellStyle name="Comma 2 3 2 4 2 2 6 2" xfId="39327" xr:uid="{2895A2D1-FC73-4734-95C8-74A3CF332DD7}"/>
    <cellStyle name="Comma 2 3 2 4 2 2 6 3" xfId="53584" xr:uid="{ED3486CE-0641-4F31-98C3-1930A21E703D}"/>
    <cellStyle name="Comma 2 3 2 4 2 2 7" xfId="15565" xr:uid="{00000000-0005-0000-0000-000094090000}"/>
    <cellStyle name="Comma 2 3 2 4 2 2 8" xfId="27446" xr:uid="{8FECDACF-F50A-49CC-9B55-1C27DBC3008F}"/>
    <cellStyle name="Comma 2 3 2 4 2 2 9" xfId="41703" xr:uid="{7DD3DBA6-6443-4405-B4A2-952B5B781AF6}"/>
    <cellStyle name="Comma 2 3 2 4 2 3" xfId="2100" xr:uid="{00000000-0005-0000-0000-000095090000}"/>
    <cellStyle name="Comma 2 3 2 4 2 3 2" xfId="4476" xr:uid="{00000000-0005-0000-0000-000096090000}"/>
    <cellStyle name="Comma 2 3 2 4 2 3 2 2" xfId="18733" xr:uid="{00000000-0005-0000-0000-000097090000}"/>
    <cellStyle name="Comma 2 3 2 4 2 3 2 3" xfId="30614" xr:uid="{2FD7C7F5-3269-4D2D-B56E-358C98918D2B}"/>
    <cellStyle name="Comma 2 3 2 4 2 3 2 4" xfId="44871" xr:uid="{D1C74547-DE0C-432F-A260-661C28872097}"/>
    <cellStyle name="Comma 2 3 2 4 2 3 3" xfId="6852" xr:uid="{00000000-0005-0000-0000-000098090000}"/>
    <cellStyle name="Comma 2 3 2 4 2 3 3 2" xfId="21109" xr:uid="{00000000-0005-0000-0000-000099090000}"/>
    <cellStyle name="Comma 2 3 2 4 2 3 3 3" xfId="32990" xr:uid="{B93F590A-0779-4AE3-8CC9-72521F04108E}"/>
    <cellStyle name="Comma 2 3 2 4 2 3 3 4" xfId="47247" xr:uid="{8FAD6374-A14B-4130-A55A-511B428A6965}"/>
    <cellStyle name="Comma 2 3 2 4 2 3 4" xfId="9228" xr:uid="{00000000-0005-0000-0000-00009A090000}"/>
    <cellStyle name="Comma 2 3 2 4 2 3 4 2" xfId="23485" xr:uid="{00000000-0005-0000-0000-00009B090000}"/>
    <cellStyle name="Comma 2 3 2 4 2 3 4 3" xfId="35366" xr:uid="{8F50F65F-BE3B-421E-9691-F90337390F60}"/>
    <cellStyle name="Comma 2 3 2 4 2 3 4 4" xfId="49623" xr:uid="{BA58F305-C094-4CDA-90FB-13041381CEE8}"/>
    <cellStyle name="Comma 2 3 2 4 2 3 5" xfId="11604" xr:uid="{00000000-0005-0000-0000-00009C090000}"/>
    <cellStyle name="Comma 2 3 2 4 2 3 5 2" xfId="25861" xr:uid="{00000000-0005-0000-0000-00009D090000}"/>
    <cellStyle name="Comma 2 3 2 4 2 3 5 3" xfId="37742" xr:uid="{FFEB1656-B41E-46CF-8609-F8A71FE53078}"/>
    <cellStyle name="Comma 2 3 2 4 2 3 5 4" xfId="51999" xr:uid="{C74F81E6-151F-4AE2-96BD-5EFC823A385E}"/>
    <cellStyle name="Comma 2 3 2 4 2 3 6" xfId="13981" xr:uid="{00000000-0005-0000-0000-00009E090000}"/>
    <cellStyle name="Comma 2 3 2 4 2 3 6 2" xfId="40119" xr:uid="{A87AC119-CF02-4C61-9EA9-E1821A04DA31}"/>
    <cellStyle name="Comma 2 3 2 4 2 3 6 3" xfId="54376" xr:uid="{5275C55B-74C7-4F7E-9DDC-7B80F26F180F}"/>
    <cellStyle name="Comma 2 3 2 4 2 3 7" xfId="16357" xr:uid="{00000000-0005-0000-0000-00009F090000}"/>
    <cellStyle name="Comma 2 3 2 4 2 3 8" xfId="28238" xr:uid="{4BCFDFD3-70F5-429B-974D-35563BEDD482}"/>
    <cellStyle name="Comma 2 3 2 4 2 3 9" xfId="42495" xr:uid="{27F1F78C-E106-4764-8BAA-9AB3ADD6F8F7}"/>
    <cellStyle name="Comma 2 3 2 4 2 4" xfId="2892" xr:uid="{00000000-0005-0000-0000-0000A0090000}"/>
    <cellStyle name="Comma 2 3 2 4 2 4 2" xfId="17149" xr:uid="{00000000-0005-0000-0000-0000A1090000}"/>
    <cellStyle name="Comma 2 3 2 4 2 4 3" xfId="29030" xr:uid="{DF41A429-3581-4AF4-90DE-C39C711EAC3C}"/>
    <cellStyle name="Comma 2 3 2 4 2 4 4" xfId="43287" xr:uid="{89C3508B-91B3-4899-92AE-1E2B518A72B4}"/>
    <cellStyle name="Comma 2 3 2 4 2 5" xfId="5268" xr:uid="{00000000-0005-0000-0000-0000A2090000}"/>
    <cellStyle name="Comma 2 3 2 4 2 5 2" xfId="19525" xr:uid="{00000000-0005-0000-0000-0000A3090000}"/>
    <cellStyle name="Comma 2 3 2 4 2 5 3" xfId="31406" xr:uid="{C8BAD2A9-3B87-4A91-AFFA-4E961B8758BE}"/>
    <cellStyle name="Comma 2 3 2 4 2 5 4" xfId="45663" xr:uid="{A624CCB3-1678-4A15-9009-9D3B445155FB}"/>
    <cellStyle name="Comma 2 3 2 4 2 6" xfId="7644" xr:uid="{00000000-0005-0000-0000-0000A4090000}"/>
    <cellStyle name="Comma 2 3 2 4 2 6 2" xfId="21901" xr:uid="{00000000-0005-0000-0000-0000A5090000}"/>
    <cellStyle name="Comma 2 3 2 4 2 6 3" xfId="33782" xr:uid="{439A6248-2D0D-48AB-9F97-1AB9E1CEE72D}"/>
    <cellStyle name="Comma 2 3 2 4 2 6 4" xfId="48039" xr:uid="{9AC7E52E-2FBB-48D6-8B1B-F6D585D7CFEA}"/>
    <cellStyle name="Comma 2 3 2 4 2 7" xfId="10020" xr:uid="{00000000-0005-0000-0000-0000A6090000}"/>
    <cellStyle name="Comma 2 3 2 4 2 7 2" xfId="24277" xr:uid="{00000000-0005-0000-0000-0000A7090000}"/>
    <cellStyle name="Comma 2 3 2 4 2 7 3" xfId="36158" xr:uid="{763600FD-21BB-471E-B1CA-23C34A33BACD}"/>
    <cellStyle name="Comma 2 3 2 4 2 7 4" xfId="50415" xr:uid="{70DA4ABE-B853-4504-A51C-82FF7A6D0466}"/>
    <cellStyle name="Comma 2 3 2 4 2 8" xfId="12397" xr:uid="{00000000-0005-0000-0000-0000A8090000}"/>
    <cellStyle name="Comma 2 3 2 4 2 8 2" xfId="38535" xr:uid="{548BC13D-D66B-4B60-9400-A2F3564CC7D5}"/>
    <cellStyle name="Comma 2 3 2 4 2 8 3" xfId="52792" xr:uid="{85E30F2A-6620-4189-8E80-37EDA7A28262}"/>
    <cellStyle name="Comma 2 3 2 4 2 9" xfId="14773" xr:uid="{00000000-0005-0000-0000-0000A9090000}"/>
    <cellStyle name="Comma 2 3 2 4 3" xfId="948" xr:uid="{00000000-0005-0000-0000-0000AA090000}"/>
    <cellStyle name="Comma 2 3 2 4 3 2" xfId="3324" xr:uid="{00000000-0005-0000-0000-0000AB090000}"/>
    <cellStyle name="Comma 2 3 2 4 3 2 2" xfId="17581" xr:uid="{00000000-0005-0000-0000-0000AC090000}"/>
    <cellStyle name="Comma 2 3 2 4 3 2 3" xfId="29462" xr:uid="{1E9FC31D-22B5-4984-ADD4-2B2DBEB671E1}"/>
    <cellStyle name="Comma 2 3 2 4 3 2 4" xfId="43719" xr:uid="{3DA3C271-FCF4-475A-9E38-988083D192CB}"/>
    <cellStyle name="Comma 2 3 2 4 3 3" xfId="5700" xr:uid="{00000000-0005-0000-0000-0000AD090000}"/>
    <cellStyle name="Comma 2 3 2 4 3 3 2" xfId="19957" xr:uid="{00000000-0005-0000-0000-0000AE090000}"/>
    <cellStyle name="Comma 2 3 2 4 3 3 3" xfId="31838" xr:uid="{AC3888D5-6E37-433D-B3D7-1062994D61C2}"/>
    <cellStyle name="Comma 2 3 2 4 3 3 4" xfId="46095" xr:uid="{AC5B66D2-F1CA-472B-B6E0-A097EF9FB094}"/>
    <cellStyle name="Comma 2 3 2 4 3 4" xfId="8076" xr:uid="{00000000-0005-0000-0000-0000AF090000}"/>
    <cellStyle name="Comma 2 3 2 4 3 4 2" xfId="22333" xr:uid="{00000000-0005-0000-0000-0000B0090000}"/>
    <cellStyle name="Comma 2 3 2 4 3 4 3" xfId="34214" xr:uid="{ACDB8653-CDC9-4A6E-8735-914A5E1104C8}"/>
    <cellStyle name="Comma 2 3 2 4 3 4 4" xfId="48471" xr:uid="{C74ABBB2-CE91-4DB4-B5EB-4AAECCEB21D8}"/>
    <cellStyle name="Comma 2 3 2 4 3 5" xfId="10452" xr:uid="{00000000-0005-0000-0000-0000B1090000}"/>
    <cellStyle name="Comma 2 3 2 4 3 5 2" xfId="24709" xr:uid="{00000000-0005-0000-0000-0000B2090000}"/>
    <cellStyle name="Comma 2 3 2 4 3 5 3" xfId="36590" xr:uid="{D3293EE9-390C-4343-9897-E940C9B51F7D}"/>
    <cellStyle name="Comma 2 3 2 4 3 5 4" xfId="50847" xr:uid="{6CABD716-6E4D-49FB-AC0B-FF40818A24DE}"/>
    <cellStyle name="Comma 2 3 2 4 3 6" xfId="12829" xr:uid="{00000000-0005-0000-0000-0000B3090000}"/>
    <cellStyle name="Comma 2 3 2 4 3 6 2" xfId="38967" xr:uid="{1987162F-F4D4-4FE5-9910-2B152990758B}"/>
    <cellStyle name="Comma 2 3 2 4 3 6 3" xfId="53224" xr:uid="{D402D3DB-7CBF-4D0A-97E9-0A8ECAA53034}"/>
    <cellStyle name="Comma 2 3 2 4 3 7" xfId="15205" xr:uid="{00000000-0005-0000-0000-0000B4090000}"/>
    <cellStyle name="Comma 2 3 2 4 3 8" xfId="27086" xr:uid="{465E3F86-303A-4EB0-89F0-BD97B2CF72AB}"/>
    <cellStyle name="Comma 2 3 2 4 3 9" xfId="41343" xr:uid="{47F6388E-2E26-4BD6-BECA-2627184C49B8}"/>
    <cellStyle name="Comma 2 3 2 4 4" xfId="1740" xr:uid="{00000000-0005-0000-0000-0000B5090000}"/>
    <cellStyle name="Comma 2 3 2 4 4 2" xfId="4116" xr:uid="{00000000-0005-0000-0000-0000B6090000}"/>
    <cellStyle name="Comma 2 3 2 4 4 2 2" xfId="18373" xr:uid="{00000000-0005-0000-0000-0000B7090000}"/>
    <cellStyle name="Comma 2 3 2 4 4 2 3" xfId="30254" xr:uid="{F0391E69-2136-4487-9659-161027B88F61}"/>
    <cellStyle name="Comma 2 3 2 4 4 2 4" xfId="44511" xr:uid="{1819CC79-446C-4B04-82D1-7B5C198DD2B0}"/>
    <cellStyle name="Comma 2 3 2 4 4 3" xfId="6492" xr:uid="{00000000-0005-0000-0000-0000B8090000}"/>
    <cellStyle name="Comma 2 3 2 4 4 3 2" xfId="20749" xr:uid="{00000000-0005-0000-0000-0000B9090000}"/>
    <cellStyle name="Comma 2 3 2 4 4 3 3" xfId="32630" xr:uid="{108DC1DA-033C-41C9-8812-144863341247}"/>
    <cellStyle name="Comma 2 3 2 4 4 3 4" xfId="46887" xr:uid="{C07B609F-7AFF-4C2A-BEC8-1A456481687F}"/>
    <cellStyle name="Comma 2 3 2 4 4 4" xfId="8868" xr:uid="{00000000-0005-0000-0000-0000BA090000}"/>
    <cellStyle name="Comma 2 3 2 4 4 4 2" xfId="23125" xr:uid="{00000000-0005-0000-0000-0000BB090000}"/>
    <cellStyle name="Comma 2 3 2 4 4 4 3" xfId="35006" xr:uid="{20DD94FF-AC84-465C-8FA1-BA5212ABD5CB}"/>
    <cellStyle name="Comma 2 3 2 4 4 4 4" xfId="49263" xr:uid="{E4B2C03C-1F21-4907-AC09-F4B3070E6A02}"/>
    <cellStyle name="Comma 2 3 2 4 4 5" xfId="11244" xr:uid="{00000000-0005-0000-0000-0000BC090000}"/>
    <cellStyle name="Comma 2 3 2 4 4 5 2" xfId="25501" xr:uid="{00000000-0005-0000-0000-0000BD090000}"/>
    <cellStyle name="Comma 2 3 2 4 4 5 3" xfId="37382" xr:uid="{23C94BD5-7F1B-48EE-8F48-E81B5DFDE35F}"/>
    <cellStyle name="Comma 2 3 2 4 4 5 4" xfId="51639" xr:uid="{F712D7BE-B8E8-4D43-A569-8CCA7085F41C}"/>
    <cellStyle name="Comma 2 3 2 4 4 6" xfId="13621" xr:uid="{00000000-0005-0000-0000-0000BE090000}"/>
    <cellStyle name="Comma 2 3 2 4 4 6 2" xfId="39759" xr:uid="{68B443B2-0543-4002-9300-2146D598F17A}"/>
    <cellStyle name="Comma 2 3 2 4 4 6 3" xfId="54016" xr:uid="{89951735-729A-4335-B45B-DE5EDB387C8E}"/>
    <cellStyle name="Comma 2 3 2 4 4 7" xfId="15997" xr:uid="{00000000-0005-0000-0000-0000BF090000}"/>
    <cellStyle name="Comma 2 3 2 4 4 8" xfId="27878" xr:uid="{1CC1C728-FB01-4225-BA31-79400D45EF72}"/>
    <cellStyle name="Comma 2 3 2 4 4 9" xfId="42135" xr:uid="{F24BCDAE-3579-4A59-BFC1-635A0CAE03D2}"/>
    <cellStyle name="Comma 2 3 2 4 5" xfId="2532" xr:uid="{00000000-0005-0000-0000-0000C0090000}"/>
    <cellStyle name="Comma 2 3 2 4 5 2" xfId="16789" xr:uid="{00000000-0005-0000-0000-0000C1090000}"/>
    <cellStyle name="Comma 2 3 2 4 5 3" xfId="28670" xr:uid="{82702359-4D6D-470D-975B-78632CA687E8}"/>
    <cellStyle name="Comma 2 3 2 4 5 4" xfId="42927" xr:uid="{2D4B5DF3-ED7D-48FF-B631-0CB86BFE7F12}"/>
    <cellStyle name="Comma 2 3 2 4 6" xfId="4908" xr:uid="{00000000-0005-0000-0000-0000C2090000}"/>
    <cellStyle name="Comma 2 3 2 4 6 2" xfId="19165" xr:uid="{00000000-0005-0000-0000-0000C3090000}"/>
    <cellStyle name="Comma 2 3 2 4 6 3" xfId="31046" xr:uid="{12B438EA-A568-4099-A64D-FF3F8474CDDB}"/>
    <cellStyle name="Comma 2 3 2 4 6 4" xfId="45303" xr:uid="{ADD8E778-128B-42BF-B186-166BC6F55C9C}"/>
    <cellStyle name="Comma 2 3 2 4 7" xfId="7284" xr:uid="{00000000-0005-0000-0000-0000C4090000}"/>
    <cellStyle name="Comma 2 3 2 4 7 2" xfId="21541" xr:uid="{00000000-0005-0000-0000-0000C5090000}"/>
    <cellStyle name="Comma 2 3 2 4 7 3" xfId="33422" xr:uid="{7A961724-922B-4D94-A7E1-9AAC8E7C9D0A}"/>
    <cellStyle name="Comma 2 3 2 4 7 4" xfId="47679" xr:uid="{68DD45AB-BC0D-46E0-8469-57478AC40EB0}"/>
    <cellStyle name="Comma 2 3 2 4 8" xfId="9660" xr:uid="{00000000-0005-0000-0000-0000C6090000}"/>
    <cellStyle name="Comma 2 3 2 4 8 2" xfId="23917" xr:uid="{00000000-0005-0000-0000-0000C7090000}"/>
    <cellStyle name="Comma 2 3 2 4 8 3" xfId="35798" xr:uid="{F8E00B2D-AFE6-422F-A4B4-26983D122D85}"/>
    <cellStyle name="Comma 2 3 2 4 8 4" xfId="50055" xr:uid="{7A25C535-A323-43D9-BE31-6C1E07A3B48D}"/>
    <cellStyle name="Comma 2 3 2 4 9" xfId="12037" xr:uid="{00000000-0005-0000-0000-0000C8090000}"/>
    <cellStyle name="Comma 2 3 2 4 9 2" xfId="38175" xr:uid="{35C19F8F-4869-4944-8A71-D3600DBEDD57}"/>
    <cellStyle name="Comma 2 3 2 4 9 3" xfId="52432" xr:uid="{96B31DFE-A32E-4037-8EA1-64CF1C175810}"/>
    <cellStyle name="Comma 2 3 2 5" xfId="192" xr:uid="{00000000-0005-0000-0000-0000C9090000}"/>
    <cellStyle name="Comma 2 3 2 5 10" xfId="14449" xr:uid="{00000000-0005-0000-0000-0000CA090000}"/>
    <cellStyle name="Comma 2 3 2 5 11" xfId="26330" xr:uid="{2E8C9778-E4D2-4D47-B59C-B5F2EE64F2BC}"/>
    <cellStyle name="Comma 2 3 2 5 12" xfId="40587" xr:uid="{B4CED87D-3A8C-4359-9B32-E5F333D10055}"/>
    <cellStyle name="Comma 2 3 2 5 2" xfId="552" xr:uid="{00000000-0005-0000-0000-0000CB090000}"/>
    <cellStyle name="Comma 2 3 2 5 2 10" xfId="26690" xr:uid="{FF1595FE-03D8-4458-B423-2F3BF1A71EC6}"/>
    <cellStyle name="Comma 2 3 2 5 2 11" xfId="40947" xr:uid="{9D914D34-0813-4E1C-8E4A-17A541BA1141}"/>
    <cellStyle name="Comma 2 3 2 5 2 2" xfId="1344" xr:uid="{00000000-0005-0000-0000-0000CC090000}"/>
    <cellStyle name="Comma 2 3 2 5 2 2 2" xfId="3720" xr:uid="{00000000-0005-0000-0000-0000CD090000}"/>
    <cellStyle name="Comma 2 3 2 5 2 2 2 2" xfId="17977" xr:uid="{00000000-0005-0000-0000-0000CE090000}"/>
    <cellStyle name="Comma 2 3 2 5 2 2 2 3" xfId="29858" xr:uid="{48212CE8-381C-43EF-B295-C12E3DB2A3F9}"/>
    <cellStyle name="Comma 2 3 2 5 2 2 2 4" xfId="44115" xr:uid="{658C59CA-0A0D-43F4-8915-A9326E70A352}"/>
    <cellStyle name="Comma 2 3 2 5 2 2 3" xfId="6096" xr:uid="{00000000-0005-0000-0000-0000CF090000}"/>
    <cellStyle name="Comma 2 3 2 5 2 2 3 2" xfId="20353" xr:uid="{00000000-0005-0000-0000-0000D0090000}"/>
    <cellStyle name="Comma 2 3 2 5 2 2 3 3" xfId="32234" xr:uid="{37FD215B-164E-419E-AA71-6D8718CE883F}"/>
    <cellStyle name="Comma 2 3 2 5 2 2 3 4" xfId="46491" xr:uid="{143C7AA3-E57F-4B48-906D-C8E5EF032BAE}"/>
    <cellStyle name="Comma 2 3 2 5 2 2 4" xfId="8472" xr:uid="{00000000-0005-0000-0000-0000D1090000}"/>
    <cellStyle name="Comma 2 3 2 5 2 2 4 2" xfId="22729" xr:uid="{00000000-0005-0000-0000-0000D2090000}"/>
    <cellStyle name="Comma 2 3 2 5 2 2 4 3" xfId="34610" xr:uid="{8C032A29-BFAA-4681-9E97-01658D986D4F}"/>
    <cellStyle name="Comma 2 3 2 5 2 2 4 4" xfId="48867" xr:uid="{91DE7801-1629-4E3A-B0DE-036376F6DDF3}"/>
    <cellStyle name="Comma 2 3 2 5 2 2 5" xfId="10848" xr:uid="{00000000-0005-0000-0000-0000D3090000}"/>
    <cellStyle name="Comma 2 3 2 5 2 2 5 2" xfId="25105" xr:uid="{00000000-0005-0000-0000-0000D4090000}"/>
    <cellStyle name="Comma 2 3 2 5 2 2 5 3" xfId="36986" xr:uid="{EE32D8ED-B4C0-45DB-9BC6-D3DBF28753E1}"/>
    <cellStyle name="Comma 2 3 2 5 2 2 5 4" xfId="51243" xr:uid="{A4C8AF41-A13B-41EA-A2FE-5C7614AA6658}"/>
    <cellStyle name="Comma 2 3 2 5 2 2 6" xfId="13225" xr:uid="{00000000-0005-0000-0000-0000D5090000}"/>
    <cellStyle name="Comma 2 3 2 5 2 2 6 2" xfId="39363" xr:uid="{8EA3F68A-A23E-4D96-A540-26A7F7EF5705}"/>
    <cellStyle name="Comma 2 3 2 5 2 2 6 3" xfId="53620" xr:uid="{DA4FF87F-B5F1-4CFA-BA1C-ECFFA91F4049}"/>
    <cellStyle name="Comma 2 3 2 5 2 2 7" xfId="15601" xr:uid="{00000000-0005-0000-0000-0000D6090000}"/>
    <cellStyle name="Comma 2 3 2 5 2 2 8" xfId="27482" xr:uid="{559D6ABB-051F-423A-9529-7672F7674416}"/>
    <cellStyle name="Comma 2 3 2 5 2 2 9" xfId="41739" xr:uid="{7E5B9F6E-47C5-4997-99AA-435C53F0B73E}"/>
    <cellStyle name="Comma 2 3 2 5 2 3" xfId="2136" xr:uid="{00000000-0005-0000-0000-0000D7090000}"/>
    <cellStyle name="Comma 2 3 2 5 2 3 2" xfId="4512" xr:uid="{00000000-0005-0000-0000-0000D8090000}"/>
    <cellStyle name="Comma 2 3 2 5 2 3 2 2" xfId="18769" xr:uid="{00000000-0005-0000-0000-0000D9090000}"/>
    <cellStyle name="Comma 2 3 2 5 2 3 2 3" xfId="30650" xr:uid="{D1613EC3-9194-4356-96A9-E56478C9EF06}"/>
    <cellStyle name="Comma 2 3 2 5 2 3 2 4" xfId="44907" xr:uid="{494502F0-FD4D-4D58-90E1-0BFB3A2A2EDA}"/>
    <cellStyle name="Comma 2 3 2 5 2 3 3" xfId="6888" xr:uid="{00000000-0005-0000-0000-0000DA090000}"/>
    <cellStyle name="Comma 2 3 2 5 2 3 3 2" xfId="21145" xr:uid="{00000000-0005-0000-0000-0000DB090000}"/>
    <cellStyle name="Comma 2 3 2 5 2 3 3 3" xfId="33026" xr:uid="{2546173E-2533-4FAD-B919-02E01C5125E4}"/>
    <cellStyle name="Comma 2 3 2 5 2 3 3 4" xfId="47283" xr:uid="{86304BF3-19AD-470C-ADB2-488B40681115}"/>
    <cellStyle name="Comma 2 3 2 5 2 3 4" xfId="9264" xr:uid="{00000000-0005-0000-0000-0000DC090000}"/>
    <cellStyle name="Comma 2 3 2 5 2 3 4 2" xfId="23521" xr:uid="{00000000-0005-0000-0000-0000DD090000}"/>
    <cellStyle name="Comma 2 3 2 5 2 3 4 3" xfId="35402" xr:uid="{F8550E3F-68CC-472C-BF33-378ADC2E7BD1}"/>
    <cellStyle name="Comma 2 3 2 5 2 3 4 4" xfId="49659" xr:uid="{09BEBD31-64F0-47EB-AF3A-4238F9CFF583}"/>
    <cellStyle name="Comma 2 3 2 5 2 3 5" xfId="11640" xr:uid="{00000000-0005-0000-0000-0000DE090000}"/>
    <cellStyle name="Comma 2 3 2 5 2 3 5 2" xfId="25897" xr:uid="{00000000-0005-0000-0000-0000DF090000}"/>
    <cellStyle name="Comma 2 3 2 5 2 3 5 3" xfId="37778" xr:uid="{B49E65EE-A4F9-458D-B936-4ED3C08426CD}"/>
    <cellStyle name="Comma 2 3 2 5 2 3 5 4" xfId="52035" xr:uid="{34215515-63CB-4B26-AEFD-1CE50FE00663}"/>
    <cellStyle name="Comma 2 3 2 5 2 3 6" xfId="14017" xr:uid="{00000000-0005-0000-0000-0000E0090000}"/>
    <cellStyle name="Comma 2 3 2 5 2 3 6 2" xfId="40155" xr:uid="{A9B069AD-5433-42E4-841D-048AC5235996}"/>
    <cellStyle name="Comma 2 3 2 5 2 3 6 3" xfId="54412" xr:uid="{EBFEDAF5-DC85-4D81-A924-07D83B083A7D}"/>
    <cellStyle name="Comma 2 3 2 5 2 3 7" xfId="16393" xr:uid="{00000000-0005-0000-0000-0000E1090000}"/>
    <cellStyle name="Comma 2 3 2 5 2 3 8" xfId="28274" xr:uid="{6CDFDF83-4B4B-4E1D-9B2C-C31E547D010F}"/>
    <cellStyle name="Comma 2 3 2 5 2 3 9" xfId="42531" xr:uid="{6410ABA7-F33C-4AEE-BBB7-58ED9ECE63B0}"/>
    <cellStyle name="Comma 2 3 2 5 2 4" xfId="2928" xr:uid="{00000000-0005-0000-0000-0000E2090000}"/>
    <cellStyle name="Comma 2 3 2 5 2 4 2" xfId="17185" xr:uid="{00000000-0005-0000-0000-0000E3090000}"/>
    <cellStyle name="Comma 2 3 2 5 2 4 3" xfId="29066" xr:uid="{79D9B31A-EE1C-4D3B-BCFF-2EB959135783}"/>
    <cellStyle name="Comma 2 3 2 5 2 4 4" xfId="43323" xr:uid="{63C74B76-AA40-4D4C-B53A-36CC84D29A14}"/>
    <cellStyle name="Comma 2 3 2 5 2 5" xfId="5304" xr:uid="{00000000-0005-0000-0000-0000E4090000}"/>
    <cellStyle name="Comma 2 3 2 5 2 5 2" xfId="19561" xr:uid="{00000000-0005-0000-0000-0000E5090000}"/>
    <cellStyle name="Comma 2 3 2 5 2 5 3" xfId="31442" xr:uid="{5F798F38-1600-490B-9236-EEC572B02759}"/>
    <cellStyle name="Comma 2 3 2 5 2 5 4" xfId="45699" xr:uid="{BFBB6305-F492-4CC8-88F4-4E8D5021D66D}"/>
    <cellStyle name="Comma 2 3 2 5 2 6" xfId="7680" xr:uid="{00000000-0005-0000-0000-0000E6090000}"/>
    <cellStyle name="Comma 2 3 2 5 2 6 2" xfId="21937" xr:uid="{00000000-0005-0000-0000-0000E7090000}"/>
    <cellStyle name="Comma 2 3 2 5 2 6 3" xfId="33818" xr:uid="{41FE9437-35B3-4BBA-AC17-F58F91AFB810}"/>
    <cellStyle name="Comma 2 3 2 5 2 6 4" xfId="48075" xr:uid="{A03C6D82-E7FC-44DE-8C44-937D623F0B28}"/>
    <cellStyle name="Comma 2 3 2 5 2 7" xfId="10056" xr:uid="{00000000-0005-0000-0000-0000E8090000}"/>
    <cellStyle name="Comma 2 3 2 5 2 7 2" xfId="24313" xr:uid="{00000000-0005-0000-0000-0000E9090000}"/>
    <cellStyle name="Comma 2 3 2 5 2 7 3" xfId="36194" xr:uid="{8B3B5FF3-2CE7-4E1E-8FF7-0E65CF907015}"/>
    <cellStyle name="Comma 2 3 2 5 2 7 4" xfId="50451" xr:uid="{C7785E8C-E6F6-4457-BC52-81C95DBECE13}"/>
    <cellStyle name="Comma 2 3 2 5 2 8" xfId="12433" xr:uid="{00000000-0005-0000-0000-0000EA090000}"/>
    <cellStyle name="Comma 2 3 2 5 2 8 2" xfId="38571" xr:uid="{016C6A52-0D0D-43AA-85AB-42919B8C311F}"/>
    <cellStyle name="Comma 2 3 2 5 2 8 3" xfId="52828" xr:uid="{CA439E7F-2018-4BF0-9211-9EF9241F34AC}"/>
    <cellStyle name="Comma 2 3 2 5 2 9" xfId="14809" xr:uid="{00000000-0005-0000-0000-0000EB090000}"/>
    <cellStyle name="Comma 2 3 2 5 3" xfId="984" xr:uid="{00000000-0005-0000-0000-0000EC090000}"/>
    <cellStyle name="Comma 2 3 2 5 3 2" xfId="3360" xr:uid="{00000000-0005-0000-0000-0000ED090000}"/>
    <cellStyle name="Comma 2 3 2 5 3 2 2" xfId="17617" xr:uid="{00000000-0005-0000-0000-0000EE090000}"/>
    <cellStyle name="Comma 2 3 2 5 3 2 3" xfId="29498" xr:uid="{F44779FB-622F-48D4-9512-F622972DB65C}"/>
    <cellStyle name="Comma 2 3 2 5 3 2 4" xfId="43755" xr:uid="{F84C9E25-F0D4-400C-889E-0FB4B7AF5D97}"/>
    <cellStyle name="Comma 2 3 2 5 3 3" xfId="5736" xr:uid="{00000000-0005-0000-0000-0000EF090000}"/>
    <cellStyle name="Comma 2 3 2 5 3 3 2" xfId="19993" xr:uid="{00000000-0005-0000-0000-0000F0090000}"/>
    <cellStyle name="Comma 2 3 2 5 3 3 3" xfId="31874" xr:uid="{3D685207-FBF6-4591-A643-037C56712D0B}"/>
    <cellStyle name="Comma 2 3 2 5 3 3 4" xfId="46131" xr:uid="{1D71A086-C950-4DE4-9915-22681C7651A1}"/>
    <cellStyle name="Comma 2 3 2 5 3 4" xfId="8112" xr:uid="{00000000-0005-0000-0000-0000F1090000}"/>
    <cellStyle name="Comma 2 3 2 5 3 4 2" xfId="22369" xr:uid="{00000000-0005-0000-0000-0000F2090000}"/>
    <cellStyle name="Comma 2 3 2 5 3 4 3" xfId="34250" xr:uid="{2BC93E52-3EED-4E0C-A5B8-DE221F399957}"/>
    <cellStyle name="Comma 2 3 2 5 3 4 4" xfId="48507" xr:uid="{207DD06E-4626-48CB-A4E1-92927BABCAF8}"/>
    <cellStyle name="Comma 2 3 2 5 3 5" xfId="10488" xr:uid="{00000000-0005-0000-0000-0000F3090000}"/>
    <cellStyle name="Comma 2 3 2 5 3 5 2" xfId="24745" xr:uid="{00000000-0005-0000-0000-0000F4090000}"/>
    <cellStyle name="Comma 2 3 2 5 3 5 3" xfId="36626" xr:uid="{CF59E6A1-E83C-42F3-968C-5A293633DBC9}"/>
    <cellStyle name="Comma 2 3 2 5 3 5 4" xfId="50883" xr:uid="{2B2373AA-647E-4AE6-9B6A-C1EB48733602}"/>
    <cellStyle name="Comma 2 3 2 5 3 6" xfId="12865" xr:uid="{00000000-0005-0000-0000-0000F5090000}"/>
    <cellStyle name="Comma 2 3 2 5 3 6 2" xfId="39003" xr:uid="{809D9B1F-FF99-4F4F-9026-6667CF9970D3}"/>
    <cellStyle name="Comma 2 3 2 5 3 6 3" xfId="53260" xr:uid="{8E274760-3D40-45A2-9884-3FF465127BE0}"/>
    <cellStyle name="Comma 2 3 2 5 3 7" xfId="15241" xr:uid="{00000000-0005-0000-0000-0000F6090000}"/>
    <cellStyle name="Comma 2 3 2 5 3 8" xfId="27122" xr:uid="{165E3483-95A3-436D-8D0C-E0934BFAEA79}"/>
    <cellStyle name="Comma 2 3 2 5 3 9" xfId="41379" xr:uid="{A4818560-1D5A-4553-8DEC-511EE06AFF83}"/>
    <cellStyle name="Comma 2 3 2 5 4" xfId="1776" xr:uid="{00000000-0005-0000-0000-0000F7090000}"/>
    <cellStyle name="Comma 2 3 2 5 4 2" xfId="4152" xr:uid="{00000000-0005-0000-0000-0000F8090000}"/>
    <cellStyle name="Comma 2 3 2 5 4 2 2" xfId="18409" xr:uid="{00000000-0005-0000-0000-0000F9090000}"/>
    <cellStyle name="Comma 2 3 2 5 4 2 3" xfId="30290" xr:uid="{28A458B1-EE2B-4BC0-8704-158EBB8E6F67}"/>
    <cellStyle name="Comma 2 3 2 5 4 2 4" xfId="44547" xr:uid="{8AD7EC9B-FA87-42D3-AB62-99CD7C749589}"/>
    <cellStyle name="Comma 2 3 2 5 4 3" xfId="6528" xr:uid="{00000000-0005-0000-0000-0000FA090000}"/>
    <cellStyle name="Comma 2 3 2 5 4 3 2" xfId="20785" xr:uid="{00000000-0005-0000-0000-0000FB090000}"/>
    <cellStyle name="Comma 2 3 2 5 4 3 3" xfId="32666" xr:uid="{76FCBD7D-BAB6-47EC-9BEB-E463F7838C46}"/>
    <cellStyle name="Comma 2 3 2 5 4 3 4" xfId="46923" xr:uid="{B66B799F-B93E-4558-8091-891A90D9784C}"/>
    <cellStyle name="Comma 2 3 2 5 4 4" xfId="8904" xr:uid="{00000000-0005-0000-0000-0000FC090000}"/>
    <cellStyle name="Comma 2 3 2 5 4 4 2" xfId="23161" xr:uid="{00000000-0005-0000-0000-0000FD090000}"/>
    <cellStyle name="Comma 2 3 2 5 4 4 3" xfId="35042" xr:uid="{B969A9FD-820B-4633-BE20-7A8B44E79F83}"/>
    <cellStyle name="Comma 2 3 2 5 4 4 4" xfId="49299" xr:uid="{A86A4F07-5480-464C-9473-2BEA6131EF3C}"/>
    <cellStyle name="Comma 2 3 2 5 4 5" xfId="11280" xr:uid="{00000000-0005-0000-0000-0000FE090000}"/>
    <cellStyle name="Comma 2 3 2 5 4 5 2" xfId="25537" xr:uid="{00000000-0005-0000-0000-0000FF090000}"/>
    <cellStyle name="Comma 2 3 2 5 4 5 3" xfId="37418" xr:uid="{4D158E0F-8699-43EF-99F8-CD936C56FB82}"/>
    <cellStyle name="Comma 2 3 2 5 4 5 4" xfId="51675" xr:uid="{9DE4E085-D0C2-4A9E-BA3D-736064F5D8BE}"/>
    <cellStyle name="Comma 2 3 2 5 4 6" xfId="13657" xr:uid="{00000000-0005-0000-0000-0000000A0000}"/>
    <cellStyle name="Comma 2 3 2 5 4 6 2" xfId="39795" xr:uid="{AECF6E6E-B1E7-4ED9-A515-8A94F1F40543}"/>
    <cellStyle name="Comma 2 3 2 5 4 6 3" xfId="54052" xr:uid="{A99F8B6B-2819-4652-872D-E7B1903E7D2C}"/>
    <cellStyle name="Comma 2 3 2 5 4 7" xfId="16033" xr:uid="{00000000-0005-0000-0000-0000010A0000}"/>
    <cellStyle name="Comma 2 3 2 5 4 8" xfId="27914" xr:uid="{B065929C-9045-46D8-8076-9BED8F3ADC45}"/>
    <cellStyle name="Comma 2 3 2 5 4 9" xfId="42171" xr:uid="{6F431954-A346-4E4D-9DF6-E537F2059B39}"/>
    <cellStyle name="Comma 2 3 2 5 5" xfId="2568" xr:uid="{00000000-0005-0000-0000-0000020A0000}"/>
    <cellStyle name="Comma 2 3 2 5 5 2" xfId="16825" xr:uid="{00000000-0005-0000-0000-0000030A0000}"/>
    <cellStyle name="Comma 2 3 2 5 5 3" xfId="28706" xr:uid="{8507E481-F6B7-40A4-A174-805F7F3BF4BD}"/>
    <cellStyle name="Comma 2 3 2 5 5 4" xfId="42963" xr:uid="{910BB181-CF3C-4014-8A95-04917ECE2771}"/>
    <cellStyle name="Comma 2 3 2 5 6" xfId="4944" xr:uid="{00000000-0005-0000-0000-0000040A0000}"/>
    <cellStyle name="Comma 2 3 2 5 6 2" xfId="19201" xr:uid="{00000000-0005-0000-0000-0000050A0000}"/>
    <cellStyle name="Comma 2 3 2 5 6 3" xfId="31082" xr:uid="{553F4BA1-7FB7-41D6-AD65-757F19D61538}"/>
    <cellStyle name="Comma 2 3 2 5 6 4" xfId="45339" xr:uid="{63B9560E-8F9F-441C-A7F0-B44EB9F8D462}"/>
    <cellStyle name="Comma 2 3 2 5 7" xfId="7320" xr:uid="{00000000-0005-0000-0000-0000060A0000}"/>
    <cellStyle name="Comma 2 3 2 5 7 2" xfId="21577" xr:uid="{00000000-0005-0000-0000-0000070A0000}"/>
    <cellStyle name="Comma 2 3 2 5 7 3" xfId="33458" xr:uid="{AD8BB83D-9C2E-4288-A63F-C6FD7C310BCF}"/>
    <cellStyle name="Comma 2 3 2 5 7 4" xfId="47715" xr:uid="{74D17C38-9132-4880-AB1A-24E2ECA0451C}"/>
    <cellStyle name="Comma 2 3 2 5 8" xfId="9696" xr:uid="{00000000-0005-0000-0000-0000080A0000}"/>
    <cellStyle name="Comma 2 3 2 5 8 2" xfId="23953" xr:uid="{00000000-0005-0000-0000-0000090A0000}"/>
    <cellStyle name="Comma 2 3 2 5 8 3" xfId="35834" xr:uid="{7194967F-F227-47A0-8DD9-F9841949B04F}"/>
    <cellStyle name="Comma 2 3 2 5 8 4" xfId="50091" xr:uid="{F229BB86-5863-486A-B1A3-64A16E0605B1}"/>
    <cellStyle name="Comma 2 3 2 5 9" xfId="12073" xr:uid="{00000000-0005-0000-0000-00000A0A0000}"/>
    <cellStyle name="Comma 2 3 2 5 9 2" xfId="38211" xr:uid="{89BDD018-13B7-4EEF-BA7E-DF3DA3EC50CB}"/>
    <cellStyle name="Comma 2 3 2 5 9 3" xfId="52468" xr:uid="{B182B492-AD2C-432D-8F73-12FDA5535F68}"/>
    <cellStyle name="Comma 2 3 2 6" xfId="228" xr:uid="{00000000-0005-0000-0000-00000B0A0000}"/>
    <cellStyle name="Comma 2 3 2 6 10" xfId="14485" xr:uid="{00000000-0005-0000-0000-00000C0A0000}"/>
    <cellStyle name="Comma 2 3 2 6 11" xfId="26366" xr:uid="{9A101D89-48EB-4063-83FE-A6FBAFACA597}"/>
    <cellStyle name="Comma 2 3 2 6 12" xfId="40623" xr:uid="{FA1F49DD-0A5E-46C2-AB0D-6CB492EA8EC9}"/>
    <cellStyle name="Comma 2 3 2 6 2" xfId="588" xr:uid="{00000000-0005-0000-0000-00000D0A0000}"/>
    <cellStyle name="Comma 2 3 2 6 2 10" xfId="26726" xr:uid="{74ECD43F-D544-43BA-A27F-2E6DE7593477}"/>
    <cellStyle name="Comma 2 3 2 6 2 11" xfId="40983" xr:uid="{CF0AAB90-C503-4D53-9E3A-3C4A348B3D2C}"/>
    <cellStyle name="Comma 2 3 2 6 2 2" xfId="1380" xr:uid="{00000000-0005-0000-0000-00000E0A0000}"/>
    <cellStyle name="Comma 2 3 2 6 2 2 2" xfId="3756" xr:uid="{00000000-0005-0000-0000-00000F0A0000}"/>
    <cellStyle name="Comma 2 3 2 6 2 2 2 2" xfId="18013" xr:uid="{00000000-0005-0000-0000-0000100A0000}"/>
    <cellStyle name="Comma 2 3 2 6 2 2 2 3" xfId="29894" xr:uid="{1A8D73A1-5B4E-469A-B19C-4547C679DC6A}"/>
    <cellStyle name="Comma 2 3 2 6 2 2 2 4" xfId="44151" xr:uid="{187ED048-EEF4-40C3-9635-B4326FCBB433}"/>
    <cellStyle name="Comma 2 3 2 6 2 2 3" xfId="6132" xr:uid="{00000000-0005-0000-0000-0000110A0000}"/>
    <cellStyle name="Comma 2 3 2 6 2 2 3 2" xfId="20389" xr:uid="{00000000-0005-0000-0000-0000120A0000}"/>
    <cellStyle name="Comma 2 3 2 6 2 2 3 3" xfId="32270" xr:uid="{DAE6354F-0AA3-46BB-BAB7-CA0DE315F2D5}"/>
    <cellStyle name="Comma 2 3 2 6 2 2 3 4" xfId="46527" xr:uid="{143606F7-8BF0-4696-BC62-C48499DB96FC}"/>
    <cellStyle name="Comma 2 3 2 6 2 2 4" xfId="8508" xr:uid="{00000000-0005-0000-0000-0000130A0000}"/>
    <cellStyle name="Comma 2 3 2 6 2 2 4 2" xfId="22765" xr:uid="{00000000-0005-0000-0000-0000140A0000}"/>
    <cellStyle name="Comma 2 3 2 6 2 2 4 3" xfId="34646" xr:uid="{2CFC2573-5FE1-4F92-ABBB-D7CE13839F3E}"/>
    <cellStyle name="Comma 2 3 2 6 2 2 4 4" xfId="48903" xr:uid="{07461282-4CBB-4B69-8039-3C27223D66F8}"/>
    <cellStyle name="Comma 2 3 2 6 2 2 5" xfId="10884" xr:uid="{00000000-0005-0000-0000-0000150A0000}"/>
    <cellStyle name="Comma 2 3 2 6 2 2 5 2" xfId="25141" xr:uid="{00000000-0005-0000-0000-0000160A0000}"/>
    <cellStyle name="Comma 2 3 2 6 2 2 5 3" xfId="37022" xr:uid="{CA317302-DD4A-4278-9B39-DB4C03CC35ED}"/>
    <cellStyle name="Comma 2 3 2 6 2 2 5 4" xfId="51279" xr:uid="{721EA221-E6BE-45AD-AA4E-0C486CD9B39B}"/>
    <cellStyle name="Comma 2 3 2 6 2 2 6" xfId="13261" xr:uid="{00000000-0005-0000-0000-0000170A0000}"/>
    <cellStyle name="Comma 2 3 2 6 2 2 6 2" xfId="39399" xr:uid="{446D828C-22D4-43D0-902F-77A6242385A9}"/>
    <cellStyle name="Comma 2 3 2 6 2 2 6 3" xfId="53656" xr:uid="{F7029CA5-F333-458B-9AD0-660F9A7DDF1B}"/>
    <cellStyle name="Comma 2 3 2 6 2 2 7" xfId="15637" xr:uid="{00000000-0005-0000-0000-0000180A0000}"/>
    <cellStyle name="Comma 2 3 2 6 2 2 8" xfId="27518" xr:uid="{F903B45E-E6AB-4B51-9DAB-1BFEF8563A16}"/>
    <cellStyle name="Comma 2 3 2 6 2 2 9" xfId="41775" xr:uid="{0C419B55-50C0-42AC-8FC9-840FCA025B16}"/>
    <cellStyle name="Comma 2 3 2 6 2 3" xfId="2172" xr:uid="{00000000-0005-0000-0000-0000190A0000}"/>
    <cellStyle name="Comma 2 3 2 6 2 3 2" xfId="4548" xr:uid="{00000000-0005-0000-0000-00001A0A0000}"/>
    <cellStyle name="Comma 2 3 2 6 2 3 2 2" xfId="18805" xr:uid="{00000000-0005-0000-0000-00001B0A0000}"/>
    <cellStyle name="Comma 2 3 2 6 2 3 2 3" xfId="30686" xr:uid="{5DDB62AC-E1AA-48B9-A1CA-C279B0CF0EEE}"/>
    <cellStyle name="Comma 2 3 2 6 2 3 2 4" xfId="44943" xr:uid="{2AF5878C-49F5-4FF5-91BB-EF065B968D09}"/>
    <cellStyle name="Comma 2 3 2 6 2 3 3" xfId="6924" xr:uid="{00000000-0005-0000-0000-00001C0A0000}"/>
    <cellStyle name="Comma 2 3 2 6 2 3 3 2" xfId="21181" xr:uid="{00000000-0005-0000-0000-00001D0A0000}"/>
    <cellStyle name="Comma 2 3 2 6 2 3 3 3" xfId="33062" xr:uid="{3C576F4A-0B7C-4615-9488-726A0F9895ED}"/>
    <cellStyle name="Comma 2 3 2 6 2 3 3 4" xfId="47319" xr:uid="{D31D8B28-862A-4BA9-ABE3-7EBAA5BEEB71}"/>
    <cellStyle name="Comma 2 3 2 6 2 3 4" xfId="9300" xr:uid="{00000000-0005-0000-0000-00001E0A0000}"/>
    <cellStyle name="Comma 2 3 2 6 2 3 4 2" xfId="23557" xr:uid="{00000000-0005-0000-0000-00001F0A0000}"/>
    <cellStyle name="Comma 2 3 2 6 2 3 4 3" xfId="35438" xr:uid="{ACD0A482-92AB-422E-81FC-1A80EA73F0A2}"/>
    <cellStyle name="Comma 2 3 2 6 2 3 4 4" xfId="49695" xr:uid="{DCE8C811-FE2F-4665-8B50-AB5E7229C29E}"/>
    <cellStyle name="Comma 2 3 2 6 2 3 5" xfId="11676" xr:uid="{00000000-0005-0000-0000-0000200A0000}"/>
    <cellStyle name="Comma 2 3 2 6 2 3 5 2" xfId="25933" xr:uid="{00000000-0005-0000-0000-0000210A0000}"/>
    <cellStyle name="Comma 2 3 2 6 2 3 5 3" xfId="37814" xr:uid="{D39FAA70-CB97-4B2E-BFD1-B0D83EF09DC7}"/>
    <cellStyle name="Comma 2 3 2 6 2 3 5 4" xfId="52071" xr:uid="{0371CB49-30F1-46F0-A4D5-9EBBCD8D4DF4}"/>
    <cellStyle name="Comma 2 3 2 6 2 3 6" xfId="14053" xr:uid="{00000000-0005-0000-0000-0000220A0000}"/>
    <cellStyle name="Comma 2 3 2 6 2 3 6 2" xfId="40191" xr:uid="{36A2746B-9EC6-4A8A-949C-436B23F1F18A}"/>
    <cellStyle name="Comma 2 3 2 6 2 3 6 3" xfId="54448" xr:uid="{B34311AD-53A8-4542-A8E7-145AC709E795}"/>
    <cellStyle name="Comma 2 3 2 6 2 3 7" xfId="16429" xr:uid="{00000000-0005-0000-0000-0000230A0000}"/>
    <cellStyle name="Comma 2 3 2 6 2 3 8" xfId="28310" xr:uid="{2FC4FC2F-D638-4893-B7AA-1462B6AA55B0}"/>
    <cellStyle name="Comma 2 3 2 6 2 3 9" xfId="42567" xr:uid="{DF968BDE-2FFB-4EB0-9208-643D53DD1F15}"/>
    <cellStyle name="Comma 2 3 2 6 2 4" xfId="2964" xr:uid="{00000000-0005-0000-0000-0000240A0000}"/>
    <cellStyle name="Comma 2 3 2 6 2 4 2" xfId="17221" xr:uid="{00000000-0005-0000-0000-0000250A0000}"/>
    <cellStyle name="Comma 2 3 2 6 2 4 3" xfId="29102" xr:uid="{EC3FF1E3-6793-4D1D-AA58-849141118FC9}"/>
    <cellStyle name="Comma 2 3 2 6 2 4 4" xfId="43359" xr:uid="{770F943C-C4EC-4A1C-B53C-AE801A16F96F}"/>
    <cellStyle name="Comma 2 3 2 6 2 5" xfId="5340" xr:uid="{00000000-0005-0000-0000-0000260A0000}"/>
    <cellStyle name="Comma 2 3 2 6 2 5 2" xfId="19597" xr:uid="{00000000-0005-0000-0000-0000270A0000}"/>
    <cellStyle name="Comma 2 3 2 6 2 5 3" xfId="31478" xr:uid="{D0742667-8757-4D8D-AE38-9F6D04C162C2}"/>
    <cellStyle name="Comma 2 3 2 6 2 5 4" xfId="45735" xr:uid="{424B9E22-1181-4A59-8D56-71FD9417B217}"/>
    <cellStyle name="Comma 2 3 2 6 2 6" xfId="7716" xr:uid="{00000000-0005-0000-0000-0000280A0000}"/>
    <cellStyle name="Comma 2 3 2 6 2 6 2" xfId="21973" xr:uid="{00000000-0005-0000-0000-0000290A0000}"/>
    <cellStyle name="Comma 2 3 2 6 2 6 3" xfId="33854" xr:uid="{C696B56E-A390-4FDF-87AE-4C0B24C1348E}"/>
    <cellStyle name="Comma 2 3 2 6 2 6 4" xfId="48111" xr:uid="{CDFD1395-193F-41CF-BE69-8F26482EF505}"/>
    <cellStyle name="Comma 2 3 2 6 2 7" xfId="10092" xr:uid="{00000000-0005-0000-0000-00002A0A0000}"/>
    <cellStyle name="Comma 2 3 2 6 2 7 2" xfId="24349" xr:uid="{00000000-0005-0000-0000-00002B0A0000}"/>
    <cellStyle name="Comma 2 3 2 6 2 7 3" xfId="36230" xr:uid="{1D74FD7B-E60A-4489-83D3-80F84A6C4FA0}"/>
    <cellStyle name="Comma 2 3 2 6 2 7 4" xfId="50487" xr:uid="{A3199231-CFA3-4196-9CCE-1166EA5C47EC}"/>
    <cellStyle name="Comma 2 3 2 6 2 8" xfId="12469" xr:uid="{00000000-0005-0000-0000-00002C0A0000}"/>
    <cellStyle name="Comma 2 3 2 6 2 8 2" xfId="38607" xr:uid="{4C267A42-D30D-4D63-95A0-829D7F0C3835}"/>
    <cellStyle name="Comma 2 3 2 6 2 8 3" xfId="52864" xr:uid="{9A2141D7-FEB0-49EC-93A8-371F5586BA23}"/>
    <cellStyle name="Comma 2 3 2 6 2 9" xfId="14845" xr:uid="{00000000-0005-0000-0000-00002D0A0000}"/>
    <cellStyle name="Comma 2 3 2 6 3" xfId="1020" xr:uid="{00000000-0005-0000-0000-00002E0A0000}"/>
    <cellStyle name="Comma 2 3 2 6 3 2" xfId="3396" xr:uid="{00000000-0005-0000-0000-00002F0A0000}"/>
    <cellStyle name="Comma 2 3 2 6 3 2 2" xfId="17653" xr:uid="{00000000-0005-0000-0000-0000300A0000}"/>
    <cellStyle name="Comma 2 3 2 6 3 2 3" xfId="29534" xr:uid="{CD4B992E-6CBE-45DE-A870-98DF3AF06CA8}"/>
    <cellStyle name="Comma 2 3 2 6 3 2 4" xfId="43791" xr:uid="{35B1C384-B258-4DCA-8CE9-8EBF9C8832BA}"/>
    <cellStyle name="Comma 2 3 2 6 3 3" xfId="5772" xr:uid="{00000000-0005-0000-0000-0000310A0000}"/>
    <cellStyle name="Comma 2 3 2 6 3 3 2" xfId="20029" xr:uid="{00000000-0005-0000-0000-0000320A0000}"/>
    <cellStyle name="Comma 2 3 2 6 3 3 3" xfId="31910" xr:uid="{899E510E-535F-41FF-A8D3-7B1C8B6F1A92}"/>
    <cellStyle name="Comma 2 3 2 6 3 3 4" xfId="46167" xr:uid="{78BDBBAB-FE33-497D-87F2-34DD9D02060B}"/>
    <cellStyle name="Comma 2 3 2 6 3 4" xfId="8148" xr:uid="{00000000-0005-0000-0000-0000330A0000}"/>
    <cellStyle name="Comma 2 3 2 6 3 4 2" xfId="22405" xr:uid="{00000000-0005-0000-0000-0000340A0000}"/>
    <cellStyle name="Comma 2 3 2 6 3 4 3" xfId="34286" xr:uid="{2C454B23-2EEB-461F-B828-1B1418E5DD08}"/>
    <cellStyle name="Comma 2 3 2 6 3 4 4" xfId="48543" xr:uid="{178FF9A3-938B-4824-A1B7-208794DE6775}"/>
    <cellStyle name="Comma 2 3 2 6 3 5" xfId="10524" xr:uid="{00000000-0005-0000-0000-0000350A0000}"/>
    <cellStyle name="Comma 2 3 2 6 3 5 2" xfId="24781" xr:uid="{00000000-0005-0000-0000-0000360A0000}"/>
    <cellStyle name="Comma 2 3 2 6 3 5 3" xfId="36662" xr:uid="{5CDA843D-679A-4F02-AA30-50D2A049533A}"/>
    <cellStyle name="Comma 2 3 2 6 3 5 4" xfId="50919" xr:uid="{D18464BC-97A9-40B5-A770-C303167ECEB2}"/>
    <cellStyle name="Comma 2 3 2 6 3 6" xfId="12901" xr:uid="{00000000-0005-0000-0000-0000370A0000}"/>
    <cellStyle name="Comma 2 3 2 6 3 6 2" xfId="39039" xr:uid="{61140E9B-87EF-4C00-9F93-B5A4BE9C5BFE}"/>
    <cellStyle name="Comma 2 3 2 6 3 6 3" xfId="53296" xr:uid="{327878CF-0F23-4067-98BD-CB32EC0870F2}"/>
    <cellStyle name="Comma 2 3 2 6 3 7" xfId="15277" xr:uid="{00000000-0005-0000-0000-0000380A0000}"/>
    <cellStyle name="Comma 2 3 2 6 3 8" xfId="27158" xr:uid="{9B8035F9-8157-4BF3-B0E5-69B854DA756E}"/>
    <cellStyle name="Comma 2 3 2 6 3 9" xfId="41415" xr:uid="{43B24722-701D-4129-909A-1E1923252641}"/>
    <cellStyle name="Comma 2 3 2 6 4" xfId="1812" xr:uid="{00000000-0005-0000-0000-0000390A0000}"/>
    <cellStyle name="Comma 2 3 2 6 4 2" xfId="4188" xr:uid="{00000000-0005-0000-0000-00003A0A0000}"/>
    <cellStyle name="Comma 2 3 2 6 4 2 2" xfId="18445" xr:uid="{00000000-0005-0000-0000-00003B0A0000}"/>
    <cellStyle name="Comma 2 3 2 6 4 2 3" xfId="30326" xr:uid="{E7C5B6E8-A96F-4F93-8664-0EF9FA4A973B}"/>
    <cellStyle name="Comma 2 3 2 6 4 2 4" xfId="44583" xr:uid="{71A86FB1-590E-4887-8FF3-4DF4B4B84766}"/>
    <cellStyle name="Comma 2 3 2 6 4 3" xfId="6564" xr:uid="{00000000-0005-0000-0000-00003C0A0000}"/>
    <cellStyle name="Comma 2 3 2 6 4 3 2" xfId="20821" xr:uid="{00000000-0005-0000-0000-00003D0A0000}"/>
    <cellStyle name="Comma 2 3 2 6 4 3 3" xfId="32702" xr:uid="{22536F2B-37F5-4A04-9AED-3D698E9A281E}"/>
    <cellStyle name="Comma 2 3 2 6 4 3 4" xfId="46959" xr:uid="{FC4E117D-8A36-48BB-9C1D-70EEEF781C47}"/>
    <cellStyle name="Comma 2 3 2 6 4 4" xfId="8940" xr:uid="{00000000-0005-0000-0000-00003E0A0000}"/>
    <cellStyle name="Comma 2 3 2 6 4 4 2" xfId="23197" xr:uid="{00000000-0005-0000-0000-00003F0A0000}"/>
    <cellStyle name="Comma 2 3 2 6 4 4 3" xfId="35078" xr:uid="{68063A1F-5003-42B8-A1EB-C6DFD2C7CEA9}"/>
    <cellStyle name="Comma 2 3 2 6 4 4 4" xfId="49335" xr:uid="{1EF0C9C7-99F2-4372-BADA-E43F8874F8A9}"/>
    <cellStyle name="Comma 2 3 2 6 4 5" xfId="11316" xr:uid="{00000000-0005-0000-0000-0000400A0000}"/>
    <cellStyle name="Comma 2 3 2 6 4 5 2" xfId="25573" xr:uid="{00000000-0005-0000-0000-0000410A0000}"/>
    <cellStyle name="Comma 2 3 2 6 4 5 3" xfId="37454" xr:uid="{7EFCA4A8-6EA3-4C3B-B79D-37BD82E170A5}"/>
    <cellStyle name="Comma 2 3 2 6 4 5 4" xfId="51711" xr:uid="{865DFA72-3711-41A4-B6C2-D780F6BB9B3F}"/>
    <cellStyle name="Comma 2 3 2 6 4 6" xfId="13693" xr:uid="{00000000-0005-0000-0000-0000420A0000}"/>
    <cellStyle name="Comma 2 3 2 6 4 6 2" xfId="39831" xr:uid="{0756A972-7142-46A9-9145-9793E4BAA22D}"/>
    <cellStyle name="Comma 2 3 2 6 4 6 3" xfId="54088" xr:uid="{7A714E92-36AF-4699-A77A-CAE0C17B36AF}"/>
    <cellStyle name="Comma 2 3 2 6 4 7" xfId="16069" xr:uid="{00000000-0005-0000-0000-0000430A0000}"/>
    <cellStyle name="Comma 2 3 2 6 4 8" xfId="27950" xr:uid="{8504815A-BFD7-4759-BF53-1D20C7EE0656}"/>
    <cellStyle name="Comma 2 3 2 6 4 9" xfId="42207" xr:uid="{78904192-E6C3-454A-B3BA-6D0B2B046B1E}"/>
    <cellStyle name="Comma 2 3 2 6 5" xfId="2604" xr:uid="{00000000-0005-0000-0000-0000440A0000}"/>
    <cellStyle name="Comma 2 3 2 6 5 2" xfId="16861" xr:uid="{00000000-0005-0000-0000-0000450A0000}"/>
    <cellStyle name="Comma 2 3 2 6 5 3" xfId="28742" xr:uid="{32B556DC-7FA8-4FB4-9750-6FFF35C23DE4}"/>
    <cellStyle name="Comma 2 3 2 6 5 4" xfId="42999" xr:uid="{F2EA0F74-F690-439A-A911-F5EEE34120C1}"/>
    <cellStyle name="Comma 2 3 2 6 6" xfId="4980" xr:uid="{00000000-0005-0000-0000-0000460A0000}"/>
    <cellStyle name="Comma 2 3 2 6 6 2" xfId="19237" xr:uid="{00000000-0005-0000-0000-0000470A0000}"/>
    <cellStyle name="Comma 2 3 2 6 6 3" xfId="31118" xr:uid="{B4800021-0D25-4123-9445-6F8AEE2B2170}"/>
    <cellStyle name="Comma 2 3 2 6 6 4" xfId="45375" xr:uid="{5281F9BD-F898-4DB6-A5FA-3A9BBEAD0610}"/>
    <cellStyle name="Comma 2 3 2 6 7" xfId="7356" xr:uid="{00000000-0005-0000-0000-0000480A0000}"/>
    <cellStyle name="Comma 2 3 2 6 7 2" xfId="21613" xr:uid="{00000000-0005-0000-0000-0000490A0000}"/>
    <cellStyle name="Comma 2 3 2 6 7 3" xfId="33494" xr:uid="{585E0831-0B5F-4AE1-B56C-7C0F54A9F557}"/>
    <cellStyle name="Comma 2 3 2 6 7 4" xfId="47751" xr:uid="{11CCEA92-BBA3-4D16-81F1-827E90431838}"/>
    <cellStyle name="Comma 2 3 2 6 8" xfId="9732" xr:uid="{00000000-0005-0000-0000-00004A0A0000}"/>
    <cellStyle name="Comma 2 3 2 6 8 2" xfId="23989" xr:uid="{00000000-0005-0000-0000-00004B0A0000}"/>
    <cellStyle name="Comma 2 3 2 6 8 3" xfId="35870" xr:uid="{9892093B-829A-4A13-9D7F-C1282D108B1E}"/>
    <cellStyle name="Comma 2 3 2 6 8 4" xfId="50127" xr:uid="{AF233E5B-2A40-42D1-965F-0EC5DEDA7576}"/>
    <cellStyle name="Comma 2 3 2 6 9" xfId="12109" xr:uid="{00000000-0005-0000-0000-00004C0A0000}"/>
    <cellStyle name="Comma 2 3 2 6 9 2" xfId="38247" xr:uid="{C35D7548-BE19-42CE-A2E5-7BB94D3467B8}"/>
    <cellStyle name="Comma 2 3 2 6 9 3" xfId="52504" xr:uid="{62E1F623-ADE4-4EB9-B56F-09EA6A7C4859}"/>
    <cellStyle name="Comma 2 3 2 7" xfId="264" xr:uid="{00000000-0005-0000-0000-00004D0A0000}"/>
    <cellStyle name="Comma 2 3 2 7 10" xfId="14521" xr:uid="{00000000-0005-0000-0000-00004E0A0000}"/>
    <cellStyle name="Comma 2 3 2 7 11" xfId="26402" xr:uid="{27CF8E4B-D95B-4B53-B451-6B3741380B13}"/>
    <cellStyle name="Comma 2 3 2 7 12" xfId="40659" xr:uid="{53E6198A-C78D-4634-A2FA-56205A19734E}"/>
    <cellStyle name="Comma 2 3 2 7 2" xfId="624" xr:uid="{00000000-0005-0000-0000-00004F0A0000}"/>
    <cellStyle name="Comma 2 3 2 7 2 10" xfId="26762" xr:uid="{09B00873-EE03-48FC-962C-3AA43DB8B6A5}"/>
    <cellStyle name="Comma 2 3 2 7 2 11" xfId="41019" xr:uid="{9701F8C5-F586-4FE0-A63D-BB739256A125}"/>
    <cellStyle name="Comma 2 3 2 7 2 2" xfId="1416" xr:uid="{00000000-0005-0000-0000-0000500A0000}"/>
    <cellStyle name="Comma 2 3 2 7 2 2 2" xfId="3792" xr:uid="{00000000-0005-0000-0000-0000510A0000}"/>
    <cellStyle name="Comma 2 3 2 7 2 2 2 2" xfId="18049" xr:uid="{00000000-0005-0000-0000-0000520A0000}"/>
    <cellStyle name="Comma 2 3 2 7 2 2 2 3" xfId="29930" xr:uid="{9C9CD845-5D9E-497E-8B88-C02D50614834}"/>
    <cellStyle name="Comma 2 3 2 7 2 2 2 4" xfId="44187" xr:uid="{804D4270-9E95-4FD2-9784-1D05E8C35CE5}"/>
    <cellStyle name="Comma 2 3 2 7 2 2 3" xfId="6168" xr:uid="{00000000-0005-0000-0000-0000530A0000}"/>
    <cellStyle name="Comma 2 3 2 7 2 2 3 2" xfId="20425" xr:uid="{00000000-0005-0000-0000-0000540A0000}"/>
    <cellStyle name="Comma 2 3 2 7 2 2 3 3" xfId="32306" xr:uid="{54DA5219-1687-4999-9654-4DDECECF554B}"/>
    <cellStyle name="Comma 2 3 2 7 2 2 3 4" xfId="46563" xr:uid="{6890A30C-5960-4A63-A9FF-DCEDEA56CDD8}"/>
    <cellStyle name="Comma 2 3 2 7 2 2 4" xfId="8544" xr:uid="{00000000-0005-0000-0000-0000550A0000}"/>
    <cellStyle name="Comma 2 3 2 7 2 2 4 2" xfId="22801" xr:uid="{00000000-0005-0000-0000-0000560A0000}"/>
    <cellStyle name="Comma 2 3 2 7 2 2 4 3" xfId="34682" xr:uid="{83A7D3FD-3BDF-4EEB-9102-5DE4F6B07A29}"/>
    <cellStyle name="Comma 2 3 2 7 2 2 4 4" xfId="48939" xr:uid="{7468EED8-52BB-42B6-AF21-6B302DF841F4}"/>
    <cellStyle name="Comma 2 3 2 7 2 2 5" xfId="10920" xr:uid="{00000000-0005-0000-0000-0000570A0000}"/>
    <cellStyle name="Comma 2 3 2 7 2 2 5 2" xfId="25177" xr:uid="{00000000-0005-0000-0000-0000580A0000}"/>
    <cellStyle name="Comma 2 3 2 7 2 2 5 3" xfId="37058" xr:uid="{63757EB1-B818-4A57-AB7E-334BF49B18F8}"/>
    <cellStyle name="Comma 2 3 2 7 2 2 5 4" xfId="51315" xr:uid="{41245FF5-8044-4142-A37E-D1169DCA1797}"/>
    <cellStyle name="Comma 2 3 2 7 2 2 6" xfId="13297" xr:uid="{00000000-0005-0000-0000-0000590A0000}"/>
    <cellStyle name="Comma 2 3 2 7 2 2 6 2" xfId="39435" xr:uid="{574C2DBC-6FDE-4558-9100-BB2D6883FF2F}"/>
    <cellStyle name="Comma 2 3 2 7 2 2 6 3" xfId="53692" xr:uid="{362AAD47-18E6-4261-B641-1F8F976B8E81}"/>
    <cellStyle name="Comma 2 3 2 7 2 2 7" xfId="15673" xr:uid="{00000000-0005-0000-0000-00005A0A0000}"/>
    <cellStyle name="Comma 2 3 2 7 2 2 8" xfId="27554" xr:uid="{874C7569-D3B7-45F9-B198-650B599DA247}"/>
    <cellStyle name="Comma 2 3 2 7 2 2 9" xfId="41811" xr:uid="{16931F1F-EFD4-4C5F-8CC6-FDE203A5EB0E}"/>
    <cellStyle name="Comma 2 3 2 7 2 3" xfId="2208" xr:uid="{00000000-0005-0000-0000-00005B0A0000}"/>
    <cellStyle name="Comma 2 3 2 7 2 3 2" xfId="4584" xr:uid="{00000000-0005-0000-0000-00005C0A0000}"/>
    <cellStyle name="Comma 2 3 2 7 2 3 2 2" xfId="18841" xr:uid="{00000000-0005-0000-0000-00005D0A0000}"/>
    <cellStyle name="Comma 2 3 2 7 2 3 2 3" xfId="30722" xr:uid="{F80E5AD4-1122-4102-AF8F-A3C58A48A65D}"/>
    <cellStyle name="Comma 2 3 2 7 2 3 2 4" xfId="44979" xr:uid="{243B3A6C-6553-4613-9155-14CDC9B26AA9}"/>
    <cellStyle name="Comma 2 3 2 7 2 3 3" xfId="6960" xr:uid="{00000000-0005-0000-0000-00005E0A0000}"/>
    <cellStyle name="Comma 2 3 2 7 2 3 3 2" xfId="21217" xr:uid="{00000000-0005-0000-0000-00005F0A0000}"/>
    <cellStyle name="Comma 2 3 2 7 2 3 3 3" xfId="33098" xr:uid="{DFB9FA86-6C12-417A-A8A3-BD5DFD34E888}"/>
    <cellStyle name="Comma 2 3 2 7 2 3 3 4" xfId="47355" xr:uid="{806961A7-1750-4B0A-BAEC-8F24E7E2BFCC}"/>
    <cellStyle name="Comma 2 3 2 7 2 3 4" xfId="9336" xr:uid="{00000000-0005-0000-0000-0000600A0000}"/>
    <cellStyle name="Comma 2 3 2 7 2 3 4 2" xfId="23593" xr:uid="{00000000-0005-0000-0000-0000610A0000}"/>
    <cellStyle name="Comma 2 3 2 7 2 3 4 3" xfId="35474" xr:uid="{B318F0D4-0DAE-44D3-AB8D-E95FFC428426}"/>
    <cellStyle name="Comma 2 3 2 7 2 3 4 4" xfId="49731" xr:uid="{5F207D58-182B-4922-BBB1-71BB1DE89F99}"/>
    <cellStyle name="Comma 2 3 2 7 2 3 5" xfId="11712" xr:uid="{00000000-0005-0000-0000-0000620A0000}"/>
    <cellStyle name="Comma 2 3 2 7 2 3 5 2" xfId="25969" xr:uid="{00000000-0005-0000-0000-0000630A0000}"/>
    <cellStyle name="Comma 2 3 2 7 2 3 5 3" xfId="37850" xr:uid="{4C785F46-6299-4607-AB33-060A6EAF1039}"/>
    <cellStyle name="Comma 2 3 2 7 2 3 5 4" xfId="52107" xr:uid="{1A125A2A-B3AD-4528-90C1-8F0CBB43B540}"/>
    <cellStyle name="Comma 2 3 2 7 2 3 6" xfId="14089" xr:uid="{00000000-0005-0000-0000-0000640A0000}"/>
    <cellStyle name="Comma 2 3 2 7 2 3 6 2" xfId="40227" xr:uid="{29520045-F724-48B3-B2FF-693DE6498A7D}"/>
    <cellStyle name="Comma 2 3 2 7 2 3 6 3" xfId="54484" xr:uid="{27F93FA2-07E7-4FB6-A9DC-7BD5A6218065}"/>
    <cellStyle name="Comma 2 3 2 7 2 3 7" xfId="16465" xr:uid="{00000000-0005-0000-0000-0000650A0000}"/>
    <cellStyle name="Comma 2 3 2 7 2 3 8" xfId="28346" xr:uid="{2DF03DFC-78CD-4498-B883-7AF6F0D73F7B}"/>
    <cellStyle name="Comma 2 3 2 7 2 3 9" xfId="42603" xr:uid="{770F5DDE-6DF2-491B-B962-F9320A10BBF3}"/>
    <cellStyle name="Comma 2 3 2 7 2 4" xfId="3000" xr:uid="{00000000-0005-0000-0000-0000660A0000}"/>
    <cellStyle name="Comma 2 3 2 7 2 4 2" xfId="17257" xr:uid="{00000000-0005-0000-0000-0000670A0000}"/>
    <cellStyle name="Comma 2 3 2 7 2 4 3" xfId="29138" xr:uid="{5D3E4039-5749-4FE4-9FAF-FA92094D9E4F}"/>
    <cellStyle name="Comma 2 3 2 7 2 4 4" xfId="43395" xr:uid="{911FA790-0155-4462-81E8-60AC3B4079C5}"/>
    <cellStyle name="Comma 2 3 2 7 2 5" xfId="5376" xr:uid="{00000000-0005-0000-0000-0000680A0000}"/>
    <cellStyle name="Comma 2 3 2 7 2 5 2" xfId="19633" xr:uid="{00000000-0005-0000-0000-0000690A0000}"/>
    <cellStyle name="Comma 2 3 2 7 2 5 3" xfId="31514" xr:uid="{7AA529D4-EE09-46CB-BC07-4A135D189350}"/>
    <cellStyle name="Comma 2 3 2 7 2 5 4" xfId="45771" xr:uid="{32A2084C-FB0B-468E-9A03-1336B853D9BD}"/>
    <cellStyle name="Comma 2 3 2 7 2 6" xfId="7752" xr:uid="{00000000-0005-0000-0000-00006A0A0000}"/>
    <cellStyle name="Comma 2 3 2 7 2 6 2" xfId="22009" xr:uid="{00000000-0005-0000-0000-00006B0A0000}"/>
    <cellStyle name="Comma 2 3 2 7 2 6 3" xfId="33890" xr:uid="{41F00321-C1A6-424A-ACF0-717BB6850A21}"/>
    <cellStyle name="Comma 2 3 2 7 2 6 4" xfId="48147" xr:uid="{65EF31A6-3788-40FE-911B-DDE54090FCCF}"/>
    <cellStyle name="Comma 2 3 2 7 2 7" xfId="10128" xr:uid="{00000000-0005-0000-0000-00006C0A0000}"/>
    <cellStyle name="Comma 2 3 2 7 2 7 2" xfId="24385" xr:uid="{00000000-0005-0000-0000-00006D0A0000}"/>
    <cellStyle name="Comma 2 3 2 7 2 7 3" xfId="36266" xr:uid="{21553D00-0971-4E70-9C12-363E17D7DEC0}"/>
    <cellStyle name="Comma 2 3 2 7 2 7 4" xfId="50523" xr:uid="{CD3C5E26-75B4-49B8-B0B6-A9B578F23D53}"/>
    <cellStyle name="Comma 2 3 2 7 2 8" xfId="12505" xr:uid="{00000000-0005-0000-0000-00006E0A0000}"/>
    <cellStyle name="Comma 2 3 2 7 2 8 2" xfId="38643" xr:uid="{E1D60721-0CC8-4FD2-80CC-232B6BB35B81}"/>
    <cellStyle name="Comma 2 3 2 7 2 8 3" xfId="52900" xr:uid="{DEAE850A-BC43-4B7E-BD84-7BEBDAE45E90}"/>
    <cellStyle name="Comma 2 3 2 7 2 9" xfId="14881" xr:uid="{00000000-0005-0000-0000-00006F0A0000}"/>
    <cellStyle name="Comma 2 3 2 7 3" xfId="1056" xr:uid="{00000000-0005-0000-0000-0000700A0000}"/>
    <cellStyle name="Comma 2 3 2 7 3 2" xfId="3432" xr:uid="{00000000-0005-0000-0000-0000710A0000}"/>
    <cellStyle name="Comma 2 3 2 7 3 2 2" xfId="17689" xr:uid="{00000000-0005-0000-0000-0000720A0000}"/>
    <cellStyle name="Comma 2 3 2 7 3 2 3" xfId="29570" xr:uid="{DE19DA9E-C19B-40FE-BDC4-2CE297592145}"/>
    <cellStyle name="Comma 2 3 2 7 3 2 4" xfId="43827" xr:uid="{ADF06208-BC04-4D72-8179-B25CD9BCDDE6}"/>
    <cellStyle name="Comma 2 3 2 7 3 3" xfId="5808" xr:uid="{00000000-0005-0000-0000-0000730A0000}"/>
    <cellStyle name="Comma 2 3 2 7 3 3 2" xfId="20065" xr:uid="{00000000-0005-0000-0000-0000740A0000}"/>
    <cellStyle name="Comma 2 3 2 7 3 3 3" xfId="31946" xr:uid="{3CBCD430-897D-4560-AC14-337A71925DEB}"/>
    <cellStyle name="Comma 2 3 2 7 3 3 4" xfId="46203" xr:uid="{07EADE92-90B5-4AF8-933A-21053D320817}"/>
    <cellStyle name="Comma 2 3 2 7 3 4" xfId="8184" xr:uid="{00000000-0005-0000-0000-0000750A0000}"/>
    <cellStyle name="Comma 2 3 2 7 3 4 2" xfId="22441" xr:uid="{00000000-0005-0000-0000-0000760A0000}"/>
    <cellStyle name="Comma 2 3 2 7 3 4 3" xfId="34322" xr:uid="{EB8090A6-7760-47CB-B71D-BDB1732727A1}"/>
    <cellStyle name="Comma 2 3 2 7 3 4 4" xfId="48579" xr:uid="{0FFF383C-D024-4EBA-98B1-CEACEEAEEF46}"/>
    <cellStyle name="Comma 2 3 2 7 3 5" xfId="10560" xr:uid="{00000000-0005-0000-0000-0000770A0000}"/>
    <cellStyle name="Comma 2 3 2 7 3 5 2" xfId="24817" xr:uid="{00000000-0005-0000-0000-0000780A0000}"/>
    <cellStyle name="Comma 2 3 2 7 3 5 3" xfId="36698" xr:uid="{9038EEBB-E123-4898-A92C-7E8644FECB83}"/>
    <cellStyle name="Comma 2 3 2 7 3 5 4" xfId="50955" xr:uid="{6FBBBC1B-9363-48F7-92D8-95C148E8915A}"/>
    <cellStyle name="Comma 2 3 2 7 3 6" xfId="12937" xr:uid="{00000000-0005-0000-0000-0000790A0000}"/>
    <cellStyle name="Comma 2 3 2 7 3 6 2" xfId="39075" xr:uid="{2BB1AB69-8C2B-4370-8A04-67BC3A48F915}"/>
    <cellStyle name="Comma 2 3 2 7 3 6 3" xfId="53332" xr:uid="{921175A7-70F2-41AE-B0FF-4CAF66252EA7}"/>
    <cellStyle name="Comma 2 3 2 7 3 7" xfId="15313" xr:uid="{00000000-0005-0000-0000-00007A0A0000}"/>
    <cellStyle name="Comma 2 3 2 7 3 8" xfId="27194" xr:uid="{DB0F4E6C-05FD-4A4C-BDC2-B983C5F8C39F}"/>
    <cellStyle name="Comma 2 3 2 7 3 9" xfId="41451" xr:uid="{AEE66A7F-6683-4288-91E3-26DB25DB2815}"/>
    <cellStyle name="Comma 2 3 2 7 4" xfId="1848" xr:uid="{00000000-0005-0000-0000-00007B0A0000}"/>
    <cellStyle name="Comma 2 3 2 7 4 2" xfId="4224" xr:uid="{00000000-0005-0000-0000-00007C0A0000}"/>
    <cellStyle name="Comma 2 3 2 7 4 2 2" xfId="18481" xr:uid="{00000000-0005-0000-0000-00007D0A0000}"/>
    <cellStyle name="Comma 2 3 2 7 4 2 3" xfId="30362" xr:uid="{D31BCC30-2A4E-4EB8-B4BE-F2E7CB44A30B}"/>
    <cellStyle name="Comma 2 3 2 7 4 2 4" xfId="44619" xr:uid="{00ECA771-4C1E-42B1-A92F-C013C71E4F88}"/>
    <cellStyle name="Comma 2 3 2 7 4 3" xfId="6600" xr:uid="{00000000-0005-0000-0000-00007E0A0000}"/>
    <cellStyle name="Comma 2 3 2 7 4 3 2" xfId="20857" xr:uid="{00000000-0005-0000-0000-00007F0A0000}"/>
    <cellStyle name="Comma 2 3 2 7 4 3 3" xfId="32738" xr:uid="{E7C4DC72-6A9E-4E13-9DF0-173AB599217C}"/>
    <cellStyle name="Comma 2 3 2 7 4 3 4" xfId="46995" xr:uid="{B3AD9D80-3F2F-4701-9E72-2475929A43BD}"/>
    <cellStyle name="Comma 2 3 2 7 4 4" xfId="8976" xr:uid="{00000000-0005-0000-0000-0000800A0000}"/>
    <cellStyle name="Comma 2 3 2 7 4 4 2" xfId="23233" xr:uid="{00000000-0005-0000-0000-0000810A0000}"/>
    <cellStyle name="Comma 2 3 2 7 4 4 3" xfId="35114" xr:uid="{4C247285-2E16-4441-9159-A04FDCDB1C26}"/>
    <cellStyle name="Comma 2 3 2 7 4 4 4" xfId="49371" xr:uid="{E1D400A9-603B-4330-A935-4E81C868A8C5}"/>
    <cellStyle name="Comma 2 3 2 7 4 5" xfId="11352" xr:uid="{00000000-0005-0000-0000-0000820A0000}"/>
    <cellStyle name="Comma 2 3 2 7 4 5 2" xfId="25609" xr:uid="{00000000-0005-0000-0000-0000830A0000}"/>
    <cellStyle name="Comma 2 3 2 7 4 5 3" xfId="37490" xr:uid="{EC5C9AD0-6BE0-47FA-BDB6-BD7A4C88D28B}"/>
    <cellStyle name="Comma 2 3 2 7 4 5 4" xfId="51747" xr:uid="{6152FA82-CFF6-4341-8201-6EF70AD19942}"/>
    <cellStyle name="Comma 2 3 2 7 4 6" xfId="13729" xr:uid="{00000000-0005-0000-0000-0000840A0000}"/>
    <cellStyle name="Comma 2 3 2 7 4 6 2" xfId="39867" xr:uid="{252AC4F6-A717-46FB-ACEA-9ACE0B068793}"/>
    <cellStyle name="Comma 2 3 2 7 4 6 3" xfId="54124" xr:uid="{F3A6CA1F-11DF-4B97-9032-32353F02C4AE}"/>
    <cellStyle name="Comma 2 3 2 7 4 7" xfId="16105" xr:uid="{00000000-0005-0000-0000-0000850A0000}"/>
    <cellStyle name="Comma 2 3 2 7 4 8" xfId="27986" xr:uid="{E0B949D8-1A0E-4E20-AE88-5D6FCC8620A4}"/>
    <cellStyle name="Comma 2 3 2 7 4 9" xfId="42243" xr:uid="{BF4E481F-CB1B-4D6C-B9C0-F832DE5419FD}"/>
    <cellStyle name="Comma 2 3 2 7 5" xfId="2640" xr:uid="{00000000-0005-0000-0000-0000860A0000}"/>
    <cellStyle name="Comma 2 3 2 7 5 2" xfId="16897" xr:uid="{00000000-0005-0000-0000-0000870A0000}"/>
    <cellStyle name="Comma 2 3 2 7 5 3" xfId="28778" xr:uid="{287A1346-2E0A-4E2F-AD67-E090D380F612}"/>
    <cellStyle name="Comma 2 3 2 7 5 4" xfId="43035" xr:uid="{62F98129-ED13-4581-8AF9-A85D593556BD}"/>
    <cellStyle name="Comma 2 3 2 7 6" xfId="5016" xr:uid="{00000000-0005-0000-0000-0000880A0000}"/>
    <cellStyle name="Comma 2 3 2 7 6 2" xfId="19273" xr:uid="{00000000-0005-0000-0000-0000890A0000}"/>
    <cellStyle name="Comma 2 3 2 7 6 3" xfId="31154" xr:uid="{B95590A6-3822-4319-9AB0-0E232CFDF098}"/>
    <cellStyle name="Comma 2 3 2 7 6 4" xfId="45411" xr:uid="{2D382853-E026-4DFB-BB03-A893DD92D581}"/>
    <cellStyle name="Comma 2 3 2 7 7" xfId="7392" xr:uid="{00000000-0005-0000-0000-00008A0A0000}"/>
    <cellStyle name="Comma 2 3 2 7 7 2" xfId="21649" xr:uid="{00000000-0005-0000-0000-00008B0A0000}"/>
    <cellStyle name="Comma 2 3 2 7 7 3" xfId="33530" xr:uid="{D92CF1F4-7B28-4197-8FBA-3F59D4804DB0}"/>
    <cellStyle name="Comma 2 3 2 7 7 4" xfId="47787" xr:uid="{B0EA67CB-02A0-4A8C-8CA8-694E5E260434}"/>
    <cellStyle name="Comma 2 3 2 7 8" xfId="9768" xr:uid="{00000000-0005-0000-0000-00008C0A0000}"/>
    <cellStyle name="Comma 2 3 2 7 8 2" xfId="24025" xr:uid="{00000000-0005-0000-0000-00008D0A0000}"/>
    <cellStyle name="Comma 2 3 2 7 8 3" xfId="35906" xr:uid="{761870E3-D19C-40AD-85E4-1936B1055797}"/>
    <cellStyle name="Comma 2 3 2 7 8 4" xfId="50163" xr:uid="{CD1DF262-A3D6-4AB5-AFB9-E5437FC9D0C9}"/>
    <cellStyle name="Comma 2 3 2 7 9" xfId="12145" xr:uid="{00000000-0005-0000-0000-00008E0A0000}"/>
    <cellStyle name="Comma 2 3 2 7 9 2" xfId="38283" xr:uid="{AE282EAD-7C5C-467E-B02E-14826A446723}"/>
    <cellStyle name="Comma 2 3 2 7 9 3" xfId="52540" xr:uid="{C5419AE2-C966-49AB-B482-5DE5C42D7879}"/>
    <cellStyle name="Comma 2 3 2 8" xfId="300" xr:uid="{00000000-0005-0000-0000-00008F0A0000}"/>
    <cellStyle name="Comma 2 3 2 8 10" xfId="14557" xr:uid="{00000000-0005-0000-0000-0000900A0000}"/>
    <cellStyle name="Comma 2 3 2 8 11" xfId="26438" xr:uid="{376C77EC-1E16-4B2C-A594-5C2D05CCD9B1}"/>
    <cellStyle name="Comma 2 3 2 8 12" xfId="40695" xr:uid="{DCD7DB42-69B1-47C1-97C3-0D08EBABD0D2}"/>
    <cellStyle name="Comma 2 3 2 8 2" xfId="660" xr:uid="{00000000-0005-0000-0000-0000910A0000}"/>
    <cellStyle name="Comma 2 3 2 8 2 10" xfId="26798" xr:uid="{8BDBAA49-C1D3-4606-AA3C-65649CE9ED23}"/>
    <cellStyle name="Comma 2 3 2 8 2 11" xfId="41055" xr:uid="{2D2A63C8-043F-4A0D-A14C-1AD4D1C0332D}"/>
    <cellStyle name="Comma 2 3 2 8 2 2" xfId="1452" xr:uid="{00000000-0005-0000-0000-0000920A0000}"/>
    <cellStyle name="Comma 2 3 2 8 2 2 2" xfId="3828" xr:uid="{00000000-0005-0000-0000-0000930A0000}"/>
    <cellStyle name="Comma 2 3 2 8 2 2 2 2" xfId="18085" xr:uid="{00000000-0005-0000-0000-0000940A0000}"/>
    <cellStyle name="Comma 2 3 2 8 2 2 2 3" xfId="29966" xr:uid="{E48F0683-E544-4F7E-9E77-D0218D3FF4FB}"/>
    <cellStyle name="Comma 2 3 2 8 2 2 2 4" xfId="44223" xr:uid="{D487B390-4DEC-45A4-AAA1-2221BDC7EDC9}"/>
    <cellStyle name="Comma 2 3 2 8 2 2 3" xfId="6204" xr:uid="{00000000-0005-0000-0000-0000950A0000}"/>
    <cellStyle name="Comma 2 3 2 8 2 2 3 2" xfId="20461" xr:uid="{00000000-0005-0000-0000-0000960A0000}"/>
    <cellStyle name="Comma 2 3 2 8 2 2 3 3" xfId="32342" xr:uid="{F73B5479-400B-48AE-BCEC-511E750A1A36}"/>
    <cellStyle name="Comma 2 3 2 8 2 2 3 4" xfId="46599" xr:uid="{01166D91-4172-4941-ADC8-42F17E805797}"/>
    <cellStyle name="Comma 2 3 2 8 2 2 4" xfId="8580" xr:uid="{00000000-0005-0000-0000-0000970A0000}"/>
    <cellStyle name="Comma 2 3 2 8 2 2 4 2" xfId="22837" xr:uid="{00000000-0005-0000-0000-0000980A0000}"/>
    <cellStyle name="Comma 2 3 2 8 2 2 4 3" xfId="34718" xr:uid="{0D7EA00C-9156-4762-9ACE-FFBCAF27FA3E}"/>
    <cellStyle name="Comma 2 3 2 8 2 2 4 4" xfId="48975" xr:uid="{E822053B-E052-4D87-8927-24A9C149DCAE}"/>
    <cellStyle name="Comma 2 3 2 8 2 2 5" xfId="10956" xr:uid="{00000000-0005-0000-0000-0000990A0000}"/>
    <cellStyle name="Comma 2 3 2 8 2 2 5 2" xfId="25213" xr:uid="{00000000-0005-0000-0000-00009A0A0000}"/>
    <cellStyle name="Comma 2 3 2 8 2 2 5 3" xfId="37094" xr:uid="{18F68215-EB17-428A-BBC8-758BE5784E7E}"/>
    <cellStyle name="Comma 2 3 2 8 2 2 5 4" xfId="51351" xr:uid="{7F3ACAEB-C06B-4322-AAAD-663D0C08DF5F}"/>
    <cellStyle name="Comma 2 3 2 8 2 2 6" xfId="13333" xr:uid="{00000000-0005-0000-0000-00009B0A0000}"/>
    <cellStyle name="Comma 2 3 2 8 2 2 6 2" xfId="39471" xr:uid="{A507FF2B-13D6-439A-A747-D8A11CE61238}"/>
    <cellStyle name="Comma 2 3 2 8 2 2 6 3" xfId="53728" xr:uid="{93FC237A-B574-4D0C-8043-233B11BA8046}"/>
    <cellStyle name="Comma 2 3 2 8 2 2 7" xfId="15709" xr:uid="{00000000-0005-0000-0000-00009C0A0000}"/>
    <cellStyle name="Comma 2 3 2 8 2 2 8" xfId="27590" xr:uid="{14B17867-1970-4633-98A5-CF4E46E3F4D7}"/>
    <cellStyle name="Comma 2 3 2 8 2 2 9" xfId="41847" xr:uid="{0D3C37AF-BA1C-4E9F-9285-5A86EA060D35}"/>
    <cellStyle name="Comma 2 3 2 8 2 3" xfId="2244" xr:uid="{00000000-0005-0000-0000-00009D0A0000}"/>
    <cellStyle name="Comma 2 3 2 8 2 3 2" xfId="4620" xr:uid="{00000000-0005-0000-0000-00009E0A0000}"/>
    <cellStyle name="Comma 2 3 2 8 2 3 2 2" xfId="18877" xr:uid="{00000000-0005-0000-0000-00009F0A0000}"/>
    <cellStyle name="Comma 2 3 2 8 2 3 2 3" xfId="30758" xr:uid="{F2BB781F-52AF-4ECF-A81F-53E1468BD6C9}"/>
    <cellStyle name="Comma 2 3 2 8 2 3 2 4" xfId="45015" xr:uid="{4A3D5C0E-E676-4EBB-9C1A-8E9BF058653E}"/>
    <cellStyle name="Comma 2 3 2 8 2 3 3" xfId="6996" xr:uid="{00000000-0005-0000-0000-0000A00A0000}"/>
    <cellStyle name="Comma 2 3 2 8 2 3 3 2" xfId="21253" xr:uid="{00000000-0005-0000-0000-0000A10A0000}"/>
    <cellStyle name="Comma 2 3 2 8 2 3 3 3" xfId="33134" xr:uid="{152A095B-BA1E-416E-B387-A49326B76482}"/>
    <cellStyle name="Comma 2 3 2 8 2 3 3 4" xfId="47391" xr:uid="{5805B0AB-8D9E-47F2-8599-C9E548329477}"/>
    <cellStyle name="Comma 2 3 2 8 2 3 4" xfId="9372" xr:uid="{00000000-0005-0000-0000-0000A20A0000}"/>
    <cellStyle name="Comma 2 3 2 8 2 3 4 2" xfId="23629" xr:uid="{00000000-0005-0000-0000-0000A30A0000}"/>
    <cellStyle name="Comma 2 3 2 8 2 3 4 3" xfId="35510" xr:uid="{6732204B-06CA-48EF-BC56-3869DE71E032}"/>
    <cellStyle name="Comma 2 3 2 8 2 3 4 4" xfId="49767" xr:uid="{B5319F0D-EF91-481C-B06C-05667044E8A1}"/>
    <cellStyle name="Comma 2 3 2 8 2 3 5" xfId="11748" xr:uid="{00000000-0005-0000-0000-0000A40A0000}"/>
    <cellStyle name="Comma 2 3 2 8 2 3 5 2" xfId="26005" xr:uid="{00000000-0005-0000-0000-0000A50A0000}"/>
    <cellStyle name="Comma 2 3 2 8 2 3 5 3" xfId="37886" xr:uid="{B50BCF58-F66E-4E08-9901-C76B001250F2}"/>
    <cellStyle name="Comma 2 3 2 8 2 3 5 4" xfId="52143" xr:uid="{FE8D7C64-43A1-45EF-81B2-E8F3AB1D81C1}"/>
    <cellStyle name="Comma 2 3 2 8 2 3 6" xfId="14125" xr:uid="{00000000-0005-0000-0000-0000A60A0000}"/>
    <cellStyle name="Comma 2 3 2 8 2 3 6 2" xfId="40263" xr:uid="{8873C1A7-CF29-4B24-936B-BD83DD1616CD}"/>
    <cellStyle name="Comma 2 3 2 8 2 3 6 3" xfId="54520" xr:uid="{8B53A8B6-62D1-4BA3-BFBC-3605FE138586}"/>
    <cellStyle name="Comma 2 3 2 8 2 3 7" xfId="16501" xr:uid="{00000000-0005-0000-0000-0000A70A0000}"/>
    <cellStyle name="Comma 2 3 2 8 2 3 8" xfId="28382" xr:uid="{120767E3-7461-4CEE-A677-4B0C68F968CC}"/>
    <cellStyle name="Comma 2 3 2 8 2 3 9" xfId="42639" xr:uid="{FDFA2A09-FA66-46D8-B6B3-F479AFB27DC9}"/>
    <cellStyle name="Comma 2 3 2 8 2 4" xfId="3036" xr:uid="{00000000-0005-0000-0000-0000A80A0000}"/>
    <cellStyle name="Comma 2 3 2 8 2 4 2" xfId="17293" xr:uid="{00000000-0005-0000-0000-0000A90A0000}"/>
    <cellStyle name="Comma 2 3 2 8 2 4 3" xfId="29174" xr:uid="{BABBE9BD-5D95-4AF6-A210-45DDC72BA5C1}"/>
    <cellStyle name="Comma 2 3 2 8 2 4 4" xfId="43431" xr:uid="{A75A5820-A95F-4306-9DE0-798AA24574A5}"/>
    <cellStyle name="Comma 2 3 2 8 2 5" xfId="5412" xr:uid="{00000000-0005-0000-0000-0000AA0A0000}"/>
    <cellStyle name="Comma 2 3 2 8 2 5 2" xfId="19669" xr:uid="{00000000-0005-0000-0000-0000AB0A0000}"/>
    <cellStyle name="Comma 2 3 2 8 2 5 3" xfId="31550" xr:uid="{A3C401E7-C7E5-49DF-86BF-658981390580}"/>
    <cellStyle name="Comma 2 3 2 8 2 5 4" xfId="45807" xr:uid="{FEB98350-F0E2-423F-BEBE-4C9526137FE7}"/>
    <cellStyle name="Comma 2 3 2 8 2 6" xfId="7788" xr:uid="{00000000-0005-0000-0000-0000AC0A0000}"/>
    <cellStyle name="Comma 2 3 2 8 2 6 2" xfId="22045" xr:uid="{00000000-0005-0000-0000-0000AD0A0000}"/>
    <cellStyle name="Comma 2 3 2 8 2 6 3" xfId="33926" xr:uid="{AF9BFFB6-4A8D-4B35-BE2E-E1DB61CA484F}"/>
    <cellStyle name="Comma 2 3 2 8 2 6 4" xfId="48183" xr:uid="{D52A05FF-6656-44CC-B9BA-42C759F2695A}"/>
    <cellStyle name="Comma 2 3 2 8 2 7" xfId="10164" xr:uid="{00000000-0005-0000-0000-0000AE0A0000}"/>
    <cellStyle name="Comma 2 3 2 8 2 7 2" xfId="24421" xr:uid="{00000000-0005-0000-0000-0000AF0A0000}"/>
    <cellStyle name="Comma 2 3 2 8 2 7 3" xfId="36302" xr:uid="{CA17E2B2-DC51-4CF4-9EC4-6B0B017EB79B}"/>
    <cellStyle name="Comma 2 3 2 8 2 7 4" xfId="50559" xr:uid="{1BE4E2B5-D58B-4DDC-ACAD-E04B5D79FAB6}"/>
    <cellStyle name="Comma 2 3 2 8 2 8" xfId="12541" xr:uid="{00000000-0005-0000-0000-0000B00A0000}"/>
    <cellStyle name="Comma 2 3 2 8 2 8 2" xfId="38679" xr:uid="{AB8C80A8-196E-4A95-A800-8AB4D95BA184}"/>
    <cellStyle name="Comma 2 3 2 8 2 8 3" xfId="52936" xr:uid="{9C7A973B-D4D4-49F8-A4B9-E30D83367FDD}"/>
    <cellStyle name="Comma 2 3 2 8 2 9" xfId="14917" xr:uid="{00000000-0005-0000-0000-0000B10A0000}"/>
    <cellStyle name="Comma 2 3 2 8 3" xfId="1092" xr:uid="{00000000-0005-0000-0000-0000B20A0000}"/>
    <cellStyle name="Comma 2 3 2 8 3 2" xfId="3468" xr:uid="{00000000-0005-0000-0000-0000B30A0000}"/>
    <cellStyle name="Comma 2 3 2 8 3 2 2" xfId="17725" xr:uid="{00000000-0005-0000-0000-0000B40A0000}"/>
    <cellStyle name="Comma 2 3 2 8 3 2 3" xfId="29606" xr:uid="{E8EEA033-8035-47BC-994A-0581D1ACA759}"/>
    <cellStyle name="Comma 2 3 2 8 3 2 4" xfId="43863" xr:uid="{617F77BE-47FE-4ABD-8E6D-262927C68CCD}"/>
    <cellStyle name="Comma 2 3 2 8 3 3" xfId="5844" xr:uid="{00000000-0005-0000-0000-0000B50A0000}"/>
    <cellStyle name="Comma 2 3 2 8 3 3 2" xfId="20101" xr:uid="{00000000-0005-0000-0000-0000B60A0000}"/>
    <cellStyle name="Comma 2 3 2 8 3 3 3" xfId="31982" xr:uid="{01FCDB5A-608B-404B-B1C1-BC43C9FB8A1E}"/>
    <cellStyle name="Comma 2 3 2 8 3 3 4" xfId="46239" xr:uid="{BE8B8824-A2D1-45F1-9318-1E040946E0EB}"/>
    <cellStyle name="Comma 2 3 2 8 3 4" xfId="8220" xr:uid="{00000000-0005-0000-0000-0000B70A0000}"/>
    <cellStyle name="Comma 2 3 2 8 3 4 2" xfId="22477" xr:uid="{00000000-0005-0000-0000-0000B80A0000}"/>
    <cellStyle name="Comma 2 3 2 8 3 4 3" xfId="34358" xr:uid="{0B825A1A-EB3E-4030-AF89-26A97F9754BB}"/>
    <cellStyle name="Comma 2 3 2 8 3 4 4" xfId="48615" xr:uid="{0C4A714A-7483-40B7-8167-C30C0DA10EBB}"/>
    <cellStyle name="Comma 2 3 2 8 3 5" xfId="10596" xr:uid="{00000000-0005-0000-0000-0000B90A0000}"/>
    <cellStyle name="Comma 2 3 2 8 3 5 2" xfId="24853" xr:uid="{00000000-0005-0000-0000-0000BA0A0000}"/>
    <cellStyle name="Comma 2 3 2 8 3 5 3" xfId="36734" xr:uid="{592BFE30-A65B-454B-9A6E-DFEFB134CF52}"/>
    <cellStyle name="Comma 2 3 2 8 3 5 4" xfId="50991" xr:uid="{86538A73-BD5C-42D0-84F7-57F5C98F491E}"/>
    <cellStyle name="Comma 2 3 2 8 3 6" xfId="12973" xr:uid="{00000000-0005-0000-0000-0000BB0A0000}"/>
    <cellStyle name="Comma 2 3 2 8 3 6 2" xfId="39111" xr:uid="{1F6C03D7-4926-4DE5-B8BE-B9DB28526234}"/>
    <cellStyle name="Comma 2 3 2 8 3 6 3" xfId="53368" xr:uid="{1119C9CD-0337-4E64-8AC4-873871ACF261}"/>
    <cellStyle name="Comma 2 3 2 8 3 7" xfId="15349" xr:uid="{00000000-0005-0000-0000-0000BC0A0000}"/>
    <cellStyle name="Comma 2 3 2 8 3 8" xfId="27230" xr:uid="{6CA6EBAD-D85B-429D-A3F9-4A1A5B2C8A54}"/>
    <cellStyle name="Comma 2 3 2 8 3 9" xfId="41487" xr:uid="{535C0469-C60C-4EA2-8C86-17D23780BA89}"/>
    <cellStyle name="Comma 2 3 2 8 4" xfId="1884" xr:uid="{00000000-0005-0000-0000-0000BD0A0000}"/>
    <cellStyle name="Comma 2 3 2 8 4 2" xfId="4260" xr:uid="{00000000-0005-0000-0000-0000BE0A0000}"/>
    <cellStyle name="Comma 2 3 2 8 4 2 2" xfId="18517" xr:uid="{00000000-0005-0000-0000-0000BF0A0000}"/>
    <cellStyle name="Comma 2 3 2 8 4 2 3" xfId="30398" xr:uid="{1B947EFE-AB4C-48B8-9489-4CDD28247AFA}"/>
    <cellStyle name="Comma 2 3 2 8 4 2 4" xfId="44655" xr:uid="{D8899DFC-BE3B-45F4-96C1-E1D10245F9B6}"/>
    <cellStyle name="Comma 2 3 2 8 4 3" xfId="6636" xr:uid="{00000000-0005-0000-0000-0000C00A0000}"/>
    <cellStyle name="Comma 2 3 2 8 4 3 2" xfId="20893" xr:uid="{00000000-0005-0000-0000-0000C10A0000}"/>
    <cellStyle name="Comma 2 3 2 8 4 3 3" xfId="32774" xr:uid="{F7EFCEFC-910D-43E2-B3BF-C9A9973F9899}"/>
    <cellStyle name="Comma 2 3 2 8 4 3 4" xfId="47031" xr:uid="{59A2D981-C983-425E-96C3-3D89BA6E9FA8}"/>
    <cellStyle name="Comma 2 3 2 8 4 4" xfId="9012" xr:uid="{00000000-0005-0000-0000-0000C20A0000}"/>
    <cellStyle name="Comma 2 3 2 8 4 4 2" xfId="23269" xr:uid="{00000000-0005-0000-0000-0000C30A0000}"/>
    <cellStyle name="Comma 2 3 2 8 4 4 3" xfId="35150" xr:uid="{671CFDB7-4F13-4313-9B6C-399D8093879D}"/>
    <cellStyle name="Comma 2 3 2 8 4 4 4" xfId="49407" xr:uid="{22FC4F73-9AB5-480B-BA29-AE3D7D3E7017}"/>
    <cellStyle name="Comma 2 3 2 8 4 5" xfId="11388" xr:uid="{00000000-0005-0000-0000-0000C40A0000}"/>
    <cellStyle name="Comma 2 3 2 8 4 5 2" xfId="25645" xr:uid="{00000000-0005-0000-0000-0000C50A0000}"/>
    <cellStyle name="Comma 2 3 2 8 4 5 3" xfId="37526" xr:uid="{D2A1A33B-BB90-428B-B62C-0B757EF6F6D0}"/>
    <cellStyle name="Comma 2 3 2 8 4 5 4" xfId="51783" xr:uid="{E14599E1-56B4-4DFE-9B88-8528E2D858A7}"/>
    <cellStyle name="Comma 2 3 2 8 4 6" xfId="13765" xr:uid="{00000000-0005-0000-0000-0000C60A0000}"/>
    <cellStyle name="Comma 2 3 2 8 4 6 2" xfId="39903" xr:uid="{C99B4E15-E427-4B75-BF07-1277798FE8C5}"/>
    <cellStyle name="Comma 2 3 2 8 4 6 3" xfId="54160" xr:uid="{1A3B55FD-D6F2-456F-BE5C-C3DED5F98051}"/>
    <cellStyle name="Comma 2 3 2 8 4 7" xfId="16141" xr:uid="{00000000-0005-0000-0000-0000C70A0000}"/>
    <cellStyle name="Comma 2 3 2 8 4 8" xfId="28022" xr:uid="{F7A61529-EF4B-47BE-AE0C-93E926935CB1}"/>
    <cellStyle name="Comma 2 3 2 8 4 9" xfId="42279" xr:uid="{B505B9FA-81A9-4A92-A8EE-384AC7F76875}"/>
    <cellStyle name="Comma 2 3 2 8 5" xfId="2676" xr:uid="{00000000-0005-0000-0000-0000C80A0000}"/>
    <cellStyle name="Comma 2 3 2 8 5 2" xfId="16933" xr:uid="{00000000-0005-0000-0000-0000C90A0000}"/>
    <cellStyle name="Comma 2 3 2 8 5 3" xfId="28814" xr:uid="{0270A9C9-0364-4CC1-B221-FFC559DE31AF}"/>
    <cellStyle name="Comma 2 3 2 8 5 4" xfId="43071" xr:uid="{F8464140-0AEF-4878-BE2C-5E44F2C74BDB}"/>
    <cellStyle name="Comma 2 3 2 8 6" xfId="5052" xr:uid="{00000000-0005-0000-0000-0000CA0A0000}"/>
    <cellStyle name="Comma 2 3 2 8 6 2" xfId="19309" xr:uid="{00000000-0005-0000-0000-0000CB0A0000}"/>
    <cellStyle name="Comma 2 3 2 8 6 3" xfId="31190" xr:uid="{4F4A64E0-E1A2-4CDE-BF99-6CB2A2D797F7}"/>
    <cellStyle name="Comma 2 3 2 8 6 4" xfId="45447" xr:uid="{D24E16D1-8429-48A4-B929-62569086E7E1}"/>
    <cellStyle name="Comma 2 3 2 8 7" xfId="7428" xr:uid="{00000000-0005-0000-0000-0000CC0A0000}"/>
    <cellStyle name="Comma 2 3 2 8 7 2" xfId="21685" xr:uid="{00000000-0005-0000-0000-0000CD0A0000}"/>
    <cellStyle name="Comma 2 3 2 8 7 3" xfId="33566" xr:uid="{4BF11B20-B1CC-4D72-8B2F-4C5E81663021}"/>
    <cellStyle name="Comma 2 3 2 8 7 4" xfId="47823" xr:uid="{58E8F790-52A3-408D-B86C-7B95A9039626}"/>
    <cellStyle name="Comma 2 3 2 8 8" xfId="9804" xr:uid="{00000000-0005-0000-0000-0000CE0A0000}"/>
    <cellStyle name="Comma 2 3 2 8 8 2" xfId="24061" xr:uid="{00000000-0005-0000-0000-0000CF0A0000}"/>
    <cellStyle name="Comma 2 3 2 8 8 3" xfId="35942" xr:uid="{EF165F5B-3CCD-45B2-A297-081FE7651769}"/>
    <cellStyle name="Comma 2 3 2 8 8 4" xfId="50199" xr:uid="{909FB325-5738-4470-BEEA-9C1BB45E6D9E}"/>
    <cellStyle name="Comma 2 3 2 8 9" xfId="12181" xr:uid="{00000000-0005-0000-0000-0000D00A0000}"/>
    <cellStyle name="Comma 2 3 2 8 9 2" xfId="38319" xr:uid="{E9F8DBBE-CA96-44BA-82ED-FA5C67813B14}"/>
    <cellStyle name="Comma 2 3 2 8 9 3" xfId="52576" xr:uid="{8CECB6F1-A113-4BEE-87B8-12A2B17CC873}"/>
    <cellStyle name="Comma 2 3 2 9" xfId="336" xr:uid="{00000000-0005-0000-0000-0000D10A0000}"/>
    <cellStyle name="Comma 2 3 2 9 10" xfId="14593" xr:uid="{00000000-0005-0000-0000-0000D20A0000}"/>
    <cellStyle name="Comma 2 3 2 9 11" xfId="26474" xr:uid="{AC3B9DE8-B6B4-4018-A35A-ECA4E4BE7B85}"/>
    <cellStyle name="Comma 2 3 2 9 12" xfId="40731" xr:uid="{583FEEAE-A2FE-4F73-9C91-7E170CCCA7AD}"/>
    <cellStyle name="Comma 2 3 2 9 2" xfId="696" xr:uid="{00000000-0005-0000-0000-0000D30A0000}"/>
    <cellStyle name="Comma 2 3 2 9 2 10" xfId="26834" xr:uid="{B774E9FC-4343-4B35-BD09-EB0B890E2CC4}"/>
    <cellStyle name="Comma 2 3 2 9 2 11" xfId="41091" xr:uid="{36FC70C3-5706-4DCC-920E-35A94709A085}"/>
    <cellStyle name="Comma 2 3 2 9 2 2" xfId="1488" xr:uid="{00000000-0005-0000-0000-0000D40A0000}"/>
    <cellStyle name="Comma 2 3 2 9 2 2 2" xfId="3864" xr:uid="{00000000-0005-0000-0000-0000D50A0000}"/>
    <cellStyle name="Comma 2 3 2 9 2 2 2 2" xfId="18121" xr:uid="{00000000-0005-0000-0000-0000D60A0000}"/>
    <cellStyle name="Comma 2 3 2 9 2 2 2 3" xfId="30002" xr:uid="{D26345BC-70B1-4BEA-905F-39C49F05E442}"/>
    <cellStyle name="Comma 2 3 2 9 2 2 2 4" xfId="44259" xr:uid="{4C6751D3-32F1-4887-8281-D865A82DC14B}"/>
    <cellStyle name="Comma 2 3 2 9 2 2 3" xfId="6240" xr:uid="{00000000-0005-0000-0000-0000D70A0000}"/>
    <cellStyle name="Comma 2 3 2 9 2 2 3 2" xfId="20497" xr:uid="{00000000-0005-0000-0000-0000D80A0000}"/>
    <cellStyle name="Comma 2 3 2 9 2 2 3 3" xfId="32378" xr:uid="{346977E8-2729-4773-8BFC-D79BBB27B09F}"/>
    <cellStyle name="Comma 2 3 2 9 2 2 3 4" xfId="46635" xr:uid="{177CC6F9-ACFE-4581-844D-52EA5C0B54AD}"/>
    <cellStyle name="Comma 2 3 2 9 2 2 4" xfId="8616" xr:uid="{00000000-0005-0000-0000-0000D90A0000}"/>
    <cellStyle name="Comma 2 3 2 9 2 2 4 2" xfId="22873" xr:uid="{00000000-0005-0000-0000-0000DA0A0000}"/>
    <cellStyle name="Comma 2 3 2 9 2 2 4 3" xfId="34754" xr:uid="{1612F1FF-C49E-431F-A768-DD8685AE6890}"/>
    <cellStyle name="Comma 2 3 2 9 2 2 4 4" xfId="49011" xr:uid="{87E33732-30FE-410E-A4B7-C6960B60D82D}"/>
    <cellStyle name="Comma 2 3 2 9 2 2 5" xfId="10992" xr:uid="{00000000-0005-0000-0000-0000DB0A0000}"/>
    <cellStyle name="Comma 2 3 2 9 2 2 5 2" xfId="25249" xr:uid="{00000000-0005-0000-0000-0000DC0A0000}"/>
    <cellStyle name="Comma 2 3 2 9 2 2 5 3" xfId="37130" xr:uid="{DAA8859A-CB61-4335-9115-2FB99C82C40A}"/>
    <cellStyle name="Comma 2 3 2 9 2 2 5 4" xfId="51387" xr:uid="{753F18EF-9E18-4A3A-AD83-FD3D4D7E0599}"/>
    <cellStyle name="Comma 2 3 2 9 2 2 6" xfId="13369" xr:uid="{00000000-0005-0000-0000-0000DD0A0000}"/>
    <cellStyle name="Comma 2 3 2 9 2 2 6 2" xfId="39507" xr:uid="{D14CA09D-5912-4FF8-8526-09C43952564A}"/>
    <cellStyle name="Comma 2 3 2 9 2 2 6 3" xfId="53764" xr:uid="{5D77F698-ADB2-49B1-948B-0D4FCB12FC7B}"/>
    <cellStyle name="Comma 2 3 2 9 2 2 7" xfId="15745" xr:uid="{00000000-0005-0000-0000-0000DE0A0000}"/>
    <cellStyle name="Comma 2 3 2 9 2 2 8" xfId="27626" xr:uid="{2B4834B3-2D33-44EC-89DB-57B631882376}"/>
    <cellStyle name="Comma 2 3 2 9 2 2 9" xfId="41883" xr:uid="{DD62F0C8-5F4C-4E65-AEB5-442918254A6F}"/>
    <cellStyle name="Comma 2 3 2 9 2 3" xfId="2280" xr:uid="{00000000-0005-0000-0000-0000DF0A0000}"/>
    <cellStyle name="Comma 2 3 2 9 2 3 2" xfId="4656" xr:uid="{00000000-0005-0000-0000-0000E00A0000}"/>
    <cellStyle name="Comma 2 3 2 9 2 3 2 2" xfId="18913" xr:uid="{00000000-0005-0000-0000-0000E10A0000}"/>
    <cellStyle name="Comma 2 3 2 9 2 3 2 3" xfId="30794" xr:uid="{9A578E38-C61D-4C21-809D-8269F5CC65C4}"/>
    <cellStyle name="Comma 2 3 2 9 2 3 2 4" xfId="45051" xr:uid="{034372B6-274B-4192-886C-0E01B6EC51CC}"/>
    <cellStyle name="Comma 2 3 2 9 2 3 3" xfId="7032" xr:uid="{00000000-0005-0000-0000-0000E20A0000}"/>
    <cellStyle name="Comma 2 3 2 9 2 3 3 2" xfId="21289" xr:uid="{00000000-0005-0000-0000-0000E30A0000}"/>
    <cellStyle name="Comma 2 3 2 9 2 3 3 3" xfId="33170" xr:uid="{F2D1D257-2815-4368-B267-CCB4D65CEA84}"/>
    <cellStyle name="Comma 2 3 2 9 2 3 3 4" xfId="47427" xr:uid="{127F7273-83BA-469D-960E-D0361788546C}"/>
    <cellStyle name="Comma 2 3 2 9 2 3 4" xfId="9408" xr:uid="{00000000-0005-0000-0000-0000E40A0000}"/>
    <cellStyle name="Comma 2 3 2 9 2 3 4 2" xfId="23665" xr:uid="{00000000-0005-0000-0000-0000E50A0000}"/>
    <cellStyle name="Comma 2 3 2 9 2 3 4 3" xfId="35546" xr:uid="{99E96415-54F9-4CB1-9526-BBF65BB55CA8}"/>
    <cellStyle name="Comma 2 3 2 9 2 3 4 4" xfId="49803" xr:uid="{1DC9288A-3D5E-4328-912A-875D5189FF25}"/>
    <cellStyle name="Comma 2 3 2 9 2 3 5" xfId="11784" xr:uid="{00000000-0005-0000-0000-0000E60A0000}"/>
    <cellStyle name="Comma 2 3 2 9 2 3 5 2" xfId="26041" xr:uid="{00000000-0005-0000-0000-0000E70A0000}"/>
    <cellStyle name="Comma 2 3 2 9 2 3 5 3" xfId="37922" xr:uid="{0794B877-4148-4E52-9B25-C8E9F63B33C5}"/>
    <cellStyle name="Comma 2 3 2 9 2 3 5 4" xfId="52179" xr:uid="{3BFDB4CA-E69E-4354-9351-0FA99030414C}"/>
    <cellStyle name="Comma 2 3 2 9 2 3 6" xfId="14161" xr:uid="{00000000-0005-0000-0000-0000E80A0000}"/>
    <cellStyle name="Comma 2 3 2 9 2 3 6 2" xfId="40299" xr:uid="{31AAE0C7-EBF5-439C-8565-420172BF55AE}"/>
    <cellStyle name="Comma 2 3 2 9 2 3 6 3" xfId="54556" xr:uid="{2655196C-6529-4FC8-BFE7-72FE8E7A7B58}"/>
    <cellStyle name="Comma 2 3 2 9 2 3 7" xfId="16537" xr:uid="{00000000-0005-0000-0000-0000E90A0000}"/>
    <cellStyle name="Comma 2 3 2 9 2 3 8" xfId="28418" xr:uid="{D841554E-ABFF-4946-9987-AA84FF2E2E4B}"/>
    <cellStyle name="Comma 2 3 2 9 2 3 9" xfId="42675" xr:uid="{8398DDF3-7D28-4F12-97F7-08E359F67ECA}"/>
    <cellStyle name="Comma 2 3 2 9 2 4" xfId="3072" xr:uid="{00000000-0005-0000-0000-0000EA0A0000}"/>
    <cellStyle name="Comma 2 3 2 9 2 4 2" xfId="17329" xr:uid="{00000000-0005-0000-0000-0000EB0A0000}"/>
    <cellStyle name="Comma 2 3 2 9 2 4 3" xfId="29210" xr:uid="{4155E23D-9E57-4276-8C25-FBA9A00BCDF2}"/>
    <cellStyle name="Comma 2 3 2 9 2 4 4" xfId="43467" xr:uid="{11BCF0CE-0C9D-4B12-8144-474A9B27487B}"/>
    <cellStyle name="Comma 2 3 2 9 2 5" xfId="5448" xr:uid="{00000000-0005-0000-0000-0000EC0A0000}"/>
    <cellStyle name="Comma 2 3 2 9 2 5 2" xfId="19705" xr:uid="{00000000-0005-0000-0000-0000ED0A0000}"/>
    <cellStyle name="Comma 2 3 2 9 2 5 3" xfId="31586" xr:uid="{83D52AA3-5876-4C0C-BE60-B23B268B94C9}"/>
    <cellStyle name="Comma 2 3 2 9 2 5 4" xfId="45843" xr:uid="{2A0D3459-4655-4542-B4AE-8E65D3073764}"/>
    <cellStyle name="Comma 2 3 2 9 2 6" xfId="7824" xr:uid="{00000000-0005-0000-0000-0000EE0A0000}"/>
    <cellStyle name="Comma 2 3 2 9 2 6 2" xfId="22081" xr:uid="{00000000-0005-0000-0000-0000EF0A0000}"/>
    <cellStyle name="Comma 2 3 2 9 2 6 3" xfId="33962" xr:uid="{F01DE972-4BAB-4430-91FE-36BD262CA138}"/>
    <cellStyle name="Comma 2 3 2 9 2 6 4" xfId="48219" xr:uid="{34CAAAFF-75EC-417E-A5EA-D9F267E7DE8A}"/>
    <cellStyle name="Comma 2 3 2 9 2 7" xfId="10200" xr:uid="{00000000-0005-0000-0000-0000F00A0000}"/>
    <cellStyle name="Comma 2 3 2 9 2 7 2" xfId="24457" xr:uid="{00000000-0005-0000-0000-0000F10A0000}"/>
    <cellStyle name="Comma 2 3 2 9 2 7 3" xfId="36338" xr:uid="{05349680-1317-4270-92DE-20EA55052009}"/>
    <cellStyle name="Comma 2 3 2 9 2 7 4" xfId="50595" xr:uid="{E330B549-89F3-439E-B3FA-DDB8BCC8D097}"/>
    <cellStyle name="Comma 2 3 2 9 2 8" xfId="12577" xr:uid="{00000000-0005-0000-0000-0000F20A0000}"/>
    <cellStyle name="Comma 2 3 2 9 2 8 2" xfId="38715" xr:uid="{1DC20FE4-927E-495D-8785-0E91F4CB89EF}"/>
    <cellStyle name="Comma 2 3 2 9 2 8 3" xfId="52972" xr:uid="{BAC238BD-A8C2-4CEA-AFE0-2EB42C16E6F4}"/>
    <cellStyle name="Comma 2 3 2 9 2 9" xfId="14953" xr:uid="{00000000-0005-0000-0000-0000F30A0000}"/>
    <cellStyle name="Comma 2 3 2 9 3" xfId="1128" xr:uid="{00000000-0005-0000-0000-0000F40A0000}"/>
    <cellStyle name="Comma 2 3 2 9 3 2" xfId="3504" xr:uid="{00000000-0005-0000-0000-0000F50A0000}"/>
    <cellStyle name="Comma 2 3 2 9 3 2 2" xfId="17761" xr:uid="{00000000-0005-0000-0000-0000F60A0000}"/>
    <cellStyle name="Comma 2 3 2 9 3 2 3" xfId="29642" xr:uid="{AF1CA882-59AB-4097-B86D-93C41D36F7C7}"/>
    <cellStyle name="Comma 2 3 2 9 3 2 4" xfId="43899" xr:uid="{3EC5A065-262C-4FBE-B556-48D6AAA88CA7}"/>
    <cellStyle name="Comma 2 3 2 9 3 3" xfId="5880" xr:uid="{00000000-0005-0000-0000-0000F70A0000}"/>
    <cellStyle name="Comma 2 3 2 9 3 3 2" xfId="20137" xr:uid="{00000000-0005-0000-0000-0000F80A0000}"/>
    <cellStyle name="Comma 2 3 2 9 3 3 3" xfId="32018" xr:uid="{B56D1B1E-CA17-4546-8AA0-D706C7F3D43F}"/>
    <cellStyle name="Comma 2 3 2 9 3 3 4" xfId="46275" xr:uid="{296D01C5-EB94-4374-A118-49F057DCECA6}"/>
    <cellStyle name="Comma 2 3 2 9 3 4" xfId="8256" xr:uid="{00000000-0005-0000-0000-0000F90A0000}"/>
    <cellStyle name="Comma 2 3 2 9 3 4 2" xfId="22513" xr:uid="{00000000-0005-0000-0000-0000FA0A0000}"/>
    <cellStyle name="Comma 2 3 2 9 3 4 3" xfId="34394" xr:uid="{E700BD00-F874-4CF1-B507-FD36209662A6}"/>
    <cellStyle name="Comma 2 3 2 9 3 4 4" xfId="48651" xr:uid="{EE5A5560-8CA3-4367-AFCA-C455CF054FC3}"/>
    <cellStyle name="Comma 2 3 2 9 3 5" xfId="10632" xr:uid="{00000000-0005-0000-0000-0000FB0A0000}"/>
    <cellStyle name="Comma 2 3 2 9 3 5 2" xfId="24889" xr:uid="{00000000-0005-0000-0000-0000FC0A0000}"/>
    <cellStyle name="Comma 2 3 2 9 3 5 3" xfId="36770" xr:uid="{1230FD02-1D69-44E6-A461-1F1C36042CE6}"/>
    <cellStyle name="Comma 2 3 2 9 3 5 4" xfId="51027" xr:uid="{FF1399E2-4C64-4A31-95C6-5D453D56C17C}"/>
    <cellStyle name="Comma 2 3 2 9 3 6" xfId="13009" xr:uid="{00000000-0005-0000-0000-0000FD0A0000}"/>
    <cellStyle name="Comma 2 3 2 9 3 6 2" xfId="39147" xr:uid="{0F89F408-F235-4F9C-835F-C04DA04BE90F}"/>
    <cellStyle name="Comma 2 3 2 9 3 6 3" xfId="53404" xr:uid="{A4EE3894-2262-4FAE-B323-E8B1291944E0}"/>
    <cellStyle name="Comma 2 3 2 9 3 7" xfId="15385" xr:uid="{00000000-0005-0000-0000-0000FE0A0000}"/>
    <cellStyle name="Comma 2 3 2 9 3 8" xfId="27266" xr:uid="{F85C096A-4454-4165-8065-BD8089E8EEE9}"/>
    <cellStyle name="Comma 2 3 2 9 3 9" xfId="41523" xr:uid="{ABCF04A8-2CD2-4CDA-BA9D-EC6B0FE3B502}"/>
    <cellStyle name="Comma 2 3 2 9 4" xfId="1920" xr:uid="{00000000-0005-0000-0000-0000FF0A0000}"/>
    <cellStyle name="Comma 2 3 2 9 4 2" xfId="4296" xr:uid="{00000000-0005-0000-0000-0000000B0000}"/>
    <cellStyle name="Comma 2 3 2 9 4 2 2" xfId="18553" xr:uid="{00000000-0005-0000-0000-0000010B0000}"/>
    <cellStyle name="Comma 2 3 2 9 4 2 3" xfId="30434" xr:uid="{AEB04D43-DAE4-4F25-B9AB-D72706B4A26A}"/>
    <cellStyle name="Comma 2 3 2 9 4 2 4" xfId="44691" xr:uid="{CD0AE510-8AFE-4B35-9418-5A4106F7B75B}"/>
    <cellStyle name="Comma 2 3 2 9 4 3" xfId="6672" xr:uid="{00000000-0005-0000-0000-0000020B0000}"/>
    <cellStyle name="Comma 2 3 2 9 4 3 2" xfId="20929" xr:uid="{00000000-0005-0000-0000-0000030B0000}"/>
    <cellStyle name="Comma 2 3 2 9 4 3 3" xfId="32810" xr:uid="{A8846AA4-960A-4804-82F3-D528F5DB64AA}"/>
    <cellStyle name="Comma 2 3 2 9 4 3 4" xfId="47067" xr:uid="{C3F6037D-F302-489F-8E28-1B5C3E1629CE}"/>
    <cellStyle name="Comma 2 3 2 9 4 4" xfId="9048" xr:uid="{00000000-0005-0000-0000-0000040B0000}"/>
    <cellStyle name="Comma 2 3 2 9 4 4 2" xfId="23305" xr:uid="{00000000-0005-0000-0000-0000050B0000}"/>
    <cellStyle name="Comma 2 3 2 9 4 4 3" xfId="35186" xr:uid="{4F0DAA77-1B44-45CB-8951-76C08A609B76}"/>
    <cellStyle name="Comma 2 3 2 9 4 4 4" xfId="49443" xr:uid="{E470BEB2-7177-4673-A3E9-C94A1CFBF5B9}"/>
    <cellStyle name="Comma 2 3 2 9 4 5" xfId="11424" xr:uid="{00000000-0005-0000-0000-0000060B0000}"/>
    <cellStyle name="Comma 2 3 2 9 4 5 2" xfId="25681" xr:uid="{00000000-0005-0000-0000-0000070B0000}"/>
    <cellStyle name="Comma 2 3 2 9 4 5 3" xfId="37562" xr:uid="{10380AED-A048-4DB1-91F0-C062351ED232}"/>
    <cellStyle name="Comma 2 3 2 9 4 5 4" xfId="51819" xr:uid="{E6DC4AD7-B97B-497B-A189-EB23633D7703}"/>
    <cellStyle name="Comma 2 3 2 9 4 6" xfId="13801" xr:uid="{00000000-0005-0000-0000-0000080B0000}"/>
    <cellStyle name="Comma 2 3 2 9 4 6 2" xfId="39939" xr:uid="{9B244C4B-5B82-4C93-836C-9B8EF6523750}"/>
    <cellStyle name="Comma 2 3 2 9 4 6 3" xfId="54196" xr:uid="{C5D66AB1-9645-4EF2-B603-4D971A722163}"/>
    <cellStyle name="Comma 2 3 2 9 4 7" xfId="16177" xr:uid="{00000000-0005-0000-0000-0000090B0000}"/>
    <cellStyle name="Comma 2 3 2 9 4 8" xfId="28058" xr:uid="{E735C5FD-A839-4C23-80CA-57A7C3068426}"/>
    <cellStyle name="Comma 2 3 2 9 4 9" xfId="42315" xr:uid="{32894F2F-7F05-4CD6-8FB7-3E274BEBF716}"/>
    <cellStyle name="Comma 2 3 2 9 5" xfId="2712" xr:uid="{00000000-0005-0000-0000-00000A0B0000}"/>
    <cellStyle name="Comma 2 3 2 9 5 2" xfId="16969" xr:uid="{00000000-0005-0000-0000-00000B0B0000}"/>
    <cellStyle name="Comma 2 3 2 9 5 3" xfId="28850" xr:uid="{C888E518-A906-471D-B143-8DE7537DFC75}"/>
    <cellStyle name="Comma 2 3 2 9 5 4" xfId="43107" xr:uid="{DC0B35A3-0710-4880-9A94-41D5D40F44CC}"/>
    <cellStyle name="Comma 2 3 2 9 6" xfId="5088" xr:uid="{00000000-0005-0000-0000-00000C0B0000}"/>
    <cellStyle name="Comma 2 3 2 9 6 2" xfId="19345" xr:uid="{00000000-0005-0000-0000-00000D0B0000}"/>
    <cellStyle name="Comma 2 3 2 9 6 3" xfId="31226" xr:uid="{336A6D02-4CC8-4468-9098-05A40D173E26}"/>
    <cellStyle name="Comma 2 3 2 9 6 4" xfId="45483" xr:uid="{378B1898-82C8-4C59-94B9-A0170AAD8A9C}"/>
    <cellStyle name="Comma 2 3 2 9 7" xfId="7464" xr:uid="{00000000-0005-0000-0000-00000E0B0000}"/>
    <cellStyle name="Comma 2 3 2 9 7 2" xfId="21721" xr:uid="{00000000-0005-0000-0000-00000F0B0000}"/>
    <cellStyle name="Comma 2 3 2 9 7 3" xfId="33602" xr:uid="{30631F5E-0C1B-45E1-AE17-24F0C67BD230}"/>
    <cellStyle name="Comma 2 3 2 9 7 4" xfId="47859" xr:uid="{3BDA1169-349C-4D22-B8D7-D7F3BF7A7A9A}"/>
    <cellStyle name="Comma 2 3 2 9 8" xfId="9840" xr:uid="{00000000-0005-0000-0000-0000100B0000}"/>
    <cellStyle name="Comma 2 3 2 9 8 2" xfId="24097" xr:uid="{00000000-0005-0000-0000-0000110B0000}"/>
    <cellStyle name="Comma 2 3 2 9 8 3" xfId="35978" xr:uid="{D74D0887-A1E0-4F85-865B-61FF792F0DF3}"/>
    <cellStyle name="Comma 2 3 2 9 8 4" xfId="50235" xr:uid="{E11AD216-C68F-4570-A9EA-D5C780FCB898}"/>
    <cellStyle name="Comma 2 3 2 9 9" xfId="12217" xr:uid="{00000000-0005-0000-0000-0000120B0000}"/>
    <cellStyle name="Comma 2 3 2 9 9 2" xfId="38355" xr:uid="{E1CCEA0E-FE7A-488A-9509-30CEF3C5342A}"/>
    <cellStyle name="Comma 2 3 2 9 9 3" xfId="52612" xr:uid="{1C18F2BF-18E4-41C7-AB19-08921BCFF1AA}"/>
    <cellStyle name="Comma 2 3 20" xfId="7159" xr:uid="{00000000-0005-0000-0000-0000130B0000}"/>
    <cellStyle name="Comma 2 3 20 2" xfId="21416" xr:uid="{00000000-0005-0000-0000-0000140B0000}"/>
    <cellStyle name="Comma 2 3 20 3" xfId="33297" xr:uid="{53384602-4A38-4AE3-BA02-BF0811973B21}"/>
    <cellStyle name="Comma 2 3 20 4" xfId="47554" xr:uid="{EEC6D2E5-3322-48EA-9ECA-E462AADDCDF2}"/>
    <cellStyle name="Comma 2 3 21" xfId="9535" xr:uid="{00000000-0005-0000-0000-0000150B0000}"/>
    <cellStyle name="Comma 2 3 21 2" xfId="23792" xr:uid="{00000000-0005-0000-0000-0000160B0000}"/>
    <cellStyle name="Comma 2 3 21 3" xfId="35673" xr:uid="{2FA8B0C4-D62B-4134-B545-AD97ECC6E691}"/>
    <cellStyle name="Comma 2 3 21 4" xfId="49930" xr:uid="{65090CC6-3C90-4DF3-BB90-2754B1AC0241}"/>
    <cellStyle name="Comma 2 3 22" xfId="11912" xr:uid="{00000000-0005-0000-0000-0000170B0000}"/>
    <cellStyle name="Comma 2 3 22 2" xfId="38050" xr:uid="{727E0A2F-979F-420E-B48F-A3AE5CB27480}"/>
    <cellStyle name="Comma 2 3 22 3" xfId="52307" xr:uid="{976FAA82-A3AA-4AE3-9C0C-D5E42CEF4007}"/>
    <cellStyle name="Comma 2 3 23" xfId="14288" xr:uid="{00000000-0005-0000-0000-0000180B0000}"/>
    <cellStyle name="Comma 2 3 24" xfId="26169" xr:uid="{16AAB7B5-402C-4D7C-8879-37B9EF9C8724}"/>
    <cellStyle name="Comma 2 3 25" xfId="40426" xr:uid="{7FA0A3A6-A0DB-4E2C-B962-AC08A6739BFB}"/>
    <cellStyle name="Comma 2 3 3" xfId="67" xr:uid="{00000000-0005-0000-0000-0000190B0000}"/>
    <cellStyle name="Comma 2 3 3 10" xfId="14324" xr:uid="{00000000-0005-0000-0000-00001A0B0000}"/>
    <cellStyle name="Comma 2 3 3 11" xfId="26205" xr:uid="{4088580F-D3D7-4D4C-B255-9BBC7E490D3F}"/>
    <cellStyle name="Comma 2 3 3 12" xfId="40462" xr:uid="{D123A45D-4A37-4A3B-B795-C4AF896A46BB}"/>
    <cellStyle name="Comma 2 3 3 2" xfId="427" xr:uid="{00000000-0005-0000-0000-00001B0B0000}"/>
    <cellStyle name="Comma 2 3 3 2 10" xfId="26565" xr:uid="{CB5625C6-B080-4A6A-B743-602B6DFD1B96}"/>
    <cellStyle name="Comma 2 3 3 2 11" xfId="40822" xr:uid="{CFCC7AAD-7ACB-41A0-B78A-9BDA03DF03BC}"/>
    <cellStyle name="Comma 2 3 3 2 2" xfId="1219" xr:uid="{00000000-0005-0000-0000-00001C0B0000}"/>
    <cellStyle name="Comma 2 3 3 2 2 2" xfId="3595" xr:uid="{00000000-0005-0000-0000-00001D0B0000}"/>
    <cellStyle name="Comma 2 3 3 2 2 2 2" xfId="17852" xr:uid="{00000000-0005-0000-0000-00001E0B0000}"/>
    <cellStyle name="Comma 2 3 3 2 2 2 3" xfId="29733" xr:uid="{9886EE6A-D9C7-4B86-9E96-9CDC1575FA75}"/>
    <cellStyle name="Comma 2 3 3 2 2 2 4" xfId="43990" xr:uid="{3D81259C-C0CA-4039-A7E8-528E16491C49}"/>
    <cellStyle name="Comma 2 3 3 2 2 3" xfId="5971" xr:uid="{00000000-0005-0000-0000-00001F0B0000}"/>
    <cellStyle name="Comma 2 3 3 2 2 3 2" xfId="20228" xr:uid="{00000000-0005-0000-0000-0000200B0000}"/>
    <cellStyle name="Comma 2 3 3 2 2 3 3" xfId="32109" xr:uid="{D9FC89BD-AA9B-48EE-A54A-996FA343204C}"/>
    <cellStyle name="Comma 2 3 3 2 2 3 4" xfId="46366" xr:uid="{9E0B5D8F-F5B6-4F98-BE9D-BB966E85F1F3}"/>
    <cellStyle name="Comma 2 3 3 2 2 4" xfId="8347" xr:uid="{00000000-0005-0000-0000-0000210B0000}"/>
    <cellStyle name="Comma 2 3 3 2 2 4 2" xfId="22604" xr:uid="{00000000-0005-0000-0000-0000220B0000}"/>
    <cellStyle name="Comma 2 3 3 2 2 4 3" xfId="34485" xr:uid="{B0277790-D5A9-405D-9426-1BC6EF281925}"/>
    <cellStyle name="Comma 2 3 3 2 2 4 4" xfId="48742" xr:uid="{821E96FC-4A68-4BD1-B044-440314D6CAAB}"/>
    <cellStyle name="Comma 2 3 3 2 2 5" xfId="10723" xr:uid="{00000000-0005-0000-0000-0000230B0000}"/>
    <cellStyle name="Comma 2 3 3 2 2 5 2" xfId="24980" xr:uid="{00000000-0005-0000-0000-0000240B0000}"/>
    <cellStyle name="Comma 2 3 3 2 2 5 3" xfId="36861" xr:uid="{51023907-745C-46D6-91DF-E92E2A36FBD9}"/>
    <cellStyle name="Comma 2 3 3 2 2 5 4" xfId="51118" xr:uid="{1C9A7DC8-2C5D-4B9D-855B-38DEF633FFC7}"/>
    <cellStyle name="Comma 2 3 3 2 2 6" xfId="13100" xr:uid="{00000000-0005-0000-0000-0000250B0000}"/>
    <cellStyle name="Comma 2 3 3 2 2 6 2" xfId="39238" xr:uid="{7B92FC90-D5CE-46FD-99E8-CC17BB07716E}"/>
    <cellStyle name="Comma 2 3 3 2 2 6 3" xfId="53495" xr:uid="{31ED01E4-002F-4203-9784-91C69B248361}"/>
    <cellStyle name="Comma 2 3 3 2 2 7" xfId="15476" xr:uid="{00000000-0005-0000-0000-0000260B0000}"/>
    <cellStyle name="Comma 2 3 3 2 2 8" xfId="27357" xr:uid="{3A7536F6-BBBD-4C9A-A84E-55FB815D74CF}"/>
    <cellStyle name="Comma 2 3 3 2 2 9" xfId="41614" xr:uid="{EF6687B3-EEDA-47FE-BC8C-2D78DDB479CA}"/>
    <cellStyle name="Comma 2 3 3 2 3" xfId="2011" xr:uid="{00000000-0005-0000-0000-0000270B0000}"/>
    <cellStyle name="Comma 2 3 3 2 3 2" xfId="4387" xr:uid="{00000000-0005-0000-0000-0000280B0000}"/>
    <cellStyle name="Comma 2 3 3 2 3 2 2" xfId="18644" xr:uid="{00000000-0005-0000-0000-0000290B0000}"/>
    <cellStyle name="Comma 2 3 3 2 3 2 3" xfId="30525" xr:uid="{696853BD-4566-4147-8877-DD0E4FA1388C}"/>
    <cellStyle name="Comma 2 3 3 2 3 2 4" xfId="44782" xr:uid="{A20B246B-7B8F-48E2-B821-198DCF8877F8}"/>
    <cellStyle name="Comma 2 3 3 2 3 3" xfId="6763" xr:uid="{00000000-0005-0000-0000-00002A0B0000}"/>
    <cellStyle name="Comma 2 3 3 2 3 3 2" xfId="21020" xr:uid="{00000000-0005-0000-0000-00002B0B0000}"/>
    <cellStyle name="Comma 2 3 3 2 3 3 3" xfId="32901" xr:uid="{ADE780A6-62D1-46C6-BB83-BAB2E9166C62}"/>
    <cellStyle name="Comma 2 3 3 2 3 3 4" xfId="47158" xr:uid="{4F152223-D334-4CAF-97A4-36D0CA6855B0}"/>
    <cellStyle name="Comma 2 3 3 2 3 4" xfId="9139" xr:uid="{00000000-0005-0000-0000-00002C0B0000}"/>
    <cellStyle name="Comma 2 3 3 2 3 4 2" xfId="23396" xr:uid="{00000000-0005-0000-0000-00002D0B0000}"/>
    <cellStyle name="Comma 2 3 3 2 3 4 3" xfId="35277" xr:uid="{98434167-9CD6-4433-8833-29E47852AD81}"/>
    <cellStyle name="Comma 2 3 3 2 3 4 4" xfId="49534" xr:uid="{214A5D4F-719B-4114-AC7C-6D0EA3CD5463}"/>
    <cellStyle name="Comma 2 3 3 2 3 5" xfId="11515" xr:uid="{00000000-0005-0000-0000-00002E0B0000}"/>
    <cellStyle name="Comma 2 3 3 2 3 5 2" xfId="25772" xr:uid="{00000000-0005-0000-0000-00002F0B0000}"/>
    <cellStyle name="Comma 2 3 3 2 3 5 3" xfId="37653" xr:uid="{3C7B2A02-4FD8-4657-A605-E2CEFC8B102F}"/>
    <cellStyle name="Comma 2 3 3 2 3 5 4" xfId="51910" xr:uid="{7DB5F3B8-D94A-43F1-A1D4-F7D4126AC5C7}"/>
    <cellStyle name="Comma 2 3 3 2 3 6" xfId="13892" xr:uid="{00000000-0005-0000-0000-0000300B0000}"/>
    <cellStyle name="Comma 2 3 3 2 3 6 2" xfId="40030" xr:uid="{3EB60E3B-596D-4263-96CF-8E1E831D505D}"/>
    <cellStyle name="Comma 2 3 3 2 3 6 3" xfId="54287" xr:uid="{18A6CBF7-BC1F-4B60-8A11-1207A0B2C2DC}"/>
    <cellStyle name="Comma 2 3 3 2 3 7" xfId="16268" xr:uid="{00000000-0005-0000-0000-0000310B0000}"/>
    <cellStyle name="Comma 2 3 3 2 3 8" xfId="28149" xr:uid="{EADFF37F-CC1B-4377-8139-D73533968F8C}"/>
    <cellStyle name="Comma 2 3 3 2 3 9" xfId="42406" xr:uid="{DDBD5409-9D76-4A5A-A996-8D93FBAAED0C}"/>
    <cellStyle name="Comma 2 3 3 2 4" xfId="2803" xr:uid="{00000000-0005-0000-0000-0000320B0000}"/>
    <cellStyle name="Comma 2 3 3 2 4 2" xfId="17060" xr:uid="{00000000-0005-0000-0000-0000330B0000}"/>
    <cellStyle name="Comma 2 3 3 2 4 3" xfId="28941" xr:uid="{7E4D2D53-BA02-4F29-B848-B395F6110C17}"/>
    <cellStyle name="Comma 2 3 3 2 4 4" xfId="43198" xr:uid="{D111FA5A-42C7-4636-B7B2-73531BA8124D}"/>
    <cellStyle name="Comma 2 3 3 2 5" xfId="5179" xr:uid="{00000000-0005-0000-0000-0000340B0000}"/>
    <cellStyle name="Comma 2 3 3 2 5 2" xfId="19436" xr:uid="{00000000-0005-0000-0000-0000350B0000}"/>
    <cellStyle name="Comma 2 3 3 2 5 3" xfId="31317" xr:uid="{BA7EC8D7-5C9A-4E14-A523-3BED627E5E83}"/>
    <cellStyle name="Comma 2 3 3 2 5 4" xfId="45574" xr:uid="{CD228841-5866-4FEF-9AEE-B022C936F1A2}"/>
    <cellStyle name="Comma 2 3 3 2 6" xfId="7555" xr:uid="{00000000-0005-0000-0000-0000360B0000}"/>
    <cellStyle name="Comma 2 3 3 2 6 2" xfId="21812" xr:uid="{00000000-0005-0000-0000-0000370B0000}"/>
    <cellStyle name="Comma 2 3 3 2 6 3" xfId="33693" xr:uid="{005A34AD-0170-43A9-BD83-CFCD54EE0D5E}"/>
    <cellStyle name="Comma 2 3 3 2 6 4" xfId="47950" xr:uid="{57E742D3-83FA-4ED7-A362-384BD261443F}"/>
    <cellStyle name="Comma 2 3 3 2 7" xfId="9931" xr:uid="{00000000-0005-0000-0000-0000380B0000}"/>
    <cellStyle name="Comma 2 3 3 2 7 2" xfId="24188" xr:uid="{00000000-0005-0000-0000-0000390B0000}"/>
    <cellStyle name="Comma 2 3 3 2 7 3" xfId="36069" xr:uid="{4777E198-F711-460B-AE16-C0E2DF0FA562}"/>
    <cellStyle name="Comma 2 3 3 2 7 4" xfId="50326" xr:uid="{10DF099D-EE6C-4453-9AD2-B411EC51ED79}"/>
    <cellStyle name="Comma 2 3 3 2 8" xfId="12308" xr:uid="{00000000-0005-0000-0000-00003A0B0000}"/>
    <cellStyle name="Comma 2 3 3 2 8 2" xfId="38446" xr:uid="{D4771BF3-1CEC-41E6-B010-2652BA6C540E}"/>
    <cellStyle name="Comma 2 3 3 2 8 3" xfId="52703" xr:uid="{4D2485BB-3190-4412-8C2E-8EF131E53249}"/>
    <cellStyle name="Comma 2 3 3 2 9" xfId="14684" xr:uid="{00000000-0005-0000-0000-00003B0B0000}"/>
    <cellStyle name="Comma 2 3 3 3" xfId="859" xr:uid="{00000000-0005-0000-0000-00003C0B0000}"/>
    <cellStyle name="Comma 2 3 3 3 2" xfId="3235" xr:uid="{00000000-0005-0000-0000-00003D0B0000}"/>
    <cellStyle name="Comma 2 3 3 3 2 2" xfId="17492" xr:uid="{00000000-0005-0000-0000-00003E0B0000}"/>
    <cellStyle name="Comma 2 3 3 3 2 3" xfId="29373" xr:uid="{142FC407-41D3-44D5-AD89-A0820FB34651}"/>
    <cellStyle name="Comma 2 3 3 3 2 4" xfId="43630" xr:uid="{618FE034-ABF9-4A48-9ACA-FE9D9CBFC8BD}"/>
    <cellStyle name="Comma 2 3 3 3 3" xfId="5611" xr:uid="{00000000-0005-0000-0000-00003F0B0000}"/>
    <cellStyle name="Comma 2 3 3 3 3 2" xfId="19868" xr:uid="{00000000-0005-0000-0000-0000400B0000}"/>
    <cellStyle name="Comma 2 3 3 3 3 3" xfId="31749" xr:uid="{68E0239A-D9B2-45A3-A002-7F003A669871}"/>
    <cellStyle name="Comma 2 3 3 3 3 4" xfId="46006" xr:uid="{9BDD0483-2EB6-42D6-968F-DECD4361AE17}"/>
    <cellStyle name="Comma 2 3 3 3 4" xfId="7987" xr:uid="{00000000-0005-0000-0000-0000410B0000}"/>
    <cellStyle name="Comma 2 3 3 3 4 2" xfId="22244" xr:uid="{00000000-0005-0000-0000-0000420B0000}"/>
    <cellStyle name="Comma 2 3 3 3 4 3" xfId="34125" xr:uid="{80217104-F56A-4D94-B620-B9F077605E7C}"/>
    <cellStyle name="Comma 2 3 3 3 4 4" xfId="48382" xr:uid="{216B9A61-7943-42E1-A4C9-E021EC1F9EEF}"/>
    <cellStyle name="Comma 2 3 3 3 5" xfId="10363" xr:uid="{00000000-0005-0000-0000-0000430B0000}"/>
    <cellStyle name="Comma 2 3 3 3 5 2" xfId="24620" xr:uid="{00000000-0005-0000-0000-0000440B0000}"/>
    <cellStyle name="Comma 2 3 3 3 5 3" xfId="36501" xr:uid="{CF4A58AD-185D-41A2-A94A-CFD582AB4656}"/>
    <cellStyle name="Comma 2 3 3 3 5 4" xfId="50758" xr:uid="{9B412703-8841-474C-BB73-578FBB0E28C2}"/>
    <cellStyle name="Comma 2 3 3 3 6" xfId="12740" xr:uid="{00000000-0005-0000-0000-0000450B0000}"/>
    <cellStyle name="Comma 2 3 3 3 6 2" xfId="38878" xr:uid="{B8A96B11-51DA-4C02-8511-3F5597E6606F}"/>
    <cellStyle name="Comma 2 3 3 3 6 3" xfId="53135" xr:uid="{D39D6308-3279-41E7-A115-B4330E9B730D}"/>
    <cellStyle name="Comma 2 3 3 3 7" xfId="15116" xr:uid="{00000000-0005-0000-0000-0000460B0000}"/>
    <cellStyle name="Comma 2 3 3 3 8" xfId="26997" xr:uid="{FED686B5-9E49-42E5-BB0F-8BB69C0242E7}"/>
    <cellStyle name="Comma 2 3 3 3 9" xfId="41254" xr:uid="{1CBFC480-37C6-4C61-B58A-569305B68DE3}"/>
    <cellStyle name="Comma 2 3 3 4" xfId="1651" xr:uid="{00000000-0005-0000-0000-0000470B0000}"/>
    <cellStyle name="Comma 2 3 3 4 2" xfId="4027" xr:uid="{00000000-0005-0000-0000-0000480B0000}"/>
    <cellStyle name="Comma 2 3 3 4 2 2" xfId="18284" xr:uid="{00000000-0005-0000-0000-0000490B0000}"/>
    <cellStyle name="Comma 2 3 3 4 2 3" xfId="30165" xr:uid="{D66583E2-68E1-4F44-81B3-9A4366FF9061}"/>
    <cellStyle name="Comma 2 3 3 4 2 4" xfId="44422" xr:uid="{757A011C-8A16-4AAE-9B52-00965AB1A59F}"/>
    <cellStyle name="Comma 2 3 3 4 3" xfId="6403" xr:uid="{00000000-0005-0000-0000-00004A0B0000}"/>
    <cellStyle name="Comma 2 3 3 4 3 2" xfId="20660" xr:uid="{00000000-0005-0000-0000-00004B0B0000}"/>
    <cellStyle name="Comma 2 3 3 4 3 3" xfId="32541" xr:uid="{EC2DCA2A-852E-4F79-A735-1548743A27C9}"/>
    <cellStyle name="Comma 2 3 3 4 3 4" xfId="46798" xr:uid="{D0BDCEDF-86A7-4CE4-9AF3-0D2FE265E84C}"/>
    <cellStyle name="Comma 2 3 3 4 4" xfId="8779" xr:uid="{00000000-0005-0000-0000-00004C0B0000}"/>
    <cellStyle name="Comma 2 3 3 4 4 2" xfId="23036" xr:uid="{00000000-0005-0000-0000-00004D0B0000}"/>
    <cellStyle name="Comma 2 3 3 4 4 3" xfId="34917" xr:uid="{1F023CC2-0949-41CD-A00C-E02ADD7847A5}"/>
    <cellStyle name="Comma 2 3 3 4 4 4" xfId="49174" xr:uid="{B0F45DE6-DCC7-42F2-82A8-9246E80264A1}"/>
    <cellStyle name="Comma 2 3 3 4 5" xfId="11155" xr:uid="{00000000-0005-0000-0000-00004E0B0000}"/>
    <cellStyle name="Comma 2 3 3 4 5 2" xfId="25412" xr:uid="{00000000-0005-0000-0000-00004F0B0000}"/>
    <cellStyle name="Comma 2 3 3 4 5 3" xfId="37293" xr:uid="{3C6288E3-3D04-4286-9891-E98A518C1398}"/>
    <cellStyle name="Comma 2 3 3 4 5 4" xfId="51550" xr:uid="{9FB2D380-6833-4DEB-ADBF-C53538548BE3}"/>
    <cellStyle name="Comma 2 3 3 4 6" xfId="13532" xr:uid="{00000000-0005-0000-0000-0000500B0000}"/>
    <cellStyle name="Comma 2 3 3 4 6 2" xfId="39670" xr:uid="{FE86E26A-45BD-47FA-8319-33271FED71FC}"/>
    <cellStyle name="Comma 2 3 3 4 6 3" xfId="53927" xr:uid="{FC8F8705-61C3-47B2-85FA-8C70E466007D}"/>
    <cellStyle name="Comma 2 3 3 4 7" xfId="15908" xr:uid="{00000000-0005-0000-0000-0000510B0000}"/>
    <cellStyle name="Comma 2 3 3 4 8" xfId="27789" xr:uid="{35C7C4E8-4F48-4731-A802-71A16BEC6589}"/>
    <cellStyle name="Comma 2 3 3 4 9" xfId="42046" xr:uid="{A4131F33-F9B1-4477-9084-927ACB3B4E9B}"/>
    <cellStyle name="Comma 2 3 3 5" xfId="2443" xr:uid="{00000000-0005-0000-0000-0000520B0000}"/>
    <cellStyle name="Comma 2 3 3 5 2" xfId="16700" xr:uid="{00000000-0005-0000-0000-0000530B0000}"/>
    <cellStyle name="Comma 2 3 3 5 3" xfId="28581" xr:uid="{B724C6C6-9413-4250-BC3E-E909B03A7477}"/>
    <cellStyle name="Comma 2 3 3 5 4" xfId="42838" xr:uid="{85DAEB32-1ADA-46E9-85DB-B412F454D171}"/>
    <cellStyle name="Comma 2 3 3 6" xfId="4819" xr:uid="{00000000-0005-0000-0000-0000540B0000}"/>
    <cellStyle name="Comma 2 3 3 6 2" xfId="19076" xr:uid="{00000000-0005-0000-0000-0000550B0000}"/>
    <cellStyle name="Comma 2 3 3 6 3" xfId="30957" xr:uid="{08E68096-D7E2-4E27-8F22-761F333D1B5B}"/>
    <cellStyle name="Comma 2 3 3 6 4" xfId="45214" xr:uid="{FEB8FA90-2F4D-4650-8799-3CA410859541}"/>
    <cellStyle name="Comma 2 3 3 7" xfId="7195" xr:uid="{00000000-0005-0000-0000-0000560B0000}"/>
    <cellStyle name="Comma 2 3 3 7 2" xfId="21452" xr:uid="{00000000-0005-0000-0000-0000570B0000}"/>
    <cellStyle name="Comma 2 3 3 7 3" xfId="33333" xr:uid="{B50F67BF-F4D7-4B84-B428-7033A100A2E8}"/>
    <cellStyle name="Comma 2 3 3 7 4" xfId="47590" xr:uid="{F521D6F3-E103-43CD-A013-82164A13F16F}"/>
    <cellStyle name="Comma 2 3 3 8" xfId="9571" xr:uid="{00000000-0005-0000-0000-0000580B0000}"/>
    <cellStyle name="Comma 2 3 3 8 2" xfId="23828" xr:uid="{00000000-0005-0000-0000-0000590B0000}"/>
    <cellStyle name="Comma 2 3 3 8 3" xfId="35709" xr:uid="{89C57669-C832-412C-B2A8-4839222DC9BA}"/>
    <cellStyle name="Comma 2 3 3 8 4" xfId="49966" xr:uid="{41EC325F-6D19-4900-BD4C-0FC4066E1324}"/>
    <cellStyle name="Comma 2 3 3 9" xfId="11948" xr:uid="{00000000-0005-0000-0000-00005A0B0000}"/>
    <cellStyle name="Comma 2 3 3 9 2" xfId="38086" xr:uid="{3055C55A-40EE-4002-AD06-C9C24B3EB158}"/>
    <cellStyle name="Comma 2 3 3 9 3" xfId="52343" xr:uid="{9757F1BB-06EA-4329-9C70-A7C365E07715}"/>
    <cellStyle name="Comma 2 3 4" xfId="103" xr:uid="{00000000-0005-0000-0000-00005B0B0000}"/>
    <cellStyle name="Comma 2 3 4 10" xfId="14360" xr:uid="{00000000-0005-0000-0000-00005C0B0000}"/>
    <cellStyle name="Comma 2 3 4 11" xfId="26241" xr:uid="{8056F8E6-6497-42F5-96FB-25A859204B95}"/>
    <cellStyle name="Comma 2 3 4 12" xfId="40498" xr:uid="{C124F8D7-BF40-400B-8EED-C377ACA9C700}"/>
    <cellStyle name="Comma 2 3 4 2" xfId="463" xr:uid="{00000000-0005-0000-0000-00005D0B0000}"/>
    <cellStyle name="Comma 2 3 4 2 10" xfId="26601" xr:uid="{47B7EE15-5041-4299-9B61-6E25BB2CF0B4}"/>
    <cellStyle name="Comma 2 3 4 2 11" xfId="40858" xr:uid="{1B58B48C-6F1C-4828-8218-C4DDC65F54ED}"/>
    <cellStyle name="Comma 2 3 4 2 2" xfId="1255" xr:uid="{00000000-0005-0000-0000-00005E0B0000}"/>
    <cellStyle name="Comma 2 3 4 2 2 2" xfId="3631" xr:uid="{00000000-0005-0000-0000-00005F0B0000}"/>
    <cellStyle name="Comma 2 3 4 2 2 2 2" xfId="17888" xr:uid="{00000000-0005-0000-0000-0000600B0000}"/>
    <cellStyle name="Comma 2 3 4 2 2 2 3" xfId="29769" xr:uid="{1513DE23-6845-4791-9E5B-0225D30A068A}"/>
    <cellStyle name="Comma 2 3 4 2 2 2 4" xfId="44026" xr:uid="{E8EC4793-D8FC-41AA-8395-77CE230114B3}"/>
    <cellStyle name="Comma 2 3 4 2 2 3" xfId="6007" xr:uid="{00000000-0005-0000-0000-0000610B0000}"/>
    <cellStyle name="Comma 2 3 4 2 2 3 2" xfId="20264" xr:uid="{00000000-0005-0000-0000-0000620B0000}"/>
    <cellStyle name="Comma 2 3 4 2 2 3 3" xfId="32145" xr:uid="{DDC4474C-0FBC-409F-90AF-9F1C057F4A50}"/>
    <cellStyle name="Comma 2 3 4 2 2 3 4" xfId="46402" xr:uid="{A5883DFC-D336-4834-A6BA-3D8D4D1BD94E}"/>
    <cellStyle name="Comma 2 3 4 2 2 4" xfId="8383" xr:uid="{00000000-0005-0000-0000-0000630B0000}"/>
    <cellStyle name="Comma 2 3 4 2 2 4 2" xfId="22640" xr:uid="{00000000-0005-0000-0000-0000640B0000}"/>
    <cellStyle name="Comma 2 3 4 2 2 4 3" xfId="34521" xr:uid="{AB4119D8-BC60-41D7-BD37-D6E4F7A3A8D6}"/>
    <cellStyle name="Comma 2 3 4 2 2 4 4" xfId="48778" xr:uid="{E12B5D1D-689D-4FF6-9D21-3298FE0FB505}"/>
    <cellStyle name="Comma 2 3 4 2 2 5" xfId="10759" xr:uid="{00000000-0005-0000-0000-0000650B0000}"/>
    <cellStyle name="Comma 2 3 4 2 2 5 2" xfId="25016" xr:uid="{00000000-0005-0000-0000-0000660B0000}"/>
    <cellStyle name="Comma 2 3 4 2 2 5 3" xfId="36897" xr:uid="{9A0DC7D6-0135-414F-BAA2-3DABEFB3D422}"/>
    <cellStyle name="Comma 2 3 4 2 2 5 4" xfId="51154" xr:uid="{E00BC4DF-C18E-4BC9-B7B0-C37A2FB38384}"/>
    <cellStyle name="Comma 2 3 4 2 2 6" xfId="13136" xr:uid="{00000000-0005-0000-0000-0000670B0000}"/>
    <cellStyle name="Comma 2 3 4 2 2 6 2" xfId="39274" xr:uid="{5E6D4A33-03B2-44DD-BB03-12FB55449FE5}"/>
    <cellStyle name="Comma 2 3 4 2 2 6 3" xfId="53531" xr:uid="{BD9C943F-8FC2-4FE3-8459-488661CA80FF}"/>
    <cellStyle name="Comma 2 3 4 2 2 7" xfId="15512" xr:uid="{00000000-0005-0000-0000-0000680B0000}"/>
    <cellStyle name="Comma 2 3 4 2 2 8" xfId="27393" xr:uid="{6280B26F-6A3C-49C9-98C1-A5F67A6AA525}"/>
    <cellStyle name="Comma 2 3 4 2 2 9" xfId="41650" xr:uid="{B42CCA32-49E5-44B1-AB24-E3D25DC538B4}"/>
    <cellStyle name="Comma 2 3 4 2 3" xfId="2047" xr:uid="{00000000-0005-0000-0000-0000690B0000}"/>
    <cellStyle name="Comma 2 3 4 2 3 2" xfId="4423" xr:uid="{00000000-0005-0000-0000-00006A0B0000}"/>
    <cellStyle name="Comma 2 3 4 2 3 2 2" xfId="18680" xr:uid="{00000000-0005-0000-0000-00006B0B0000}"/>
    <cellStyle name="Comma 2 3 4 2 3 2 3" xfId="30561" xr:uid="{B24393C0-75A2-4ADA-B665-287AE0136737}"/>
    <cellStyle name="Comma 2 3 4 2 3 2 4" xfId="44818" xr:uid="{AED58D02-3A7C-4BE5-A5BD-ABDBA35105C7}"/>
    <cellStyle name="Comma 2 3 4 2 3 3" xfId="6799" xr:uid="{00000000-0005-0000-0000-00006C0B0000}"/>
    <cellStyle name="Comma 2 3 4 2 3 3 2" xfId="21056" xr:uid="{00000000-0005-0000-0000-00006D0B0000}"/>
    <cellStyle name="Comma 2 3 4 2 3 3 3" xfId="32937" xr:uid="{B9FA03CC-7BB5-4C2F-A827-17851C19D3AB}"/>
    <cellStyle name="Comma 2 3 4 2 3 3 4" xfId="47194" xr:uid="{1B042B06-B22B-45B0-B0FA-B71C6F3DC64B}"/>
    <cellStyle name="Comma 2 3 4 2 3 4" xfId="9175" xr:uid="{00000000-0005-0000-0000-00006E0B0000}"/>
    <cellStyle name="Comma 2 3 4 2 3 4 2" xfId="23432" xr:uid="{00000000-0005-0000-0000-00006F0B0000}"/>
    <cellStyle name="Comma 2 3 4 2 3 4 3" xfId="35313" xr:uid="{EA79F47C-D66D-4652-88FA-315C68B0AB45}"/>
    <cellStyle name="Comma 2 3 4 2 3 4 4" xfId="49570" xr:uid="{75CEA474-7F50-4F22-8C22-57073BA97F66}"/>
    <cellStyle name="Comma 2 3 4 2 3 5" xfId="11551" xr:uid="{00000000-0005-0000-0000-0000700B0000}"/>
    <cellStyle name="Comma 2 3 4 2 3 5 2" xfId="25808" xr:uid="{00000000-0005-0000-0000-0000710B0000}"/>
    <cellStyle name="Comma 2 3 4 2 3 5 3" xfId="37689" xr:uid="{DA22BCB2-0F75-4745-A0CB-69C7E377CD62}"/>
    <cellStyle name="Comma 2 3 4 2 3 5 4" xfId="51946" xr:uid="{73FA719D-444C-4B75-95D3-C7038D983534}"/>
    <cellStyle name="Comma 2 3 4 2 3 6" xfId="13928" xr:uid="{00000000-0005-0000-0000-0000720B0000}"/>
    <cellStyle name="Comma 2 3 4 2 3 6 2" xfId="40066" xr:uid="{46568CFF-0C8D-4AFB-9E02-6583EA1828DC}"/>
    <cellStyle name="Comma 2 3 4 2 3 6 3" xfId="54323" xr:uid="{52276A01-F636-4785-AA01-C416F9E37D9D}"/>
    <cellStyle name="Comma 2 3 4 2 3 7" xfId="16304" xr:uid="{00000000-0005-0000-0000-0000730B0000}"/>
    <cellStyle name="Comma 2 3 4 2 3 8" xfId="28185" xr:uid="{970E904D-36D4-4340-B81F-122280984771}"/>
    <cellStyle name="Comma 2 3 4 2 3 9" xfId="42442" xr:uid="{4BF349F6-AA52-4D69-A30B-F37C3266F44E}"/>
    <cellStyle name="Comma 2 3 4 2 4" xfId="2839" xr:uid="{00000000-0005-0000-0000-0000740B0000}"/>
    <cellStyle name="Comma 2 3 4 2 4 2" xfId="17096" xr:uid="{00000000-0005-0000-0000-0000750B0000}"/>
    <cellStyle name="Comma 2 3 4 2 4 3" xfId="28977" xr:uid="{DAD8E469-4348-471E-9D30-0B6C2CDBD530}"/>
    <cellStyle name="Comma 2 3 4 2 4 4" xfId="43234" xr:uid="{7AC3C49B-DE8D-4DD7-8410-6B5DF227801D}"/>
    <cellStyle name="Comma 2 3 4 2 5" xfId="5215" xr:uid="{00000000-0005-0000-0000-0000760B0000}"/>
    <cellStyle name="Comma 2 3 4 2 5 2" xfId="19472" xr:uid="{00000000-0005-0000-0000-0000770B0000}"/>
    <cellStyle name="Comma 2 3 4 2 5 3" xfId="31353" xr:uid="{5E3490C0-01C8-4F32-8E9B-98496A8A2E01}"/>
    <cellStyle name="Comma 2 3 4 2 5 4" xfId="45610" xr:uid="{D0AE2773-E499-4DCE-8D22-FDBEA9D4E1F5}"/>
    <cellStyle name="Comma 2 3 4 2 6" xfId="7591" xr:uid="{00000000-0005-0000-0000-0000780B0000}"/>
    <cellStyle name="Comma 2 3 4 2 6 2" xfId="21848" xr:uid="{00000000-0005-0000-0000-0000790B0000}"/>
    <cellStyle name="Comma 2 3 4 2 6 3" xfId="33729" xr:uid="{37328E24-142E-49C6-BBA4-E2EF1C745853}"/>
    <cellStyle name="Comma 2 3 4 2 6 4" xfId="47986" xr:uid="{F04368EE-7993-4E3F-B045-397ADBE79CA8}"/>
    <cellStyle name="Comma 2 3 4 2 7" xfId="9967" xr:uid="{00000000-0005-0000-0000-00007A0B0000}"/>
    <cellStyle name="Comma 2 3 4 2 7 2" xfId="24224" xr:uid="{00000000-0005-0000-0000-00007B0B0000}"/>
    <cellStyle name="Comma 2 3 4 2 7 3" xfId="36105" xr:uid="{63695989-FD86-44F1-8919-1AABB298B504}"/>
    <cellStyle name="Comma 2 3 4 2 7 4" xfId="50362" xr:uid="{DCD56443-013F-41A3-A2EA-3C8DE290E2B6}"/>
    <cellStyle name="Comma 2 3 4 2 8" xfId="12344" xr:uid="{00000000-0005-0000-0000-00007C0B0000}"/>
    <cellStyle name="Comma 2 3 4 2 8 2" xfId="38482" xr:uid="{D45F9C40-F763-4D3B-999F-CAFE6FA05093}"/>
    <cellStyle name="Comma 2 3 4 2 8 3" xfId="52739" xr:uid="{71B93EDC-BFB5-472F-8FD9-C8BA631BBB57}"/>
    <cellStyle name="Comma 2 3 4 2 9" xfId="14720" xr:uid="{00000000-0005-0000-0000-00007D0B0000}"/>
    <cellStyle name="Comma 2 3 4 3" xfId="895" xr:uid="{00000000-0005-0000-0000-00007E0B0000}"/>
    <cellStyle name="Comma 2 3 4 3 2" xfId="3271" xr:uid="{00000000-0005-0000-0000-00007F0B0000}"/>
    <cellStyle name="Comma 2 3 4 3 2 2" xfId="17528" xr:uid="{00000000-0005-0000-0000-0000800B0000}"/>
    <cellStyle name="Comma 2 3 4 3 2 3" xfId="29409" xr:uid="{E69187CA-5F27-43DD-8F44-21A37A5564F3}"/>
    <cellStyle name="Comma 2 3 4 3 2 4" xfId="43666" xr:uid="{D5470301-0D29-45B1-AE3C-8211591C209F}"/>
    <cellStyle name="Comma 2 3 4 3 3" xfId="5647" xr:uid="{00000000-0005-0000-0000-0000810B0000}"/>
    <cellStyle name="Comma 2 3 4 3 3 2" xfId="19904" xr:uid="{00000000-0005-0000-0000-0000820B0000}"/>
    <cellStyle name="Comma 2 3 4 3 3 3" xfId="31785" xr:uid="{0560C4FA-D045-4EEB-9D3E-62DAC2939F69}"/>
    <cellStyle name="Comma 2 3 4 3 3 4" xfId="46042" xr:uid="{20CA4727-48D2-49CC-BBE2-2CC682A6EE91}"/>
    <cellStyle name="Comma 2 3 4 3 4" xfId="8023" xr:uid="{00000000-0005-0000-0000-0000830B0000}"/>
    <cellStyle name="Comma 2 3 4 3 4 2" xfId="22280" xr:uid="{00000000-0005-0000-0000-0000840B0000}"/>
    <cellStyle name="Comma 2 3 4 3 4 3" xfId="34161" xr:uid="{5E86616C-B82D-48AE-9C76-E3BE9AFECD3E}"/>
    <cellStyle name="Comma 2 3 4 3 4 4" xfId="48418" xr:uid="{00B5D5BB-2A74-4B4A-9548-1E79A454A433}"/>
    <cellStyle name="Comma 2 3 4 3 5" xfId="10399" xr:uid="{00000000-0005-0000-0000-0000850B0000}"/>
    <cellStyle name="Comma 2 3 4 3 5 2" xfId="24656" xr:uid="{00000000-0005-0000-0000-0000860B0000}"/>
    <cellStyle name="Comma 2 3 4 3 5 3" xfId="36537" xr:uid="{2E38F6E3-DFE5-43B8-B8A8-6277402A3CFC}"/>
    <cellStyle name="Comma 2 3 4 3 5 4" xfId="50794" xr:uid="{0D23F5B8-E543-4CFF-A3DD-4F595AD52815}"/>
    <cellStyle name="Comma 2 3 4 3 6" xfId="12776" xr:uid="{00000000-0005-0000-0000-0000870B0000}"/>
    <cellStyle name="Comma 2 3 4 3 6 2" xfId="38914" xr:uid="{D1A8A982-6214-4FBF-AAAB-6667AAFF13A3}"/>
    <cellStyle name="Comma 2 3 4 3 6 3" xfId="53171" xr:uid="{5C5E7579-052B-42F2-951B-9FBC56DE0920}"/>
    <cellStyle name="Comma 2 3 4 3 7" xfId="15152" xr:uid="{00000000-0005-0000-0000-0000880B0000}"/>
    <cellStyle name="Comma 2 3 4 3 8" xfId="27033" xr:uid="{D39AEEBD-D26F-436B-A1F0-90001D6B2544}"/>
    <cellStyle name="Comma 2 3 4 3 9" xfId="41290" xr:uid="{011882F3-0DE6-4713-9195-75924892E37F}"/>
    <cellStyle name="Comma 2 3 4 4" xfId="1687" xr:uid="{00000000-0005-0000-0000-0000890B0000}"/>
    <cellStyle name="Comma 2 3 4 4 2" xfId="4063" xr:uid="{00000000-0005-0000-0000-00008A0B0000}"/>
    <cellStyle name="Comma 2 3 4 4 2 2" xfId="18320" xr:uid="{00000000-0005-0000-0000-00008B0B0000}"/>
    <cellStyle name="Comma 2 3 4 4 2 3" xfId="30201" xr:uid="{53AB7448-3C96-4E02-B917-BD50F0ED9332}"/>
    <cellStyle name="Comma 2 3 4 4 2 4" xfId="44458" xr:uid="{99224D23-1DC6-40AD-A03F-81ECA4AF3AD0}"/>
    <cellStyle name="Comma 2 3 4 4 3" xfId="6439" xr:uid="{00000000-0005-0000-0000-00008C0B0000}"/>
    <cellStyle name="Comma 2 3 4 4 3 2" xfId="20696" xr:uid="{00000000-0005-0000-0000-00008D0B0000}"/>
    <cellStyle name="Comma 2 3 4 4 3 3" xfId="32577" xr:uid="{596E27DA-0B52-4750-B35E-B6C9D0F31725}"/>
    <cellStyle name="Comma 2 3 4 4 3 4" xfId="46834" xr:uid="{3FCEB909-F73F-45BA-B42D-AFB8372F2CEC}"/>
    <cellStyle name="Comma 2 3 4 4 4" xfId="8815" xr:uid="{00000000-0005-0000-0000-00008E0B0000}"/>
    <cellStyle name="Comma 2 3 4 4 4 2" xfId="23072" xr:uid="{00000000-0005-0000-0000-00008F0B0000}"/>
    <cellStyle name="Comma 2 3 4 4 4 3" xfId="34953" xr:uid="{BB3D4741-C334-4051-8D32-840B2D32331D}"/>
    <cellStyle name="Comma 2 3 4 4 4 4" xfId="49210" xr:uid="{DEAF683D-0C6F-4539-A7C6-B67FF9A2E095}"/>
    <cellStyle name="Comma 2 3 4 4 5" xfId="11191" xr:uid="{00000000-0005-0000-0000-0000900B0000}"/>
    <cellStyle name="Comma 2 3 4 4 5 2" xfId="25448" xr:uid="{00000000-0005-0000-0000-0000910B0000}"/>
    <cellStyle name="Comma 2 3 4 4 5 3" xfId="37329" xr:uid="{55031329-5571-45BB-9506-6E3C318F4546}"/>
    <cellStyle name="Comma 2 3 4 4 5 4" xfId="51586" xr:uid="{D2ADB079-079E-4D82-918D-DB4BF4AF78E6}"/>
    <cellStyle name="Comma 2 3 4 4 6" xfId="13568" xr:uid="{00000000-0005-0000-0000-0000920B0000}"/>
    <cellStyle name="Comma 2 3 4 4 6 2" xfId="39706" xr:uid="{B283B063-7BAD-4173-900D-BE3C525E101A}"/>
    <cellStyle name="Comma 2 3 4 4 6 3" xfId="53963" xr:uid="{2B2D4AF8-D45E-4B5E-A449-7797103792CF}"/>
    <cellStyle name="Comma 2 3 4 4 7" xfId="15944" xr:uid="{00000000-0005-0000-0000-0000930B0000}"/>
    <cellStyle name="Comma 2 3 4 4 8" xfId="27825" xr:uid="{6CC9E201-B21B-46C5-BE68-910013592D89}"/>
    <cellStyle name="Comma 2 3 4 4 9" xfId="42082" xr:uid="{42EE6501-D6E7-40D5-A25A-D697FC62754E}"/>
    <cellStyle name="Comma 2 3 4 5" xfId="2479" xr:uid="{00000000-0005-0000-0000-0000940B0000}"/>
    <cellStyle name="Comma 2 3 4 5 2" xfId="16736" xr:uid="{00000000-0005-0000-0000-0000950B0000}"/>
    <cellStyle name="Comma 2 3 4 5 3" xfId="28617" xr:uid="{D577EF88-295D-40BB-BAD6-620E1A20FD30}"/>
    <cellStyle name="Comma 2 3 4 5 4" xfId="42874" xr:uid="{8594FC31-509A-4C25-AEC3-78CF0A5BBBC4}"/>
    <cellStyle name="Comma 2 3 4 6" xfId="4855" xr:uid="{00000000-0005-0000-0000-0000960B0000}"/>
    <cellStyle name="Comma 2 3 4 6 2" xfId="19112" xr:uid="{00000000-0005-0000-0000-0000970B0000}"/>
    <cellStyle name="Comma 2 3 4 6 3" xfId="30993" xr:uid="{E32FAE8A-7E98-4728-A7F4-79FE6CBF733E}"/>
    <cellStyle name="Comma 2 3 4 6 4" xfId="45250" xr:uid="{66D9937B-D3B5-40B1-B38F-FB4E83CBBD2C}"/>
    <cellStyle name="Comma 2 3 4 7" xfId="7231" xr:uid="{00000000-0005-0000-0000-0000980B0000}"/>
    <cellStyle name="Comma 2 3 4 7 2" xfId="21488" xr:uid="{00000000-0005-0000-0000-0000990B0000}"/>
    <cellStyle name="Comma 2 3 4 7 3" xfId="33369" xr:uid="{8B08897C-56A4-4915-A676-A480CDC8CFE4}"/>
    <cellStyle name="Comma 2 3 4 7 4" xfId="47626" xr:uid="{0850FCC9-AC45-4193-9A0D-A2D18DBB5CAC}"/>
    <cellStyle name="Comma 2 3 4 8" xfId="9607" xr:uid="{00000000-0005-0000-0000-00009A0B0000}"/>
    <cellStyle name="Comma 2 3 4 8 2" xfId="23864" xr:uid="{00000000-0005-0000-0000-00009B0B0000}"/>
    <cellStyle name="Comma 2 3 4 8 3" xfId="35745" xr:uid="{84C8CF30-49DF-4226-8213-1418425390D4}"/>
    <cellStyle name="Comma 2 3 4 8 4" xfId="50002" xr:uid="{F0BF591C-4A80-4BC6-BF2B-0839D1F65C55}"/>
    <cellStyle name="Comma 2 3 4 9" xfId="11984" xr:uid="{00000000-0005-0000-0000-00009C0B0000}"/>
    <cellStyle name="Comma 2 3 4 9 2" xfId="38122" xr:uid="{78A16493-0149-4037-9913-E3A2C1445B3B}"/>
    <cellStyle name="Comma 2 3 4 9 3" xfId="52379" xr:uid="{C785CC1E-4F29-4B8A-AA6E-E0536BA41C87}"/>
    <cellStyle name="Comma 2 3 5" xfId="139" xr:uid="{00000000-0005-0000-0000-00009D0B0000}"/>
    <cellStyle name="Comma 2 3 5 10" xfId="14396" xr:uid="{00000000-0005-0000-0000-00009E0B0000}"/>
    <cellStyle name="Comma 2 3 5 11" xfId="26277" xr:uid="{D9FDBA77-C399-4E61-A774-B586A04D172D}"/>
    <cellStyle name="Comma 2 3 5 12" xfId="40534" xr:uid="{E6F7EF32-665B-4CB2-AB52-EA8780C429F7}"/>
    <cellStyle name="Comma 2 3 5 2" xfId="499" xr:uid="{00000000-0005-0000-0000-00009F0B0000}"/>
    <cellStyle name="Comma 2 3 5 2 10" xfId="26637" xr:uid="{ACB3FBE8-0E58-4AA3-94E4-A4170FAABD64}"/>
    <cellStyle name="Comma 2 3 5 2 11" xfId="40894" xr:uid="{270FFF59-A3F2-4F1E-94AD-CA2CE9FD0E9E}"/>
    <cellStyle name="Comma 2 3 5 2 2" xfId="1291" xr:uid="{00000000-0005-0000-0000-0000A00B0000}"/>
    <cellStyle name="Comma 2 3 5 2 2 2" xfId="3667" xr:uid="{00000000-0005-0000-0000-0000A10B0000}"/>
    <cellStyle name="Comma 2 3 5 2 2 2 2" xfId="17924" xr:uid="{00000000-0005-0000-0000-0000A20B0000}"/>
    <cellStyle name="Comma 2 3 5 2 2 2 3" xfId="29805" xr:uid="{70C92356-5FBE-4558-A09D-8C7D2B7D5E9A}"/>
    <cellStyle name="Comma 2 3 5 2 2 2 4" xfId="44062" xr:uid="{23D1BB9B-C88A-4ADD-BF74-D62B08BA500F}"/>
    <cellStyle name="Comma 2 3 5 2 2 3" xfId="6043" xr:uid="{00000000-0005-0000-0000-0000A30B0000}"/>
    <cellStyle name="Comma 2 3 5 2 2 3 2" xfId="20300" xr:uid="{00000000-0005-0000-0000-0000A40B0000}"/>
    <cellStyle name="Comma 2 3 5 2 2 3 3" xfId="32181" xr:uid="{E921AB45-D84D-4DDB-95C7-0B2356EC8C24}"/>
    <cellStyle name="Comma 2 3 5 2 2 3 4" xfId="46438" xr:uid="{2394F14D-A517-4010-8B3A-0229C62218EC}"/>
    <cellStyle name="Comma 2 3 5 2 2 4" xfId="8419" xr:uid="{00000000-0005-0000-0000-0000A50B0000}"/>
    <cellStyle name="Comma 2 3 5 2 2 4 2" xfId="22676" xr:uid="{00000000-0005-0000-0000-0000A60B0000}"/>
    <cellStyle name="Comma 2 3 5 2 2 4 3" xfId="34557" xr:uid="{AA921DA4-6DED-4D72-9B91-B6424D9F730E}"/>
    <cellStyle name="Comma 2 3 5 2 2 4 4" xfId="48814" xr:uid="{0DC96F98-5113-455D-A5B1-114C6551C779}"/>
    <cellStyle name="Comma 2 3 5 2 2 5" xfId="10795" xr:uid="{00000000-0005-0000-0000-0000A70B0000}"/>
    <cellStyle name="Comma 2 3 5 2 2 5 2" xfId="25052" xr:uid="{00000000-0005-0000-0000-0000A80B0000}"/>
    <cellStyle name="Comma 2 3 5 2 2 5 3" xfId="36933" xr:uid="{DA82CAFA-A1AC-4D7D-B3AE-AB937C2769EA}"/>
    <cellStyle name="Comma 2 3 5 2 2 5 4" xfId="51190" xr:uid="{5DB8BC8D-82BE-429F-AC9B-9EBA767CEA87}"/>
    <cellStyle name="Comma 2 3 5 2 2 6" xfId="13172" xr:uid="{00000000-0005-0000-0000-0000A90B0000}"/>
    <cellStyle name="Comma 2 3 5 2 2 6 2" xfId="39310" xr:uid="{D0F55EB6-5CF6-4DF9-BE23-130399BBBCEA}"/>
    <cellStyle name="Comma 2 3 5 2 2 6 3" xfId="53567" xr:uid="{91C90E11-B5BF-4EDE-A6F7-160DB697D0C9}"/>
    <cellStyle name="Comma 2 3 5 2 2 7" xfId="15548" xr:uid="{00000000-0005-0000-0000-0000AA0B0000}"/>
    <cellStyle name="Comma 2 3 5 2 2 8" xfId="27429" xr:uid="{B0A259EA-E662-481B-A683-77E61E7EF669}"/>
    <cellStyle name="Comma 2 3 5 2 2 9" xfId="41686" xr:uid="{6AADB62C-888D-45A2-A62C-0067267CE291}"/>
    <cellStyle name="Comma 2 3 5 2 3" xfId="2083" xr:uid="{00000000-0005-0000-0000-0000AB0B0000}"/>
    <cellStyle name="Comma 2 3 5 2 3 2" xfId="4459" xr:uid="{00000000-0005-0000-0000-0000AC0B0000}"/>
    <cellStyle name="Comma 2 3 5 2 3 2 2" xfId="18716" xr:uid="{00000000-0005-0000-0000-0000AD0B0000}"/>
    <cellStyle name="Comma 2 3 5 2 3 2 3" xfId="30597" xr:uid="{7AC72983-3CAB-4F40-A07E-4D9EACDF5E59}"/>
    <cellStyle name="Comma 2 3 5 2 3 2 4" xfId="44854" xr:uid="{55C8F573-7860-4D14-9E67-1E31231397CA}"/>
    <cellStyle name="Comma 2 3 5 2 3 3" xfId="6835" xr:uid="{00000000-0005-0000-0000-0000AE0B0000}"/>
    <cellStyle name="Comma 2 3 5 2 3 3 2" xfId="21092" xr:uid="{00000000-0005-0000-0000-0000AF0B0000}"/>
    <cellStyle name="Comma 2 3 5 2 3 3 3" xfId="32973" xr:uid="{F4808011-DFC4-4A95-8AF9-2AD668082D70}"/>
    <cellStyle name="Comma 2 3 5 2 3 3 4" xfId="47230" xr:uid="{C0BEBECB-90D1-4026-9D35-02B7623FAA15}"/>
    <cellStyle name="Comma 2 3 5 2 3 4" xfId="9211" xr:uid="{00000000-0005-0000-0000-0000B00B0000}"/>
    <cellStyle name="Comma 2 3 5 2 3 4 2" xfId="23468" xr:uid="{00000000-0005-0000-0000-0000B10B0000}"/>
    <cellStyle name="Comma 2 3 5 2 3 4 3" xfId="35349" xr:uid="{7EBFF860-047A-4E5E-A499-C2CC5F35D7BD}"/>
    <cellStyle name="Comma 2 3 5 2 3 4 4" xfId="49606" xr:uid="{4AC5C801-8101-4828-9A31-F0EAF2446E3F}"/>
    <cellStyle name="Comma 2 3 5 2 3 5" xfId="11587" xr:uid="{00000000-0005-0000-0000-0000B20B0000}"/>
    <cellStyle name="Comma 2 3 5 2 3 5 2" xfId="25844" xr:uid="{00000000-0005-0000-0000-0000B30B0000}"/>
    <cellStyle name="Comma 2 3 5 2 3 5 3" xfId="37725" xr:uid="{9D1E4D8B-C430-4013-B742-1747EF9B9EAD}"/>
    <cellStyle name="Comma 2 3 5 2 3 5 4" xfId="51982" xr:uid="{A2EB3D6D-20D2-4660-8B0F-AC24860817F9}"/>
    <cellStyle name="Comma 2 3 5 2 3 6" xfId="13964" xr:uid="{00000000-0005-0000-0000-0000B40B0000}"/>
    <cellStyle name="Comma 2 3 5 2 3 6 2" xfId="40102" xr:uid="{8B309ADF-2EB6-4D9C-989E-D38E7D90A800}"/>
    <cellStyle name="Comma 2 3 5 2 3 6 3" xfId="54359" xr:uid="{5712C631-3DF5-4DCE-98CB-1B33CB11DFFD}"/>
    <cellStyle name="Comma 2 3 5 2 3 7" xfId="16340" xr:uid="{00000000-0005-0000-0000-0000B50B0000}"/>
    <cellStyle name="Comma 2 3 5 2 3 8" xfId="28221" xr:uid="{5244C51D-588E-46BF-92C9-9E62A1220EC8}"/>
    <cellStyle name="Comma 2 3 5 2 3 9" xfId="42478" xr:uid="{88696C98-3941-4E14-9191-A85BD3F5133F}"/>
    <cellStyle name="Comma 2 3 5 2 4" xfId="2875" xr:uid="{00000000-0005-0000-0000-0000B60B0000}"/>
    <cellStyle name="Comma 2 3 5 2 4 2" xfId="17132" xr:uid="{00000000-0005-0000-0000-0000B70B0000}"/>
    <cellStyle name="Comma 2 3 5 2 4 3" xfId="29013" xr:uid="{42A2D74E-2415-42C5-91A1-C2126CC832DA}"/>
    <cellStyle name="Comma 2 3 5 2 4 4" xfId="43270" xr:uid="{2092C47F-924A-410A-8BE4-877302DCB22A}"/>
    <cellStyle name="Comma 2 3 5 2 5" xfId="5251" xr:uid="{00000000-0005-0000-0000-0000B80B0000}"/>
    <cellStyle name="Comma 2 3 5 2 5 2" xfId="19508" xr:uid="{00000000-0005-0000-0000-0000B90B0000}"/>
    <cellStyle name="Comma 2 3 5 2 5 3" xfId="31389" xr:uid="{92838873-8ABD-4542-AAF7-5510E428906A}"/>
    <cellStyle name="Comma 2 3 5 2 5 4" xfId="45646" xr:uid="{21E43310-B9F1-4AA4-8BAC-E0EF068D1F81}"/>
    <cellStyle name="Comma 2 3 5 2 6" xfId="7627" xr:uid="{00000000-0005-0000-0000-0000BA0B0000}"/>
    <cellStyle name="Comma 2 3 5 2 6 2" xfId="21884" xr:uid="{00000000-0005-0000-0000-0000BB0B0000}"/>
    <cellStyle name="Comma 2 3 5 2 6 3" xfId="33765" xr:uid="{74E6352B-8097-48D5-9B9F-47C95F61B994}"/>
    <cellStyle name="Comma 2 3 5 2 6 4" xfId="48022" xr:uid="{9888805B-E714-4BD1-94D0-09C66FB35546}"/>
    <cellStyle name="Comma 2 3 5 2 7" xfId="10003" xr:uid="{00000000-0005-0000-0000-0000BC0B0000}"/>
    <cellStyle name="Comma 2 3 5 2 7 2" xfId="24260" xr:uid="{00000000-0005-0000-0000-0000BD0B0000}"/>
    <cellStyle name="Comma 2 3 5 2 7 3" xfId="36141" xr:uid="{1059E718-C29A-475B-99D2-DC1023193A99}"/>
    <cellStyle name="Comma 2 3 5 2 7 4" xfId="50398" xr:uid="{4D2D42E6-1DCD-46EC-A306-24F2A5D082D1}"/>
    <cellStyle name="Comma 2 3 5 2 8" xfId="12380" xr:uid="{00000000-0005-0000-0000-0000BE0B0000}"/>
    <cellStyle name="Comma 2 3 5 2 8 2" xfId="38518" xr:uid="{BEF69597-C170-46A3-84B4-391D01A130DB}"/>
    <cellStyle name="Comma 2 3 5 2 8 3" xfId="52775" xr:uid="{1A10D4C7-B1F4-4D6D-AE0B-57F09D197D74}"/>
    <cellStyle name="Comma 2 3 5 2 9" xfId="14756" xr:uid="{00000000-0005-0000-0000-0000BF0B0000}"/>
    <cellStyle name="Comma 2 3 5 3" xfId="931" xr:uid="{00000000-0005-0000-0000-0000C00B0000}"/>
    <cellStyle name="Comma 2 3 5 3 2" xfId="3307" xr:uid="{00000000-0005-0000-0000-0000C10B0000}"/>
    <cellStyle name="Comma 2 3 5 3 2 2" xfId="17564" xr:uid="{00000000-0005-0000-0000-0000C20B0000}"/>
    <cellStyle name="Comma 2 3 5 3 2 3" xfId="29445" xr:uid="{D034D2B5-A17F-49F1-9AF7-662E762FEA93}"/>
    <cellStyle name="Comma 2 3 5 3 2 4" xfId="43702" xr:uid="{99B01D1F-498C-4FEB-925C-BA2DA4A8C3BA}"/>
    <cellStyle name="Comma 2 3 5 3 3" xfId="5683" xr:uid="{00000000-0005-0000-0000-0000C30B0000}"/>
    <cellStyle name="Comma 2 3 5 3 3 2" xfId="19940" xr:uid="{00000000-0005-0000-0000-0000C40B0000}"/>
    <cellStyle name="Comma 2 3 5 3 3 3" xfId="31821" xr:uid="{B305E84A-C263-4E3B-9F28-58937D452676}"/>
    <cellStyle name="Comma 2 3 5 3 3 4" xfId="46078" xr:uid="{E74C17E1-E078-4C5E-9A17-A1F67067A4DE}"/>
    <cellStyle name="Comma 2 3 5 3 4" xfId="8059" xr:uid="{00000000-0005-0000-0000-0000C50B0000}"/>
    <cellStyle name="Comma 2 3 5 3 4 2" xfId="22316" xr:uid="{00000000-0005-0000-0000-0000C60B0000}"/>
    <cellStyle name="Comma 2 3 5 3 4 3" xfId="34197" xr:uid="{72E3F060-6CD3-42D5-B1C5-515B406689F9}"/>
    <cellStyle name="Comma 2 3 5 3 4 4" xfId="48454" xr:uid="{3DFC3682-C1CC-4B1C-A396-545AC82912C1}"/>
    <cellStyle name="Comma 2 3 5 3 5" xfId="10435" xr:uid="{00000000-0005-0000-0000-0000C70B0000}"/>
    <cellStyle name="Comma 2 3 5 3 5 2" xfId="24692" xr:uid="{00000000-0005-0000-0000-0000C80B0000}"/>
    <cellStyle name="Comma 2 3 5 3 5 3" xfId="36573" xr:uid="{8AAAC436-9EF9-4A57-BCD7-ADBE2604FE93}"/>
    <cellStyle name="Comma 2 3 5 3 5 4" xfId="50830" xr:uid="{B150D03E-5AC2-4E70-99EB-0D8344415FD0}"/>
    <cellStyle name="Comma 2 3 5 3 6" xfId="12812" xr:uid="{00000000-0005-0000-0000-0000C90B0000}"/>
    <cellStyle name="Comma 2 3 5 3 6 2" xfId="38950" xr:uid="{A66EB98F-EC6C-4C38-AD1E-B85D9B6D535D}"/>
    <cellStyle name="Comma 2 3 5 3 6 3" xfId="53207" xr:uid="{B4AD8DB8-09D4-4BFA-9033-1B3B9FA88B49}"/>
    <cellStyle name="Comma 2 3 5 3 7" xfId="15188" xr:uid="{00000000-0005-0000-0000-0000CA0B0000}"/>
    <cellStyle name="Comma 2 3 5 3 8" xfId="27069" xr:uid="{A775B3B7-14A4-4AD4-A02D-6AFBEAB3D19E}"/>
    <cellStyle name="Comma 2 3 5 3 9" xfId="41326" xr:uid="{A982CA7E-8B15-4F19-B8A5-BDDACD882D8F}"/>
    <cellStyle name="Comma 2 3 5 4" xfId="1723" xr:uid="{00000000-0005-0000-0000-0000CB0B0000}"/>
    <cellStyle name="Comma 2 3 5 4 2" xfId="4099" xr:uid="{00000000-0005-0000-0000-0000CC0B0000}"/>
    <cellStyle name="Comma 2 3 5 4 2 2" xfId="18356" xr:uid="{00000000-0005-0000-0000-0000CD0B0000}"/>
    <cellStyle name="Comma 2 3 5 4 2 3" xfId="30237" xr:uid="{09C0AF21-801E-4AC7-A605-43E73DF0657B}"/>
    <cellStyle name="Comma 2 3 5 4 2 4" xfId="44494" xr:uid="{7CE35F21-EA1D-4D8A-8343-74D544E70B2C}"/>
    <cellStyle name="Comma 2 3 5 4 3" xfId="6475" xr:uid="{00000000-0005-0000-0000-0000CE0B0000}"/>
    <cellStyle name="Comma 2 3 5 4 3 2" xfId="20732" xr:uid="{00000000-0005-0000-0000-0000CF0B0000}"/>
    <cellStyle name="Comma 2 3 5 4 3 3" xfId="32613" xr:uid="{5E9EAAF9-906D-446F-A574-393D714395A6}"/>
    <cellStyle name="Comma 2 3 5 4 3 4" xfId="46870" xr:uid="{58B9C195-D89E-4D70-B956-CC01751B09F8}"/>
    <cellStyle name="Comma 2 3 5 4 4" xfId="8851" xr:uid="{00000000-0005-0000-0000-0000D00B0000}"/>
    <cellStyle name="Comma 2 3 5 4 4 2" xfId="23108" xr:uid="{00000000-0005-0000-0000-0000D10B0000}"/>
    <cellStyle name="Comma 2 3 5 4 4 3" xfId="34989" xr:uid="{6FF42C8E-7A42-4EAB-BA68-3D9C3C24FD63}"/>
    <cellStyle name="Comma 2 3 5 4 4 4" xfId="49246" xr:uid="{49885D0A-8EF8-463F-B8F3-6DA080526144}"/>
    <cellStyle name="Comma 2 3 5 4 5" xfId="11227" xr:uid="{00000000-0005-0000-0000-0000D20B0000}"/>
    <cellStyle name="Comma 2 3 5 4 5 2" xfId="25484" xr:uid="{00000000-0005-0000-0000-0000D30B0000}"/>
    <cellStyle name="Comma 2 3 5 4 5 3" xfId="37365" xr:uid="{C9B509E2-6BF6-4C7B-8AF4-7A2B6038AECC}"/>
    <cellStyle name="Comma 2 3 5 4 5 4" xfId="51622" xr:uid="{B988F96B-4465-452B-8F81-EAC50B77914E}"/>
    <cellStyle name="Comma 2 3 5 4 6" xfId="13604" xr:uid="{00000000-0005-0000-0000-0000D40B0000}"/>
    <cellStyle name="Comma 2 3 5 4 6 2" xfId="39742" xr:uid="{5365C014-F63D-4C4F-B131-A51F1DD065D8}"/>
    <cellStyle name="Comma 2 3 5 4 6 3" xfId="53999" xr:uid="{77632A8C-28F9-48DB-8DFE-85D318D1655D}"/>
    <cellStyle name="Comma 2 3 5 4 7" xfId="15980" xr:uid="{00000000-0005-0000-0000-0000D50B0000}"/>
    <cellStyle name="Comma 2 3 5 4 8" xfId="27861" xr:uid="{A9AEF394-AD84-48EC-AE61-2F71182EDCA9}"/>
    <cellStyle name="Comma 2 3 5 4 9" xfId="42118" xr:uid="{13CFABDB-7BF9-4FFB-9067-976DCCFD3B56}"/>
    <cellStyle name="Comma 2 3 5 5" xfId="2515" xr:uid="{00000000-0005-0000-0000-0000D60B0000}"/>
    <cellStyle name="Comma 2 3 5 5 2" xfId="16772" xr:uid="{00000000-0005-0000-0000-0000D70B0000}"/>
    <cellStyle name="Comma 2 3 5 5 3" xfId="28653" xr:uid="{A5A66CC9-2095-441E-B804-C295D9CF7A78}"/>
    <cellStyle name="Comma 2 3 5 5 4" xfId="42910" xr:uid="{6393BABF-0F41-48AC-AB4D-C9A5899BA424}"/>
    <cellStyle name="Comma 2 3 5 6" xfId="4891" xr:uid="{00000000-0005-0000-0000-0000D80B0000}"/>
    <cellStyle name="Comma 2 3 5 6 2" xfId="19148" xr:uid="{00000000-0005-0000-0000-0000D90B0000}"/>
    <cellStyle name="Comma 2 3 5 6 3" xfId="31029" xr:uid="{44C3F209-B68B-4930-A106-543D0D226C35}"/>
    <cellStyle name="Comma 2 3 5 6 4" xfId="45286" xr:uid="{03B7F4E1-5E90-4239-93C3-403AE6DD21DD}"/>
    <cellStyle name="Comma 2 3 5 7" xfId="7267" xr:uid="{00000000-0005-0000-0000-0000DA0B0000}"/>
    <cellStyle name="Comma 2 3 5 7 2" xfId="21524" xr:uid="{00000000-0005-0000-0000-0000DB0B0000}"/>
    <cellStyle name="Comma 2 3 5 7 3" xfId="33405" xr:uid="{E5B1521B-5B06-4513-A276-0893E8D8064F}"/>
    <cellStyle name="Comma 2 3 5 7 4" xfId="47662" xr:uid="{B064C081-1A61-4A6B-B93F-ED3B7FD37A75}"/>
    <cellStyle name="Comma 2 3 5 8" xfId="9643" xr:uid="{00000000-0005-0000-0000-0000DC0B0000}"/>
    <cellStyle name="Comma 2 3 5 8 2" xfId="23900" xr:uid="{00000000-0005-0000-0000-0000DD0B0000}"/>
    <cellStyle name="Comma 2 3 5 8 3" xfId="35781" xr:uid="{07FDFA90-2064-46B6-ABEC-02F1B14332C5}"/>
    <cellStyle name="Comma 2 3 5 8 4" xfId="50038" xr:uid="{E16ACC71-B62E-4765-BD54-1463DD5C9435}"/>
    <cellStyle name="Comma 2 3 5 9" xfId="12020" xr:uid="{00000000-0005-0000-0000-0000DE0B0000}"/>
    <cellStyle name="Comma 2 3 5 9 2" xfId="38158" xr:uid="{0BE5A6E4-C1FB-4CDE-AC04-2F731EB715FC}"/>
    <cellStyle name="Comma 2 3 5 9 3" xfId="52415" xr:uid="{F2174FBA-96D0-4B05-B174-DEB29289FB98}"/>
    <cellStyle name="Comma 2 3 6" xfId="175" xr:uid="{00000000-0005-0000-0000-0000DF0B0000}"/>
    <cellStyle name="Comma 2 3 6 10" xfId="14432" xr:uid="{00000000-0005-0000-0000-0000E00B0000}"/>
    <cellStyle name="Comma 2 3 6 11" xfId="26313" xr:uid="{D010DBEC-E729-48A1-9691-0476E5B47F05}"/>
    <cellStyle name="Comma 2 3 6 12" xfId="40570" xr:uid="{84CEFA6E-C3CC-462D-8236-1E89262D61CF}"/>
    <cellStyle name="Comma 2 3 6 2" xfId="535" xr:uid="{00000000-0005-0000-0000-0000E10B0000}"/>
    <cellStyle name="Comma 2 3 6 2 10" xfId="26673" xr:uid="{F66BD113-7870-404A-A467-45810F4D9D9A}"/>
    <cellStyle name="Comma 2 3 6 2 11" xfId="40930" xr:uid="{999FD56B-32C5-4C84-A88F-D9958FDDE176}"/>
    <cellStyle name="Comma 2 3 6 2 2" xfId="1327" xr:uid="{00000000-0005-0000-0000-0000E20B0000}"/>
    <cellStyle name="Comma 2 3 6 2 2 2" xfId="3703" xr:uid="{00000000-0005-0000-0000-0000E30B0000}"/>
    <cellStyle name="Comma 2 3 6 2 2 2 2" xfId="17960" xr:uid="{00000000-0005-0000-0000-0000E40B0000}"/>
    <cellStyle name="Comma 2 3 6 2 2 2 3" xfId="29841" xr:uid="{E50BDC59-255C-4B32-BF2B-BA6A5C764060}"/>
    <cellStyle name="Comma 2 3 6 2 2 2 4" xfId="44098" xr:uid="{C14065D0-D450-4D04-B33F-AB87D6BFE587}"/>
    <cellStyle name="Comma 2 3 6 2 2 3" xfId="6079" xr:uid="{00000000-0005-0000-0000-0000E50B0000}"/>
    <cellStyle name="Comma 2 3 6 2 2 3 2" xfId="20336" xr:uid="{00000000-0005-0000-0000-0000E60B0000}"/>
    <cellStyle name="Comma 2 3 6 2 2 3 3" xfId="32217" xr:uid="{F07521ED-7C97-465E-B6FD-AECF9E3B1E34}"/>
    <cellStyle name="Comma 2 3 6 2 2 3 4" xfId="46474" xr:uid="{F12638A3-7CE5-4EFB-96E3-80CED0071368}"/>
    <cellStyle name="Comma 2 3 6 2 2 4" xfId="8455" xr:uid="{00000000-0005-0000-0000-0000E70B0000}"/>
    <cellStyle name="Comma 2 3 6 2 2 4 2" xfId="22712" xr:uid="{00000000-0005-0000-0000-0000E80B0000}"/>
    <cellStyle name="Comma 2 3 6 2 2 4 3" xfId="34593" xr:uid="{0920D435-FC64-4786-800E-B15ED0BD5080}"/>
    <cellStyle name="Comma 2 3 6 2 2 4 4" xfId="48850" xr:uid="{0F48F64D-7F40-4061-883F-AF8CC50852F0}"/>
    <cellStyle name="Comma 2 3 6 2 2 5" xfId="10831" xr:uid="{00000000-0005-0000-0000-0000E90B0000}"/>
    <cellStyle name="Comma 2 3 6 2 2 5 2" xfId="25088" xr:uid="{00000000-0005-0000-0000-0000EA0B0000}"/>
    <cellStyle name="Comma 2 3 6 2 2 5 3" xfId="36969" xr:uid="{85A4740C-0B9A-4CBC-B9F4-BC9C1B4B2E83}"/>
    <cellStyle name="Comma 2 3 6 2 2 5 4" xfId="51226" xr:uid="{35CC68BD-A8FF-4379-A87A-9985104D1420}"/>
    <cellStyle name="Comma 2 3 6 2 2 6" xfId="13208" xr:uid="{00000000-0005-0000-0000-0000EB0B0000}"/>
    <cellStyle name="Comma 2 3 6 2 2 6 2" xfId="39346" xr:uid="{1BF199FB-959C-4929-9095-E328C306BD9C}"/>
    <cellStyle name="Comma 2 3 6 2 2 6 3" xfId="53603" xr:uid="{FBD3A675-8F8C-4CAC-902A-D169728CA178}"/>
    <cellStyle name="Comma 2 3 6 2 2 7" xfId="15584" xr:uid="{00000000-0005-0000-0000-0000EC0B0000}"/>
    <cellStyle name="Comma 2 3 6 2 2 8" xfId="27465" xr:uid="{FE987D73-A2E1-460C-B2B3-1F0525207667}"/>
    <cellStyle name="Comma 2 3 6 2 2 9" xfId="41722" xr:uid="{E1570923-94A3-47A4-963A-6C9BDDF9834B}"/>
    <cellStyle name="Comma 2 3 6 2 3" xfId="2119" xr:uid="{00000000-0005-0000-0000-0000ED0B0000}"/>
    <cellStyle name="Comma 2 3 6 2 3 2" xfId="4495" xr:uid="{00000000-0005-0000-0000-0000EE0B0000}"/>
    <cellStyle name="Comma 2 3 6 2 3 2 2" xfId="18752" xr:uid="{00000000-0005-0000-0000-0000EF0B0000}"/>
    <cellStyle name="Comma 2 3 6 2 3 2 3" xfId="30633" xr:uid="{F09BB6C7-13EA-4AC3-A9DC-4BB0D7D81BBD}"/>
    <cellStyle name="Comma 2 3 6 2 3 2 4" xfId="44890" xr:uid="{7D68DC31-9167-4A52-8072-7454FF578990}"/>
    <cellStyle name="Comma 2 3 6 2 3 3" xfId="6871" xr:uid="{00000000-0005-0000-0000-0000F00B0000}"/>
    <cellStyle name="Comma 2 3 6 2 3 3 2" xfId="21128" xr:uid="{00000000-0005-0000-0000-0000F10B0000}"/>
    <cellStyle name="Comma 2 3 6 2 3 3 3" xfId="33009" xr:uid="{04F814B2-DBFE-4BE4-9F0A-78A324965E79}"/>
    <cellStyle name="Comma 2 3 6 2 3 3 4" xfId="47266" xr:uid="{9E39C569-B40F-47A0-84FE-E7C562D03AFD}"/>
    <cellStyle name="Comma 2 3 6 2 3 4" xfId="9247" xr:uid="{00000000-0005-0000-0000-0000F20B0000}"/>
    <cellStyle name="Comma 2 3 6 2 3 4 2" xfId="23504" xr:uid="{00000000-0005-0000-0000-0000F30B0000}"/>
    <cellStyle name="Comma 2 3 6 2 3 4 3" xfId="35385" xr:uid="{93275E60-FBEC-4418-9427-29511ACDDA05}"/>
    <cellStyle name="Comma 2 3 6 2 3 4 4" xfId="49642" xr:uid="{67AA8458-0F49-48CC-9AB6-5DF3EE0F8DB6}"/>
    <cellStyle name="Comma 2 3 6 2 3 5" xfId="11623" xr:uid="{00000000-0005-0000-0000-0000F40B0000}"/>
    <cellStyle name="Comma 2 3 6 2 3 5 2" xfId="25880" xr:uid="{00000000-0005-0000-0000-0000F50B0000}"/>
    <cellStyle name="Comma 2 3 6 2 3 5 3" xfId="37761" xr:uid="{1FDCB879-244E-47BA-9BF1-CDD5DA66EAE5}"/>
    <cellStyle name="Comma 2 3 6 2 3 5 4" xfId="52018" xr:uid="{CFB3D499-F9BC-45C8-9B01-A207A4D2FED8}"/>
    <cellStyle name="Comma 2 3 6 2 3 6" xfId="14000" xr:uid="{00000000-0005-0000-0000-0000F60B0000}"/>
    <cellStyle name="Comma 2 3 6 2 3 6 2" xfId="40138" xr:uid="{80240230-EBC1-45AC-AD4D-7CEF7F9FDA87}"/>
    <cellStyle name="Comma 2 3 6 2 3 6 3" xfId="54395" xr:uid="{C27DBB17-B7ED-4342-A48C-1204D63CABF9}"/>
    <cellStyle name="Comma 2 3 6 2 3 7" xfId="16376" xr:uid="{00000000-0005-0000-0000-0000F70B0000}"/>
    <cellStyle name="Comma 2 3 6 2 3 8" xfId="28257" xr:uid="{69FDE789-A1F5-47E1-ABB0-0FDD7B2AAFDA}"/>
    <cellStyle name="Comma 2 3 6 2 3 9" xfId="42514" xr:uid="{ADD81D4C-F757-4067-A168-61029AACEB40}"/>
    <cellStyle name="Comma 2 3 6 2 4" xfId="2911" xr:uid="{00000000-0005-0000-0000-0000F80B0000}"/>
    <cellStyle name="Comma 2 3 6 2 4 2" xfId="17168" xr:uid="{00000000-0005-0000-0000-0000F90B0000}"/>
    <cellStyle name="Comma 2 3 6 2 4 3" xfId="29049" xr:uid="{467EB55F-92E2-40CE-AE0A-A43CAB9F29AF}"/>
    <cellStyle name="Comma 2 3 6 2 4 4" xfId="43306" xr:uid="{57C5F8A8-6BC8-4C6D-B209-3DED1DFFF759}"/>
    <cellStyle name="Comma 2 3 6 2 5" xfId="5287" xr:uid="{00000000-0005-0000-0000-0000FA0B0000}"/>
    <cellStyle name="Comma 2 3 6 2 5 2" xfId="19544" xr:uid="{00000000-0005-0000-0000-0000FB0B0000}"/>
    <cellStyle name="Comma 2 3 6 2 5 3" xfId="31425" xr:uid="{11E67F6A-9DEC-4D19-9B00-3AEA33A2AFFA}"/>
    <cellStyle name="Comma 2 3 6 2 5 4" xfId="45682" xr:uid="{E9798925-357C-4BC9-8A93-27259FCA7DCC}"/>
    <cellStyle name="Comma 2 3 6 2 6" xfId="7663" xr:uid="{00000000-0005-0000-0000-0000FC0B0000}"/>
    <cellStyle name="Comma 2 3 6 2 6 2" xfId="21920" xr:uid="{00000000-0005-0000-0000-0000FD0B0000}"/>
    <cellStyle name="Comma 2 3 6 2 6 3" xfId="33801" xr:uid="{DD22C830-8DB8-404F-8853-107F41127C12}"/>
    <cellStyle name="Comma 2 3 6 2 6 4" xfId="48058" xr:uid="{69822CB7-881E-4CD8-8B34-CB6EE5ADFBC8}"/>
    <cellStyle name="Comma 2 3 6 2 7" xfId="10039" xr:uid="{00000000-0005-0000-0000-0000FE0B0000}"/>
    <cellStyle name="Comma 2 3 6 2 7 2" xfId="24296" xr:uid="{00000000-0005-0000-0000-0000FF0B0000}"/>
    <cellStyle name="Comma 2 3 6 2 7 3" xfId="36177" xr:uid="{DFDEDDAD-E007-472A-A6AF-1AA8D6D6C7CA}"/>
    <cellStyle name="Comma 2 3 6 2 7 4" xfId="50434" xr:uid="{725CC186-6D54-4D77-AFD3-BEE7AB23559C}"/>
    <cellStyle name="Comma 2 3 6 2 8" xfId="12416" xr:uid="{00000000-0005-0000-0000-0000000C0000}"/>
    <cellStyle name="Comma 2 3 6 2 8 2" xfId="38554" xr:uid="{49C552B3-82DF-48E9-BFF5-E6373C60CA16}"/>
    <cellStyle name="Comma 2 3 6 2 8 3" xfId="52811" xr:uid="{5EB3CE66-171C-4578-8658-1326CA2F7D18}"/>
    <cellStyle name="Comma 2 3 6 2 9" xfId="14792" xr:uid="{00000000-0005-0000-0000-0000010C0000}"/>
    <cellStyle name="Comma 2 3 6 3" xfId="967" xr:uid="{00000000-0005-0000-0000-0000020C0000}"/>
    <cellStyle name="Comma 2 3 6 3 2" xfId="3343" xr:uid="{00000000-0005-0000-0000-0000030C0000}"/>
    <cellStyle name="Comma 2 3 6 3 2 2" xfId="17600" xr:uid="{00000000-0005-0000-0000-0000040C0000}"/>
    <cellStyle name="Comma 2 3 6 3 2 3" xfId="29481" xr:uid="{BEB6C66A-5F56-4570-A8F8-274CDB29FCD7}"/>
    <cellStyle name="Comma 2 3 6 3 2 4" xfId="43738" xr:uid="{9020612A-FD84-4FD7-A07A-B203CC52DB5D}"/>
    <cellStyle name="Comma 2 3 6 3 3" xfId="5719" xr:uid="{00000000-0005-0000-0000-0000050C0000}"/>
    <cellStyle name="Comma 2 3 6 3 3 2" xfId="19976" xr:uid="{00000000-0005-0000-0000-0000060C0000}"/>
    <cellStyle name="Comma 2 3 6 3 3 3" xfId="31857" xr:uid="{5670FC6D-F801-42F5-BD9C-EC61F775F2D7}"/>
    <cellStyle name="Comma 2 3 6 3 3 4" xfId="46114" xr:uid="{7F349759-4BA6-465A-96B6-A12D33E85820}"/>
    <cellStyle name="Comma 2 3 6 3 4" xfId="8095" xr:uid="{00000000-0005-0000-0000-0000070C0000}"/>
    <cellStyle name="Comma 2 3 6 3 4 2" xfId="22352" xr:uid="{00000000-0005-0000-0000-0000080C0000}"/>
    <cellStyle name="Comma 2 3 6 3 4 3" xfId="34233" xr:uid="{ED751D49-08D5-462E-B814-105AE7D30BE6}"/>
    <cellStyle name="Comma 2 3 6 3 4 4" xfId="48490" xr:uid="{2F10A5A0-2612-4D2A-8FD3-5969E06300A9}"/>
    <cellStyle name="Comma 2 3 6 3 5" xfId="10471" xr:uid="{00000000-0005-0000-0000-0000090C0000}"/>
    <cellStyle name="Comma 2 3 6 3 5 2" xfId="24728" xr:uid="{00000000-0005-0000-0000-00000A0C0000}"/>
    <cellStyle name="Comma 2 3 6 3 5 3" xfId="36609" xr:uid="{BF426E83-5999-4DCA-99A8-9C481879ECA1}"/>
    <cellStyle name="Comma 2 3 6 3 5 4" xfId="50866" xr:uid="{0067AEC2-1653-41FE-AC37-8190837E0360}"/>
    <cellStyle name="Comma 2 3 6 3 6" xfId="12848" xr:uid="{00000000-0005-0000-0000-00000B0C0000}"/>
    <cellStyle name="Comma 2 3 6 3 6 2" xfId="38986" xr:uid="{D0B891CF-8E71-4F9C-83B9-77FE2B15730E}"/>
    <cellStyle name="Comma 2 3 6 3 6 3" xfId="53243" xr:uid="{2F73ECF9-2892-446C-8406-6CB61AB20620}"/>
    <cellStyle name="Comma 2 3 6 3 7" xfId="15224" xr:uid="{00000000-0005-0000-0000-00000C0C0000}"/>
    <cellStyle name="Comma 2 3 6 3 8" xfId="27105" xr:uid="{95D4C8DC-1312-467C-AA9B-F3FB42E1CAD9}"/>
    <cellStyle name="Comma 2 3 6 3 9" xfId="41362" xr:uid="{D7668628-3955-4D9F-87BD-D9F2F1080FC1}"/>
    <cellStyle name="Comma 2 3 6 4" xfId="1759" xr:uid="{00000000-0005-0000-0000-00000D0C0000}"/>
    <cellStyle name="Comma 2 3 6 4 2" xfId="4135" xr:uid="{00000000-0005-0000-0000-00000E0C0000}"/>
    <cellStyle name="Comma 2 3 6 4 2 2" xfId="18392" xr:uid="{00000000-0005-0000-0000-00000F0C0000}"/>
    <cellStyle name="Comma 2 3 6 4 2 3" xfId="30273" xr:uid="{5E2EAE59-7094-4F68-9366-CAE97D8FBAD7}"/>
    <cellStyle name="Comma 2 3 6 4 2 4" xfId="44530" xr:uid="{B71EF48D-01DC-4533-9D80-80D29AC30D87}"/>
    <cellStyle name="Comma 2 3 6 4 3" xfId="6511" xr:uid="{00000000-0005-0000-0000-0000100C0000}"/>
    <cellStyle name="Comma 2 3 6 4 3 2" xfId="20768" xr:uid="{00000000-0005-0000-0000-0000110C0000}"/>
    <cellStyle name="Comma 2 3 6 4 3 3" xfId="32649" xr:uid="{D38ED86C-0D70-4AEA-B196-EFC63E4B4226}"/>
    <cellStyle name="Comma 2 3 6 4 3 4" xfId="46906" xr:uid="{87228AED-402E-46F1-B70B-435FE3828D32}"/>
    <cellStyle name="Comma 2 3 6 4 4" xfId="8887" xr:uid="{00000000-0005-0000-0000-0000120C0000}"/>
    <cellStyle name="Comma 2 3 6 4 4 2" xfId="23144" xr:uid="{00000000-0005-0000-0000-0000130C0000}"/>
    <cellStyle name="Comma 2 3 6 4 4 3" xfId="35025" xr:uid="{4F4F7936-1E52-42DC-9488-F40038BB999F}"/>
    <cellStyle name="Comma 2 3 6 4 4 4" xfId="49282" xr:uid="{4D660717-CA03-4EC2-95FD-3FF23884D79C}"/>
    <cellStyle name="Comma 2 3 6 4 5" xfId="11263" xr:uid="{00000000-0005-0000-0000-0000140C0000}"/>
    <cellStyle name="Comma 2 3 6 4 5 2" xfId="25520" xr:uid="{00000000-0005-0000-0000-0000150C0000}"/>
    <cellStyle name="Comma 2 3 6 4 5 3" xfId="37401" xr:uid="{017C86BD-2A86-4CB3-AE04-41BD99BD3989}"/>
    <cellStyle name="Comma 2 3 6 4 5 4" xfId="51658" xr:uid="{6EAB50F5-4760-4384-9366-699A9C35AAE8}"/>
    <cellStyle name="Comma 2 3 6 4 6" xfId="13640" xr:uid="{00000000-0005-0000-0000-0000160C0000}"/>
    <cellStyle name="Comma 2 3 6 4 6 2" xfId="39778" xr:uid="{9B7E7133-FCEF-475C-A873-7E21ECEEC753}"/>
    <cellStyle name="Comma 2 3 6 4 6 3" xfId="54035" xr:uid="{AEC42806-A7B8-47AC-9D9F-B9B516AE91DB}"/>
    <cellStyle name="Comma 2 3 6 4 7" xfId="16016" xr:uid="{00000000-0005-0000-0000-0000170C0000}"/>
    <cellStyle name="Comma 2 3 6 4 8" xfId="27897" xr:uid="{A536D6E3-82FB-49BB-BE05-453F2BF8F08C}"/>
    <cellStyle name="Comma 2 3 6 4 9" xfId="42154" xr:uid="{3C245919-38BD-48A5-BA40-DD3769D0D47B}"/>
    <cellStyle name="Comma 2 3 6 5" xfId="2551" xr:uid="{00000000-0005-0000-0000-0000180C0000}"/>
    <cellStyle name="Comma 2 3 6 5 2" xfId="16808" xr:uid="{00000000-0005-0000-0000-0000190C0000}"/>
    <cellStyle name="Comma 2 3 6 5 3" xfId="28689" xr:uid="{D3C5C5A8-F1C9-4B5E-B52B-9D1212178CE5}"/>
    <cellStyle name="Comma 2 3 6 5 4" xfId="42946" xr:uid="{49623513-5486-4162-B6BF-ED11223BE0DC}"/>
    <cellStyle name="Comma 2 3 6 6" xfId="4927" xr:uid="{00000000-0005-0000-0000-00001A0C0000}"/>
    <cellStyle name="Comma 2 3 6 6 2" xfId="19184" xr:uid="{00000000-0005-0000-0000-00001B0C0000}"/>
    <cellStyle name="Comma 2 3 6 6 3" xfId="31065" xr:uid="{B1013998-5251-4751-81F5-E3191EAC2267}"/>
    <cellStyle name="Comma 2 3 6 6 4" xfId="45322" xr:uid="{66B68C9A-6BBA-4CAB-BAD5-DFE39BBCFD65}"/>
    <cellStyle name="Comma 2 3 6 7" xfId="7303" xr:uid="{00000000-0005-0000-0000-00001C0C0000}"/>
    <cellStyle name="Comma 2 3 6 7 2" xfId="21560" xr:uid="{00000000-0005-0000-0000-00001D0C0000}"/>
    <cellStyle name="Comma 2 3 6 7 3" xfId="33441" xr:uid="{23BBBFF4-0E77-4B52-8E92-F7C495B7E276}"/>
    <cellStyle name="Comma 2 3 6 7 4" xfId="47698" xr:uid="{743AEFF5-2187-4251-8EFD-DEC90ABC5F71}"/>
    <cellStyle name="Comma 2 3 6 8" xfId="9679" xr:uid="{00000000-0005-0000-0000-00001E0C0000}"/>
    <cellStyle name="Comma 2 3 6 8 2" xfId="23936" xr:uid="{00000000-0005-0000-0000-00001F0C0000}"/>
    <cellStyle name="Comma 2 3 6 8 3" xfId="35817" xr:uid="{3B1D322A-3852-4AF9-A231-3EB43E289172}"/>
    <cellStyle name="Comma 2 3 6 8 4" xfId="50074" xr:uid="{FCC0D04C-97C7-4A3A-B033-F056CAADE127}"/>
    <cellStyle name="Comma 2 3 6 9" xfId="12056" xr:uid="{00000000-0005-0000-0000-0000200C0000}"/>
    <cellStyle name="Comma 2 3 6 9 2" xfId="38194" xr:uid="{F600A3F3-9C37-4324-8096-59B286EC14F2}"/>
    <cellStyle name="Comma 2 3 6 9 3" xfId="52451" xr:uid="{862AE966-3357-42E2-BD0A-3B2988052CAC}"/>
    <cellStyle name="Comma 2 3 7" xfId="211" xr:uid="{00000000-0005-0000-0000-0000210C0000}"/>
    <cellStyle name="Comma 2 3 7 10" xfId="14468" xr:uid="{00000000-0005-0000-0000-0000220C0000}"/>
    <cellStyle name="Comma 2 3 7 11" xfId="26349" xr:uid="{98EC438C-7F08-4AEC-AFFB-7F0247439B96}"/>
    <cellStyle name="Comma 2 3 7 12" xfId="40606" xr:uid="{E0E05517-92F3-435C-9003-74C82BCB4CD4}"/>
    <cellStyle name="Comma 2 3 7 2" xfId="571" xr:uid="{00000000-0005-0000-0000-0000230C0000}"/>
    <cellStyle name="Comma 2 3 7 2 10" xfId="26709" xr:uid="{B2740EB1-BAD6-491E-86B0-E1C244BDD945}"/>
    <cellStyle name="Comma 2 3 7 2 11" xfId="40966" xr:uid="{C191E36D-02E7-46E1-9FC7-F9F0F895A4C5}"/>
    <cellStyle name="Comma 2 3 7 2 2" xfId="1363" xr:uid="{00000000-0005-0000-0000-0000240C0000}"/>
    <cellStyle name="Comma 2 3 7 2 2 2" xfId="3739" xr:uid="{00000000-0005-0000-0000-0000250C0000}"/>
    <cellStyle name="Comma 2 3 7 2 2 2 2" xfId="17996" xr:uid="{00000000-0005-0000-0000-0000260C0000}"/>
    <cellStyle name="Comma 2 3 7 2 2 2 3" xfId="29877" xr:uid="{F45C99E1-BF34-47EE-BA8E-72C26665638D}"/>
    <cellStyle name="Comma 2 3 7 2 2 2 4" xfId="44134" xr:uid="{47330326-F57E-477E-9D22-D51542BEB0B9}"/>
    <cellStyle name="Comma 2 3 7 2 2 3" xfId="6115" xr:uid="{00000000-0005-0000-0000-0000270C0000}"/>
    <cellStyle name="Comma 2 3 7 2 2 3 2" xfId="20372" xr:uid="{00000000-0005-0000-0000-0000280C0000}"/>
    <cellStyle name="Comma 2 3 7 2 2 3 3" xfId="32253" xr:uid="{EA30D7BF-1B9D-4F65-9182-5CBDF3B305EE}"/>
    <cellStyle name="Comma 2 3 7 2 2 3 4" xfId="46510" xr:uid="{C3EBC3E1-9F88-4743-BEB6-D757AE029311}"/>
    <cellStyle name="Comma 2 3 7 2 2 4" xfId="8491" xr:uid="{00000000-0005-0000-0000-0000290C0000}"/>
    <cellStyle name="Comma 2 3 7 2 2 4 2" xfId="22748" xr:uid="{00000000-0005-0000-0000-00002A0C0000}"/>
    <cellStyle name="Comma 2 3 7 2 2 4 3" xfId="34629" xr:uid="{2F337A2C-1B92-4F88-BF41-30F23179E420}"/>
    <cellStyle name="Comma 2 3 7 2 2 4 4" xfId="48886" xr:uid="{3AA2D201-399D-4B02-BD65-84BF40CBB643}"/>
    <cellStyle name="Comma 2 3 7 2 2 5" xfId="10867" xr:uid="{00000000-0005-0000-0000-00002B0C0000}"/>
    <cellStyle name="Comma 2 3 7 2 2 5 2" xfId="25124" xr:uid="{00000000-0005-0000-0000-00002C0C0000}"/>
    <cellStyle name="Comma 2 3 7 2 2 5 3" xfId="37005" xr:uid="{67E23A04-8CFB-4BC5-8609-836B9ACE8691}"/>
    <cellStyle name="Comma 2 3 7 2 2 5 4" xfId="51262" xr:uid="{460D11C4-2540-4BD0-B132-972D6459BA0C}"/>
    <cellStyle name="Comma 2 3 7 2 2 6" xfId="13244" xr:uid="{00000000-0005-0000-0000-00002D0C0000}"/>
    <cellStyle name="Comma 2 3 7 2 2 6 2" xfId="39382" xr:uid="{F65E6119-1023-4BD5-871C-CF34C2EF3B29}"/>
    <cellStyle name="Comma 2 3 7 2 2 6 3" xfId="53639" xr:uid="{D7974118-0BCF-4CBE-8DEC-EAAD5BF2E157}"/>
    <cellStyle name="Comma 2 3 7 2 2 7" xfId="15620" xr:uid="{00000000-0005-0000-0000-00002E0C0000}"/>
    <cellStyle name="Comma 2 3 7 2 2 8" xfId="27501" xr:uid="{B8B0BB99-E1AA-43C2-A8D7-32702CEA2EFE}"/>
    <cellStyle name="Comma 2 3 7 2 2 9" xfId="41758" xr:uid="{B2879473-8223-40EC-AB31-28015AD00F45}"/>
    <cellStyle name="Comma 2 3 7 2 3" xfId="2155" xr:uid="{00000000-0005-0000-0000-00002F0C0000}"/>
    <cellStyle name="Comma 2 3 7 2 3 2" xfId="4531" xr:uid="{00000000-0005-0000-0000-0000300C0000}"/>
    <cellStyle name="Comma 2 3 7 2 3 2 2" xfId="18788" xr:uid="{00000000-0005-0000-0000-0000310C0000}"/>
    <cellStyle name="Comma 2 3 7 2 3 2 3" xfId="30669" xr:uid="{1CC5C8C4-CD2D-4479-AE0E-B65C740BDDF2}"/>
    <cellStyle name="Comma 2 3 7 2 3 2 4" xfId="44926" xr:uid="{6BF14F2B-2322-4ED8-AD31-C7A327610AA8}"/>
    <cellStyle name="Comma 2 3 7 2 3 3" xfId="6907" xr:uid="{00000000-0005-0000-0000-0000320C0000}"/>
    <cellStyle name="Comma 2 3 7 2 3 3 2" xfId="21164" xr:uid="{00000000-0005-0000-0000-0000330C0000}"/>
    <cellStyle name="Comma 2 3 7 2 3 3 3" xfId="33045" xr:uid="{2C250447-104A-4083-A768-B7B12CD5B8E7}"/>
    <cellStyle name="Comma 2 3 7 2 3 3 4" xfId="47302" xr:uid="{E185A0A4-C2E0-4C8F-98AB-05DC0C4BF0C5}"/>
    <cellStyle name="Comma 2 3 7 2 3 4" xfId="9283" xr:uid="{00000000-0005-0000-0000-0000340C0000}"/>
    <cellStyle name="Comma 2 3 7 2 3 4 2" xfId="23540" xr:uid="{00000000-0005-0000-0000-0000350C0000}"/>
    <cellStyle name="Comma 2 3 7 2 3 4 3" xfId="35421" xr:uid="{C98FC76C-260F-4B1C-9F32-DDAEC0B0635F}"/>
    <cellStyle name="Comma 2 3 7 2 3 4 4" xfId="49678" xr:uid="{E2E5BAF4-3A79-4497-80ED-E62FACAC40FA}"/>
    <cellStyle name="Comma 2 3 7 2 3 5" xfId="11659" xr:uid="{00000000-0005-0000-0000-0000360C0000}"/>
    <cellStyle name="Comma 2 3 7 2 3 5 2" xfId="25916" xr:uid="{00000000-0005-0000-0000-0000370C0000}"/>
    <cellStyle name="Comma 2 3 7 2 3 5 3" xfId="37797" xr:uid="{F8DA05E6-643D-4AD3-8572-C4A7915E011B}"/>
    <cellStyle name="Comma 2 3 7 2 3 5 4" xfId="52054" xr:uid="{F688ADDA-E66B-4180-A763-F04352FDF594}"/>
    <cellStyle name="Comma 2 3 7 2 3 6" xfId="14036" xr:uid="{00000000-0005-0000-0000-0000380C0000}"/>
    <cellStyle name="Comma 2 3 7 2 3 6 2" xfId="40174" xr:uid="{0ED8C27A-A25B-44FF-B8D2-4A713AFCFDE4}"/>
    <cellStyle name="Comma 2 3 7 2 3 6 3" xfId="54431" xr:uid="{0B46A071-C98F-4FF8-A036-3FE017F7EF50}"/>
    <cellStyle name="Comma 2 3 7 2 3 7" xfId="16412" xr:uid="{00000000-0005-0000-0000-0000390C0000}"/>
    <cellStyle name="Comma 2 3 7 2 3 8" xfId="28293" xr:uid="{9FB146BF-104B-4B46-97BD-35E867A83737}"/>
    <cellStyle name="Comma 2 3 7 2 3 9" xfId="42550" xr:uid="{0DF925FE-2D6A-4C48-81BF-9124729E7CDC}"/>
    <cellStyle name="Comma 2 3 7 2 4" xfId="2947" xr:uid="{00000000-0005-0000-0000-00003A0C0000}"/>
    <cellStyle name="Comma 2 3 7 2 4 2" xfId="17204" xr:uid="{00000000-0005-0000-0000-00003B0C0000}"/>
    <cellStyle name="Comma 2 3 7 2 4 3" xfId="29085" xr:uid="{C379E328-080E-40C7-8A8D-AC4C24BA54B6}"/>
    <cellStyle name="Comma 2 3 7 2 4 4" xfId="43342" xr:uid="{004040C1-4571-4878-B562-F5BD1A22CF68}"/>
    <cellStyle name="Comma 2 3 7 2 5" xfId="5323" xr:uid="{00000000-0005-0000-0000-00003C0C0000}"/>
    <cellStyle name="Comma 2 3 7 2 5 2" xfId="19580" xr:uid="{00000000-0005-0000-0000-00003D0C0000}"/>
    <cellStyle name="Comma 2 3 7 2 5 3" xfId="31461" xr:uid="{235F214B-84CE-4CA2-A968-C4E7CB8841B6}"/>
    <cellStyle name="Comma 2 3 7 2 5 4" xfId="45718" xr:uid="{0969F3E3-61EB-437B-807B-9C300EF3A32F}"/>
    <cellStyle name="Comma 2 3 7 2 6" xfId="7699" xr:uid="{00000000-0005-0000-0000-00003E0C0000}"/>
    <cellStyle name="Comma 2 3 7 2 6 2" xfId="21956" xr:uid="{00000000-0005-0000-0000-00003F0C0000}"/>
    <cellStyle name="Comma 2 3 7 2 6 3" xfId="33837" xr:uid="{9320FCAB-F519-4077-92B4-9A2F03EB812E}"/>
    <cellStyle name="Comma 2 3 7 2 6 4" xfId="48094" xr:uid="{4C32C961-147C-4C14-888D-8EB4F1A18A0B}"/>
    <cellStyle name="Comma 2 3 7 2 7" xfId="10075" xr:uid="{00000000-0005-0000-0000-0000400C0000}"/>
    <cellStyle name="Comma 2 3 7 2 7 2" xfId="24332" xr:uid="{00000000-0005-0000-0000-0000410C0000}"/>
    <cellStyle name="Comma 2 3 7 2 7 3" xfId="36213" xr:uid="{B7BE53D6-B4D8-4BA0-9602-D1F3F1BEF9E9}"/>
    <cellStyle name="Comma 2 3 7 2 7 4" xfId="50470" xr:uid="{73B324FA-E913-4479-97C7-BE363CDD14E5}"/>
    <cellStyle name="Comma 2 3 7 2 8" xfId="12452" xr:uid="{00000000-0005-0000-0000-0000420C0000}"/>
    <cellStyle name="Comma 2 3 7 2 8 2" xfId="38590" xr:uid="{C2E8C1F8-F3D2-4656-89E7-0597F9AFB815}"/>
    <cellStyle name="Comma 2 3 7 2 8 3" xfId="52847" xr:uid="{C64FE8C1-7B4C-40C5-AE88-4DB15C87E1D6}"/>
    <cellStyle name="Comma 2 3 7 2 9" xfId="14828" xr:uid="{00000000-0005-0000-0000-0000430C0000}"/>
    <cellStyle name="Comma 2 3 7 3" xfId="1003" xr:uid="{00000000-0005-0000-0000-0000440C0000}"/>
    <cellStyle name="Comma 2 3 7 3 2" xfId="3379" xr:uid="{00000000-0005-0000-0000-0000450C0000}"/>
    <cellStyle name="Comma 2 3 7 3 2 2" xfId="17636" xr:uid="{00000000-0005-0000-0000-0000460C0000}"/>
    <cellStyle name="Comma 2 3 7 3 2 3" xfId="29517" xr:uid="{689B920E-3E59-42E7-AEDF-A9F63BE5C736}"/>
    <cellStyle name="Comma 2 3 7 3 2 4" xfId="43774" xr:uid="{E0FA80F5-C4E5-490F-A51D-D7DDAC2F0483}"/>
    <cellStyle name="Comma 2 3 7 3 3" xfId="5755" xr:uid="{00000000-0005-0000-0000-0000470C0000}"/>
    <cellStyle name="Comma 2 3 7 3 3 2" xfId="20012" xr:uid="{00000000-0005-0000-0000-0000480C0000}"/>
    <cellStyle name="Comma 2 3 7 3 3 3" xfId="31893" xr:uid="{6F600F34-DCE0-4634-A7B8-7C656EAED368}"/>
    <cellStyle name="Comma 2 3 7 3 3 4" xfId="46150" xr:uid="{EF52D3BE-4EDB-47C2-AA2C-3C3DF71C8BB2}"/>
    <cellStyle name="Comma 2 3 7 3 4" xfId="8131" xr:uid="{00000000-0005-0000-0000-0000490C0000}"/>
    <cellStyle name="Comma 2 3 7 3 4 2" xfId="22388" xr:uid="{00000000-0005-0000-0000-00004A0C0000}"/>
    <cellStyle name="Comma 2 3 7 3 4 3" xfId="34269" xr:uid="{FF211E6D-DDEA-4E81-864C-62850EBA6DB3}"/>
    <cellStyle name="Comma 2 3 7 3 4 4" xfId="48526" xr:uid="{C8ADD89E-95D4-409C-A8F7-9A17A9EC1532}"/>
    <cellStyle name="Comma 2 3 7 3 5" xfId="10507" xr:uid="{00000000-0005-0000-0000-00004B0C0000}"/>
    <cellStyle name="Comma 2 3 7 3 5 2" xfId="24764" xr:uid="{00000000-0005-0000-0000-00004C0C0000}"/>
    <cellStyle name="Comma 2 3 7 3 5 3" xfId="36645" xr:uid="{9FBAAAAF-AE7E-44AF-AE3B-E2D5BD2357B8}"/>
    <cellStyle name="Comma 2 3 7 3 5 4" xfId="50902" xr:uid="{C90D01EB-1047-4D4B-B1A4-01EFEFF7BF6A}"/>
    <cellStyle name="Comma 2 3 7 3 6" xfId="12884" xr:uid="{00000000-0005-0000-0000-00004D0C0000}"/>
    <cellStyle name="Comma 2 3 7 3 6 2" xfId="39022" xr:uid="{1F8AF3DC-4BEC-4AEB-A944-B1FE1DB011F1}"/>
    <cellStyle name="Comma 2 3 7 3 6 3" xfId="53279" xr:uid="{A54CEA6C-5758-4F7F-A007-BA0056888837}"/>
    <cellStyle name="Comma 2 3 7 3 7" xfId="15260" xr:uid="{00000000-0005-0000-0000-00004E0C0000}"/>
    <cellStyle name="Comma 2 3 7 3 8" xfId="27141" xr:uid="{75FB56CC-CF3E-4EE8-A210-B24C94E1A056}"/>
    <cellStyle name="Comma 2 3 7 3 9" xfId="41398" xr:uid="{29F9DB00-4762-49B4-A3C5-12E2BDA4B497}"/>
    <cellStyle name="Comma 2 3 7 4" xfId="1795" xr:uid="{00000000-0005-0000-0000-00004F0C0000}"/>
    <cellStyle name="Comma 2 3 7 4 2" xfId="4171" xr:uid="{00000000-0005-0000-0000-0000500C0000}"/>
    <cellStyle name="Comma 2 3 7 4 2 2" xfId="18428" xr:uid="{00000000-0005-0000-0000-0000510C0000}"/>
    <cellStyle name="Comma 2 3 7 4 2 3" xfId="30309" xr:uid="{0698FD47-3C67-4CE0-AA23-175F2CB93F19}"/>
    <cellStyle name="Comma 2 3 7 4 2 4" xfId="44566" xr:uid="{6BBB59D9-C39A-47DA-ADE9-422FE2BAA220}"/>
    <cellStyle name="Comma 2 3 7 4 3" xfId="6547" xr:uid="{00000000-0005-0000-0000-0000520C0000}"/>
    <cellStyle name="Comma 2 3 7 4 3 2" xfId="20804" xr:uid="{00000000-0005-0000-0000-0000530C0000}"/>
    <cellStyle name="Comma 2 3 7 4 3 3" xfId="32685" xr:uid="{897C6D49-1835-48D7-A280-6165AE30F8F5}"/>
    <cellStyle name="Comma 2 3 7 4 3 4" xfId="46942" xr:uid="{63B565F0-388A-4589-A354-098D7A011074}"/>
    <cellStyle name="Comma 2 3 7 4 4" xfId="8923" xr:uid="{00000000-0005-0000-0000-0000540C0000}"/>
    <cellStyle name="Comma 2 3 7 4 4 2" xfId="23180" xr:uid="{00000000-0005-0000-0000-0000550C0000}"/>
    <cellStyle name="Comma 2 3 7 4 4 3" xfId="35061" xr:uid="{37EAEC44-80BE-47E0-AEB8-4F1200339ADD}"/>
    <cellStyle name="Comma 2 3 7 4 4 4" xfId="49318" xr:uid="{6690CC69-A8A6-459E-8032-FCDD38BEF9FB}"/>
    <cellStyle name="Comma 2 3 7 4 5" xfId="11299" xr:uid="{00000000-0005-0000-0000-0000560C0000}"/>
    <cellStyle name="Comma 2 3 7 4 5 2" xfId="25556" xr:uid="{00000000-0005-0000-0000-0000570C0000}"/>
    <cellStyle name="Comma 2 3 7 4 5 3" xfId="37437" xr:uid="{4F0F7437-9611-4EDE-9188-78F77A1BBDA1}"/>
    <cellStyle name="Comma 2 3 7 4 5 4" xfId="51694" xr:uid="{9F864B4E-DFCA-4080-BE0A-BA121FB23016}"/>
    <cellStyle name="Comma 2 3 7 4 6" xfId="13676" xr:uid="{00000000-0005-0000-0000-0000580C0000}"/>
    <cellStyle name="Comma 2 3 7 4 6 2" xfId="39814" xr:uid="{1BAAC6DA-1FE1-4876-8BB4-09F6256EA6A3}"/>
    <cellStyle name="Comma 2 3 7 4 6 3" xfId="54071" xr:uid="{28C21DCB-5392-4DB0-9F9B-EDD736159579}"/>
    <cellStyle name="Comma 2 3 7 4 7" xfId="16052" xr:uid="{00000000-0005-0000-0000-0000590C0000}"/>
    <cellStyle name="Comma 2 3 7 4 8" xfId="27933" xr:uid="{628A65D7-E969-47D1-B0F5-0497D575C907}"/>
    <cellStyle name="Comma 2 3 7 4 9" xfId="42190" xr:uid="{F4E2AB9E-9B94-4333-B887-3A79F08D11B2}"/>
    <cellStyle name="Comma 2 3 7 5" xfId="2587" xr:uid="{00000000-0005-0000-0000-00005A0C0000}"/>
    <cellStyle name="Comma 2 3 7 5 2" xfId="16844" xr:uid="{00000000-0005-0000-0000-00005B0C0000}"/>
    <cellStyle name="Comma 2 3 7 5 3" xfId="28725" xr:uid="{3DF20E60-3E41-4939-8C83-8E094F85A066}"/>
    <cellStyle name="Comma 2 3 7 5 4" xfId="42982" xr:uid="{E2439E31-3B42-48F7-B8B5-438353F6F775}"/>
    <cellStyle name="Comma 2 3 7 6" xfId="4963" xr:uid="{00000000-0005-0000-0000-00005C0C0000}"/>
    <cellStyle name="Comma 2 3 7 6 2" xfId="19220" xr:uid="{00000000-0005-0000-0000-00005D0C0000}"/>
    <cellStyle name="Comma 2 3 7 6 3" xfId="31101" xr:uid="{B8026E56-B470-44B1-88D7-B6B9C8184965}"/>
    <cellStyle name="Comma 2 3 7 6 4" xfId="45358" xr:uid="{53A25222-563D-4A86-8A0D-5EC4733B64CE}"/>
    <cellStyle name="Comma 2 3 7 7" xfId="7339" xr:uid="{00000000-0005-0000-0000-00005E0C0000}"/>
    <cellStyle name="Comma 2 3 7 7 2" xfId="21596" xr:uid="{00000000-0005-0000-0000-00005F0C0000}"/>
    <cellStyle name="Comma 2 3 7 7 3" xfId="33477" xr:uid="{47C76A14-6646-44CD-BCC4-91E7CB27EDFB}"/>
    <cellStyle name="Comma 2 3 7 7 4" xfId="47734" xr:uid="{DC453891-992A-4DF7-BFA6-0E168F147D3A}"/>
    <cellStyle name="Comma 2 3 7 8" xfId="9715" xr:uid="{00000000-0005-0000-0000-0000600C0000}"/>
    <cellStyle name="Comma 2 3 7 8 2" xfId="23972" xr:uid="{00000000-0005-0000-0000-0000610C0000}"/>
    <cellStyle name="Comma 2 3 7 8 3" xfId="35853" xr:uid="{280496B0-1EDC-488F-B488-BB91188E8FD1}"/>
    <cellStyle name="Comma 2 3 7 8 4" xfId="50110" xr:uid="{D8D7A5C4-CE31-4345-AC37-17E111539B53}"/>
    <cellStyle name="Comma 2 3 7 9" xfId="12092" xr:uid="{00000000-0005-0000-0000-0000620C0000}"/>
    <cellStyle name="Comma 2 3 7 9 2" xfId="38230" xr:uid="{B95BEACC-C5B5-4B82-AB3F-40BC63399DEB}"/>
    <cellStyle name="Comma 2 3 7 9 3" xfId="52487" xr:uid="{5F2F6ADC-35FB-473D-B7DC-53F6D0CE572A}"/>
    <cellStyle name="Comma 2 3 8" xfId="247" xr:uid="{00000000-0005-0000-0000-0000630C0000}"/>
    <cellStyle name="Comma 2 3 8 10" xfId="14504" xr:uid="{00000000-0005-0000-0000-0000640C0000}"/>
    <cellStyle name="Comma 2 3 8 11" xfId="26385" xr:uid="{3F897A31-0CBD-4013-8770-DA4BE1252F1A}"/>
    <cellStyle name="Comma 2 3 8 12" xfId="40642" xr:uid="{FB416650-8A2A-44D2-9DD7-D9EA4EDA4A25}"/>
    <cellStyle name="Comma 2 3 8 2" xfId="607" xr:uid="{00000000-0005-0000-0000-0000650C0000}"/>
    <cellStyle name="Comma 2 3 8 2 10" xfId="26745" xr:uid="{60DEA84E-42D4-4CEF-BC7A-BA960CCEE987}"/>
    <cellStyle name="Comma 2 3 8 2 11" xfId="41002" xr:uid="{24735C7B-1C56-4166-8194-F5F17C07E53A}"/>
    <cellStyle name="Comma 2 3 8 2 2" xfId="1399" xr:uid="{00000000-0005-0000-0000-0000660C0000}"/>
    <cellStyle name="Comma 2 3 8 2 2 2" xfId="3775" xr:uid="{00000000-0005-0000-0000-0000670C0000}"/>
    <cellStyle name="Comma 2 3 8 2 2 2 2" xfId="18032" xr:uid="{00000000-0005-0000-0000-0000680C0000}"/>
    <cellStyle name="Comma 2 3 8 2 2 2 3" xfId="29913" xr:uid="{47743E32-9B4F-4884-8EFF-9C485A5062FC}"/>
    <cellStyle name="Comma 2 3 8 2 2 2 4" xfId="44170" xr:uid="{4662043B-74FA-405C-BC54-CAC7E18A6209}"/>
    <cellStyle name="Comma 2 3 8 2 2 3" xfId="6151" xr:uid="{00000000-0005-0000-0000-0000690C0000}"/>
    <cellStyle name="Comma 2 3 8 2 2 3 2" xfId="20408" xr:uid="{00000000-0005-0000-0000-00006A0C0000}"/>
    <cellStyle name="Comma 2 3 8 2 2 3 3" xfId="32289" xr:uid="{370315DD-D35F-490A-B03D-7534A44486EB}"/>
    <cellStyle name="Comma 2 3 8 2 2 3 4" xfId="46546" xr:uid="{D853464A-DCD8-405A-989D-7B31870F9141}"/>
    <cellStyle name="Comma 2 3 8 2 2 4" xfId="8527" xr:uid="{00000000-0005-0000-0000-00006B0C0000}"/>
    <cellStyle name="Comma 2 3 8 2 2 4 2" xfId="22784" xr:uid="{00000000-0005-0000-0000-00006C0C0000}"/>
    <cellStyle name="Comma 2 3 8 2 2 4 3" xfId="34665" xr:uid="{E9124BFC-1F6C-4EE6-A8AB-3C48AD7AAB20}"/>
    <cellStyle name="Comma 2 3 8 2 2 4 4" xfId="48922" xr:uid="{5795BFA7-0441-4EBF-98D6-D5328C9BE4A9}"/>
    <cellStyle name="Comma 2 3 8 2 2 5" xfId="10903" xr:uid="{00000000-0005-0000-0000-00006D0C0000}"/>
    <cellStyle name="Comma 2 3 8 2 2 5 2" xfId="25160" xr:uid="{00000000-0005-0000-0000-00006E0C0000}"/>
    <cellStyle name="Comma 2 3 8 2 2 5 3" xfId="37041" xr:uid="{0CD8421F-3C92-4219-A7E0-DC7D48030229}"/>
    <cellStyle name="Comma 2 3 8 2 2 5 4" xfId="51298" xr:uid="{337B69D5-1EFC-441C-B7B8-E7CBA4BAAE2C}"/>
    <cellStyle name="Comma 2 3 8 2 2 6" xfId="13280" xr:uid="{00000000-0005-0000-0000-00006F0C0000}"/>
    <cellStyle name="Comma 2 3 8 2 2 6 2" xfId="39418" xr:uid="{5E7588BA-E786-4C62-873A-533B2CF898E2}"/>
    <cellStyle name="Comma 2 3 8 2 2 6 3" xfId="53675" xr:uid="{71E9E01B-F268-42A0-AE6D-EF8523081560}"/>
    <cellStyle name="Comma 2 3 8 2 2 7" xfId="15656" xr:uid="{00000000-0005-0000-0000-0000700C0000}"/>
    <cellStyle name="Comma 2 3 8 2 2 8" xfId="27537" xr:uid="{C33157B5-535D-4F69-98A9-166FABF28AF4}"/>
    <cellStyle name="Comma 2 3 8 2 2 9" xfId="41794" xr:uid="{6F29AE0A-051E-4037-9E18-F4F1B39C7D2E}"/>
    <cellStyle name="Comma 2 3 8 2 3" xfId="2191" xr:uid="{00000000-0005-0000-0000-0000710C0000}"/>
    <cellStyle name="Comma 2 3 8 2 3 2" xfId="4567" xr:uid="{00000000-0005-0000-0000-0000720C0000}"/>
    <cellStyle name="Comma 2 3 8 2 3 2 2" xfId="18824" xr:uid="{00000000-0005-0000-0000-0000730C0000}"/>
    <cellStyle name="Comma 2 3 8 2 3 2 3" xfId="30705" xr:uid="{82B56C5F-9E14-488C-A4AF-8F3789C6BE34}"/>
    <cellStyle name="Comma 2 3 8 2 3 2 4" xfId="44962" xr:uid="{5CF7FF51-15AE-4E78-AAE9-9D75B3E6ECE7}"/>
    <cellStyle name="Comma 2 3 8 2 3 3" xfId="6943" xr:uid="{00000000-0005-0000-0000-0000740C0000}"/>
    <cellStyle name="Comma 2 3 8 2 3 3 2" xfId="21200" xr:uid="{00000000-0005-0000-0000-0000750C0000}"/>
    <cellStyle name="Comma 2 3 8 2 3 3 3" xfId="33081" xr:uid="{1B6D01F6-1613-4C33-97CF-AAB53D949267}"/>
    <cellStyle name="Comma 2 3 8 2 3 3 4" xfId="47338" xr:uid="{B8D9502F-F41A-4491-985B-71DEFDACDD82}"/>
    <cellStyle name="Comma 2 3 8 2 3 4" xfId="9319" xr:uid="{00000000-0005-0000-0000-0000760C0000}"/>
    <cellStyle name="Comma 2 3 8 2 3 4 2" xfId="23576" xr:uid="{00000000-0005-0000-0000-0000770C0000}"/>
    <cellStyle name="Comma 2 3 8 2 3 4 3" xfId="35457" xr:uid="{112CFEB8-E60B-4470-8A5C-8329FB1868EB}"/>
    <cellStyle name="Comma 2 3 8 2 3 4 4" xfId="49714" xr:uid="{341E340F-4EE9-4D5C-B384-0D74166E1F7C}"/>
    <cellStyle name="Comma 2 3 8 2 3 5" xfId="11695" xr:uid="{00000000-0005-0000-0000-0000780C0000}"/>
    <cellStyle name="Comma 2 3 8 2 3 5 2" xfId="25952" xr:uid="{00000000-0005-0000-0000-0000790C0000}"/>
    <cellStyle name="Comma 2 3 8 2 3 5 3" xfId="37833" xr:uid="{49B65435-7B10-4601-9B3D-209F777A41D1}"/>
    <cellStyle name="Comma 2 3 8 2 3 5 4" xfId="52090" xr:uid="{209FC718-6C8A-4D9B-8F74-ECB283498D71}"/>
    <cellStyle name="Comma 2 3 8 2 3 6" xfId="14072" xr:uid="{00000000-0005-0000-0000-00007A0C0000}"/>
    <cellStyle name="Comma 2 3 8 2 3 6 2" xfId="40210" xr:uid="{E217B765-A93D-4407-8CFA-5A7AB9375D26}"/>
    <cellStyle name="Comma 2 3 8 2 3 6 3" xfId="54467" xr:uid="{24725FCE-FCF5-4D84-A8ED-A41879C8199D}"/>
    <cellStyle name="Comma 2 3 8 2 3 7" xfId="16448" xr:uid="{00000000-0005-0000-0000-00007B0C0000}"/>
    <cellStyle name="Comma 2 3 8 2 3 8" xfId="28329" xr:uid="{7230CCA8-346F-43F7-975C-F17D5787E1F0}"/>
    <cellStyle name="Comma 2 3 8 2 3 9" xfId="42586" xr:uid="{39271B46-128E-4BFE-AD1A-37D56E19F378}"/>
    <cellStyle name="Comma 2 3 8 2 4" xfId="2983" xr:uid="{00000000-0005-0000-0000-00007C0C0000}"/>
    <cellStyle name="Comma 2 3 8 2 4 2" xfId="17240" xr:uid="{00000000-0005-0000-0000-00007D0C0000}"/>
    <cellStyle name="Comma 2 3 8 2 4 3" xfId="29121" xr:uid="{3E64D43D-3458-4F75-9A62-D1319D3BDE96}"/>
    <cellStyle name="Comma 2 3 8 2 4 4" xfId="43378" xr:uid="{07D38558-AD1D-45E9-8642-8AC40A48B19E}"/>
    <cellStyle name="Comma 2 3 8 2 5" xfId="5359" xr:uid="{00000000-0005-0000-0000-00007E0C0000}"/>
    <cellStyle name="Comma 2 3 8 2 5 2" xfId="19616" xr:uid="{00000000-0005-0000-0000-00007F0C0000}"/>
    <cellStyle name="Comma 2 3 8 2 5 3" xfId="31497" xr:uid="{73E7BC8E-989C-4CAF-B5F3-58F4196BFF88}"/>
    <cellStyle name="Comma 2 3 8 2 5 4" xfId="45754" xr:uid="{040142B3-27EE-495E-A1BD-693080864AAF}"/>
    <cellStyle name="Comma 2 3 8 2 6" xfId="7735" xr:uid="{00000000-0005-0000-0000-0000800C0000}"/>
    <cellStyle name="Comma 2 3 8 2 6 2" xfId="21992" xr:uid="{00000000-0005-0000-0000-0000810C0000}"/>
    <cellStyle name="Comma 2 3 8 2 6 3" xfId="33873" xr:uid="{7982524C-A75B-42A8-B41A-5478B5C9EDB2}"/>
    <cellStyle name="Comma 2 3 8 2 6 4" xfId="48130" xr:uid="{0260C483-1074-4AA1-A5D7-558BE5B0901D}"/>
    <cellStyle name="Comma 2 3 8 2 7" xfId="10111" xr:uid="{00000000-0005-0000-0000-0000820C0000}"/>
    <cellStyle name="Comma 2 3 8 2 7 2" xfId="24368" xr:uid="{00000000-0005-0000-0000-0000830C0000}"/>
    <cellStyle name="Comma 2 3 8 2 7 3" xfId="36249" xr:uid="{4D2B3FC9-AA04-41DF-8141-2E3F62DD6821}"/>
    <cellStyle name="Comma 2 3 8 2 7 4" xfId="50506" xr:uid="{73F29652-B7CE-4704-943A-CE21C4099F3F}"/>
    <cellStyle name="Comma 2 3 8 2 8" xfId="12488" xr:uid="{00000000-0005-0000-0000-0000840C0000}"/>
    <cellStyle name="Comma 2 3 8 2 8 2" xfId="38626" xr:uid="{AE7D6495-1D53-470F-B1AA-02C6EF53098C}"/>
    <cellStyle name="Comma 2 3 8 2 8 3" xfId="52883" xr:uid="{FBE99D50-CEB9-4390-9675-132930F457DB}"/>
    <cellStyle name="Comma 2 3 8 2 9" xfId="14864" xr:uid="{00000000-0005-0000-0000-0000850C0000}"/>
    <cellStyle name="Comma 2 3 8 3" xfId="1039" xr:uid="{00000000-0005-0000-0000-0000860C0000}"/>
    <cellStyle name="Comma 2 3 8 3 2" xfId="3415" xr:uid="{00000000-0005-0000-0000-0000870C0000}"/>
    <cellStyle name="Comma 2 3 8 3 2 2" xfId="17672" xr:uid="{00000000-0005-0000-0000-0000880C0000}"/>
    <cellStyle name="Comma 2 3 8 3 2 3" xfId="29553" xr:uid="{ED44859E-BB09-4B16-8E16-BE58C345AFF8}"/>
    <cellStyle name="Comma 2 3 8 3 2 4" xfId="43810" xr:uid="{66E7E6F1-CEFE-46B6-A0E0-35F5FD5C9CC1}"/>
    <cellStyle name="Comma 2 3 8 3 3" xfId="5791" xr:uid="{00000000-0005-0000-0000-0000890C0000}"/>
    <cellStyle name="Comma 2 3 8 3 3 2" xfId="20048" xr:uid="{00000000-0005-0000-0000-00008A0C0000}"/>
    <cellStyle name="Comma 2 3 8 3 3 3" xfId="31929" xr:uid="{910B8D7F-A049-4EBE-B3BA-F76B46E7021F}"/>
    <cellStyle name="Comma 2 3 8 3 3 4" xfId="46186" xr:uid="{8094620E-3764-4EF1-B7F8-372B2FB19B74}"/>
    <cellStyle name="Comma 2 3 8 3 4" xfId="8167" xr:uid="{00000000-0005-0000-0000-00008B0C0000}"/>
    <cellStyle name="Comma 2 3 8 3 4 2" xfId="22424" xr:uid="{00000000-0005-0000-0000-00008C0C0000}"/>
    <cellStyle name="Comma 2 3 8 3 4 3" xfId="34305" xr:uid="{C3888734-34DB-4521-BB8C-7053157C6435}"/>
    <cellStyle name="Comma 2 3 8 3 4 4" xfId="48562" xr:uid="{6627780D-7C2A-4186-96A7-E714FB80EAFF}"/>
    <cellStyle name="Comma 2 3 8 3 5" xfId="10543" xr:uid="{00000000-0005-0000-0000-00008D0C0000}"/>
    <cellStyle name="Comma 2 3 8 3 5 2" xfId="24800" xr:uid="{00000000-0005-0000-0000-00008E0C0000}"/>
    <cellStyle name="Comma 2 3 8 3 5 3" xfId="36681" xr:uid="{2D1F2572-12BD-4746-9D69-9400BAA6DC05}"/>
    <cellStyle name="Comma 2 3 8 3 5 4" xfId="50938" xr:uid="{FA79A292-15F8-4187-BADE-1865697D7BAC}"/>
    <cellStyle name="Comma 2 3 8 3 6" xfId="12920" xr:uid="{00000000-0005-0000-0000-00008F0C0000}"/>
    <cellStyle name="Comma 2 3 8 3 6 2" xfId="39058" xr:uid="{23E93172-8AC5-4E47-9355-A10303EE7B96}"/>
    <cellStyle name="Comma 2 3 8 3 6 3" xfId="53315" xr:uid="{92F67C50-EF3B-4D10-B6C2-C73B8FD39E31}"/>
    <cellStyle name="Comma 2 3 8 3 7" xfId="15296" xr:uid="{00000000-0005-0000-0000-0000900C0000}"/>
    <cellStyle name="Comma 2 3 8 3 8" xfId="27177" xr:uid="{47147740-CAA2-4C5A-BA08-FC52FD8B9325}"/>
    <cellStyle name="Comma 2 3 8 3 9" xfId="41434" xr:uid="{EC2B44E8-89A1-4C64-BCFF-6C31C2AC112F}"/>
    <cellStyle name="Comma 2 3 8 4" xfId="1831" xr:uid="{00000000-0005-0000-0000-0000910C0000}"/>
    <cellStyle name="Comma 2 3 8 4 2" xfId="4207" xr:uid="{00000000-0005-0000-0000-0000920C0000}"/>
    <cellStyle name="Comma 2 3 8 4 2 2" xfId="18464" xr:uid="{00000000-0005-0000-0000-0000930C0000}"/>
    <cellStyle name="Comma 2 3 8 4 2 3" xfId="30345" xr:uid="{890FCB27-20DE-488F-9C09-D82B16017183}"/>
    <cellStyle name="Comma 2 3 8 4 2 4" xfId="44602" xr:uid="{48EC6F6C-5A6E-4AA1-9622-E97CAB9ACFD3}"/>
    <cellStyle name="Comma 2 3 8 4 3" xfId="6583" xr:uid="{00000000-0005-0000-0000-0000940C0000}"/>
    <cellStyle name="Comma 2 3 8 4 3 2" xfId="20840" xr:uid="{00000000-0005-0000-0000-0000950C0000}"/>
    <cellStyle name="Comma 2 3 8 4 3 3" xfId="32721" xr:uid="{17399AC7-E1B3-40C2-8141-5A3AF3DEEC85}"/>
    <cellStyle name="Comma 2 3 8 4 3 4" xfId="46978" xr:uid="{FF8530B7-8029-48B5-8B0B-1A99291377B4}"/>
    <cellStyle name="Comma 2 3 8 4 4" xfId="8959" xr:uid="{00000000-0005-0000-0000-0000960C0000}"/>
    <cellStyle name="Comma 2 3 8 4 4 2" xfId="23216" xr:uid="{00000000-0005-0000-0000-0000970C0000}"/>
    <cellStyle name="Comma 2 3 8 4 4 3" xfId="35097" xr:uid="{CEAB3563-0A15-4F8D-93C4-45786239F2F3}"/>
    <cellStyle name="Comma 2 3 8 4 4 4" xfId="49354" xr:uid="{B9483986-0C49-49B0-8AF5-02CA843646DD}"/>
    <cellStyle name="Comma 2 3 8 4 5" xfId="11335" xr:uid="{00000000-0005-0000-0000-0000980C0000}"/>
    <cellStyle name="Comma 2 3 8 4 5 2" xfId="25592" xr:uid="{00000000-0005-0000-0000-0000990C0000}"/>
    <cellStyle name="Comma 2 3 8 4 5 3" xfId="37473" xr:uid="{4D955801-96F3-49D6-A8D9-B1B1E2542A0D}"/>
    <cellStyle name="Comma 2 3 8 4 5 4" xfId="51730" xr:uid="{8939FEED-409E-4F20-A0AA-C49011001693}"/>
    <cellStyle name="Comma 2 3 8 4 6" xfId="13712" xr:uid="{00000000-0005-0000-0000-00009A0C0000}"/>
    <cellStyle name="Comma 2 3 8 4 6 2" xfId="39850" xr:uid="{C5159049-E56A-491A-A282-0DAEC45123DF}"/>
    <cellStyle name="Comma 2 3 8 4 6 3" xfId="54107" xr:uid="{9C91288D-6ED1-4779-8055-F9614DE06AA2}"/>
    <cellStyle name="Comma 2 3 8 4 7" xfId="16088" xr:uid="{00000000-0005-0000-0000-00009B0C0000}"/>
    <cellStyle name="Comma 2 3 8 4 8" xfId="27969" xr:uid="{251B14C1-961B-4EB9-AFF2-14E1F83398F8}"/>
    <cellStyle name="Comma 2 3 8 4 9" xfId="42226" xr:uid="{31D6F122-2AD7-4D09-BD8B-B3CD842941F9}"/>
    <cellStyle name="Comma 2 3 8 5" xfId="2623" xr:uid="{00000000-0005-0000-0000-00009C0C0000}"/>
    <cellStyle name="Comma 2 3 8 5 2" xfId="16880" xr:uid="{00000000-0005-0000-0000-00009D0C0000}"/>
    <cellStyle name="Comma 2 3 8 5 3" xfId="28761" xr:uid="{34DB448C-14D1-438F-AD5B-B1CA814FB25B}"/>
    <cellStyle name="Comma 2 3 8 5 4" xfId="43018" xr:uid="{8C269171-7CFD-4CE9-99F6-E1CA708EEEF4}"/>
    <cellStyle name="Comma 2 3 8 6" xfId="4999" xr:uid="{00000000-0005-0000-0000-00009E0C0000}"/>
    <cellStyle name="Comma 2 3 8 6 2" xfId="19256" xr:uid="{00000000-0005-0000-0000-00009F0C0000}"/>
    <cellStyle name="Comma 2 3 8 6 3" xfId="31137" xr:uid="{773960B0-F9CA-4D55-A71F-7F092AF36D81}"/>
    <cellStyle name="Comma 2 3 8 6 4" xfId="45394" xr:uid="{18186099-4A0D-4D2E-A59D-800505999F89}"/>
    <cellStyle name="Comma 2 3 8 7" xfId="7375" xr:uid="{00000000-0005-0000-0000-0000A00C0000}"/>
    <cellStyle name="Comma 2 3 8 7 2" xfId="21632" xr:uid="{00000000-0005-0000-0000-0000A10C0000}"/>
    <cellStyle name="Comma 2 3 8 7 3" xfId="33513" xr:uid="{E4C7287F-2798-4E01-823A-3F4A63DCF2EE}"/>
    <cellStyle name="Comma 2 3 8 7 4" xfId="47770" xr:uid="{F6EBC4D8-AB5E-40F1-8646-A8953934846C}"/>
    <cellStyle name="Comma 2 3 8 8" xfId="9751" xr:uid="{00000000-0005-0000-0000-0000A20C0000}"/>
    <cellStyle name="Comma 2 3 8 8 2" xfId="24008" xr:uid="{00000000-0005-0000-0000-0000A30C0000}"/>
    <cellStyle name="Comma 2 3 8 8 3" xfId="35889" xr:uid="{1EC4F8EE-D95A-4A8C-A2D3-E65BB16B46E2}"/>
    <cellStyle name="Comma 2 3 8 8 4" xfId="50146" xr:uid="{625F44F9-FADA-45DF-A0A1-FC28D79E467B}"/>
    <cellStyle name="Comma 2 3 8 9" xfId="12128" xr:uid="{00000000-0005-0000-0000-0000A40C0000}"/>
    <cellStyle name="Comma 2 3 8 9 2" xfId="38266" xr:uid="{06E57717-99F1-498E-B262-64FE30C788D5}"/>
    <cellStyle name="Comma 2 3 8 9 3" xfId="52523" xr:uid="{8BB69BE3-EEEB-4FCE-BB64-0EE3C1411CD4}"/>
    <cellStyle name="Comma 2 3 9" xfId="283" xr:uid="{00000000-0005-0000-0000-0000A50C0000}"/>
    <cellStyle name="Comma 2 3 9 10" xfId="14540" xr:uid="{00000000-0005-0000-0000-0000A60C0000}"/>
    <cellStyle name="Comma 2 3 9 11" xfId="26421" xr:uid="{31B4CCB2-705D-40D6-A415-F472A8C677B4}"/>
    <cellStyle name="Comma 2 3 9 12" xfId="40678" xr:uid="{A407EBE2-53E6-497F-A37F-4F0DB7B74A82}"/>
    <cellStyle name="Comma 2 3 9 2" xfId="643" xr:uid="{00000000-0005-0000-0000-0000A70C0000}"/>
    <cellStyle name="Comma 2 3 9 2 10" xfId="26781" xr:uid="{0EFF45FD-C0C2-4E2D-86DB-521652F13FDE}"/>
    <cellStyle name="Comma 2 3 9 2 11" xfId="41038" xr:uid="{7BC7458E-B265-496C-8985-56F75AA263C9}"/>
    <cellStyle name="Comma 2 3 9 2 2" xfId="1435" xr:uid="{00000000-0005-0000-0000-0000A80C0000}"/>
    <cellStyle name="Comma 2 3 9 2 2 2" xfId="3811" xr:uid="{00000000-0005-0000-0000-0000A90C0000}"/>
    <cellStyle name="Comma 2 3 9 2 2 2 2" xfId="18068" xr:uid="{00000000-0005-0000-0000-0000AA0C0000}"/>
    <cellStyle name="Comma 2 3 9 2 2 2 3" xfId="29949" xr:uid="{DB9914D4-502D-421D-BDC5-9EEEF49AF61D}"/>
    <cellStyle name="Comma 2 3 9 2 2 2 4" xfId="44206" xr:uid="{C41912CD-5101-4056-AEE4-816FBEDAA148}"/>
    <cellStyle name="Comma 2 3 9 2 2 3" xfId="6187" xr:uid="{00000000-0005-0000-0000-0000AB0C0000}"/>
    <cellStyle name="Comma 2 3 9 2 2 3 2" xfId="20444" xr:uid="{00000000-0005-0000-0000-0000AC0C0000}"/>
    <cellStyle name="Comma 2 3 9 2 2 3 3" xfId="32325" xr:uid="{240BFF4F-8137-4727-9EA0-6A8EC1AE9D2A}"/>
    <cellStyle name="Comma 2 3 9 2 2 3 4" xfId="46582" xr:uid="{32876CCC-B11A-4E1C-B754-E8282636B223}"/>
    <cellStyle name="Comma 2 3 9 2 2 4" xfId="8563" xr:uid="{00000000-0005-0000-0000-0000AD0C0000}"/>
    <cellStyle name="Comma 2 3 9 2 2 4 2" xfId="22820" xr:uid="{00000000-0005-0000-0000-0000AE0C0000}"/>
    <cellStyle name="Comma 2 3 9 2 2 4 3" xfId="34701" xr:uid="{72A0E1C7-98B3-41FB-9AE2-3A6914D64ADF}"/>
    <cellStyle name="Comma 2 3 9 2 2 4 4" xfId="48958" xr:uid="{B1CB1D4F-4B00-4627-ADF1-749E449EC1FC}"/>
    <cellStyle name="Comma 2 3 9 2 2 5" xfId="10939" xr:uid="{00000000-0005-0000-0000-0000AF0C0000}"/>
    <cellStyle name="Comma 2 3 9 2 2 5 2" xfId="25196" xr:uid="{00000000-0005-0000-0000-0000B00C0000}"/>
    <cellStyle name="Comma 2 3 9 2 2 5 3" xfId="37077" xr:uid="{297B3C9D-345D-4B10-B855-29A24AAF7EAC}"/>
    <cellStyle name="Comma 2 3 9 2 2 5 4" xfId="51334" xr:uid="{57A0E65D-C651-4760-9FE8-F4F3CA6BE922}"/>
    <cellStyle name="Comma 2 3 9 2 2 6" xfId="13316" xr:uid="{00000000-0005-0000-0000-0000B10C0000}"/>
    <cellStyle name="Comma 2 3 9 2 2 6 2" xfId="39454" xr:uid="{22CD7B48-E120-457E-8CB8-D335B567485F}"/>
    <cellStyle name="Comma 2 3 9 2 2 6 3" xfId="53711" xr:uid="{338882F1-B7CF-40FD-B1B7-E2836D2F1877}"/>
    <cellStyle name="Comma 2 3 9 2 2 7" xfId="15692" xr:uid="{00000000-0005-0000-0000-0000B20C0000}"/>
    <cellStyle name="Comma 2 3 9 2 2 8" xfId="27573" xr:uid="{E752299A-87D5-4CB1-87DB-E1827CDB974F}"/>
    <cellStyle name="Comma 2 3 9 2 2 9" xfId="41830" xr:uid="{4DC9DEFB-8190-4169-80C1-19EF3D4FB817}"/>
    <cellStyle name="Comma 2 3 9 2 3" xfId="2227" xr:uid="{00000000-0005-0000-0000-0000B30C0000}"/>
    <cellStyle name="Comma 2 3 9 2 3 2" xfId="4603" xr:uid="{00000000-0005-0000-0000-0000B40C0000}"/>
    <cellStyle name="Comma 2 3 9 2 3 2 2" xfId="18860" xr:uid="{00000000-0005-0000-0000-0000B50C0000}"/>
    <cellStyle name="Comma 2 3 9 2 3 2 3" xfId="30741" xr:uid="{16E4A48D-2F3D-4568-9A00-0549370DA790}"/>
    <cellStyle name="Comma 2 3 9 2 3 2 4" xfId="44998" xr:uid="{82F63747-2F65-4A81-8B08-DC37E04C40FB}"/>
    <cellStyle name="Comma 2 3 9 2 3 3" xfId="6979" xr:uid="{00000000-0005-0000-0000-0000B60C0000}"/>
    <cellStyle name="Comma 2 3 9 2 3 3 2" xfId="21236" xr:uid="{00000000-0005-0000-0000-0000B70C0000}"/>
    <cellStyle name="Comma 2 3 9 2 3 3 3" xfId="33117" xr:uid="{4C343B82-D5AE-4C12-BC95-7809D485C0DC}"/>
    <cellStyle name="Comma 2 3 9 2 3 3 4" xfId="47374" xr:uid="{56C51D21-C11F-47AB-8E4C-D4D5243952AE}"/>
    <cellStyle name="Comma 2 3 9 2 3 4" xfId="9355" xr:uid="{00000000-0005-0000-0000-0000B80C0000}"/>
    <cellStyle name="Comma 2 3 9 2 3 4 2" xfId="23612" xr:uid="{00000000-0005-0000-0000-0000B90C0000}"/>
    <cellStyle name="Comma 2 3 9 2 3 4 3" xfId="35493" xr:uid="{0285CD0C-F00A-4519-978E-4616F93CE28A}"/>
    <cellStyle name="Comma 2 3 9 2 3 4 4" xfId="49750" xr:uid="{4545EC7F-064E-42E1-BB91-65936C15C981}"/>
    <cellStyle name="Comma 2 3 9 2 3 5" xfId="11731" xr:uid="{00000000-0005-0000-0000-0000BA0C0000}"/>
    <cellStyle name="Comma 2 3 9 2 3 5 2" xfId="25988" xr:uid="{00000000-0005-0000-0000-0000BB0C0000}"/>
    <cellStyle name="Comma 2 3 9 2 3 5 3" xfId="37869" xr:uid="{B8247789-C9CE-437E-8553-8C22D12ECC22}"/>
    <cellStyle name="Comma 2 3 9 2 3 5 4" xfId="52126" xr:uid="{026EA48C-3B83-450E-97D3-D7BBEE78FF3C}"/>
    <cellStyle name="Comma 2 3 9 2 3 6" xfId="14108" xr:uid="{00000000-0005-0000-0000-0000BC0C0000}"/>
    <cellStyle name="Comma 2 3 9 2 3 6 2" xfId="40246" xr:uid="{2AD455E3-8E62-4B48-8C92-C30CAA3AD14A}"/>
    <cellStyle name="Comma 2 3 9 2 3 6 3" xfId="54503" xr:uid="{5D455086-E8FB-4E22-BE43-EAEEE29CE36F}"/>
    <cellStyle name="Comma 2 3 9 2 3 7" xfId="16484" xr:uid="{00000000-0005-0000-0000-0000BD0C0000}"/>
    <cellStyle name="Comma 2 3 9 2 3 8" xfId="28365" xr:uid="{C49DE54F-CB60-4A87-8A62-3482BF0D9030}"/>
    <cellStyle name="Comma 2 3 9 2 3 9" xfId="42622" xr:uid="{025A7D2E-F27C-4668-84BC-C8BF8667F57B}"/>
    <cellStyle name="Comma 2 3 9 2 4" xfId="3019" xr:uid="{00000000-0005-0000-0000-0000BE0C0000}"/>
    <cellStyle name="Comma 2 3 9 2 4 2" xfId="17276" xr:uid="{00000000-0005-0000-0000-0000BF0C0000}"/>
    <cellStyle name="Comma 2 3 9 2 4 3" xfId="29157" xr:uid="{99A89B4C-32BD-4A1B-8AB7-213830270F5F}"/>
    <cellStyle name="Comma 2 3 9 2 4 4" xfId="43414" xr:uid="{1CB44BA1-76CB-407D-B7A1-935A52A73EBF}"/>
    <cellStyle name="Comma 2 3 9 2 5" xfId="5395" xr:uid="{00000000-0005-0000-0000-0000C00C0000}"/>
    <cellStyle name="Comma 2 3 9 2 5 2" xfId="19652" xr:uid="{00000000-0005-0000-0000-0000C10C0000}"/>
    <cellStyle name="Comma 2 3 9 2 5 3" xfId="31533" xr:uid="{BC9BE914-3B2E-479A-B63B-652030A9FDA4}"/>
    <cellStyle name="Comma 2 3 9 2 5 4" xfId="45790" xr:uid="{A2BFD15F-6624-44DC-B13D-F5F67F553486}"/>
    <cellStyle name="Comma 2 3 9 2 6" xfId="7771" xr:uid="{00000000-0005-0000-0000-0000C20C0000}"/>
    <cellStyle name="Comma 2 3 9 2 6 2" xfId="22028" xr:uid="{00000000-0005-0000-0000-0000C30C0000}"/>
    <cellStyle name="Comma 2 3 9 2 6 3" xfId="33909" xr:uid="{614E4B87-C754-4322-B062-C2256FA53265}"/>
    <cellStyle name="Comma 2 3 9 2 6 4" xfId="48166" xr:uid="{256CE6A4-A765-47EA-BD49-CA43AA0F8BB8}"/>
    <cellStyle name="Comma 2 3 9 2 7" xfId="10147" xr:uid="{00000000-0005-0000-0000-0000C40C0000}"/>
    <cellStyle name="Comma 2 3 9 2 7 2" xfId="24404" xr:uid="{00000000-0005-0000-0000-0000C50C0000}"/>
    <cellStyle name="Comma 2 3 9 2 7 3" xfId="36285" xr:uid="{2EAEA788-8972-4658-9752-2FBE26DD5988}"/>
    <cellStyle name="Comma 2 3 9 2 7 4" xfId="50542" xr:uid="{ABAE27D1-BEAD-4A0A-B4E0-6073BFE20C04}"/>
    <cellStyle name="Comma 2 3 9 2 8" xfId="12524" xr:uid="{00000000-0005-0000-0000-0000C60C0000}"/>
    <cellStyle name="Comma 2 3 9 2 8 2" xfId="38662" xr:uid="{1D506155-1E31-42BD-A314-866D748D3B85}"/>
    <cellStyle name="Comma 2 3 9 2 8 3" xfId="52919" xr:uid="{195215D4-E079-468A-8D01-01FD9D2A94FF}"/>
    <cellStyle name="Comma 2 3 9 2 9" xfId="14900" xr:uid="{00000000-0005-0000-0000-0000C70C0000}"/>
    <cellStyle name="Comma 2 3 9 3" xfId="1075" xr:uid="{00000000-0005-0000-0000-0000C80C0000}"/>
    <cellStyle name="Comma 2 3 9 3 2" xfId="3451" xr:uid="{00000000-0005-0000-0000-0000C90C0000}"/>
    <cellStyle name="Comma 2 3 9 3 2 2" xfId="17708" xr:uid="{00000000-0005-0000-0000-0000CA0C0000}"/>
    <cellStyle name="Comma 2 3 9 3 2 3" xfId="29589" xr:uid="{477EC227-8352-4CA9-B67E-3603A6FDC55E}"/>
    <cellStyle name="Comma 2 3 9 3 2 4" xfId="43846" xr:uid="{9791B1FD-F772-4406-991B-C822C8B3E2C0}"/>
    <cellStyle name="Comma 2 3 9 3 3" xfId="5827" xr:uid="{00000000-0005-0000-0000-0000CB0C0000}"/>
    <cellStyle name="Comma 2 3 9 3 3 2" xfId="20084" xr:uid="{00000000-0005-0000-0000-0000CC0C0000}"/>
    <cellStyle name="Comma 2 3 9 3 3 3" xfId="31965" xr:uid="{07A52C92-3E6F-418D-97D8-412E04143FFF}"/>
    <cellStyle name="Comma 2 3 9 3 3 4" xfId="46222" xr:uid="{0889B877-F129-4CE0-8F54-AA4178952D9F}"/>
    <cellStyle name="Comma 2 3 9 3 4" xfId="8203" xr:uid="{00000000-0005-0000-0000-0000CD0C0000}"/>
    <cellStyle name="Comma 2 3 9 3 4 2" xfId="22460" xr:uid="{00000000-0005-0000-0000-0000CE0C0000}"/>
    <cellStyle name="Comma 2 3 9 3 4 3" xfId="34341" xr:uid="{DBA15474-A289-4612-9EB1-5302D57B9E24}"/>
    <cellStyle name="Comma 2 3 9 3 4 4" xfId="48598" xr:uid="{EDAD8548-8C43-4F13-A674-951EA6C28B99}"/>
    <cellStyle name="Comma 2 3 9 3 5" xfId="10579" xr:uid="{00000000-0005-0000-0000-0000CF0C0000}"/>
    <cellStyle name="Comma 2 3 9 3 5 2" xfId="24836" xr:uid="{00000000-0005-0000-0000-0000D00C0000}"/>
    <cellStyle name="Comma 2 3 9 3 5 3" xfId="36717" xr:uid="{F6B403D9-B5D6-424C-9E04-6D0914DDD800}"/>
    <cellStyle name="Comma 2 3 9 3 5 4" xfId="50974" xr:uid="{459112AE-4151-45DA-A285-21DD544C9564}"/>
    <cellStyle name="Comma 2 3 9 3 6" xfId="12956" xr:uid="{00000000-0005-0000-0000-0000D10C0000}"/>
    <cellStyle name="Comma 2 3 9 3 6 2" xfId="39094" xr:uid="{1307EAEE-ED5C-47CA-B87D-1CA8A247D658}"/>
    <cellStyle name="Comma 2 3 9 3 6 3" xfId="53351" xr:uid="{A4C7D61B-3FF0-4810-8CCB-F9C4708EBFB7}"/>
    <cellStyle name="Comma 2 3 9 3 7" xfId="15332" xr:uid="{00000000-0005-0000-0000-0000D20C0000}"/>
    <cellStyle name="Comma 2 3 9 3 8" xfId="27213" xr:uid="{163D98F6-9019-42D8-95E2-57CE7D1FD497}"/>
    <cellStyle name="Comma 2 3 9 3 9" xfId="41470" xr:uid="{5CED3463-0ED1-4D59-8D28-D5942052E98E}"/>
    <cellStyle name="Comma 2 3 9 4" xfId="1867" xr:uid="{00000000-0005-0000-0000-0000D30C0000}"/>
    <cellStyle name="Comma 2 3 9 4 2" xfId="4243" xr:uid="{00000000-0005-0000-0000-0000D40C0000}"/>
    <cellStyle name="Comma 2 3 9 4 2 2" xfId="18500" xr:uid="{00000000-0005-0000-0000-0000D50C0000}"/>
    <cellStyle name="Comma 2 3 9 4 2 3" xfId="30381" xr:uid="{7AD62CA7-7F22-4158-87CF-E632B73729AC}"/>
    <cellStyle name="Comma 2 3 9 4 2 4" xfId="44638" xr:uid="{3C1DCC35-10E5-49F1-8C62-25B6CA913477}"/>
    <cellStyle name="Comma 2 3 9 4 3" xfId="6619" xr:uid="{00000000-0005-0000-0000-0000D60C0000}"/>
    <cellStyle name="Comma 2 3 9 4 3 2" xfId="20876" xr:uid="{00000000-0005-0000-0000-0000D70C0000}"/>
    <cellStyle name="Comma 2 3 9 4 3 3" xfId="32757" xr:uid="{649306E5-7035-4AFF-97C9-1B7228886CB9}"/>
    <cellStyle name="Comma 2 3 9 4 3 4" xfId="47014" xr:uid="{C8D4D875-B8C6-41F9-8B60-B287251CAFDB}"/>
    <cellStyle name="Comma 2 3 9 4 4" xfId="8995" xr:uid="{00000000-0005-0000-0000-0000D80C0000}"/>
    <cellStyle name="Comma 2 3 9 4 4 2" xfId="23252" xr:uid="{00000000-0005-0000-0000-0000D90C0000}"/>
    <cellStyle name="Comma 2 3 9 4 4 3" xfId="35133" xr:uid="{B459229C-3B7F-436E-AC74-C2AAD2AD0338}"/>
    <cellStyle name="Comma 2 3 9 4 4 4" xfId="49390" xr:uid="{757639A0-22C7-4D20-B17E-43BE1258773D}"/>
    <cellStyle name="Comma 2 3 9 4 5" xfId="11371" xr:uid="{00000000-0005-0000-0000-0000DA0C0000}"/>
    <cellStyle name="Comma 2 3 9 4 5 2" xfId="25628" xr:uid="{00000000-0005-0000-0000-0000DB0C0000}"/>
    <cellStyle name="Comma 2 3 9 4 5 3" xfId="37509" xr:uid="{242508D0-7A22-40ED-90CB-2D3A2DE9D41A}"/>
    <cellStyle name="Comma 2 3 9 4 5 4" xfId="51766" xr:uid="{1CC0BC83-7AB5-4A18-9D27-F8539851B0F5}"/>
    <cellStyle name="Comma 2 3 9 4 6" xfId="13748" xr:uid="{00000000-0005-0000-0000-0000DC0C0000}"/>
    <cellStyle name="Comma 2 3 9 4 6 2" xfId="39886" xr:uid="{071D259D-9F97-4125-BFD8-962D0616FA0A}"/>
    <cellStyle name="Comma 2 3 9 4 6 3" xfId="54143" xr:uid="{30813B49-7D8A-431D-BFF7-DF4EBC05F334}"/>
    <cellStyle name="Comma 2 3 9 4 7" xfId="16124" xr:uid="{00000000-0005-0000-0000-0000DD0C0000}"/>
    <cellStyle name="Comma 2 3 9 4 8" xfId="28005" xr:uid="{EA7198A1-57D8-4E6B-8A94-DAE0B255B1B9}"/>
    <cellStyle name="Comma 2 3 9 4 9" xfId="42262" xr:uid="{611D387E-1E5A-407F-9C89-81DD0F6630B7}"/>
    <cellStyle name="Comma 2 3 9 5" xfId="2659" xr:uid="{00000000-0005-0000-0000-0000DE0C0000}"/>
    <cellStyle name="Comma 2 3 9 5 2" xfId="16916" xr:uid="{00000000-0005-0000-0000-0000DF0C0000}"/>
    <cellStyle name="Comma 2 3 9 5 3" xfId="28797" xr:uid="{38872B9E-637A-433D-AA9B-C4C964530C71}"/>
    <cellStyle name="Comma 2 3 9 5 4" xfId="43054" xr:uid="{1237DD38-1978-4E8E-8881-A9B98B3FC755}"/>
    <cellStyle name="Comma 2 3 9 6" xfId="5035" xr:uid="{00000000-0005-0000-0000-0000E00C0000}"/>
    <cellStyle name="Comma 2 3 9 6 2" xfId="19292" xr:uid="{00000000-0005-0000-0000-0000E10C0000}"/>
    <cellStyle name="Comma 2 3 9 6 3" xfId="31173" xr:uid="{326EBD51-5AF7-4DD3-ACD3-FB31B729B59C}"/>
    <cellStyle name="Comma 2 3 9 6 4" xfId="45430" xr:uid="{CC18C45D-20FA-471C-817A-8CA073BB2A8A}"/>
    <cellStyle name="Comma 2 3 9 7" xfId="7411" xr:uid="{00000000-0005-0000-0000-0000E20C0000}"/>
    <cellStyle name="Comma 2 3 9 7 2" xfId="21668" xr:uid="{00000000-0005-0000-0000-0000E30C0000}"/>
    <cellStyle name="Comma 2 3 9 7 3" xfId="33549" xr:uid="{2CF23DAE-0159-4A11-B43F-1BD3794D40F4}"/>
    <cellStyle name="Comma 2 3 9 7 4" xfId="47806" xr:uid="{CC566CC5-F242-45D2-A0A1-A69A3B19D051}"/>
    <cellStyle name="Comma 2 3 9 8" xfId="9787" xr:uid="{00000000-0005-0000-0000-0000E40C0000}"/>
    <cellStyle name="Comma 2 3 9 8 2" xfId="24044" xr:uid="{00000000-0005-0000-0000-0000E50C0000}"/>
    <cellStyle name="Comma 2 3 9 8 3" xfId="35925" xr:uid="{7FEC96AC-29B1-46F7-A5A0-D2CBB2092E06}"/>
    <cellStyle name="Comma 2 3 9 8 4" xfId="50182" xr:uid="{A8EF1133-5A5F-4219-BD79-61956C25F931}"/>
    <cellStyle name="Comma 2 3 9 9" xfId="12164" xr:uid="{00000000-0005-0000-0000-0000E60C0000}"/>
    <cellStyle name="Comma 2 3 9 9 2" xfId="38302" xr:uid="{5B2F73D7-3CC0-466B-BE2A-79322619E341}"/>
    <cellStyle name="Comma 2 3 9 9 3" xfId="52559" xr:uid="{56E8BAC5-F9B6-42BF-AE8B-2E45C577A435}"/>
    <cellStyle name="Comma 2 4" xfId="38" xr:uid="{00000000-0005-0000-0000-0000E70C0000}"/>
    <cellStyle name="Comma 2 4 10" xfId="362" xr:uid="{00000000-0005-0000-0000-0000E80C0000}"/>
    <cellStyle name="Comma 2 4 10 10" xfId="26500" xr:uid="{83DBEBF4-5BB8-4020-A7B3-824D52FD0E16}"/>
    <cellStyle name="Comma 2 4 10 11" xfId="40757" xr:uid="{EFC1D657-EE51-49DC-95BF-B451D6080FF2}"/>
    <cellStyle name="Comma 2 4 10 2" xfId="1154" xr:uid="{00000000-0005-0000-0000-0000E90C0000}"/>
    <cellStyle name="Comma 2 4 10 2 2" xfId="3530" xr:uid="{00000000-0005-0000-0000-0000EA0C0000}"/>
    <cellStyle name="Comma 2 4 10 2 2 2" xfId="17787" xr:uid="{00000000-0005-0000-0000-0000EB0C0000}"/>
    <cellStyle name="Comma 2 4 10 2 2 3" xfId="29668" xr:uid="{F69F8380-10C3-4E42-9F48-606D6706516D}"/>
    <cellStyle name="Comma 2 4 10 2 2 4" xfId="43925" xr:uid="{5022771E-B469-4904-8B78-91CC02024933}"/>
    <cellStyle name="Comma 2 4 10 2 3" xfId="5906" xr:uid="{00000000-0005-0000-0000-0000EC0C0000}"/>
    <cellStyle name="Comma 2 4 10 2 3 2" xfId="20163" xr:uid="{00000000-0005-0000-0000-0000ED0C0000}"/>
    <cellStyle name="Comma 2 4 10 2 3 3" xfId="32044" xr:uid="{9D7D25A1-79EC-4D12-9EC4-56FF5189C496}"/>
    <cellStyle name="Comma 2 4 10 2 3 4" xfId="46301" xr:uid="{07302E11-D677-43B7-982B-F89EAC0E93D7}"/>
    <cellStyle name="Comma 2 4 10 2 4" xfId="8282" xr:uid="{00000000-0005-0000-0000-0000EE0C0000}"/>
    <cellStyle name="Comma 2 4 10 2 4 2" xfId="22539" xr:uid="{00000000-0005-0000-0000-0000EF0C0000}"/>
    <cellStyle name="Comma 2 4 10 2 4 3" xfId="34420" xr:uid="{F1EDD9E6-CE64-48E2-9FBC-289A9D142598}"/>
    <cellStyle name="Comma 2 4 10 2 4 4" xfId="48677" xr:uid="{176D7CEF-34AB-4BE5-B856-BD06BD347DAA}"/>
    <cellStyle name="Comma 2 4 10 2 5" xfId="10658" xr:uid="{00000000-0005-0000-0000-0000F00C0000}"/>
    <cellStyle name="Comma 2 4 10 2 5 2" xfId="24915" xr:uid="{00000000-0005-0000-0000-0000F10C0000}"/>
    <cellStyle name="Comma 2 4 10 2 5 3" xfId="36796" xr:uid="{C1706755-7828-4F51-9753-64CF63625F51}"/>
    <cellStyle name="Comma 2 4 10 2 5 4" xfId="51053" xr:uid="{03827C01-0BB9-4DA0-A301-A3EEAB19EF31}"/>
    <cellStyle name="Comma 2 4 10 2 6" xfId="13035" xr:uid="{00000000-0005-0000-0000-0000F20C0000}"/>
    <cellStyle name="Comma 2 4 10 2 6 2" xfId="39173" xr:uid="{5E37B187-7671-44C6-9E06-8F45EBC9805D}"/>
    <cellStyle name="Comma 2 4 10 2 6 3" xfId="53430" xr:uid="{CD5AEF17-051F-4533-9938-AD408375174D}"/>
    <cellStyle name="Comma 2 4 10 2 7" xfId="15411" xr:uid="{00000000-0005-0000-0000-0000F30C0000}"/>
    <cellStyle name="Comma 2 4 10 2 8" xfId="27292" xr:uid="{8472594B-2BAB-4E0E-A7F8-2FC6F7BEC718}"/>
    <cellStyle name="Comma 2 4 10 2 9" xfId="41549" xr:uid="{90F06A51-F967-4EE1-B998-8FEAB4A08F28}"/>
    <cellStyle name="Comma 2 4 10 3" xfId="1946" xr:uid="{00000000-0005-0000-0000-0000F40C0000}"/>
    <cellStyle name="Comma 2 4 10 3 2" xfId="4322" xr:uid="{00000000-0005-0000-0000-0000F50C0000}"/>
    <cellStyle name="Comma 2 4 10 3 2 2" xfId="18579" xr:uid="{00000000-0005-0000-0000-0000F60C0000}"/>
    <cellStyle name="Comma 2 4 10 3 2 3" xfId="30460" xr:uid="{63AD1E76-5FA0-43C5-8B02-25D6A859B90B}"/>
    <cellStyle name="Comma 2 4 10 3 2 4" xfId="44717" xr:uid="{6F236C5B-5AE2-4C59-942A-89DA901E4D30}"/>
    <cellStyle name="Comma 2 4 10 3 3" xfId="6698" xr:uid="{00000000-0005-0000-0000-0000F70C0000}"/>
    <cellStyle name="Comma 2 4 10 3 3 2" xfId="20955" xr:uid="{00000000-0005-0000-0000-0000F80C0000}"/>
    <cellStyle name="Comma 2 4 10 3 3 3" xfId="32836" xr:uid="{262441BD-9DD0-448A-9685-7053F38212EC}"/>
    <cellStyle name="Comma 2 4 10 3 3 4" xfId="47093" xr:uid="{8527E740-A060-48A0-827D-46E2157253F1}"/>
    <cellStyle name="Comma 2 4 10 3 4" xfId="9074" xr:uid="{00000000-0005-0000-0000-0000F90C0000}"/>
    <cellStyle name="Comma 2 4 10 3 4 2" xfId="23331" xr:uid="{00000000-0005-0000-0000-0000FA0C0000}"/>
    <cellStyle name="Comma 2 4 10 3 4 3" xfId="35212" xr:uid="{635BFEE7-9867-4C8E-BC75-3132A162F07D}"/>
    <cellStyle name="Comma 2 4 10 3 4 4" xfId="49469" xr:uid="{89D6492D-C0F4-4CAD-8F7C-B5FFE50CE99C}"/>
    <cellStyle name="Comma 2 4 10 3 5" xfId="11450" xr:uid="{00000000-0005-0000-0000-0000FB0C0000}"/>
    <cellStyle name="Comma 2 4 10 3 5 2" xfId="25707" xr:uid="{00000000-0005-0000-0000-0000FC0C0000}"/>
    <cellStyle name="Comma 2 4 10 3 5 3" xfId="37588" xr:uid="{1B5ADBB6-055E-4DAC-A920-53E02090323C}"/>
    <cellStyle name="Comma 2 4 10 3 5 4" xfId="51845" xr:uid="{F17D0C2D-50F9-4A56-BD7E-FF8510B9F7FF}"/>
    <cellStyle name="Comma 2 4 10 3 6" xfId="13827" xr:uid="{00000000-0005-0000-0000-0000FD0C0000}"/>
    <cellStyle name="Comma 2 4 10 3 6 2" xfId="39965" xr:uid="{C6F35026-53D3-4337-A7F4-38516A34BD61}"/>
    <cellStyle name="Comma 2 4 10 3 6 3" xfId="54222" xr:uid="{B96B1E36-453D-4278-A86B-27C12500B467}"/>
    <cellStyle name="Comma 2 4 10 3 7" xfId="16203" xr:uid="{00000000-0005-0000-0000-0000FE0C0000}"/>
    <cellStyle name="Comma 2 4 10 3 8" xfId="28084" xr:uid="{1B9F9D67-A69C-4152-93A0-B35715BDD087}"/>
    <cellStyle name="Comma 2 4 10 3 9" xfId="42341" xr:uid="{C6F3D3EE-DE0A-4D30-81B2-0FCFF7BCBF12}"/>
    <cellStyle name="Comma 2 4 10 4" xfId="2738" xr:uid="{00000000-0005-0000-0000-0000FF0C0000}"/>
    <cellStyle name="Comma 2 4 10 4 2" xfId="16995" xr:uid="{00000000-0005-0000-0000-0000000D0000}"/>
    <cellStyle name="Comma 2 4 10 4 3" xfId="28876" xr:uid="{6B969EDD-D7E8-4065-AC82-39059F61CD0D}"/>
    <cellStyle name="Comma 2 4 10 4 4" xfId="43133" xr:uid="{AC99D4DD-E931-492E-AB04-3DB803929C0E}"/>
    <cellStyle name="Comma 2 4 10 5" xfId="5114" xr:uid="{00000000-0005-0000-0000-0000010D0000}"/>
    <cellStyle name="Comma 2 4 10 5 2" xfId="19371" xr:uid="{00000000-0005-0000-0000-0000020D0000}"/>
    <cellStyle name="Comma 2 4 10 5 3" xfId="31252" xr:uid="{74A6CFF5-2B46-423D-9423-5575FEED7FE2}"/>
    <cellStyle name="Comma 2 4 10 5 4" xfId="45509" xr:uid="{93EA4A16-FEFB-4BAD-AB71-1AC87FF6085B}"/>
    <cellStyle name="Comma 2 4 10 6" xfId="7490" xr:uid="{00000000-0005-0000-0000-0000030D0000}"/>
    <cellStyle name="Comma 2 4 10 6 2" xfId="21747" xr:uid="{00000000-0005-0000-0000-0000040D0000}"/>
    <cellStyle name="Comma 2 4 10 6 3" xfId="33628" xr:uid="{4EB4C7E4-CC99-4310-9BD6-6ED18F45A967}"/>
    <cellStyle name="Comma 2 4 10 6 4" xfId="47885" xr:uid="{9AA8DA32-B9CA-46C9-9D24-665129D5FFDC}"/>
    <cellStyle name="Comma 2 4 10 7" xfId="9866" xr:uid="{00000000-0005-0000-0000-0000050D0000}"/>
    <cellStyle name="Comma 2 4 10 7 2" xfId="24123" xr:uid="{00000000-0005-0000-0000-0000060D0000}"/>
    <cellStyle name="Comma 2 4 10 7 3" xfId="36004" xr:uid="{D23F7C7A-1484-49D1-A230-7D326C68ABA3}"/>
    <cellStyle name="Comma 2 4 10 7 4" xfId="50261" xr:uid="{40D55EFA-1B0C-41D1-9C87-51F1BF877246}"/>
    <cellStyle name="Comma 2 4 10 8" xfId="12243" xr:uid="{00000000-0005-0000-0000-0000070D0000}"/>
    <cellStyle name="Comma 2 4 10 8 2" xfId="38381" xr:uid="{B8A13A37-5AAD-4C1B-90D6-E83CD66E7C53}"/>
    <cellStyle name="Comma 2 4 10 8 3" xfId="52638" xr:uid="{3A139DCA-D7C3-405E-BC12-59EAADD8EF7A}"/>
    <cellStyle name="Comma 2 4 10 9" xfId="14619" xr:uid="{00000000-0005-0000-0000-0000080D0000}"/>
    <cellStyle name="Comma 2 4 11" xfId="398" xr:uid="{00000000-0005-0000-0000-0000090D0000}"/>
    <cellStyle name="Comma 2 4 11 10" xfId="26536" xr:uid="{ECFE4EA0-68FA-4B91-893A-9A103E5695D5}"/>
    <cellStyle name="Comma 2 4 11 11" xfId="40793" xr:uid="{D97C1A46-583A-4F76-8B43-11751F8229DA}"/>
    <cellStyle name="Comma 2 4 11 2" xfId="1190" xr:uid="{00000000-0005-0000-0000-00000A0D0000}"/>
    <cellStyle name="Comma 2 4 11 2 2" xfId="3566" xr:uid="{00000000-0005-0000-0000-00000B0D0000}"/>
    <cellStyle name="Comma 2 4 11 2 2 2" xfId="17823" xr:uid="{00000000-0005-0000-0000-00000C0D0000}"/>
    <cellStyle name="Comma 2 4 11 2 2 3" xfId="29704" xr:uid="{D2724CEC-170D-4605-BADA-DB09D4CE4366}"/>
    <cellStyle name="Comma 2 4 11 2 2 4" xfId="43961" xr:uid="{B6AB12A3-8BBE-4498-8991-91C04B5CA6B4}"/>
    <cellStyle name="Comma 2 4 11 2 3" xfId="5942" xr:uid="{00000000-0005-0000-0000-00000D0D0000}"/>
    <cellStyle name="Comma 2 4 11 2 3 2" xfId="20199" xr:uid="{00000000-0005-0000-0000-00000E0D0000}"/>
    <cellStyle name="Comma 2 4 11 2 3 3" xfId="32080" xr:uid="{8B6B40F9-790C-475E-8A57-BC2F33167013}"/>
    <cellStyle name="Comma 2 4 11 2 3 4" xfId="46337" xr:uid="{7C3A08B7-3385-4CE2-B88F-20FA1813F1B5}"/>
    <cellStyle name="Comma 2 4 11 2 4" xfId="8318" xr:uid="{00000000-0005-0000-0000-00000F0D0000}"/>
    <cellStyle name="Comma 2 4 11 2 4 2" xfId="22575" xr:uid="{00000000-0005-0000-0000-0000100D0000}"/>
    <cellStyle name="Comma 2 4 11 2 4 3" xfId="34456" xr:uid="{2D216780-0967-49E7-A969-D0ED3BE42D8B}"/>
    <cellStyle name="Comma 2 4 11 2 4 4" xfId="48713" xr:uid="{8FF92180-F6AB-46AA-9377-FB98B93E20C0}"/>
    <cellStyle name="Comma 2 4 11 2 5" xfId="10694" xr:uid="{00000000-0005-0000-0000-0000110D0000}"/>
    <cellStyle name="Comma 2 4 11 2 5 2" xfId="24951" xr:uid="{00000000-0005-0000-0000-0000120D0000}"/>
    <cellStyle name="Comma 2 4 11 2 5 3" xfId="36832" xr:uid="{4DB8C9E3-D598-4829-A89D-E7337D655A87}"/>
    <cellStyle name="Comma 2 4 11 2 5 4" xfId="51089" xr:uid="{161491F7-4CA6-4E82-A19C-5123D74FD0CF}"/>
    <cellStyle name="Comma 2 4 11 2 6" xfId="13071" xr:uid="{00000000-0005-0000-0000-0000130D0000}"/>
    <cellStyle name="Comma 2 4 11 2 6 2" xfId="39209" xr:uid="{142FB1A6-AB8B-42E9-8F1F-C2C96C9EB430}"/>
    <cellStyle name="Comma 2 4 11 2 6 3" xfId="53466" xr:uid="{7225BB05-7E00-4368-BDFE-DF3531858C22}"/>
    <cellStyle name="Comma 2 4 11 2 7" xfId="15447" xr:uid="{00000000-0005-0000-0000-0000140D0000}"/>
    <cellStyle name="Comma 2 4 11 2 8" xfId="27328" xr:uid="{1C4E24D7-75B2-4A92-8D56-BA48ED686A45}"/>
    <cellStyle name="Comma 2 4 11 2 9" xfId="41585" xr:uid="{0AD7A574-EA2A-4751-81D5-3D67180B4949}"/>
    <cellStyle name="Comma 2 4 11 3" xfId="1982" xr:uid="{00000000-0005-0000-0000-0000150D0000}"/>
    <cellStyle name="Comma 2 4 11 3 2" xfId="4358" xr:uid="{00000000-0005-0000-0000-0000160D0000}"/>
    <cellStyle name="Comma 2 4 11 3 2 2" xfId="18615" xr:uid="{00000000-0005-0000-0000-0000170D0000}"/>
    <cellStyle name="Comma 2 4 11 3 2 3" xfId="30496" xr:uid="{9C6A4E32-6EDC-47FC-AAE8-3FD297DD4532}"/>
    <cellStyle name="Comma 2 4 11 3 2 4" xfId="44753" xr:uid="{37A28E63-47DE-4E7F-84C1-E3940E8EF18E}"/>
    <cellStyle name="Comma 2 4 11 3 3" xfId="6734" xr:uid="{00000000-0005-0000-0000-0000180D0000}"/>
    <cellStyle name="Comma 2 4 11 3 3 2" xfId="20991" xr:uid="{00000000-0005-0000-0000-0000190D0000}"/>
    <cellStyle name="Comma 2 4 11 3 3 3" xfId="32872" xr:uid="{24494E7C-D0C5-45F8-A899-963F140E77FF}"/>
    <cellStyle name="Comma 2 4 11 3 3 4" xfId="47129" xr:uid="{C9CFE8FD-0393-4303-ABD5-0434749BE099}"/>
    <cellStyle name="Comma 2 4 11 3 4" xfId="9110" xr:uid="{00000000-0005-0000-0000-00001A0D0000}"/>
    <cellStyle name="Comma 2 4 11 3 4 2" xfId="23367" xr:uid="{00000000-0005-0000-0000-00001B0D0000}"/>
    <cellStyle name="Comma 2 4 11 3 4 3" xfId="35248" xr:uid="{924A2AE8-ACDF-427B-8CA7-08C2A62CEFD5}"/>
    <cellStyle name="Comma 2 4 11 3 4 4" xfId="49505" xr:uid="{C1780449-F85B-4583-9D8E-C6E9AB39AD58}"/>
    <cellStyle name="Comma 2 4 11 3 5" xfId="11486" xr:uid="{00000000-0005-0000-0000-00001C0D0000}"/>
    <cellStyle name="Comma 2 4 11 3 5 2" xfId="25743" xr:uid="{00000000-0005-0000-0000-00001D0D0000}"/>
    <cellStyle name="Comma 2 4 11 3 5 3" xfId="37624" xr:uid="{B59AC823-B3A2-4EE9-BAE5-FD2CF9348D29}"/>
    <cellStyle name="Comma 2 4 11 3 5 4" xfId="51881" xr:uid="{C0F5910B-EEA1-469B-ACB4-ADF44FC2A0E9}"/>
    <cellStyle name="Comma 2 4 11 3 6" xfId="13863" xr:uid="{00000000-0005-0000-0000-00001E0D0000}"/>
    <cellStyle name="Comma 2 4 11 3 6 2" xfId="40001" xr:uid="{48345475-F4C8-4483-BA28-12F9E4D9B524}"/>
    <cellStyle name="Comma 2 4 11 3 6 3" xfId="54258" xr:uid="{3B97F8DF-B7FB-466A-A9CF-AC842CCD5C1F}"/>
    <cellStyle name="Comma 2 4 11 3 7" xfId="16239" xr:uid="{00000000-0005-0000-0000-00001F0D0000}"/>
    <cellStyle name="Comma 2 4 11 3 8" xfId="28120" xr:uid="{98F2A405-9895-4BE8-AC0B-3338CC2030B9}"/>
    <cellStyle name="Comma 2 4 11 3 9" xfId="42377" xr:uid="{8572DD63-CAB5-44EC-8F57-48AFCF701699}"/>
    <cellStyle name="Comma 2 4 11 4" xfId="2774" xr:uid="{00000000-0005-0000-0000-0000200D0000}"/>
    <cellStyle name="Comma 2 4 11 4 2" xfId="17031" xr:uid="{00000000-0005-0000-0000-0000210D0000}"/>
    <cellStyle name="Comma 2 4 11 4 3" xfId="28912" xr:uid="{E058693F-1E73-4D26-9BE6-8A0652F013E4}"/>
    <cellStyle name="Comma 2 4 11 4 4" xfId="43169" xr:uid="{FF957ED0-FD18-4186-A86C-DDE10810B30B}"/>
    <cellStyle name="Comma 2 4 11 5" xfId="5150" xr:uid="{00000000-0005-0000-0000-0000220D0000}"/>
    <cellStyle name="Comma 2 4 11 5 2" xfId="19407" xr:uid="{00000000-0005-0000-0000-0000230D0000}"/>
    <cellStyle name="Comma 2 4 11 5 3" xfId="31288" xr:uid="{C107FAF7-D2A4-4733-B30E-456C76A27DFE}"/>
    <cellStyle name="Comma 2 4 11 5 4" xfId="45545" xr:uid="{9CCC7227-9259-4798-96AF-796D6A72C4EE}"/>
    <cellStyle name="Comma 2 4 11 6" xfId="7526" xr:uid="{00000000-0005-0000-0000-0000240D0000}"/>
    <cellStyle name="Comma 2 4 11 6 2" xfId="21783" xr:uid="{00000000-0005-0000-0000-0000250D0000}"/>
    <cellStyle name="Comma 2 4 11 6 3" xfId="33664" xr:uid="{7CDA08A7-3338-416A-AE2D-31BC8469AAB9}"/>
    <cellStyle name="Comma 2 4 11 6 4" xfId="47921" xr:uid="{0571B044-2D0A-4B92-A404-8E8C20705884}"/>
    <cellStyle name="Comma 2 4 11 7" xfId="9902" xr:uid="{00000000-0005-0000-0000-0000260D0000}"/>
    <cellStyle name="Comma 2 4 11 7 2" xfId="24159" xr:uid="{00000000-0005-0000-0000-0000270D0000}"/>
    <cellStyle name="Comma 2 4 11 7 3" xfId="36040" xr:uid="{54F83020-B1F7-4A95-936E-5475687610D4}"/>
    <cellStyle name="Comma 2 4 11 7 4" xfId="50297" xr:uid="{134C54E4-4761-48C7-BED5-02A9B51E5E03}"/>
    <cellStyle name="Comma 2 4 11 8" xfId="12279" xr:uid="{00000000-0005-0000-0000-0000280D0000}"/>
    <cellStyle name="Comma 2 4 11 8 2" xfId="38417" xr:uid="{86E2744F-8C42-4880-80EE-A2FD126784C2}"/>
    <cellStyle name="Comma 2 4 11 8 3" xfId="52674" xr:uid="{C2003F8D-DF37-4573-81C6-0290AE05D5B6}"/>
    <cellStyle name="Comma 2 4 11 9" xfId="14655" xr:uid="{00000000-0005-0000-0000-0000290D0000}"/>
    <cellStyle name="Comma 2 4 12" xfId="722" xr:uid="{00000000-0005-0000-0000-00002A0D0000}"/>
    <cellStyle name="Comma 2 4 12 10" xfId="26860" xr:uid="{2F5FB9E6-7730-4608-BC35-5FBB8435E473}"/>
    <cellStyle name="Comma 2 4 12 11" xfId="41117" xr:uid="{42C98018-CC8E-4473-A161-45B4A34DD6BD}"/>
    <cellStyle name="Comma 2 4 12 2" xfId="1514" xr:uid="{00000000-0005-0000-0000-00002B0D0000}"/>
    <cellStyle name="Comma 2 4 12 2 2" xfId="3890" xr:uid="{00000000-0005-0000-0000-00002C0D0000}"/>
    <cellStyle name="Comma 2 4 12 2 2 2" xfId="18147" xr:uid="{00000000-0005-0000-0000-00002D0D0000}"/>
    <cellStyle name="Comma 2 4 12 2 2 3" xfId="30028" xr:uid="{8989AD2C-0D73-43CC-8694-15E1F04B011B}"/>
    <cellStyle name="Comma 2 4 12 2 2 4" xfId="44285" xr:uid="{023A9025-3B7D-49C6-AB20-547DA9AC78B6}"/>
    <cellStyle name="Comma 2 4 12 2 3" xfId="6266" xr:uid="{00000000-0005-0000-0000-00002E0D0000}"/>
    <cellStyle name="Comma 2 4 12 2 3 2" xfId="20523" xr:uid="{00000000-0005-0000-0000-00002F0D0000}"/>
    <cellStyle name="Comma 2 4 12 2 3 3" xfId="32404" xr:uid="{16BED8E0-396B-46F4-AC45-EB22E1B078A2}"/>
    <cellStyle name="Comma 2 4 12 2 3 4" xfId="46661" xr:uid="{DCA1AA22-0C14-4527-8860-099835831C9C}"/>
    <cellStyle name="Comma 2 4 12 2 4" xfId="8642" xr:uid="{00000000-0005-0000-0000-0000300D0000}"/>
    <cellStyle name="Comma 2 4 12 2 4 2" xfId="22899" xr:uid="{00000000-0005-0000-0000-0000310D0000}"/>
    <cellStyle name="Comma 2 4 12 2 4 3" xfId="34780" xr:uid="{1B110849-9739-434C-88D9-6353FF3348D7}"/>
    <cellStyle name="Comma 2 4 12 2 4 4" xfId="49037" xr:uid="{37643515-1E02-47FB-B93B-D8EA3CB89A88}"/>
    <cellStyle name="Comma 2 4 12 2 5" xfId="11018" xr:uid="{00000000-0005-0000-0000-0000320D0000}"/>
    <cellStyle name="Comma 2 4 12 2 5 2" xfId="25275" xr:uid="{00000000-0005-0000-0000-0000330D0000}"/>
    <cellStyle name="Comma 2 4 12 2 5 3" xfId="37156" xr:uid="{118A5C21-61BC-429D-AB9D-85208FC1454D}"/>
    <cellStyle name="Comma 2 4 12 2 5 4" xfId="51413" xr:uid="{85CBA115-5DD6-4171-B690-869F7CED7D13}"/>
    <cellStyle name="Comma 2 4 12 2 6" xfId="13395" xr:uid="{00000000-0005-0000-0000-0000340D0000}"/>
    <cellStyle name="Comma 2 4 12 2 6 2" xfId="39533" xr:uid="{1AE83EB7-44F6-4B54-BB35-FDF2C5304D3D}"/>
    <cellStyle name="Comma 2 4 12 2 6 3" xfId="53790" xr:uid="{31F9A4B0-2AB1-49F8-A9E9-F3AB364EB531}"/>
    <cellStyle name="Comma 2 4 12 2 7" xfId="15771" xr:uid="{00000000-0005-0000-0000-0000350D0000}"/>
    <cellStyle name="Comma 2 4 12 2 8" xfId="27652" xr:uid="{E076E8AF-B302-4F3F-8029-8B8094C125FD}"/>
    <cellStyle name="Comma 2 4 12 2 9" xfId="41909" xr:uid="{DEE09368-C6C3-4614-BCBD-066BDC69C2B3}"/>
    <cellStyle name="Comma 2 4 12 3" xfId="2306" xr:uid="{00000000-0005-0000-0000-0000360D0000}"/>
    <cellStyle name="Comma 2 4 12 3 2" xfId="4682" xr:uid="{00000000-0005-0000-0000-0000370D0000}"/>
    <cellStyle name="Comma 2 4 12 3 2 2" xfId="18939" xr:uid="{00000000-0005-0000-0000-0000380D0000}"/>
    <cellStyle name="Comma 2 4 12 3 2 3" xfId="30820" xr:uid="{4DCAD376-719D-4943-9EFB-942AFE39E2BE}"/>
    <cellStyle name="Comma 2 4 12 3 2 4" xfId="45077" xr:uid="{AECBC428-F156-4287-A19A-57517C25CEE3}"/>
    <cellStyle name="Comma 2 4 12 3 3" xfId="7058" xr:uid="{00000000-0005-0000-0000-0000390D0000}"/>
    <cellStyle name="Comma 2 4 12 3 3 2" xfId="21315" xr:uid="{00000000-0005-0000-0000-00003A0D0000}"/>
    <cellStyle name="Comma 2 4 12 3 3 3" xfId="33196" xr:uid="{E412C366-87ED-4111-95FC-421005CDC1C4}"/>
    <cellStyle name="Comma 2 4 12 3 3 4" xfId="47453" xr:uid="{B6EDEE98-837D-410B-961A-5AED0735C1DF}"/>
    <cellStyle name="Comma 2 4 12 3 4" xfId="9434" xr:uid="{00000000-0005-0000-0000-00003B0D0000}"/>
    <cellStyle name="Comma 2 4 12 3 4 2" xfId="23691" xr:uid="{00000000-0005-0000-0000-00003C0D0000}"/>
    <cellStyle name="Comma 2 4 12 3 4 3" xfId="35572" xr:uid="{004D69BE-A3A5-4D95-B70E-55BDB01833EB}"/>
    <cellStyle name="Comma 2 4 12 3 4 4" xfId="49829" xr:uid="{49ADAD0C-C456-4DD2-AD91-963D55858AA8}"/>
    <cellStyle name="Comma 2 4 12 3 5" xfId="11810" xr:uid="{00000000-0005-0000-0000-00003D0D0000}"/>
    <cellStyle name="Comma 2 4 12 3 5 2" xfId="26067" xr:uid="{00000000-0005-0000-0000-00003E0D0000}"/>
    <cellStyle name="Comma 2 4 12 3 5 3" xfId="37948" xr:uid="{E72C6615-017D-4A9B-B339-F207221AEE2A}"/>
    <cellStyle name="Comma 2 4 12 3 5 4" xfId="52205" xr:uid="{9F6448F2-3A33-4435-9A9D-5494BC2019B7}"/>
    <cellStyle name="Comma 2 4 12 3 6" xfId="14187" xr:uid="{00000000-0005-0000-0000-00003F0D0000}"/>
    <cellStyle name="Comma 2 4 12 3 6 2" xfId="40325" xr:uid="{24931E08-A38B-428D-9C85-B3118114D161}"/>
    <cellStyle name="Comma 2 4 12 3 6 3" xfId="54582" xr:uid="{5F9A9F2F-86A4-4CF1-A9FB-BA107F69905D}"/>
    <cellStyle name="Comma 2 4 12 3 7" xfId="16563" xr:uid="{00000000-0005-0000-0000-0000400D0000}"/>
    <cellStyle name="Comma 2 4 12 3 8" xfId="28444" xr:uid="{5A81515C-E739-4B33-9D44-EA4D9C24A8B8}"/>
    <cellStyle name="Comma 2 4 12 3 9" xfId="42701" xr:uid="{D5304CCD-5608-4AA6-B14B-073F56AD645F}"/>
    <cellStyle name="Comma 2 4 12 4" xfId="3098" xr:uid="{00000000-0005-0000-0000-0000410D0000}"/>
    <cellStyle name="Comma 2 4 12 4 2" xfId="17355" xr:uid="{00000000-0005-0000-0000-0000420D0000}"/>
    <cellStyle name="Comma 2 4 12 4 3" xfId="29236" xr:uid="{F2E59F7A-3C13-4B13-8E30-B25DF41089A4}"/>
    <cellStyle name="Comma 2 4 12 4 4" xfId="43493" xr:uid="{908D385E-8C6E-4F49-8871-A49F66346580}"/>
    <cellStyle name="Comma 2 4 12 5" xfId="5474" xr:uid="{00000000-0005-0000-0000-0000430D0000}"/>
    <cellStyle name="Comma 2 4 12 5 2" xfId="19731" xr:uid="{00000000-0005-0000-0000-0000440D0000}"/>
    <cellStyle name="Comma 2 4 12 5 3" xfId="31612" xr:uid="{867F82DD-B2F0-4039-9A41-877F2FCE0A71}"/>
    <cellStyle name="Comma 2 4 12 5 4" xfId="45869" xr:uid="{6783D219-338F-4E99-94AC-AE24AAEED5EA}"/>
    <cellStyle name="Comma 2 4 12 6" xfId="7850" xr:uid="{00000000-0005-0000-0000-0000450D0000}"/>
    <cellStyle name="Comma 2 4 12 6 2" xfId="22107" xr:uid="{00000000-0005-0000-0000-0000460D0000}"/>
    <cellStyle name="Comma 2 4 12 6 3" xfId="33988" xr:uid="{AD608A21-5DC8-4B4A-9092-1A436FA77F59}"/>
    <cellStyle name="Comma 2 4 12 6 4" xfId="48245" xr:uid="{40A8020E-9C5B-48EF-9334-FEE28DBD57D1}"/>
    <cellStyle name="Comma 2 4 12 7" xfId="10226" xr:uid="{00000000-0005-0000-0000-0000470D0000}"/>
    <cellStyle name="Comma 2 4 12 7 2" xfId="24483" xr:uid="{00000000-0005-0000-0000-0000480D0000}"/>
    <cellStyle name="Comma 2 4 12 7 3" xfId="36364" xr:uid="{CC8A9D86-D892-4061-BA47-5B2D79F6DB9D}"/>
    <cellStyle name="Comma 2 4 12 7 4" xfId="50621" xr:uid="{AA9BBE52-681A-432A-921F-1920AC5EA168}"/>
    <cellStyle name="Comma 2 4 12 8" xfId="12603" xr:uid="{00000000-0005-0000-0000-0000490D0000}"/>
    <cellStyle name="Comma 2 4 12 8 2" xfId="38741" xr:uid="{74F7FC45-3A32-44EC-8BFE-DC625454C8F8}"/>
    <cellStyle name="Comma 2 4 12 8 3" xfId="52998" xr:uid="{A36C1165-5F89-4A8C-AF32-0B2637B85915}"/>
    <cellStyle name="Comma 2 4 12 9" xfId="14979" xr:uid="{00000000-0005-0000-0000-00004A0D0000}"/>
    <cellStyle name="Comma 2 4 13" xfId="758" xr:uid="{00000000-0005-0000-0000-00004B0D0000}"/>
    <cellStyle name="Comma 2 4 13 10" xfId="26896" xr:uid="{B4AB14B9-6004-4AC9-8867-E534D0D1DDC6}"/>
    <cellStyle name="Comma 2 4 13 11" xfId="41153" xr:uid="{1D80D4C5-CD4C-45D3-A0DE-7BCB9A96080B}"/>
    <cellStyle name="Comma 2 4 13 2" xfId="1550" xr:uid="{00000000-0005-0000-0000-00004C0D0000}"/>
    <cellStyle name="Comma 2 4 13 2 2" xfId="3926" xr:uid="{00000000-0005-0000-0000-00004D0D0000}"/>
    <cellStyle name="Comma 2 4 13 2 2 2" xfId="18183" xr:uid="{00000000-0005-0000-0000-00004E0D0000}"/>
    <cellStyle name="Comma 2 4 13 2 2 3" xfId="30064" xr:uid="{E190239A-56FF-4EB5-9088-A09C33465E06}"/>
    <cellStyle name="Comma 2 4 13 2 2 4" xfId="44321" xr:uid="{762199E5-DBA6-461E-B206-02DB5D3659C3}"/>
    <cellStyle name="Comma 2 4 13 2 3" xfId="6302" xr:uid="{00000000-0005-0000-0000-00004F0D0000}"/>
    <cellStyle name="Comma 2 4 13 2 3 2" xfId="20559" xr:uid="{00000000-0005-0000-0000-0000500D0000}"/>
    <cellStyle name="Comma 2 4 13 2 3 3" xfId="32440" xr:uid="{33EBF1EB-92EC-4EAF-B004-5F99803001E6}"/>
    <cellStyle name="Comma 2 4 13 2 3 4" xfId="46697" xr:uid="{C82A41A0-52DE-44A5-8D89-BC879B91C6EC}"/>
    <cellStyle name="Comma 2 4 13 2 4" xfId="8678" xr:uid="{00000000-0005-0000-0000-0000510D0000}"/>
    <cellStyle name="Comma 2 4 13 2 4 2" xfId="22935" xr:uid="{00000000-0005-0000-0000-0000520D0000}"/>
    <cellStyle name="Comma 2 4 13 2 4 3" xfId="34816" xr:uid="{3801995A-297B-4AE3-9470-B9DB3541BA7E}"/>
    <cellStyle name="Comma 2 4 13 2 4 4" xfId="49073" xr:uid="{3FFD30E1-6C47-4181-9CEE-2F916E5AAC99}"/>
    <cellStyle name="Comma 2 4 13 2 5" xfId="11054" xr:uid="{00000000-0005-0000-0000-0000530D0000}"/>
    <cellStyle name="Comma 2 4 13 2 5 2" xfId="25311" xr:uid="{00000000-0005-0000-0000-0000540D0000}"/>
    <cellStyle name="Comma 2 4 13 2 5 3" xfId="37192" xr:uid="{F67A8E26-90A0-4A39-A986-7F26B5A5B349}"/>
    <cellStyle name="Comma 2 4 13 2 5 4" xfId="51449" xr:uid="{B1CD5E6E-02EF-4024-B46C-2B51417EB55E}"/>
    <cellStyle name="Comma 2 4 13 2 6" xfId="13431" xr:uid="{00000000-0005-0000-0000-0000550D0000}"/>
    <cellStyle name="Comma 2 4 13 2 6 2" xfId="39569" xr:uid="{2FF96135-ED9B-443C-AF4E-C9EF1C1F281D}"/>
    <cellStyle name="Comma 2 4 13 2 6 3" xfId="53826" xr:uid="{1ADDD08B-55A2-46FC-9D6D-7EA15E480D54}"/>
    <cellStyle name="Comma 2 4 13 2 7" xfId="15807" xr:uid="{00000000-0005-0000-0000-0000560D0000}"/>
    <cellStyle name="Comma 2 4 13 2 8" xfId="27688" xr:uid="{201633E0-D5C2-4BAC-8D0E-6C52083185B3}"/>
    <cellStyle name="Comma 2 4 13 2 9" xfId="41945" xr:uid="{D6493A15-F3B5-4A3F-A463-57AA1CE903AF}"/>
    <cellStyle name="Comma 2 4 13 3" xfId="2342" xr:uid="{00000000-0005-0000-0000-0000570D0000}"/>
    <cellStyle name="Comma 2 4 13 3 2" xfId="4718" xr:uid="{00000000-0005-0000-0000-0000580D0000}"/>
    <cellStyle name="Comma 2 4 13 3 2 2" xfId="18975" xr:uid="{00000000-0005-0000-0000-0000590D0000}"/>
    <cellStyle name="Comma 2 4 13 3 2 3" xfId="30856" xr:uid="{895291CF-3784-48BA-B5AC-3ECECA5DDAC9}"/>
    <cellStyle name="Comma 2 4 13 3 2 4" xfId="45113" xr:uid="{6735EECC-4799-45A8-BC1F-FBE997D68628}"/>
    <cellStyle name="Comma 2 4 13 3 3" xfId="7094" xr:uid="{00000000-0005-0000-0000-00005A0D0000}"/>
    <cellStyle name="Comma 2 4 13 3 3 2" xfId="21351" xr:uid="{00000000-0005-0000-0000-00005B0D0000}"/>
    <cellStyle name="Comma 2 4 13 3 3 3" xfId="33232" xr:uid="{8E4CC5C0-188F-484F-BBF6-6931CB9756CA}"/>
    <cellStyle name="Comma 2 4 13 3 3 4" xfId="47489" xr:uid="{178EED8B-9575-4F92-B6AC-E18935261415}"/>
    <cellStyle name="Comma 2 4 13 3 4" xfId="9470" xr:uid="{00000000-0005-0000-0000-00005C0D0000}"/>
    <cellStyle name="Comma 2 4 13 3 4 2" xfId="23727" xr:uid="{00000000-0005-0000-0000-00005D0D0000}"/>
    <cellStyle name="Comma 2 4 13 3 4 3" xfId="35608" xr:uid="{993AA7AA-E4AC-4576-9E3E-414466BE2C3E}"/>
    <cellStyle name="Comma 2 4 13 3 4 4" xfId="49865" xr:uid="{7D427241-58DF-4B04-BFEE-EE4A801A1417}"/>
    <cellStyle name="Comma 2 4 13 3 5" xfId="11846" xr:uid="{00000000-0005-0000-0000-00005E0D0000}"/>
    <cellStyle name="Comma 2 4 13 3 5 2" xfId="26103" xr:uid="{00000000-0005-0000-0000-00005F0D0000}"/>
    <cellStyle name="Comma 2 4 13 3 5 3" xfId="37984" xr:uid="{E092CF05-2BC5-4360-972B-0D0167594C04}"/>
    <cellStyle name="Comma 2 4 13 3 5 4" xfId="52241" xr:uid="{4C0DEBBD-6240-4AC2-8A26-15F39BE0CC6A}"/>
    <cellStyle name="Comma 2 4 13 3 6" xfId="14223" xr:uid="{00000000-0005-0000-0000-0000600D0000}"/>
    <cellStyle name="Comma 2 4 13 3 6 2" xfId="40361" xr:uid="{49E68A1E-6879-4BF9-903B-C4CE711F7254}"/>
    <cellStyle name="Comma 2 4 13 3 6 3" xfId="54618" xr:uid="{72A8B36A-55C4-4B08-B892-32B4FDCA18D0}"/>
    <cellStyle name="Comma 2 4 13 3 7" xfId="16599" xr:uid="{00000000-0005-0000-0000-0000610D0000}"/>
    <cellStyle name="Comma 2 4 13 3 8" xfId="28480" xr:uid="{431EA056-976A-4B5A-85AA-99E30C919625}"/>
    <cellStyle name="Comma 2 4 13 3 9" xfId="42737" xr:uid="{D053DE07-0036-45AA-840B-BA3D1E0D0CA1}"/>
    <cellStyle name="Comma 2 4 13 4" xfId="3134" xr:uid="{00000000-0005-0000-0000-0000620D0000}"/>
    <cellStyle name="Comma 2 4 13 4 2" xfId="17391" xr:uid="{00000000-0005-0000-0000-0000630D0000}"/>
    <cellStyle name="Comma 2 4 13 4 3" xfId="29272" xr:uid="{74F38A90-69CB-46A5-87FD-0984BC0E03A8}"/>
    <cellStyle name="Comma 2 4 13 4 4" xfId="43529" xr:uid="{554A620E-49A5-4698-B7DA-6A8F668126EE}"/>
    <cellStyle name="Comma 2 4 13 5" xfId="5510" xr:uid="{00000000-0005-0000-0000-0000640D0000}"/>
    <cellStyle name="Comma 2 4 13 5 2" xfId="19767" xr:uid="{00000000-0005-0000-0000-0000650D0000}"/>
    <cellStyle name="Comma 2 4 13 5 3" xfId="31648" xr:uid="{28535E9A-79D9-449C-B9BA-8C12F7E8F203}"/>
    <cellStyle name="Comma 2 4 13 5 4" xfId="45905" xr:uid="{E5C828E0-FF6B-46A7-842D-EE04C3A0BEEE}"/>
    <cellStyle name="Comma 2 4 13 6" xfId="7886" xr:uid="{00000000-0005-0000-0000-0000660D0000}"/>
    <cellStyle name="Comma 2 4 13 6 2" xfId="22143" xr:uid="{00000000-0005-0000-0000-0000670D0000}"/>
    <cellStyle name="Comma 2 4 13 6 3" xfId="34024" xr:uid="{FC4B98B8-D2FB-4B93-8993-542B0FB11B5E}"/>
    <cellStyle name="Comma 2 4 13 6 4" xfId="48281" xr:uid="{2A264878-C0DD-4296-B90C-A640F2709623}"/>
    <cellStyle name="Comma 2 4 13 7" xfId="10262" xr:uid="{00000000-0005-0000-0000-0000680D0000}"/>
    <cellStyle name="Comma 2 4 13 7 2" xfId="24519" xr:uid="{00000000-0005-0000-0000-0000690D0000}"/>
    <cellStyle name="Comma 2 4 13 7 3" xfId="36400" xr:uid="{CA44AC9F-36BC-47C8-8014-C039D3D9EEEB}"/>
    <cellStyle name="Comma 2 4 13 7 4" xfId="50657" xr:uid="{8728B166-772C-4B51-99A2-C1B478801116}"/>
    <cellStyle name="Comma 2 4 13 8" xfId="12639" xr:uid="{00000000-0005-0000-0000-00006A0D0000}"/>
    <cellStyle name="Comma 2 4 13 8 2" xfId="38777" xr:uid="{64C3A702-640D-4D41-B569-133AEF070901}"/>
    <cellStyle name="Comma 2 4 13 8 3" xfId="53034" xr:uid="{E18D0742-A7AC-4367-A0AD-211B87DFE2EB}"/>
    <cellStyle name="Comma 2 4 13 9" xfId="15015" xr:uid="{00000000-0005-0000-0000-00006B0D0000}"/>
    <cellStyle name="Comma 2 4 14" xfId="794" xr:uid="{00000000-0005-0000-0000-00006C0D0000}"/>
    <cellStyle name="Comma 2 4 14 10" xfId="26932" xr:uid="{570D576C-80EF-40D1-903F-156015488ACE}"/>
    <cellStyle name="Comma 2 4 14 11" xfId="41189" xr:uid="{735C996B-48FC-49C0-B2CE-ECC8D91003FF}"/>
    <cellStyle name="Comma 2 4 14 2" xfId="1586" xr:uid="{00000000-0005-0000-0000-00006D0D0000}"/>
    <cellStyle name="Comma 2 4 14 2 2" xfId="3962" xr:uid="{00000000-0005-0000-0000-00006E0D0000}"/>
    <cellStyle name="Comma 2 4 14 2 2 2" xfId="18219" xr:uid="{00000000-0005-0000-0000-00006F0D0000}"/>
    <cellStyle name="Comma 2 4 14 2 2 3" xfId="30100" xr:uid="{63B64D53-F93F-4BF0-8947-E4D1655098BD}"/>
    <cellStyle name="Comma 2 4 14 2 2 4" xfId="44357" xr:uid="{0CA0226D-B0DC-4594-8144-B29D2A850B8F}"/>
    <cellStyle name="Comma 2 4 14 2 3" xfId="6338" xr:uid="{00000000-0005-0000-0000-0000700D0000}"/>
    <cellStyle name="Comma 2 4 14 2 3 2" xfId="20595" xr:uid="{00000000-0005-0000-0000-0000710D0000}"/>
    <cellStyle name="Comma 2 4 14 2 3 3" xfId="32476" xr:uid="{0B6EA7A3-B5E0-4955-9537-576B596BB2E4}"/>
    <cellStyle name="Comma 2 4 14 2 3 4" xfId="46733" xr:uid="{AACF7F71-888F-4214-A4D5-2764EEDC4308}"/>
    <cellStyle name="Comma 2 4 14 2 4" xfId="8714" xr:uid="{00000000-0005-0000-0000-0000720D0000}"/>
    <cellStyle name="Comma 2 4 14 2 4 2" xfId="22971" xr:uid="{00000000-0005-0000-0000-0000730D0000}"/>
    <cellStyle name="Comma 2 4 14 2 4 3" xfId="34852" xr:uid="{CACF266C-1020-411E-888E-FE3A310F2650}"/>
    <cellStyle name="Comma 2 4 14 2 4 4" xfId="49109" xr:uid="{96549E74-9FB8-4913-8AA5-07653FA0AA2E}"/>
    <cellStyle name="Comma 2 4 14 2 5" xfId="11090" xr:uid="{00000000-0005-0000-0000-0000740D0000}"/>
    <cellStyle name="Comma 2 4 14 2 5 2" xfId="25347" xr:uid="{00000000-0005-0000-0000-0000750D0000}"/>
    <cellStyle name="Comma 2 4 14 2 5 3" xfId="37228" xr:uid="{E633FFE0-7EC2-4EEC-A2E6-61CEA17F3F07}"/>
    <cellStyle name="Comma 2 4 14 2 5 4" xfId="51485" xr:uid="{7A2FDC31-E75F-4C83-B561-F4A577B5A01E}"/>
    <cellStyle name="Comma 2 4 14 2 6" xfId="13467" xr:uid="{00000000-0005-0000-0000-0000760D0000}"/>
    <cellStyle name="Comma 2 4 14 2 6 2" xfId="39605" xr:uid="{FD1C10AD-ADED-401C-B8FA-6C964E1BD612}"/>
    <cellStyle name="Comma 2 4 14 2 6 3" xfId="53862" xr:uid="{0D097CB1-A2F4-4952-88DD-14877D096E1B}"/>
    <cellStyle name="Comma 2 4 14 2 7" xfId="15843" xr:uid="{00000000-0005-0000-0000-0000770D0000}"/>
    <cellStyle name="Comma 2 4 14 2 8" xfId="27724" xr:uid="{7AE14FCF-89D8-47AB-A20C-E855B83C8C80}"/>
    <cellStyle name="Comma 2 4 14 2 9" xfId="41981" xr:uid="{ED2AA9FE-6D77-42E6-B1DC-BA76F947CFFF}"/>
    <cellStyle name="Comma 2 4 14 3" xfId="2378" xr:uid="{00000000-0005-0000-0000-0000780D0000}"/>
    <cellStyle name="Comma 2 4 14 3 2" xfId="4754" xr:uid="{00000000-0005-0000-0000-0000790D0000}"/>
    <cellStyle name="Comma 2 4 14 3 2 2" xfId="19011" xr:uid="{00000000-0005-0000-0000-00007A0D0000}"/>
    <cellStyle name="Comma 2 4 14 3 2 3" xfId="30892" xr:uid="{40E0CF29-0FFC-456B-8E26-BFACDACE3629}"/>
    <cellStyle name="Comma 2 4 14 3 2 4" xfId="45149" xr:uid="{F0AE489F-4B51-4C24-8ABE-77419B7BCFA9}"/>
    <cellStyle name="Comma 2 4 14 3 3" xfId="7130" xr:uid="{00000000-0005-0000-0000-00007B0D0000}"/>
    <cellStyle name="Comma 2 4 14 3 3 2" xfId="21387" xr:uid="{00000000-0005-0000-0000-00007C0D0000}"/>
    <cellStyle name="Comma 2 4 14 3 3 3" xfId="33268" xr:uid="{D1E1497F-8C6D-4C60-8A86-815A058A6876}"/>
    <cellStyle name="Comma 2 4 14 3 3 4" xfId="47525" xr:uid="{AD90D158-1EC1-4DE8-87B6-A1F6F8A0AB21}"/>
    <cellStyle name="Comma 2 4 14 3 4" xfId="9506" xr:uid="{00000000-0005-0000-0000-00007D0D0000}"/>
    <cellStyle name="Comma 2 4 14 3 4 2" xfId="23763" xr:uid="{00000000-0005-0000-0000-00007E0D0000}"/>
    <cellStyle name="Comma 2 4 14 3 4 3" xfId="35644" xr:uid="{EF3EB1A3-CB79-4E6B-8BFE-D84F321D6534}"/>
    <cellStyle name="Comma 2 4 14 3 4 4" xfId="49901" xr:uid="{CD4DE63B-15A8-409B-91C7-AC3B7CC726E7}"/>
    <cellStyle name="Comma 2 4 14 3 5" xfId="11882" xr:uid="{00000000-0005-0000-0000-00007F0D0000}"/>
    <cellStyle name="Comma 2 4 14 3 5 2" xfId="26139" xr:uid="{00000000-0005-0000-0000-0000800D0000}"/>
    <cellStyle name="Comma 2 4 14 3 5 3" xfId="38020" xr:uid="{2BACB227-F068-40FD-BD3F-18BB34654130}"/>
    <cellStyle name="Comma 2 4 14 3 5 4" xfId="52277" xr:uid="{A8351F79-5DF3-4A6A-B4DB-9D9648EBD8C5}"/>
    <cellStyle name="Comma 2 4 14 3 6" xfId="14259" xr:uid="{00000000-0005-0000-0000-0000810D0000}"/>
    <cellStyle name="Comma 2 4 14 3 6 2" xfId="40397" xr:uid="{90398F79-9AE7-46F5-9A17-A26FB9757321}"/>
    <cellStyle name="Comma 2 4 14 3 6 3" xfId="54654" xr:uid="{2B5877B2-2FA5-487E-89FF-B449E7E6B45B}"/>
    <cellStyle name="Comma 2 4 14 3 7" xfId="16635" xr:uid="{00000000-0005-0000-0000-0000820D0000}"/>
    <cellStyle name="Comma 2 4 14 3 8" xfId="28516" xr:uid="{AF197D80-C262-4ABC-8AEC-C88DCD37D0B1}"/>
    <cellStyle name="Comma 2 4 14 3 9" xfId="42773" xr:uid="{CD723E26-DD8D-496A-ABE9-3ADAE0AC0D98}"/>
    <cellStyle name="Comma 2 4 14 4" xfId="3170" xr:uid="{00000000-0005-0000-0000-0000830D0000}"/>
    <cellStyle name="Comma 2 4 14 4 2" xfId="17427" xr:uid="{00000000-0005-0000-0000-0000840D0000}"/>
    <cellStyle name="Comma 2 4 14 4 3" xfId="29308" xr:uid="{20784F1A-8477-4C78-84E4-46FE6D971F86}"/>
    <cellStyle name="Comma 2 4 14 4 4" xfId="43565" xr:uid="{D559667C-A079-4106-85E5-B32B93AA4AC3}"/>
    <cellStyle name="Comma 2 4 14 5" xfId="5546" xr:uid="{00000000-0005-0000-0000-0000850D0000}"/>
    <cellStyle name="Comma 2 4 14 5 2" xfId="19803" xr:uid="{00000000-0005-0000-0000-0000860D0000}"/>
    <cellStyle name="Comma 2 4 14 5 3" xfId="31684" xr:uid="{9BAABEAF-2FBE-4ED3-A435-D4EA6C7ECF16}"/>
    <cellStyle name="Comma 2 4 14 5 4" xfId="45941" xr:uid="{89F5084F-A0E8-4345-8246-5A105C0E7912}"/>
    <cellStyle name="Comma 2 4 14 6" xfId="7922" xr:uid="{00000000-0005-0000-0000-0000870D0000}"/>
    <cellStyle name="Comma 2 4 14 6 2" xfId="22179" xr:uid="{00000000-0005-0000-0000-0000880D0000}"/>
    <cellStyle name="Comma 2 4 14 6 3" xfId="34060" xr:uid="{3DE0A29F-89C6-4DEA-B7E6-27568C469139}"/>
    <cellStyle name="Comma 2 4 14 6 4" xfId="48317" xr:uid="{E106E67F-70DF-4B6E-85DA-D013E6837494}"/>
    <cellStyle name="Comma 2 4 14 7" xfId="10298" xr:uid="{00000000-0005-0000-0000-0000890D0000}"/>
    <cellStyle name="Comma 2 4 14 7 2" xfId="24555" xr:uid="{00000000-0005-0000-0000-00008A0D0000}"/>
    <cellStyle name="Comma 2 4 14 7 3" xfId="36436" xr:uid="{CA0AA158-EA6D-4E41-A9C3-49811C7E5BD4}"/>
    <cellStyle name="Comma 2 4 14 7 4" xfId="50693" xr:uid="{6DDE1358-BA3E-4412-A6A4-13EEC3A3E97C}"/>
    <cellStyle name="Comma 2 4 14 8" xfId="12675" xr:uid="{00000000-0005-0000-0000-00008B0D0000}"/>
    <cellStyle name="Comma 2 4 14 8 2" xfId="38813" xr:uid="{8197979A-2544-4FCA-9CEE-F8A6C5B6E174}"/>
    <cellStyle name="Comma 2 4 14 8 3" xfId="53070" xr:uid="{872A28A8-0B55-4060-9B7F-79482A483E0D}"/>
    <cellStyle name="Comma 2 4 14 9" xfId="15051" xr:uid="{00000000-0005-0000-0000-00008C0D0000}"/>
    <cellStyle name="Comma 2 4 15" xfId="830" xr:uid="{00000000-0005-0000-0000-00008D0D0000}"/>
    <cellStyle name="Comma 2 4 15 2" xfId="3206" xr:uid="{00000000-0005-0000-0000-00008E0D0000}"/>
    <cellStyle name="Comma 2 4 15 2 2" xfId="17463" xr:uid="{00000000-0005-0000-0000-00008F0D0000}"/>
    <cellStyle name="Comma 2 4 15 2 3" xfId="29344" xr:uid="{CC7EC5F1-F972-48F3-A135-E9DA8CD2AD8F}"/>
    <cellStyle name="Comma 2 4 15 2 4" xfId="43601" xr:uid="{C71AFB0C-91F9-4EA0-BC54-013A8EFBBBEE}"/>
    <cellStyle name="Comma 2 4 15 3" xfId="5582" xr:uid="{00000000-0005-0000-0000-0000900D0000}"/>
    <cellStyle name="Comma 2 4 15 3 2" xfId="19839" xr:uid="{00000000-0005-0000-0000-0000910D0000}"/>
    <cellStyle name="Comma 2 4 15 3 3" xfId="31720" xr:uid="{603473A1-5F68-424A-B00A-96B3D1844D93}"/>
    <cellStyle name="Comma 2 4 15 3 4" xfId="45977" xr:uid="{F4FB75ED-AC3F-4D5E-8D25-3A0DFC7413B9}"/>
    <cellStyle name="Comma 2 4 15 4" xfId="7958" xr:uid="{00000000-0005-0000-0000-0000920D0000}"/>
    <cellStyle name="Comma 2 4 15 4 2" xfId="22215" xr:uid="{00000000-0005-0000-0000-0000930D0000}"/>
    <cellStyle name="Comma 2 4 15 4 3" xfId="34096" xr:uid="{1775F08D-E02A-4634-A3D7-8D4413D31AAC}"/>
    <cellStyle name="Comma 2 4 15 4 4" xfId="48353" xr:uid="{5BD46BBC-6FE2-4EFA-A705-9A7384C7A61D}"/>
    <cellStyle name="Comma 2 4 15 5" xfId="10334" xr:uid="{00000000-0005-0000-0000-0000940D0000}"/>
    <cellStyle name="Comma 2 4 15 5 2" xfId="24591" xr:uid="{00000000-0005-0000-0000-0000950D0000}"/>
    <cellStyle name="Comma 2 4 15 5 3" xfId="36472" xr:uid="{64B772C7-71B7-4DA5-92A1-A90E2D8E1E20}"/>
    <cellStyle name="Comma 2 4 15 5 4" xfId="50729" xr:uid="{D9971660-0ED3-460A-8497-C26629EB12CF}"/>
    <cellStyle name="Comma 2 4 15 6" xfId="12711" xr:uid="{00000000-0005-0000-0000-0000960D0000}"/>
    <cellStyle name="Comma 2 4 15 6 2" xfId="38849" xr:uid="{8A2DB8CC-73AC-4BAB-A07F-3E5302BB74A4}"/>
    <cellStyle name="Comma 2 4 15 6 3" xfId="53106" xr:uid="{FD632F65-2FF5-4850-8B8E-9B17E64F7AED}"/>
    <cellStyle name="Comma 2 4 15 7" xfId="15087" xr:uid="{00000000-0005-0000-0000-0000970D0000}"/>
    <cellStyle name="Comma 2 4 15 8" xfId="26968" xr:uid="{0DCA5B0B-C28A-4DC1-B669-0858D8CB1A76}"/>
    <cellStyle name="Comma 2 4 15 9" xfId="41225" xr:uid="{847052EB-28E8-46CA-94C0-99BCADD22830}"/>
    <cellStyle name="Comma 2 4 16" xfId="1622" xr:uid="{00000000-0005-0000-0000-0000980D0000}"/>
    <cellStyle name="Comma 2 4 16 2" xfId="3998" xr:uid="{00000000-0005-0000-0000-0000990D0000}"/>
    <cellStyle name="Comma 2 4 16 2 2" xfId="18255" xr:uid="{00000000-0005-0000-0000-00009A0D0000}"/>
    <cellStyle name="Comma 2 4 16 2 3" xfId="30136" xr:uid="{3D11038F-F4E6-451E-9CEC-35C1BE2AED40}"/>
    <cellStyle name="Comma 2 4 16 2 4" xfId="44393" xr:uid="{37201B4B-5DC4-4351-9EA0-9D6017AA9512}"/>
    <cellStyle name="Comma 2 4 16 3" xfId="6374" xr:uid="{00000000-0005-0000-0000-00009B0D0000}"/>
    <cellStyle name="Comma 2 4 16 3 2" xfId="20631" xr:uid="{00000000-0005-0000-0000-00009C0D0000}"/>
    <cellStyle name="Comma 2 4 16 3 3" xfId="32512" xr:uid="{8552A9DC-CFC9-47CC-9442-4C7C7B9F3E77}"/>
    <cellStyle name="Comma 2 4 16 3 4" xfId="46769" xr:uid="{1006627D-DC0D-45FF-AFDB-51B0FB446363}"/>
    <cellStyle name="Comma 2 4 16 4" xfId="8750" xr:uid="{00000000-0005-0000-0000-00009D0D0000}"/>
    <cellStyle name="Comma 2 4 16 4 2" xfId="23007" xr:uid="{00000000-0005-0000-0000-00009E0D0000}"/>
    <cellStyle name="Comma 2 4 16 4 3" xfId="34888" xr:uid="{4609718A-D12D-45D1-A446-8DC5E4BE5CBD}"/>
    <cellStyle name="Comma 2 4 16 4 4" xfId="49145" xr:uid="{C5602495-5ACE-42C6-8147-11DB3A559DEC}"/>
    <cellStyle name="Comma 2 4 16 5" xfId="11126" xr:uid="{00000000-0005-0000-0000-00009F0D0000}"/>
    <cellStyle name="Comma 2 4 16 5 2" xfId="25383" xr:uid="{00000000-0005-0000-0000-0000A00D0000}"/>
    <cellStyle name="Comma 2 4 16 5 3" xfId="37264" xr:uid="{67755BDF-9F47-4B63-A106-59CCB0FEA16C}"/>
    <cellStyle name="Comma 2 4 16 5 4" xfId="51521" xr:uid="{E76FBD4D-2590-4720-8973-6CB004A14E1A}"/>
    <cellStyle name="Comma 2 4 16 6" xfId="13503" xr:uid="{00000000-0005-0000-0000-0000A10D0000}"/>
    <cellStyle name="Comma 2 4 16 6 2" xfId="39641" xr:uid="{076B86E0-9134-45AE-AB5C-C9FE048F10FF}"/>
    <cellStyle name="Comma 2 4 16 6 3" xfId="53898" xr:uid="{88B9A204-DBFE-4E7E-977F-AC7769D7DE59}"/>
    <cellStyle name="Comma 2 4 16 7" xfId="15879" xr:uid="{00000000-0005-0000-0000-0000A20D0000}"/>
    <cellStyle name="Comma 2 4 16 8" xfId="27760" xr:uid="{A5D2D8CB-1553-49C0-B74E-D5133E082C25}"/>
    <cellStyle name="Comma 2 4 16 9" xfId="42017" xr:uid="{4A32BB18-8767-44F2-95C4-641945A39534}"/>
    <cellStyle name="Comma 2 4 17" xfId="2414" xr:uid="{00000000-0005-0000-0000-0000A30D0000}"/>
    <cellStyle name="Comma 2 4 17 2" xfId="16671" xr:uid="{00000000-0005-0000-0000-0000A40D0000}"/>
    <cellStyle name="Comma 2 4 17 3" xfId="28552" xr:uid="{118B19A8-53DA-4CCC-B456-2AA93C74BA7A}"/>
    <cellStyle name="Comma 2 4 17 4" xfId="42809" xr:uid="{A8794F7C-FC76-4DCB-BC16-561F9A6DE56B}"/>
    <cellStyle name="Comma 2 4 18" xfId="4790" xr:uid="{00000000-0005-0000-0000-0000A50D0000}"/>
    <cellStyle name="Comma 2 4 18 2" xfId="19047" xr:uid="{00000000-0005-0000-0000-0000A60D0000}"/>
    <cellStyle name="Comma 2 4 18 3" xfId="30928" xr:uid="{D4924B28-F966-4534-98BE-98ED24513070}"/>
    <cellStyle name="Comma 2 4 18 4" xfId="45185" xr:uid="{537C4DAF-4D44-41BE-A6FC-B10C1A815E18}"/>
    <cellStyle name="Comma 2 4 19" xfId="7166" xr:uid="{00000000-0005-0000-0000-0000A70D0000}"/>
    <cellStyle name="Comma 2 4 19 2" xfId="21423" xr:uid="{00000000-0005-0000-0000-0000A80D0000}"/>
    <cellStyle name="Comma 2 4 19 3" xfId="33304" xr:uid="{43BAB2A0-99C4-49E3-A729-4821B4B195E5}"/>
    <cellStyle name="Comma 2 4 19 4" xfId="47561" xr:uid="{23B24626-F683-498B-9493-0D9197CC2555}"/>
    <cellStyle name="Comma 2 4 2" xfId="74" xr:uid="{00000000-0005-0000-0000-0000A90D0000}"/>
    <cellStyle name="Comma 2 4 2 10" xfId="14331" xr:uid="{00000000-0005-0000-0000-0000AA0D0000}"/>
    <cellStyle name="Comma 2 4 2 11" xfId="26212" xr:uid="{7AE1F26D-D419-4BE1-AC74-A586FB8E36AA}"/>
    <cellStyle name="Comma 2 4 2 12" xfId="40469" xr:uid="{B1F172B8-BC6C-413C-A89C-6060FDBACC5A}"/>
    <cellStyle name="Comma 2 4 2 2" xfId="434" xr:uid="{00000000-0005-0000-0000-0000AB0D0000}"/>
    <cellStyle name="Comma 2 4 2 2 10" xfId="26572" xr:uid="{523C269A-3366-43F3-8CB6-71F45ED40A49}"/>
    <cellStyle name="Comma 2 4 2 2 11" xfId="40829" xr:uid="{BE22DCE8-BC83-445A-8E00-317504B39671}"/>
    <cellStyle name="Comma 2 4 2 2 2" xfId="1226" xr:uid="{00000000-0005-0000-0000-0000AC0D0000}"/>
    <cellStyle name="Comma 2 4 2 2 2 2" xfId="3602" xr:uid="{00000000-0005-0000-0000-0000AD0D0000}"/>
    <cellStyle name="Comma 2 4 2 2 2 2 2" xfId="17859" xr:uid="{00000000-0005-0000-0000-0000AE0D0000}"/>
    <cellStyle name="Comma 2 4 2 2 2 2 3" xfId="29740" xr:uid="{48720398-E612-4CC9-B402-980D142A0CF6}"/>
    <cellStyle name="Comma 2 4 2 2 2 2 4" xfId="43997" xr:uid="{FACD2ACA-3057-49A7-A6FE-388F696E83B3}"/>
    <cellStyle name="Comma 2 4 2 2 2 3" xfId="5978" xr:uid="{00000000-0005-0000-0000-0000AF0D0000}"/>
    <cellStyle name="Comma 2 4 2 2 2 3 2" xfId="20235" xr:uid="{00000000-0005-0000-0000-0000B00D0000}"/>
    <cellStyle name="Comma 2 4 2 2 2 3 3" xfId="32116" xr:uid="{31922C72-D4E8-47D7-B446-33E9E1C3578B}"/>
    <cellStyle name="Comma 2 4 2 2 2 3 4" xfId="46373" xr:uid="{C1A79449-9287-4D17-9EAD-270F38401E1D}"/>
    <cellStyle name="Comma 2 4 2 2 2 4" xfId="8354" xr:uid="{00000000-0005-0000-0000-0000B10D0000}"/>
    <cellStyle name="Comma 2 4 2 2 2 4 2" xfId="22611" xr:uid="{00000000-0005-0000-0000-0000B20D0000}"/>
    <cellStyle name="Comma 2 4 2 2 2 4 3" xfId="34492" xr:uid="{5F22FE60-9AF8-4FAF-B624-2B8A14982E15}"/>
    <cellStyle name="Comma 2 4 2 2 2 4 4" xfId="48749" xr:uid="{5C043B10-CCCC-4D35-9598-FCAE6A95ACBB}"/>
    <cellStyle name="Comma 2 4 2 2 2 5" xfId="10730" xr:uid="{00000000-0005-0000-0000-0000B30D0000}"/>
    <cellStyle name="Comma 2 4 2 2 2 5 2" xfId="24987" xr:uid="{00000000-0005-0000-0000-0000B40D0000}"/>
    <cellStyle name="Comma 2 4 2 2 2 5 3" xfId="36868" xr:uid="{D1F8CBCE-5BE2-4A90-92BB-C177E6BF2210}"/>
    <cellStyle name="Comma 2 4 2 2 2 5 4" xfId="51125" xr:uid="{697C4E52-3159-4C0D-854D-6CC9B62F9191}"/>
    <cellStyle name="Comma 2 4 2 2 2 6" xfId="13107" xr:uid="{00000000-0005-0000-0000-0000B50D0000}"/>
    <cellStyle name="Comma 2 4 2 2 2 6 2" xfId="39245" xr:uid="{7EF6E90F-05CE-401A-B4CF-03B8CEC5E02E}"/>
    <cellStyle name="Comma 2 4 2 2 2 6 3" xfId="53502" xr:uid="{D8DD7383-0D94-4E44-A826-79A32D135C9F}"/>
    <cellStyle name="Comma 2 4 2 2 2 7" xfId="15483" xr:uid="{00000000-0005-0000-0000-0000B60D0000}"/>
    <cellStyle name="Comma 2 4 2 2 2 8" xfId="27364" xr:uid="{EE85ABF8-2850-4F98-AF4C-2E630AB1730D}"/>
    <cellStyle name="Comma 2 4 2 2 2 9" xfId="41621" xr:uid="{57716754-8603-409B-A366-F6568DDD839B}"/>
    <cellStyle name="Comma 2 4 2 2 3" xfId="2018" xr:uid="{00000000-0005-0000-0000-0000B70D0000}"/>
    <cellStyle name="Comma 2 4 2 2 3 2" xfId="4394" xr:uid="{00000000-0005-0000-0000-0000B80D0000}"/>
    <cellStyle name="Comma 2 4 2 2 3 2 2" xfId="18651" xr:uid="{00000000-0005-0000-0000-0000B90D0000}"/>
    <cellStyle name="Comma 2 4 2 2 3 2 3" xfId="30532" xr:uid="{B2978E30-B5CF-46ED-B3B9-A8434E8A7552}"/>
    <cellStyle name="Comma 2 4 2 2 3 2 4" xfId="44789" xr:uid="{622DF11B-CE55-40EF-8394-5137CE731BA8}"/>
    <cellStyle name="Comma 2 4 2 2 3 3" xfId="6770" xr:uid="{00000000-0005-0000-0000-0000BA0D0000}"/>
    <cellStyle name="Comma 2 4 2 2 3 3 2" xfId="21027" xr:uid="{00000000-0005-0000-0000-0000BB0D0000}"/>
    <cellStyle name="Comma 2 4 2 2 3 3 3" xfId="32908" xr:uid="{DF9BD9C2-A531-41C2-8104-E04C50433757}"/>
    <cellStyle name="Comma 2 4 2 2 3 3 4" xfId="47165" xr:uid="{B4DA1B2A-7223-464E-A996-C92EE6F70725}"/>
    <cellStyle name="Comma 2 4 2 2 3 4" xfId="9146" xr:uid="{00000000-0005-0000-0000-0000BC0D0000}"/>
    <cellStyle name="Comma 2 4 2 2 3 4 2" xfId="23403" xr:uid="{00000000-0005-0000-0000-0000BD0D0000}"/>
    <cellStyle name="Comma 2 4 2 2 3 4 3" xfId="35284" xr:uid="{3E328026-C016-4E0E-856E-AE2B07ADB9D6}"/>
    <cellStyle name="Comma 2 4 2 2 3 4 4" xfId="49541" xr:uid="{669126BE-518A-4F74-AAF9-C6114DC09E54}"/>
    <cellStyle name="Comma 2 4 2 2 3 5" xfId="11522" xr:uid="{00000000-0005-0000-0000-0000BE0D0000}"/>
    <cellStyle name="Comma 2 4 2 2 3 5 2" xfId="25779" xr:uid="{00000000-0005-0000-0000-0000BF0D0000}"/>
    <cellStyle name="Comma 2 4 2 2 3 5 3" xfId="37660" xr:uid="{310F50CF-B22A-405B-9890-082B1A8BEF6B}"/>
    <cellStyle name="Comma 2 4 2 2 3 5 4" xfId="51917" xr:uid="{5A0144E9-2D8C-4428-B35E-BAEEF33F96A2}"/>
    <cellStyle name="Comma 2 4 2 2 3 6" xfId="13899" xr:uid="{00000000-0005-0000-0000-0000C00D0000}"/>
    <cellStyle name="Comma 2 4 2 2 3 6 2" xfId="40037" xr:uid="{29396FBB-E286-44FA-994C-5CF47FFACDB8}"/>
    <cellStyle name="Comma 2 4 2 2 3 6 3" xfId="54294" xr:uid="{A92C48C4-A6CA-4B1C-8540-5DB7467FDE61}"/>
    <cellStyle name="Comma 2 4 2 2 3 7" xfId="16275" xr:uid="{00000000-0005-0000-0000-0000C10D0000}"/>
    <cellStyle name="Comma 2 4 2 2 3 8" xfId="28156" xr:uid="{92C55959-1D91-4AE5-B8CD-2109518FDD48}"/>
    <cellStyle name="Comma 2 4 2 2 3 9" xfId="42413" xr:uid="{E9DFAFAE-CC93-4DEE-BC68-57190505A49D}"/>
    <cellStyle name="Comma 2 4 2 2 4" xfId="2810" xr:uid="{00000000-0005-0000-0000-0000C20D0000}"/>
    <cellStyle name="Comma 2 4 2 2 4 2" xfId="17067" xr:uid="{00000000-0005-0000-0000-0000C30D0000}"/>
    <cellStyle name="Comma 2 4 2 2 4 3" xfId="28948" xr:uid="{6B822AC7-F274-4762-A68C-61F2BC8D8947}"/>
    <cellStyle name="Comma 2 4 2 2 4 4" xfId="43205" xr:uid="{09124401-1D43-4EB5-972B-8545D3863E46}"/>
    <cellStyle name="Comma 2 4 2 2 5" xfId="5186" xr:uid="{00000000-0005-0000-0000-0000C40D0000}"/>
    <cellStyle name="Comma 2 4 2 2 5 2" xfId="19443" xr:uid="{00000000-0005-0000-0000-0000C50D0000}"/>
    <cellStyle name="Comma 2 4 2 2 5 3" xfId="31324" xr:uid="{25FD9E04-6952-45CD-9C63-9146A0080596}"/>
    <cellStyle name="Comma 2 4 2 2 5 4" xfId="45581" xr:uid="{B6210590-05AD-4A01-94E3-A9685877EFBE}"/>
    <cellStyle name="Comma 2 4 2 2 6" xfId="7562" xr:uid="{00000000-0005-0000-0000-0000C60D0000}"/>
    <cellStyle name="Comma 2 4 2 2 6 2" xfId="21819" xr:uid="{00000000-0005-0000-0000-0000C70D0000}"/>
    <cellStyle name="Comma 2 4 2 2 6 3" xfId="33700" xr:uid="{12C680E9-E78D-42D9-9E28-B98359E39BD1}"/>
    <cellStyle name="Comma 2 4 2 2 6 4" xfId="47957" xr:uid="{7A709536-13CF-489E-BDB3-6083B1C0E33F}"/>
    <cellStyle name="Comma 2 4 2 2 7" xfId="9938" xr:uid="{00000000-0005-0000-0000-0000C80D0000}"/>
    <cellStyle name="Comma 2 4 2 2 7 2" xfId="24195" xr:uid="{00000000-0005-0000-0000-0000C90D0000}"/>
    <cellStyle name="Comma 2 4 2 2 7 3" xfId="36076" xr:uid="{EDAF5C7D-563C-45AF-ACB6-62658FB91681}"/>
    <cellStyle name="Comma 2 4 2 2 7 4" xfId="50333" xr:uid="{0A0D8200-12CF-4C23-8EC5-6110F55A3701}"/>
    <cellStyle name="Comma 2 4 2 2 8" xfId="12315" xr:uid="{00000000-0005-0000-0000-0000CA0D0000}"/>
    <cellStyle name="Comma 2 4 2 2 8 2" xfId="38453" xr:uid="{FF1368F4-8F79-46F2-892C-C7821FE6E383}"/>
    <cellStyle name="Comma 2 4 2 2 8 3" xfId="52710" xr:uid="{ED8410BC-0CC7-4F4E-8129-E0C296F90929}"/>
    <cellStyle name="Comma 2 4 2 2 9" xfId="14691" xr:uid="{00000000-0005-0000-0000-0000CB0D0000}"/>
    <cellStyle name="Comma 2 4 2 3" xfId="866" xr:uid="{00000000-0005-0000-0000-0000CC0D0000}"/>
    <cellStyle name="Comma 2 4 2 3 2" xfId="3242" xr:uid="{00000000-0005-0000-0000-0000CD0D0000}"/>
    <cellStyle name="Comma 2 4 2 3 2 2" xfId="17499" xr:uid="{00000000-0005-0000-0000-0000CE0D0000}"/>
    <cellStyle name="Comma 2 4 2 3 2 3" xfId="29380" xr:uid="{BD0748BC-00A9-43A6-941B-6ADA26678EDA}"/>
    <cellStyle name="Comma 2 4 2 3 2 4" xfId="43637" xr:uid="{E734D312-71FC-4228-9E6A-D5DD14C4EA65}"/>
    <cellStyle name="Comma 2 4 2 3 3" xfId="5618" xr:uid="{00000000-0005-0000-0000-0000CF0D0000}"/>
    <cellStyle name="Comma 2 4 2 3 3 2" xfId="19875" xr:uid="{00000000-0005-0000-0000-0000D00D0000}"/>
    <cellStyle name="Comma 2 4 2 3 3 3" xfId="31756" xr:uid="{02CA6D98-BB0E-43FD-8B48-462D9B481675}"/>
    <cellStyle name="Comma 2 4 2 3 3 4" xfId="46013" xr:uid="{5F49AC0B-3963-4601-A4B6-F7E7401179B0}"/>
    <cellStyle name="Comma 2 4 2 3 4" xfId="7994" xr:uid="{00000000-0005-0000-0000-0000D10D0000}"/>
    <cellStyle name="Comma 2 4 2 3 4 2" xfId="22251" xr:uid="{00000000-0005-0000-0000-0000D20D0000}"/>
    <cellStyle name="Comma 2 4 2 3 4 3" xfId="34132" xr:uid="{03573C9A-7CF4-421D-BC42-DD6B7242340B}"/>
    <cellStyle name="Comma 2 4 2 3 4 4" xfId="48389" xr:uid="{541020EE-3D23-41BD-8182-0B2D0C402E01}"/>
    <cellStyle name="Comma 2 4 2 3 5" xfId="10370" xr:uid="{00000000-0005-0000-0000-0000D30D0000}"/>
    <cellStyle name="Comma 2 4 2 3 5 2" xfId="24627" xr:uid="{00000000-0005-0000-0000-0000D40D0000}"/>
    <cellStyle name="Comma 2 4 2 3 5 3" xfId="36508" xr:uid="{CB3B6C54-6258-4928-BD3D-B33DA9DD75ED}"/>
    <cellStyle name="Comma 2 4 2 3 5 4" xfId="50765" xr:uid="{E33DBF73-12BF-4BBC-AE42-E102BBFEACF2}"/>
    <cellStyle name="Comma 2 4 2 3 6" xfId="12747" xr:uid="{00000000-0005-0000-0000-0000D50D0000}"/>
    <cellStyle name="Comma 2 4 2 3 6 2" xfId="38885" xr:uid="{02F0796A-F23F-482D-A79F-47EA2FEB1191}"/>
    <cellStyle name="Comma 2 4 2 3 6 3" xfId="53142" xr:uid="{27571371-520B-4781-A2B1-A93748C87CED}"/>
    <cellStyle name="Comma 2 4 2 3 7" xfId="15123" xr:uid="{00000000-0005-0000-0000-0000D60D0000}"/>
    <cellStyle name="Comma 2 4 2 3 8" xfId="27004" xr:uid="{3822182F-21E8-4DA0-870C-DE82E55E1C1F}"/>
    <cellStyle name="Comma 2 4 2 3 9" xfId="41261" xr:uid="{CE5C876B-C7FC-4A35-87C2-3AB9FDEAA9BB}"/>
    <cellStyle name="Comma 2 4 2 4" xfId="1658" xr:uid="{00000000-0005-0000-0000-0000D70D0000}"/>
    <cellStyle name="Comma 2 4 2 4 2" xfId="4034" xr:uid="{00000000-0005-0000-0000-0000D80D0000}"/>
    <cellStyle name="Comma 2 4 2 4 2 2" xfId="18291" xr:uid="{00000000-0005-0000-0000-0000D90D0000}"/>
    <cellStyle name="Comma 2 4 2 4 2 3" xfId="30172" xr:uid="{356C8475-D575-4211-AFBA-F2A2120E25AB}"/>
    <cellStyle name="Comma 2 4 2 4 2 4" xfId="44429" xr:uid="{B4DAD955-48CA-4BF1-A621-FEA9B41BDF36}"/>
    <cellStyle name="Comma 2 4 2 4 3" xfId="6410" xr:uid="{00000000-0005-0000-0000-0000DA0D0000}"/>
    <cellStyle name="Comma 2 4 2 4 3 2" xfId="20667" xr:uid="{00000000-0005-0000-0000-0000DB0D0000}"/>
    <cellStyle name="Comma 2 4 2 4 3 3" xfId="32548" xr:uid="{DFC3D0FF-19EA-4B28-8C67-5082F850BF82}"/>
    <cellStyle name="Comma 2 4 2 4 3 4" xfId="46805" xr:uid="{988CD534-1222-4081-8663-9E324E1318F6}"/>
    <cellStyle name="Comma 2 4 2 4 4" xfId="8786" xr:uid="{00000000-0005-0000-0000-0000DC0D0000}"/>
    <cellStyle name="Comma 2 4 2 4 4 2" xfId="23043" xr:uid="{00000000-0005-0000-0000-0000DD0D0000}"/>
    <cellStyle name="Comma 2 4 2 4 4 3" xfId="34924" xr:uid="{765E7A76-0FB7-426D-A339-9D69E051B51F}"/>
    <cellStyle name="Comma 2 4 2 4 4 4" xfId="49181" xr:uid="{7F0ED94B-1610-4F36-B82E-3DF24616A147}"/>
    <cellStyle name="Comma 2 4 2 4 5" xfId="11162" xr:uid="{00000000-0005-0000-0000-0000DE0D0000}"/>
    <cellStyle name="Comma 2 4 2 4 5 2" xfId="25419" xr:uid="{00000000-0005-0000-0000-0000DF0D0000}"/>
    <cellStyle name="Comma 2 4 2 4 5 3" xfId="37300" xr:uid="{022684EA-56AA-4D79-88F2-58529AAE0856}"/>
    <cellStyle name="Comma 2 4 2 4 5 4" xfId="51557" xr:uid="{62C63AD1-FD4C-4645-8E71-BCEFC32560B0}"/>
    <cellStyle name="Comma 2 4 2 4 6" xfId="13539" xr:uid="{00000000-0005-0000-0000-0000E00D0000}"/>
    <cellStyle name="Comma 2 4 2 4 6 2" xfId="39677" xr:uid="{2AABBCFE-A7C0-48DA-AC3E-6447556D0972}"/>
    <cellStyle name="Comma 2 4 2 4 6 3" xfId="53934" xr:uid="{4C6988AC-110C-4D19-8FA2-B0F3936D61C8}"/>
    <cellStyle name="Comma 2 4 2 4 7" xfId="15915" xr:uid="{00000000-0005-0000-0000-0000E10D0000}"/>
    <cellStyle name="Comma 2 4 2 4 8" xfId="27796" xr:uid="{0D6BE21E-4881-4F23-A24E-9AC266E9ABEA}"/>
    <cellStyle name="Comma 2 4 2 4 9" xfId="42053" xr:uid="{3F323069-50C7-41F5-8C22-E228015742F4}"/>
    <cellStyle name="Comma 2 4 2 5" xfId="2450" xr:uid="{00000000-0005-0000-0000-0000E20D0000}"/>
    <cellStyle name="Comma 2 4 2 5 2" xfId="16707" xr:uid="{00000000-0005-0000-0000-0000E30D0000}"/>
    <cellStyle name="Comma 2 4 2 5 3" xfId="28588" xr:uid="{7FCA0EB0-72BF-457A-B2D6-C11E88EC7C2F}"/>
    <cellStyle name="Comma 2 4 2 5 4" xfId="42845" xr:uid="{FCADA207-26C4-4430-B36A-EAB05F893681}"/>
    <cellStyle name="Comma 2 4 2 6" xfId="4826" xr:uid="{00000000-0005-0000-0000-0000E40D0000}"/>
    <cellStyle name="Comma 2 4 2 6 2" xfId="19083" xr:uid="{00000000-0005-0000-0000-0000E50D0000}"/>
    <cellStyle name="Comma 2 4 2 6 3" xfId="30964" xr:uid="{D590F0B1-C8B9-45E3-B765-846180319599}"/>
    <cellStyle name="Comma 2 4 2 6 4" xfId="45221" xr:uid="{0573EC5F-D6E8-477F-9449-B5B61B932A87}"/>
    <cellStyle name="Comma 2 4 2 7" xfId="7202" xr:uid="{00000000-0005-0000-0000-0000E60D0000}"/>
    <cellStyle name="Comma 2 4 2 7 2" xfId="21459" xr:uid="{00000000-0005-0000-0000-0000E70D0000}"/>
    <cellStyle name="Comma 2 4 2 7 3" xfId="33340" xr:uid="{D1FB5859-5745-4460-A39F-D31CE450E03A}"/>
    <cellStyle name="Comma 2 4 2 7 4" xfId="47597" xr:uid="{CFD22CCC-6A8E-4FA1-8D16-CCC955D75043}"/>
    <cellStyle name="Comma 2 4 2 8" xfId="9578" xr:uid="{00000000-0005-0000-0000-0000E80D0000}"/>
    <cellStyle name="Comma 2 4 2 8 2" xfId="23835" xr:uid="{00000000-0005-0000-0000-0000E90D0000}"/>
    <cellStyle name="Comma 2 4 2 8 3" xfId="35716" xr:uid="{C7BCCC3D-1490-4551-8A68-48895D07F461}"/>
    <cellStyle name="Comma 2 4 2 8 4" xfId="49973" xr:uid="{B2CE39BF-AF82-463C-B5F2-1B4BB6B20410}"/>
    <cellStyle name="Comma 2 4 2 9" xfId="11955" xr:uid="{00000000-0005-0000-0000-0000EA0D0000}"/>
    <cellStyle name="Comma 2 4 2 9 2" xfId="38093" xr:uid="{D273D299-0C67-4DF8-9C1F-35720D25ACB0}"/>
    <cellStyle name="Comma 2 4 2 9 3" xfId="52350" xr:uid="{24A01AF0-BCE8-41C9-929D-CC59DC4D01C0}"/>
    <cellStyle name="Comma 2 4 20" xfId="9542" xr:uid="{00000000-0005-0000-0000-0000EB0D0000}"/>
    <cellStyle name="Comma 2 4 20 2" xfId="23799" xr:uid="{00000000-0005-0000-0000-0000EC0D0000}"/>
    <cellStyle name="Comma 2 4 20 3" xfId="35680" xr:uid="{F402817C-59FC-45EF-8041-EAA00FCC7567}"/>
    <cellStyle name="Comma 2 4 20 4" xfId="49937" xr:uid="{0A86130A-1E44-41C7-9EB0-2B9F686E03EC}"/>
    <cellStyle name="Comma 2 4 21" xfId="11919" xr:uid="{00000000-0005-0000-0000-0000ED0D0000}"/>
    <cellStyle name="Comma 2 4 21 2" xfId="38057" xr:uid="{65CC7B7B-8296-44C3-B37E-882DDB88DF14}"/>
    <cellStyle name="Comma 2 4 21 3" xfId="52314" xr:uid="{2780F056-A988-4398-BA13-5A11757CA6A0}"/>
    <cellStyle name="Comma 2 4 22" xfId="14295" xr:uid="{00000000-0005-0000-0000-0000EE0D0000}"/>
    <cellStyle name="Comma 2 4 23" xfId="26176" xr:uid="{76A60BD6-7E59-440B-97E2-10D29E3AF3AD}"/>
    <cellStyle name="Comma 2 4 24" xfId="40433" xr:uid="{DFF8785B-3F91-47E8-9E3B-7D056276747D}"/>
    <cellStyle name="Comma 2 4 3" xfId="110" xr:uid="{00000000-0005-0000-0000-0000EF0D0000}"/>
    <cellStyle name="Comma 2 4 3 10" xfId="14367" xr:uid="{00000000-0005-0000-0000-0000F00D0000}"/>
    <cellStyle name="Comma 2 4 3 11" xfId="26248" xr:uid="{6CCBBA16-CA20-458C-8BCE-F1DAEBDFDAE1}"/>
    <cellStyle name="Comma 2 4 3 12" xfId="40505" xr:uid="{032CE7E1-7605-42B8-8050-DD5EE998C81C}"/>
    <cellStyle name="Comma 2 4 3 2" xfId="470" xr:uid="{00000000-0005-0000-0000-0000F10D0000}"/>
    <cellStyle name="Comma 2 4 3 2 10" xfId="26608" xr:uid="{9A5E8C98-0320-4903-88C1-E0292332C403}"/>
    <cellStyle name="Comma 2 4 3 2 11" xfId="40865" xr:uid="{6E09066C-0D6B-4906-AC3B-495F114E7E2C}"/>
    <cellStyle name="Comma 2 4 3 2 2" xfId="1262" xr:uid="{00000000-0005-0000-0000-0000F20D0000}"/>
    <cellStyle name="Comma 2 4 3 2 2 2" xfId="3638" xr:uid="{00000000-0005-0000-0000-0000F30D0000}"/>
    <cellStyle name="Comma 2 4 3 2 2 2 2" xfId="17895" xr:uid="{00000000-0005-0000-0000-0000F40D0000}"/>
    <cellStyle name="Comma 2 4 3 2 2 2 3" xfId="29776" xr:uid="{3E095D76-F856-4DF7-B95B-B70246F43427}"/>
    <cellStyle name="Comma 2 4 3 2 2 2 4" xfId="44033" xr:uid="{82A46AC1-05A8-4277-858C-37B1C4DDA654}"/>
    <cellStyle name="Comma 2 4 3 2 2 3" xfId="6014" xr:uid="{00000000-0005-0000-0000-0000F50D0000}"/>
    <cellStyle name="Comma 2 4 3 2 2 3 2" xfId="20271" xr:uid="{00000000-0005-0000-0000-0000F60D0000}"/>
    <cellStyle name="Comma 2 4 3 2 2 3 3" xfId="32152" xr:uid="{90A6B980-6187-4025-9D29-A0CE4A4DB008}"/>
    <cellStyle name="Comma 2 4 3 2 2 3 4" xfId="46409" xr:uid="{53D156F6-E272-4013-8ED3-A39BE070CC03}"/>
    <cellStyle name="Comma 2 4 3 2 2 4" xfId="8390" xr:uid="{00000000-0005-0000-0000-0000F70D0000}"/>
    <cellStyle name="Comma 2 4 3 2 2 4 2" xfId="22647" xr:uid="{00000000-0005-0000-0000-0000F80D0000}"/>
    <cellStyle name="Comma 2 4 3 2 2 4 3" xfId="34528" xr:uid="{BCA4D892-9986-4913-AC73-3E52C132816F}"/>
    <cellStyle name="Comma 2 4 3 2 2 4 4" xfId="48785" xr:uid="{D0E4B02F-40FE-4804-B16D-B47ED465F45D}"/>
    <cellStyle name="Comma 2 4 3 2 2 5" xfId="10766" xr:uid="{00000000-0005-0000-0000-0000F90D0000}"/>
    <cellStyle name="Comma 2 4 3 2 2 5 2" xfId="25023" xr:uid="{00000000-0005-0000-0000-0000FA0D0000}"/>
    <cellStyle name="Comma 2 4 3 2 2 5 3" xfId="36904" xr:uid="{8519BBB5-DF6A-4E0F-A0B5-5C06DF370036}"/>
    <cellStyle name="Comma 2 4 3 2 2 5 4" xfId="51161" xr:uid="{E68FCE0A-3FCB-4401-811C-975C7ECF1D3B}"/>
    <cellStyle name="Comma 2 4 3 2 2 6" xfId="13143" xr:uid="{00000000-0005-0000-0000-0000FB0D0000}"/>
    <cellStyle name="Comma 2 4 3 2 2 6 2" xfId="39281" xr:uid="{D175A181-3B28-4567-AFC9-118DA5F1D71A}"/>
    <cellStyle name="Comma 2 4 3 2 2 6 3" xfId="53538" xr:uid="{F09A6275-C09C-4104-8D8F-6A524541B587}"/>
    <cellStyle name="Comma 2 4 3 2 2 7" xfId="15519" xr:uid="{00000000-0005-0000-0000-0000FC0D0000}"/>
    <cellStyle name="Comma 2 4 3 2 2 8" xfId="27400" xr:uid="{C783E14B-E035-4844-9001-C37C1C0B9E22}"/>
    <cellStyle name="Comma 2 4 3 2 2 9" xfId="41657" xr:uid="{01BC522E-3505-40A3-870E-A727EFE1B121}"/>
    <cellStyle name="Comma 2 4 3 2 3" xfId="2054" xr:uid="{00000000-0005-0000-0000-0000FD0D0000}"/>
    <cellStyle name="Comma 2 4 3 2 3 2" xfId="4430" xr:uid="{00000000-0005-0000-0000-0000FE0D0000}"/>
    <cellStyle name="Comma 2 4 3 2 3 2 2" xfId="18687" xr:uid="{00000000-0005-0000-0000-0000FF0D0000}"/>
    <cellStyle name="Comma 2 4 3 2 3 2 3" xfId="30568" xr:uid="{F0222C36-CD43-4C5C-93D0-819EF8C0F13E}"/>
    <cellStyle name="Comma 2 4 3 2 3 2 4" xfId="44825" xr:uid="{D9B2595E-1E6F-4A6E-8DF0-C640B0B8673A}"/>
    <cellStyle name="Comma 2 4 3 2 3 3" xfId="6806" xr:uid="{00000000-0005-0000-0000-0000000E0000}"/>
    <cellStyle name="Comma 2 4 3 2 3 3 2" xfId="21063" xr:uid="{00000000-0005-0000-0000-0000010E0000}"/>
    <cellStyle name="Comma 2 4 3 2 3 3 3" xfId="32944" xr:uid="{1DC4FD70-8BE5-4F31-8BE4-44A8A8A57952}"/>
    <cellStyle name="Comma 2 4 3 2 3 3 4" xfId="47201" xr:uid="{36875613-9437-419E-969B-5A1E02D5AFFF}"/>
    <cellStyle name="Comma 2 4 3 2 3 4" xfId="9182" xr:uid="{00000000-0005-0000-0000-0000020E0000}"/>
    <cellStyle name="Comma 2 4 3 2 3 4 2" xfId="23439" xr:uid="{00000000-0005-0000-0000-0000030E0000}"/>
    <cellStyle name="Comma 2 4 3 2 3 4 3" xfId="35320" xr:uid="{9224136B-70E8-4C04-A4B9-76A18EC55606}"/>
    <cellStyle name="Comma 2 4 3 2 3 4 4" xfId="49577" xr:uid="{1597F79E-65D2-4BA1-B998-8B3DB0FB3D66}"/>
    <cellStyle name="Comma 2 4 3 2 3 5" xfId="11558" xr:uid="{00000000-0005-0000-0000-0000040E0000}"/>
    <cellStyle name="Comma 2 4 3 2 3 5 2" xfId="25815" xr:uid="{00000000-0005-0000-0000-0000050E0000}"/>
    <cellStyle name="Comma 2 4 3 2 3 5 3" xfId="37696" xr:uid="{E3C2BCFB-9369-49F1-81D0-6984D52E1929}"/>
    <cellStyle name="Comma 2 4 3 2 3 5 4" xfId="51953" xr:uid="{12FCFBE5-3ED7-4215-A8EF-C1F57972E6EE}"/>
    <cellStyle name="Comma 2 4 3 2 3 6" xfId="13935" xr:uid="{00000000-0005-0000-0000-0000060E0000}"/>
    <cellStyle name="Comma 2 4 3 2 3 6 2" xfId="40073" xr:uid="{7575A269-7547-4823-91D3-FCEA48F3FEB7}"/>
    <cellStyle name="Comma 2 4 3 2 3 6 3" xfId="54330" xr:uid="{6556E8A6-C30C-4CF0-BAE6-A1DA644B1866}"/>
    <cellStyle name="Comma 2 4 3 2 3 7" xfId="16311" xr:uid="{00000000-0005-0000-0000-0000070E0000}"/>
    <cellStyle name="Comma 2 4 3 2 3 8" xfId="28192" xr:uid="{64C3AF97-7702-4781-ABD3-E8991DBF74DA}"/>
    <cellStyle name="Comma 2 4 3 2 3 9" xfId="42449" xr:uid="{A889F877-F3C4-4BDF-92A8-A7E0FAC026F5}"/>
    <cellStyle name="Comma 2 4 3 2 4" xfId="2846" xr:uid="{00000000-0005-0000-0000-0000080E0000}"/>
    <cellStyle name="Comma 2 4 3 2 4 2" xfId="17103" xr:uid="{00000000-0005-0000-0000-0000090E0000}"/>
    <cellStyle name="Comma 2 4 3 2 4 3" xfId="28984" xr:uid="{CAF80969-2748-4A78-9C35-D452E9770BB5}"/>
    <cellStyle name="Comma 2 4 3 2 4 4" xfId="43241" xr:uid="{4C3AD030-9038-4599-9D19-E668A3D9DECD}"/>
    <cellStyle name="Comma 2 4 3 2 5" xfId="5222" xr:uid="{00000000-0005-0000-0000-00000A0E0000}"/>
    <cellStyle name="Comma 2 4 3 2 5 2" xfId="19479" xr:uid="{00000000-0005-0000-0000-00000B0E0000}"/>
    <cellStyle name="Comma 2 4 3 2 5 3" xfId="31360" xr:uid="{F54269F9-E320-48EB-BF45-7A18A1F9FCA2}"/>
    <cellStyle name="Comma 2 4 3 2 5 4" xfId="45617" xr:uid="{4C39AAFB-1BA0-4333-B677-FEAB2D8200B2}"/>
    <cellStyle name="Comma 2 4 3 2 6" xfId="7598" xr:uid="{00000000-0005-0000-0000-00000C0E0000}"/>
    <cellStyle name="Comma 2 4 3 2 6 2" xfId="21855" xr:uid="{00000000-0005-0000-0000-00000D0E0000}"/>
    <cellStyle name="Comma 2 4 3 2 6 3" xfId="33736" xr:uid="{C83FF993-EEE5-4B0C-9F8B-DACFBDBF8B2D}"/>
    <cellStyle name="Comma 2 4 3 2 6 4" xfId="47993" xr:uid="{65F11F99-8C41-4BEC-8EAC-5AA81F02DFC3}"/>
    <cellStyle name="Comma 2 4 3 2 7" xfId="9974" xr:uid="{00000000-0005-0000-0000-00000E0E0000}"/>
    <cellStyle name="Comma 2 4 3 2 7 2" xfId="24231" xr:uid="{00000000-0005-0000-0000-00000F0E0000}"/>
    <cellStyle name="Comma 2 4 3 2 7 3" xfId="36112" xr:uid="{9299869D-7662-4058-8B83-E759F2F57AF1}"/>
    <cellStyle name="Comma 2 4 3 2 7 4" xfId="50369" xr:uid="{5626FFF4-3875-452C-A5FD-23577B9F55C2}"/>
    <cellStyle name="Comma 2 4 3 2 8" xfId="12351" xr:uid="{00000000-0005-0000-0000-0000100E0000}"/>
    <cellStyle name="Comma 2 4 3 2 8 2" xfId="38489" xr:uid="{5D6A763E-7C52-45C1-A644-CB0A64BF7099}"/>
    <cellStyle name="Comma 2 4 3 2 8 3" xfId="52746" xr:uid="{96E6272A-D4ED-45CF-A2EC-015552C09519}"/>
    <cellStyle name="Comma 2 4 3 2 9" xfId="14727" xr:uid="{00000000-0005-0000-0000-0000110E0000}"/>
    <cellStyle name="Comma 2 4 3 3" xfId="902" xr:uid="{00000000-0005-0000-0000-0000120E0000}"/>
    <cellStyle name="Comma 2 4 3 3 2" xfId="3278" xr:uid="{00000000-0005-0000-0000-0000130E0000}"/>
    <cellStyle name="Comma 2 4 3 3 2 2" xfId="17535" xr:uid="{00000000-0005-0000-0000-0000140E0000}"/>
    <cellStyle name="Comma 2 4 3 3 2 3" xfId="29416" xr:uid="{B881177E-22EB-4EC4-886B-4EF06924668E}"/>
    <cellStyle name="Comma 2 4 3 3 2 4" xfId="43673" xr:uid="{1E5E5D38-7E16-4948-83E2-C719218C4279}"/>
    <cellStyle name="Comma 2 4 3 3 3" xfId="5654" xr:uid="{00000000-0005-0000-0000-0000150E0000}"/>
    <cellStyle name="Comma 2 4 3 3 3 2" xfId="19911" xr:uid="{00000000-0005-0000-0000-0000160E0000}"/>
    <cellStyle name="Comma 2 4 3 3 3 3" xfId="31792" xr:uid="{7B5D2F44-0306-4AA3-AAE4-0CC347D9A047}"/>
    <cellStyle name="Comma 2 4 3 3 3 4" xfId="46049" xr:uid="{8725BEEE-CBC2-426E-8A9A-039D6EBCD0FE}"/>
    <cellStyle name="Comma 2 4 3 3 4" xfId="8030" xr:uid="{00000000-0005-0000-0000-0000170E0000}"/>
    <cellStyle name="Comma 2 4 3 3 4 2" xfId="22287" xr:uid="{00000000-0005-0000-0000-0000180E0000}"/>
    <cellStyle name="Comma 2 4 3 3 4 3" xfId="34168" xr:uid="{7A63052E-8FCF-4EAB-871F-C2CFFFEDFD39}"/>
    <cellStyle name="Comma 2 4 3 3 4 4" xfId="48425" xr:uid="{47014FCF-7416-478E-B53C-866CD4E56648}"/>
    <cellStyle name="Comma 2 4 3 3 5" xfId="10406" xr:uid="{00000000-0005-0000-0000-0000190E0000}"/>
    <cellStyle name="Comma 2 4 3 3 5 2" xfId="24663" xr:uid="{00000000-0005-0000-0000-00001A0E0000}"/>
    <cellStyle name="Comma 2 4 3 3 5 3" xfId="36544" xr:uid="{BCC088C0-51CD-4855-BC54-26DC42400D38}"/>
    <cellStyle name="Comma 2 4 3 3 5 4" xfId="50801" xr:uid="{296C642A-1CB5-4365-8CC5-CDB331C9B498}"/>
    <cellStyle name="Comma 2 4 3 3 6" xfId="12783" xr:uid="{00000000-0005-0000-0000-00001B0E0000}"/>
    <cellStyle name="Comma 2 4 3 3 6 2" xfId="38921" xr:uid="{127A2142-9BC6-4743-A630-7614BA6A5A4D}"/>
    <cellStyle name="Comma 2 4 3 3 6 3" xfId="53178" xr:uid="{D940673D-3AD4-41A3-88E1-BC737C7D32B7}"/>
    <cellStyle name="Comma 2 4 3 3 7" xfId="15159" xr:uid="{00000000-0005-0000-0000-00001C0E0000}"/>
    <cellStyle name="Comma 2 4 3 3 8" xfId="27040" xr:uid="{86949D04-B26E-42B3-8C67-CD61BD6BC2EA}"/>
    <cellStyle name="Comma 2 4 3 3 9" xfId="41297" xr:uid="{A64DFDBB-4425-47B3-B30E-15FC9DE2970B}"/>
    <cellStyle name="Comma 2 4 3 4" xfId="1694" xr:uid="{00000000-0005-0000-0000-00001D0E0000}"/>
    <cellStyle name="Comma 2 4 3 4 2" xfId="4070" xr:uid="{00000000-0005-0000-0000-00001E0E0000}"/>
    <cellStyle name="Comma 2 4 3 4 2 2" xfId="18327" xr:uid="{00000000-0005-0000-0000-00001F0E0000}"/>
    <cellStyle name="Comma 2 4 3 4 2 3" xfId="30208" xr:uid="{659DE592-F8BF-4A0C-9402-C4DBFA311E01}"/>
    <cellStyle name="Comma 2 4 3 4 2 4" xfId="44465" xr:uid="{450AC36B-C38C-4BDC-BD85-BAEB8CE3241F}"/>
    <cellStyle name="Comma 2 4 3 4 3" xfId="6446" xr:uid="{00000000-0005-0000-0000-0000200E0000}"/>
    <cellStyle name="Comma 2 4 3 4 3 2" xfId="20703" xr:uid="{00000000-0005-0000-0000-0000210E0000}"/>
    <cellStyle name="Comma 2 4 3 4 3 3" xfId="32584" xr:uid="{95E634DF-FFC2-4A8A-BBC9-36E50058F267}"/>
    <cellStyle name="Comma 2 4 3 4 3 4" xfId="46841" xr:uid="{F1B80B50-01E0-4789-919A-E6F1F411FD3F}"/>
    <cellStyle name="Comma 2 4 3 4 4" xfId="8822" xr:uid="{00000000-0005-0000-0000-0000220E0000}"/>
    <cellStyle name="Comma 2 4 3 4 4 2" xfId="23079" xr:uid="{00000000-0005-0000-0000-0000230E0000}"/>
    <cellStyle name="Comma 2 4 3 4 4 3" xfId="34960" xr:uid="{6DBC4970-73E7-46E6-A57A-E1EA8C79FE19}"/>
    <cellStyle name="Comma 2 4 3 4 4 4" xfId="49217" xr:uid="{35105832-9594-4BC4-9756-CE50EF6451F1}"/>
    <cellStyle name="Comma 2 4 3 4 5" xfId="11198" xr:uid="{00000000-0005-0000-0000-0000240E0000}"/>
    <cellStyle name="Comma 2 4 3 4 5 2" xfId="25455" xr:uid="{00000000-0005-0000-0000-0000250E0000}"/>
    <cellStyle name="Comma 2 4 3 4 5 3" xfId="37336" xr:uid="{8EA8681F-D933-448E-B325-BF65D35A13A1}"/>
    <cellStyle name="Comma 2 4 3 4 5 4" xfId="51593" xr:uid="{B8E3271E-BD1C-4D25-A769-B76CC48B36A3}"/>
    <cellStyle name="Comma 2 4 3 4 6" xfId="13575" xr:uid="{00000000-0005-0000-0000-0000260E0000}"/>
    <cellStyle name="Comma 2 4 3 4 6 2" xfId="39713" xr:uid="{5204A21A-358B-4477-A2E4-C570ADBBE34C}"/>
    <cellStyle name="Comma 2 4 3 4 6 3" xfId="53970" xr:uid="{E0C60D28-A210-4FF1-8565-B0CFFC26AC1C}"/>
    <cellStyle name="Comma 2 4 3 4 7" xfId="15951" xr:uid="{00000000-0005-0000-0000-0000270E0000}"/>
    <cellStyle name="Comma 2 4 3 4 8" xfId="27832" xr:uid="{1257123F-40DA-4610-9514-E84A9377EDB8}"/>
    <cellStyle name="Comma 2 4 3 4 9" xfId="42089" xr:uid="{16BDD93B-32C9-4DE4-A551-DDD19DE8D9D1}"/>
    <cellStyle name="Comma 2 4 3 5" xfId="2486" xr:uid="{00000000-0005-0000-0000-0000280E0000}"/>
    <cellStyle name="Comma 2 4 3 5 2" xfId="16743" xr:uid="{00000000-0005-0000-0000-0000290E0000}"/>
    <cellStyle name="Comma 2 4 3 5 3" xfId="28624" xr:uid="{980ABBE0-C9D4-4E73-9CC7-4E04E5DFFC2F}"/>
    <cellStyle name="Comma 2 4 3 5 4" xfId="42881" xr:uid="{CB688F96-2797-4FD5-AAB8-9A222C8A4DDB}"/>
    <cellStyle name="Comma 2 4 3 6" xfId="4862" xr:uid="{00000000-0005-0000-0000-00002A0E0000}"/>
    <cellStyle name="Comma 2 4 3 6 2" xfId="19119" xr:uid="{00000000-0005-0000-0000-00002B0E0000}"/>
    <cellStyle name="Comma 2 4 3 6 3" xfId="31000" xr:uid="{266F56C1-A8A3-40DE-833E-778268180861}"/>
    <cellStyle name="Comma 2 4 3 6 4" xfId="45257" xr:uid="{2652A282-00FA-4B88-84A0-FB0EDFBF3174}"/>
    <cellStyle name="Comma 2 4 3 7" xfId="7238" xr:uid="{00000000-0005-0000-0000-00002C0E0000}"/>
    <cellStyle name="Comma 2 4 3 7 2" xfId="21495" xr:uid="{00000000-0005-0000-0000-00002D0E0000}"/>
    <cellStyle name="Comma 2 4 3 7 3" xfId="33376" xr:uid="{86BCD6BE-A98D-4449-962B-B82C8C739E3A}"/>
    <cellStyle name="Comma 2 4 3 7 4" xfId="47633" xr:uid="{3735B7F5-915F-4D1B-874E-B40B85197F19}"/>
    <cellStyle name="Comma 2 4 3 8" xfId="9614" xr:uid="{00000000-0005-0000-0000-00002E0E0000}"/>
    <cellStyle name="Comma 2 4 3 8 2" xfId="23871" xr:uid="{00000000-0005-0000-0000-00002F0E0000}"/>
    <cellStyle name="Comma 2 4 3 8 3" xfId="35752" xr:uid="{3329BB5C-783E-47D3-B812-45A95673B06D}"/>
    <cellStyle name="Comma 2 4 3 8 4" xfId="50009" xr:uid="{592C53D9-91EE-449E-AD0F-681FFC86B1E4}"/>
    <cellStyle name="Comma 2 4 3 9" xfId="11991" xr:uid="{00000000-0005-0000-0000-0000300E0000}"/>
    <cellStyle name="Comma 2 4 3 9 2" xfId="38129" xr:uid="{D6E6BA59-449A-4311-9985-008DD6AFFA31}"/>
    <cellStyle name="Comma 2 4 3 9 3" xfId="52386" xr:uid="{12F6D88A-98E8-4BE2-9929-2923634BA489}"/>
    <cellStyle name="Comma 2 4 4" xfId="146" xr:uid="{00000000-0005-0000-0000-0000310E0000}"/>
    <cellStyle name="Comma 2 4 4 10" xfId="14403" xr:uid="{00000000-0005-0000-0000-0000320E0000}"/>
    <cellStyle name="Comma 2 4 4 11" xfId="26284" xr:uid="{5C643018-312C-4CB9-9EE6-6C3A4C3B3C3B}"/>
    <cellStyle name="Comma 2 4 4 12" xfId="40541" xr:uid="{A0C0C234-A1B3-4800-B1C3-BFEFE761DB8E}"/>
    <cellStyle name="Comma 2 4 4 2" xfId="506" xr:uid="{00000000-0005-0000-0000-0000330E0000}"/>
    <cellStyle name="Comma 2 4 4 2 10" xfId="26644" xr:uid="{A956D3A5-9667-498A-A22D-EA27EA8BE0CF}"/>
    <cellStyle name="Comma 2 4 4 2 11" xfId="40901" xr:uid="{CBF1A530-3C53-4C63-BE27-4B6BB7A75A7D}"/>
    <cellStyle name="Comma 2 4 4 2 2" xfId="1298" xr:uid="{00000000-0005-0000-0000-0000340E0000}"/>
    <cellStyle name="Comma 2 4 4 2 2 2" xfId="3674" xr:uid="{00000000-0005-0000-0000-0000350E0000}"/>
    <cellStyle name="Comma 2 4 4 2 2 2 2" xfId="17931" xr:uid="{00000000-0005-0000-0000-0000360E0000}"/>
    <cellStyle name="Comma 2 4 4 2 2 2 3" xfId="29812" xr:uid="{EDC98571-3C10-4484-A233-61459105F388}"/>
    <cellStyle name="Comma 2 4 4 2 2 2 4" xfId="44069" xr:uid="{1095A5F9-6129-42B2-B52B-1DC0F0DE54A1}"/>
    <cellStyle name="Comma 2 4 4 2 2 3" xfId="6050" xr:uid="{00000000-0005-0000-0000-0000370E0000}"/>
    <cellStyle name="Comma 2 4 4 2 2 3 2" xfId="20307" xr:uid="{00000000-0005-0000-0000-0000380E0000}"/>
    <cellStyle name="Comma 2 4 4 2 2 3 3" xfId="32188" xr:uid="{D98CA7C6-2C84-43E8-84E8-8C8234BFEE67}"/>
    <cellStyle name="Comma 2 4 4 2 2 3 4" xfId="46445" xr:uid="{89274734-72DC-4CAC-9064-273D3189B657}"/>
    <cellStyle name="Comma 2 4 4 2 2 4" xfId="8426" xr:uid="{00000000-0005-0000-0000-0000390E0000}"/>
    <cellStyle name="Comma 2 4 4 2 2 4 2" xfId="22683" xr:uid="{00000000-0005-0000-0000-00003A0E0000}"/>
    <cellStyle name="Comma 2 4 4 2 2 4 3" xfId="34564" xr:uid="{E3C67A1C-D890-4563-B85E-CE42F122146C}"/>
    <cellStyle name="Comma 2 4 4 2 2 4 4" xfId="48821" xr:uid="{F43BB176-F5A0-4172-A07D-3F70D8386180}"/>
    <cellStyle name="Comma 2 4 4 2 2 5" xfId="10802" xr:uid="{00000000-0005-0000-0000-00003B0E0000}"/>
    <cellStyle name="Comma 2 4 4 2 2 5 2" xfId="25059" xr:uid="{00000000-0005-0000-0000-00003C0E0000}"/>
    <cellStyle name="Comma 2 4 4 2 2 5 3" xfId="36940" xr:uid="{58CBB005-5D24-40FD-8851-39B44168892C}"/>
    <cellStyle name="Comma 2 4 4 2 2 5 4" xfId="51197" xr:uid="{FC13CEA8-D06A-4BD5-BBFA-AE77AC2E6F14}"/>
    <cellStyle name="Comma 2 4 4 2 2 6" xfId="13179" xr:uid="{00000000-0005-0000-0000-00003D0E0000}"/>
    <cellStyle name="Comma 2 4 4 2 2 6 2" xfId="39317" xr:uid="{1D9BC0C1-CB87-4F74-9C04-6A136A148478}"/>
    <cellStyle name="Comma 2 4 4 2 2 6 3" xfId="53574" xr:uid="{254DEECD-D6C4-4011-8E87-CF75AC43BF7A}"/>
    <cellStyle name="Comma 2 4 4 2 2 7" xfId="15555" xr:uid="{00000000-0005-0000-0000-00003E0E0000}"/>
    <cellStyle name="Comma 2 4 4 2 2 8" xfId="27436" xr:uid="{79239286-92DE-4686-95B1-D56D923112BE}"/>
    <cellStyle name="Comma 2 4 4 2 2 9" xfId="41693" xr:uid="{CE01492F-CF9D-4B22-BC57-A0E7C90192DE}"/>
    <cellStyle name="Comma 2 4 4 2 3" xfId="2090" xr:uid="{00000000-0005-0000-0000-00003F0E0000}"/>
    <cellStyle name="Comma 2 4 4 2 3 2" xfId="4466" xr:uid="{00000000-0005-0000-0000-0000400E0000}"/>
    <cellStyle name="Comma 2 4 4 2 3 2 2" xfId="18723" xr:uid="{00000000-0005-0000-0000-0000410E0000}"/>
    <cellStyle name="Comma 2 4 4 2 3 2 3" xfId="30604" xr:uid="{BE28ECE5-3146-46FB-86E2-D971D62EBA6E}"/>
    <cellStyle name="Comma 2 4 4 2 3 2 4" xfId="44861" xr:uid="{E5CAC047-94DB-49A4-A26D-4C62901DBBE3}"/>
    <cellStyle name="Comma 2 4 4 2 3 3" xfId="6842" xr:uid="{00000000-0005-0000-0000-0000420E0000}"/>
    <cellStyle name="Comma 2 4 4 2 3 3 2" xfId="21099" xr:uid="{00000000-0005-0000-0000-0000430E0000}"/>
    <cellStyle name="Comma 2 4 4 2 3 3 3" xfId="32980" xr:uid="{A9BA4C9C-B302-46E9-A205-7CA74475C448}"/>
    <cellStyle name="Comma 2 4 4 2 3 3 4" xfId="47237" xr:uid="{D4F759A1-1BE5-4858-9DB6-AA29621DBC20}"/>
    <cellStyle name="Comma 2 4 4 2 3 4" xfId="9218" xr:uid="{00000000-0005-0000-0000-0000440E0000}"/>
    <cellStyle name="Comma 2 4 4 2 3 4 2" xfId="23475" xr:uid="{00000000-0005-0000-0000-0000450E0000}"/>
    <cellStyle name="Comma 2 4 4 2 3 4 3" xfId="35356" xr:uid="{7CB2F775-4058-4E22-94BB-39EF6908D580}"/>
    <cellStyle name="Comma 2 4 4 2 3 4 4" xfId="49613" xr:uid="{74520D7A-A404-44FD-B6E8-4795DBCB152F}"/>
    <cellStyle name="Comma 2 4 4 2 3 5" xfId="11594" xr:uid="{00000000-0005-0000-0000-0000460E0000}"/>
    <cellStyle name="Comma 2 4 4 2 3 5 2" xfId="25851" xr:uid="{00000000-0005-0000-0000-0000470E0000}"/>
    <cellStyle name="Comma 2 4 4 2 3 5 3" xfId="37732" xr:uid="{D4489139-6ADF-4BCB-A764-D19F0800BA90}"/>
    <cellStyle name="Comma 2 4 4 2 3 5 4" xfId="51989" xr:uid="{5E9CBE68-B729-425A-BE8C-9183C8BA6E50}"/>
    <cellStyle name="Comma 2 4 4 2 3 6" xfId="13971" xr:uid="{00000000-0005-0000-0000-0000480E0000}"/>
    <cellStyle name="Comma 2 4 4 2 3 6 2" xfId="40109" xr:uid="{5FB3B4A6-C45A-4EE1-9F6C-DB18A57DFE36}"/>
    <cellStyle name="Comma 2 4 4 2 3 6 3" xfId="54366" xr:uid="{2BA18FEC-EFB2-46F7-B175-6FD7999D1BF5}"/>
    <cellStyle name="Comma 2 4 4 2 3 7" xfId="16347" xr:uid="{00000000-0005-0000-0000-0000490E0000}"/>
    <cellStyle name="Comma 2 4 4 2 3 8" xfId="28228" xr:uid="{B2B484D8-285A-4EF4-A87E-395624E80EED}"/>
    <cellStyle name="Comma 2 4 4 2 3 9" xfId="42485" xr:uid="{68C4BD51-FDBD-4F2B-9836-DEF21F7C909D}"/>
    <cellStyle name="Comma 2 4 4 2 4" xfId="2882" xr:uid="{00000000-0005-0000-0000-00004A0E0000}"/>
    <cellStyle name="Comma 2 4 4 2 4 2" xfId="17139" xr:uid="{00000000-0005-0000-0000-00004B0E0000}"/>
    <cellStyle name="Comma 2 4 4 2 4 3" xfId="29020" xr:uid="{BD5D56DF-C459-46E8-8CEC-1426C84A79B3}"/>
    <cellStyle name="Comma 2 4 4 2 4 4" xfId="43277" xr:uid="{A3B75440-E538-4DB5-9E08-C5C2FA2C9328}"/>
    <cellStyle name="Comma 2 4 4 2 5" xfId="5258" xr:uid="{00000000-0005-0000-0000-00004C0E0000}"/>
    <cellStyle name="Comma 2 4 4 2 5 2" xfId="19515" xr:uid="{00000000-0005-0000-0000-00004D0E0000}"/>
    <cellStyle name="Comma 2 4 4 2 5 3" xfId="31396" xr:uid="{6202BFBA-8233-40AA-96A6-ED16C0F9E9C4}"/>
    <cellStyle name="Comma 2 4 4 2 5 4" xfId="45653" xr:uid="{6F4FD0A0-0C1D-4A8D-A17C-C843882E4FEF}"/>
    <cellStyle name="Comma 2 4 4 2 6" xfId="7634" xr:uid="{00000000-0005-0000-0000-00004E0E0000}"/>
    <cellStyle name="Comma 2 4 4 2 6 2" xfId="21891" xr:uid="{00000000-0005-0000-0000-00004F0E0000}"/>
    <cellStyle name="Comma 2 4 4 2 6 3" xfId="33772" xr:uid="{83115F06-E42E-4860-A327-9E4DEFEE64BC}"/>
    <cellStyle name="Comma 2 4 4 2 6 4" xfId="48029" xr:uid="{EDADF942-8423-46D1-BD0C-1459E44BEEFF}"/>
    <cellStyle name="Comma 2 4 4 2 7" xfId="10010" xr:uid="{00000000-0005-0000-0000-0000500E0000}"/>
    <cellStyle name="Comma 2 4 4 2 7 2" xfId="24267" xr:uid="{00000000-0005-0000-0000-0000510E0000}"/>
    <cellStyle name="Comma 2 4 4 2 7 3" xfId="36148" xr:uid="{BB16E37B-19D0-4118-98A7-47A51F44D227}"/>
    <cellStyle name="Comma 2 4 4 2 7 4" xfId="50405" xr:uid="{7DC4827F-3104-4869-9D18-2FFF92E570E9}"/>
    <cellStyle name="Comma 2 4 4 2 8" xfId="12387" xr:uid="{00000000-0005-0000-0000-0000520E0000}"/>
    <cellStyle name="Comma 2 4 4 2 8 2" xfId="38525" xr:uid="{D2D17A01-0734-4203-86BF-03940D67AFB0}"/>
    <cellStyle name="Comma 2 4 4 2 8 3" xfId="52782" xr:uid="{0CBD3CF5-C8BC-40A5-998C-2912C1B66315}"/>
    <cellStyle name="Comma 2 4 4 2 9" xfId="14763" xr:uid="{00000000-0005-0000-0000-0000530E0000}"/>
    <cellStyle name="Comma 2 4 4 3" xfId="938" xr:uid="{00000000-0005-0000-0000-0000540E0000}"/>
    <cellStyle name="Comma 2 4 4 3 2" xfId="3314" xr:uid="{00000000-0005-0000-0000-0000550E0000}"/>
    <cellStyle name="Comma 2 4 4 3 2 2" xfId="17571" xr:uid="{00000000-0005-0000-0000-0000560E0000}"/>
    <cellStyle name="Comma 2 4 4 3 2 3" xfId="29452" xr:uid="{CA2F37E6-62F8-4FDD-86F6-486CE26AA0BE}"/>
    <cellStyle name="Comma 2 4 4 3 2 4" xfId="43709" xr:uid="{21E5E6A4-407B-4773-971C-1D309336FD10}"/>
    <cellStyle name="Comma 2 4 4 3 3" xfId="5690" xr:uid="{00000000-0005-0000-0000-0000570E0000}"/>
    <cellStyle name="Comma 2 4 4 3 3 2" xfId="19947" xr:uid="{00000000-0005-0000-0000-0000580E0000}"/>
    <cellStyle name="Comma 2 4 4 3 3 3" xfId="31828" xr:uid="{49EFB162-23D4-4BA5-8592-B1CACF104ACB}"/>
    <cellStyle name="Comma 2 4 4 3 3 4" xfId="46085" xr:uid="{88071438-56C2-43FD-AE8B-0B7493AFD44F}"/>
    <cellStyle name="Comma 2 4 4 3 4" xfId="8066" xr:uid="{00000000-0005-0000-0000-0000590E0000}"/>
    <cellStyle name="Comma 2 4 4 3 4 2" xfId="22323" xr:uid="{00000000-0005-0000-0000-00005A0E0000}"/>
    <cellStyle name="Comma 2 4 4 3 4 3" xfId="34204" xr:uid="{6B38DFDA-3847-40F8-B5D0-788BF12C4677}"/>
    <cellStyle name="Comma 2 4 4 3 4 4" xfId="48461" xr:uid="{6A4461DF-06C4-4B6B-B14C-6455C7883C2F}"/>
    <cellStyle name="Comma 2 4 4 3 5" xfId="10442" xr:uid="{00000000-0005-0000-0000-00005B0E0000}"/>
    <cellStyle name="Comma 2 4 4 3 5 2" xfId="24699" xr:uid="{00000000-0005-0000-0000-00005C0E0000}"/>
    <cellStyle name="Comma 2 4 4 3 5 3" xfId="36580" xr:uid="{C2C82E23-8A7B-4271-8AA2-B9C9DF13E0F6}"/>
    <cellStyle name="Comma 2 4 4 3 5 4" xfId="50837" xr:uid="{81980589-25D6-4A21-A22E-0679007FF10F}"/>
    <cellStyle name="Comma 2 4 4 3 6" xfId="12819" xr:uid="{00000000-0005-0000-0000-00005D0E0000}"/>
    <cellStyle name="Comma 2 4 4 3 6 2" xfId="38957" xr:uid="{FB5DB47F-843B-4215-B050-3C20A4A098CA}"/>
    <cellStyle name="Comma 2 4 4 3 6 3" xfId="53214" xr:uid="{DAC1E98C-E879-4AF0-B0CE-255440DADADA}"/>
    <cellStyle name="Comma 2 4 4 3 7" xfId="15195" xr:uid="{00000000-0005-0000-0000-00005E0E0000}"/>
    <cellStyle name="Comma 2 4 4 3 8" xfId="27076" xr:uid="{B15704EF-A2FE-4C36-BD57-9E0CDD92123E}"/>
    <cellStyle name="Comma 2 4 4 3 9" xfId="41333" xr:uid="{59BAC235-040E-4404-9AB2-ABB2AB348D3E}"/>
    <cellStyle name="Comma 2 4 4 4" xfId="1730" xr:uid="{00000000-0005-0000-0000-00005F0E0000}"/>
    <cellStyle name="Comma 2 4 4 4 2" xfId="4106" xr:uid="{00000000-0005-0000-0000-0000600E0000}"/>
    <cellStyle name="Comma 2 4 4 4 2 2" xfId="18363" xr:uid="{00000000-0005-0000-0000-0000610E0000}"/>
    <cellStyle name="Comma 2 4 4 4 2 3" xfId="30244" xr:uid="{262E4D80-8332-4204-8563-4DDBF1D098B7}"/>
    <cellStyle name="Comma 2 4 4 4 2 4" xfId="44501" xr:uid="{4372F13F-7B0E-4D55-85DB-EC128969BA33}"/>
    <cellStyle name="Comma 2 4 4 4 3" xfId="6482" xr:uid="{00000000-0005-0000-0000-0000620E0000}"/>
    <cellStyle name="Comma 2 4 4 4 3 2" xfId="20739" xr:uid="{00000000-0005-0000-0000-0000630E0000}"/>
    <cellStyle name="Comma 2 4 4 4 3 3" xfId="32620" xr:uid="{543AF4C6-0C64-4504-B44D-D4DDA74F8B07}"/>
    <cellStyle name="Comma 2 4 4 4 3 4" xfId="46877" xr:uid="{147BABD7-AEA4-4D22-9D5B-DE9D43392D4A}"/>
    <cellStyle name="Comma 2 4 4 4 4" xfId="8858" xr:uid="{00000000-0005-0000-0000-0000640E0000}"/>
    <cellStyle name="Comma 2 4 4 4 4 2" xfId="23115" xr:uid="{00000000-0005-0000-0000-0000650E0000}"/>
    <cellStyle name="Comma 2 4 4 4 4 3" xfId="34996" xr:uid="{2025BAA0-65B0-4E76-BDB2-493667732591}"/>
    <cellStyle name="Comma 2 4 4 4 4 4" xfId="49253" xr:uid="{A1BD526B-EBD5-4C11-A2C1-C47DF1ED5A67}"/>
    <cellStyle name="Comma 2 4 4 4 5" xfId="11234" xr:uid="{00000000-0005-0000-0000-0000660E0000}"/>
    <cellStyle name="Comma 2 4 4 4 5 2" xfId="25491" xr:uid="{00000000-0005-0000-0000-0000670E0000}"/>
    <cellStyle name="Comma 2 4 4 4 5 3" xfId="37372" xr:uid="{B2DD7D3D-F527-4689-B5C1-5860767854EC}"/>
    <cellStyle name="Comma 2 4 4 4 5 4" xfId="51629" xr:uid="{A0025EE6-57EF-4C7F-86C6-9F4A32CF336A}"/>
    <cellStyle name="Comma 2 4 4 4 6" xfId="13611" xr:uid="{00000000-0005-0000-0000-0000680E0000}"/>
    <cellStyle name="Comma 2 4 4 4 6 2" xfId="39749" xr:uid="{32E9C022-05F8-4108-B2BC-D0EDFD63522D}"/>
    <cellStyle name="Comma 2 4 4 4 6 3" xfId="54006" xr:uid="{E08A1A93-8835-4A35-A9DF-B198754ABDC6}"/>
    <cellStyle name="Comma 2 4 4 4 7" xfId="15987" xr:uid="{00000000-0005-0000-0000-0000690E0000}"/>
    <cellStyle name="Comma 2 4 4 4 8" xfId="27868" xr:uid="{6BA2E51F-9433-4837-83A6-52E5D1606AD1}"/>
    <cellStyle name="Comma 2 4 4 4 9" xfId="42125" xr:uid="{5C966C45-165D-4875-BFDE-7058D7598F7F}"/>
    <cellStyle name="Comma 2 4 4 5" xfId="2522" xr:uid="{00000000-0005-0000-0000-00006A0E0000}"/>
    <cellStyle name="Comma 2 4 4 5 2" xfId="16779" xr:uid="{00000000-0005-0000-0000-00006B0E0000}"/>
    <cellStyle name="Comma 2 4 4 5 3" xfId="28660" xr:uid="{476CC9C7-6C5E-44FD-B037-2A9968C0D316}"/>
    <cellStyle name="Comma 2 4 4 5 4" xfId="42917" xr:uid="{8DB2C1E6-9A08-482D-84B1-4B6F0D7486BA}"/>
    <cellStyle name="Comma 2 4 4 6" xfId="4898" xr:uid="{00000000-0005-0000-0000-00006C0E0000}"/>
    <cellStyle name="Comma 2 4 4 6 2" xfId="19155" xr:uid="{00000000-0005-0000-0000-00006D0E0000}"/>
    <cellStyle name="Comma 2 4 4 6 3" xfId="31036" xr:uid="{090A2B33-1B0F-47AE-B872-0B6985BE6D96}"/>
    <cellStyle name="Comma 2 4 4 6 4" xfId="45293" xr:uid="{B322FE24-E934-4C8D-A1F8-6FA72A927004}"/>
    <cellStyle name="Comma 2 4 4 7" xfId="7274" xr:uid="{00000000-0005-0000-0000-00006E0E0000}"/>
    <cellStyle name="Comma 2 4 4 7 2" xfId="21531" xr:uid="{00000000-0005-0000-0000-00006F0E0000}"/>
    <cellStyle name="Comma 2 4 4 7 3" xfId="33412" xr:uid="{E1C8D5B7-94B1-4CB8-86DD-2FECC80E4FDC}"/>
    <cellStyle name="Comma 2 4 4 7 4" xfId="47669" xr:uid="{9C356BB3-DC14-447B-9A4F-98C4AF8B49FE}"/>
    <cellStyle name="Comma 2 4 4 8" xfId="9650" xr:uid="{00000000-0005-0000-0000-0000700E0000}"/>
    <cellStyle name="Comma 2 4 4 8 2" xfId="23907" xr:uid="{00000000-0005-0000-0000-0000710E0000}"/>
    <cellStyle name="Comma 2 4 4 8 3" xfId="35788" xr:uid="{CE0060DE-E907-4466-93E5-5147B5E05E64}"/>
    <cellStyle name="Comma 2 4 4 8 4" xfId="50045" xr:uid="{5A74CA87-EC4A-44B5-AD69-21E9FB6BEC4A}"/>
    <cellStyle name="Comma 2 4 4 9" xfId="12027" xr:uid="{00000000-0005-0000-0000-0000720E0000}"/>
    <cellStyle name="Comma 2 4 4 9 2" xfId="38165" xr:uid="{BA18FB37-41B4-49E3-BA2E-12677758E530}"/>
    <cellStyle name="Comma 2 4 4 9 3" xfId="52422" xr:uid="{AE60DCED-3B18-4145-A201-82AFAAB1D859}"/>
    <cellStyle name="Comma 2 4 5" xfId="182" xr:uid="{00000000-0005-0000-0000-0000730E0000}"/>
    <cellStyle name="Comma 2 4 5 10" xfId="14439" xr:uid="{00000000-0005-0000-0000-0000740E0000}"/>
    <cellStyle name="Comma 2 4 5 11" xfId="26320" xr:uid="{BA0C9419-6DC4-4B93-BDEB-286BD8D0A96C}"/>
    <cellStyle name="Comma 2 4 5 12" xfId="40577" xr:uid="{014C8CC7-8674-4D85-B423-715258AD5E18}"/>
    <cellStyle name="Comma 2 4 5 2" xfId="542" xr:uid="{00000000-0005-0000-0000-0000750E0000}"/>
    <cellStyle name="Comma 2 4 5 2 10" xfId="26680" xr:uid="{1512FC53-1762-4605-A360-8231053ABCCC}"/>
    <cellStyle name="Comma 2 4 5 2 11" xfId="40937" xr:uid="{4E5B1778-A290-4657-9F31-C4E13A4BC2CD}"/>
    <cellStyle name="Comma 2 4 5 2 2" xfId="1334" xr:uid="{00000000-0005-0000-0000-0000760E0000}"/>
    <cellStyle name="Comma 2 4 5 2 2 2" xfId="3710" xr:uid="{00000000-0005-0000-0000-0000770E0000}"/>
    <cellStyle name="Comma 2 4 5 2 2 2 2" xfId="17967" xr:uid="{00000000-0005-0000-0000-0000780E0000}"/>
    <cellStyle name="Comma 2 4 5 2 2 2 3" xfId="29848" xr:uid="{35C3C34B-6039-4D32-A077-E82AD24BD4A4}"/>
    <cellStyle name="Comma 2 4 5 2 2 2 4" xfId="44105" xr:uid="{8CE78F64-0A25-4BE7-A0B7-1F2E31A31A3C}"/>
    <cellStyle name="Comma 2 4 5 2 2 3" xfId="6086" xr:uid="{00000000-0005-0000-0000-0000790E0000}"/>
    <cellStyle name="Comma 2 4 5 2 2 3 2" xfId="20343" xr:uid="{00000000-0005-0000-0000-00007A0E0000}"/>
    <cellStyle name="Comma 2 4 5 2 2 3 3" xfId="32224" xr:uid="{2B46CD7F-B87B-4AF6-A213-D9EBCF764BE2}"/>
    <cellStyle name="Comma 2 4 5 2 2 3 4" xfId="46481" xr:uid="{12C13EC4-9EDC-416E-8AA3-C0263559B4D4}"/>
    <cellStyle name="Comma 2 4 5 2 2 4" xfId="8462" xr:uid="{00000000-0005-0000-0000-00007B0E0000}"/>
    <cellStyle name="Comma 2 4 5 2 2 4 2" xfId="22719" xr:uid="{00000000-0005-0000-0000-00007C0E0000}"/>
    <cellStyle name="Comma 2 4 5 2 2 4 3" xfId="34600" xr:uid="{C2AC7F95-8A21-4424-97F2-D8F833740968}"/>
    <cellStyle name="Comma 2 4 5 2 2 4 4" xfId="48857" xr:uid="{4F5BCE41-8018-44A1-A6BE-2038C3B3DE3C}"/>
    <cellStyle name="Comma 2 4 5 2 2 5" xfId="10838" xr:uid="{00000000-0005-0000-0000-00007D0E0000}"/>
    <cellStyle name="Comma 2 4 5 2 2 5 2" xfId="25095" xr:uid="{00000000-0005-0000-0000-00007E0E0000}"/>
    <cellStyle name="Comma 2 4 5 2 2 5 3" xfId="36976" xr:uid="{FA8142C2-1548-47D9-B6D3-745ECAAB20DD}"/>
    <cellStyle name="Comma 2 4 5 2 2 5 4" xfId="51233" xr:uid="{F1F6001C-18D9-435E-9E2D-16D7D32FB951}"/>
    <cellStyle name="Comma 2 4 5 2 2 6" xfId="13215" xr:uid="{00000000-0005-0000-0000-00007F0E0000}"/>
    <cellStyle name="Comma 2 4 5 2 2 6 2" xfId="39353" xr:uid="{B0473136-BCB5-4131-A738-1317C3DE7571}"/>
    <cellStyle name="Comma 2 4 5 2 2 6 3" xfId="53610" xr:uid="{11B594A8-A665-425D-B30B-5940EF4A7451}"/>
    <cellStyle name="Comma 2 4 5 2 2 7" xfId="15591" xr:uid="{00000000-0005-0000-0000-0000800E0000}"/>
    <cellStyle name="Comma 2 4 5 2 2 8" xfId="27472" xr:uid="{FE6578D1-E6A5-4258-9C77-FC69C939200E}"/>
    <cellStyle name="Comma 2 4 5 2 2 9" xfId="41729" xr:uid="{8723F698-CFBF-4140-B592-A53644E87B71}"/>
    <cellStyle name="Comma 2 4 5 2 3" xfId="2126" xr:uid="{00000000-0005-0000-0000-0000810E0000}"/>
    <cellStyle name="Comma 2 4 5 2 3 2" xfId="4502" xr:uid="{00000000-0005-0000-0000-0000820E0000}"/>
    <cellStyle name="Comma 2 4 5 2 3 2 2" xfId="18759" xr:uid="{00000000-0005-0000-0000-0000830E0000}"/>
    <cellStyle name="Comma 2 4 5 2 3 2 3" xfId="30640" xr:uid="{C12A9723-A075-4348-8399-4C13CB9CE0C0}"/>
    <cellStyle name="Comma 2 4 5 2 3 2 4" xfId="44897" xr:uid="{37DF3028-E6F8-4C4D-AEAE-38D50B1F5838}"/>
    <cellStyle name="Comma 2 4 5 2 3 3" xfId="6878" xr:uid="{00000000-0005-0000-0000-0000840E0000}"/>
    <cellStyle name="Comma 2 4 5 2 3 3 2" xfId="21135" xr:uid="{00000000-0005-0000-0000-0000850E0000}"/>
    <cellStyle name="Comma 2 4 5 2 3 3 3" xfId="33016" xr:uid="{569B6BB2-CA0A-4153-B2EC-640D0B0D1359}"/>
    <cellStyle name="Comma 2 4 5 2 3 3 4" xfId="47273" xr:uid="{0DB3091B-283C-4EA3-AEF9-00E6EF6CB6B6}"/>
    <cellStyle name="Comma 2 4 5 2 3 4" xfId="9254" xr:uid="{00000000-0005-0000-0000-0000860E0000}"/>
    <cellStyle name="Comma 2 4 5 2 3 4 2" xfId="23511" xr:uid="{00000000-0005-0000-0000-0000870E0000}"/>
    <cellStyle name="Comma 2 4 5 2 3 4 3" xfId="35392" xr:uid="{D782ECC4-7840-43CF-B07A-30E12D824744}"/>
    <cellStyle name="Comma 2 4 5 2 3 4 4" xfId="49649" xr:uid="{F373A194-A50B-4A0D-A00D-5015EB87964A}"/>
    <cellStyle name="Comma 2 4 5 2 3 5" xfId="11630" xr:uid="{00000000-0005-0000-0000-0000880E0000}"/>
    <cellStyle name="Comma 2 4 5 2 3 5 2" xfId="25887" xr:uid="{00000000-0005-0000-0000-0000890E0000}"/>
    <cellStyle name="Comma 2 4 5 2 3 5 3" xfId="37768" xr:uid="{B7DB335F-C0A7-4822-B57E-5E5F9384A9A1}"/>
    <cellStyle name="Comma 2 4 5 2 3 5 4" xfId="52025" xr:uid="{347D5226-D4B9-4DD1-A1C8-85514759FD4A}"/>
    <cellStyle name="Comma 2 4 5 2 3 6" xfId="14007" xr:uid="{00000000-0005-0000-0000-00008A0E0000}"/>
    <cellStyle name="Comma 2 4 5 2 3 6 2" xfId="40145" xr:uid="{410B0198-031C-42CA-B765-9548CEA50B67}"/>
    <cellStyle name="Comma 2 4 5 2 3 6 3" xfId="54402" xr:uid="{6605C2C0-A4C8-4D10-9240-66F26B309AAF}"/>
    <cellStyle name="Comma 2 4 5 2 3 7" xfId="16383" xr:uid="{00000000-0005-0000-0000-00008B0E0000}"/>
    <cellStyle name="Comma 2 4 5 2 3 8" xfId="28264" xr:uid="{56B83839-0C70-456A-B2C7-81ECBD5CAD0B}"/>
    <cellStyle name="Comma 2 4 5 2 3 9" xfId="42521" xr:uid="{635B2C1C-2F69-4FB0-A809-950BA053F38B}"/>
    <cellStyle name="Comma 2 4 5 2 4" xfId="2918" xr:uid="{00000000-0005-0000-0000-00008C0E0000}"/>
    <cellStyle name="Comma 2 4 5 2 4 2" xfId="17175" xr:uid="{00000000-0005-0000-0000-00008D0E0000}"/>
    <cellStyle name="Comma 2 4 5 2 4 3" xfId="29056" xr:uid="{C6417C5A-C9A1-471C-9073-E0A22E4EAEC1}"/>
    <cellStyle name="Comma 2 4 5 2 4 4" xfId="43313" xr:uid="{174CC391-48D9-419D-927C-A80EA9997555}"/>
    <cellStyle name="Comma 2 4 5 2 5" xfId="5294" xr:uid="{00000000-0005-0000-0000-00008E0E0000}"/>
    <cellStyle name="Comma 2 4 5 2 5 2" xfId="19551" xr:uid="{00000000-0005-0000-0000-00008F0E0000}"/>
    <cellStyle name="Comma 2 4 5 2 5 3" xfId="31432" xr:uid="{BB033085-92BA-4CA5-AA6E-912AD575FF2F}"/>
    <cellStyle name="Comma 2 4 5 2 5 4" xfId="45689" xr:uid="{A33369C7-BA0B-4ED5-88AC-5EAC59418DDE}"/>
    <cellStyle name="Comma 2 4 5 2 6" xfId="7670" xr:uid="{00000000-0005-0000-0000-0000900E0000}"/>
    <cellStyle name="Comma 2 4 5 2 6 2" xfId="21927" xr:uid="{00000000-0005-0000-0000-0000910E0000}"/>
    <cellStyle name="Comma 2 4 5 2 6 3" xfId="33808" xr:uid="{885A3207-2DCF-446D-8290-9E8E727199F9}"/>
    <cellStyle name="Comma 2 4 5 2 6 4" xfId="48065" xr:uid="{D5ECD54C-9CB0-4CDF-9D29-B26153C2854E}"/>
    <cellStyle name="Comma 2 4 5 2 7" xfId="10046" xr:uid="{00000000-0005-0000-0000-0000920E0000}"/>
    <cellStyle name="Comma 2 4 5 2 7 2" xfId="24303" xr:uid="{00000000-0005-0000-0000-0000930E0000}"/>
    <cellStyle name="Comma 2 4 5 2 7 3" xfId="36184" xr:uid="{C70E8665-57C8-4472-A247-DF527A7E27A2}"/>
    <cellStyle name="Comma 2 4 5 2 7 4" xfId="50441" xr:uid="{0327D35B-EDD6-42F8-84A3-BB8E45E15F6A}"/>
    <cellStyle name="Comma 2 4 5 2 8" xfId="12423" xr:uid="{00000000-0005-0000-0000-0000940E0000}"/>
    <cellStyle name="Comma 2 4 5 2 8 2" xfId="38561" xr:uid="{924771FA-87D7-4F42-B686-46FD06A6590E}"/>
    <cellStyle name="Comma 2 4 5 2 8 3" xfId="52818" xr:uid="{7F7D233B-743C-4235-B1A5-788ABA887399}"/>
    <cellStyle name="Comma 2 4 5 2 9" xfId="14799" xr:uid="{00000000-0005-0000-0000-0000950E0000}"/>
    <cellStyle name="Comma 2 4 5 3" xfId="974" xr:uid="{00000000-0005-0000-0000-0000960E0000}"/>
    <cellStyle name="Comma 2 4 5 3 2" xfId="3350" xr:uid="{00000000-0005-0000-0000-0000970E0000}"/>
    <cellStyle name="Comma 2 4 5 3 2 2" xfId="17607" xr:uid="{00000000-0005-0000-0000-0000980E0000}"/>
    <cellStyle name="Comma 2 4 5 3 2 3" xfId="29488" xr:uid="{651EE85D-C784-440E-BE9A-AD9864348596}"/>
    <cellStyle name="Comma 2 4 5 3 2 4" xfId="43745" xr:uid="{B4B146F4-4999-493D-AB6A-BB36CCD64343}"/>
    <cellStyle name="Comma 2 4 5 3 3" xfId="5726" xr:uid="{00000000-0005-0000-0000-0000990E0000}"/>
    <cellStyle name="Comma 2 4 5 3 3 2" xfId="19983" xr:uid="{00000000-0005-0000-0000-00009A0E0000}"/>
    <cellStyle name="Comma 2 4 5 3 3 3" xfId="31864" xr:uid="{05E7D164-C225-401B-9ED2-D922DBA0EC5B}"/>
    <cellStyle name="Comma 2 4 5 3 3 4" xfId="46121" xr:uid="{6F9C4D9E-9D80-4F48-87FA-EA9A5E864198}"/>
    <cellStyle name="Comma 2 4 5 3 4" xfId="8102" xr:uid="{00000000-0005-0000-0000-00009B0E0000}"/>
    <cellStyle name="Comma 2 4 5 3 4 2" xfId="22359" xr:uid="{00000000-0005-0000-0000-00009C0E0000}"/>
    <cellStyle name="Comma 2 4 5 3 4 3" xfId="34240" xr:uid="{634D607A-CB38-4B3E-A058-575426D2DDA7}"/>
    <cellStyle name="Comma 2 4 5 3 4 4" xfId="48497" xr:uid="{C317BF73-EF5E-4D4C-B2C7-F45248701562}"/>
    <cellStyle name="Comma 2 4 5 3 5" xfId="10478" xr:uid="{00000000-0005-0000-0000-00009D0E0000}"/>
    <cellStyle name="Comma 2 4 5 3 5 2" xfId="24735" xr:uid="{00000000-0005-0000-0000-00009E0E0000}"/>
    <cellStyle name="Comma 2 4 5 3 5 3" xfId="36616" xr:uid="{C1D38559-FA0B-4899-B844-AB1DBA26346D}"/>
    <cellStyle name="Comma 2 4 5 3 5 4" xfId="50873" xr:uid="{3B11673A-56C9-401B-A1CC-283E60E5B38A}"/>
    <cellStyle name="Comma 2 4 5 3 6" xfId="12855" xr:uid="{00000000-0005-0000-0000-00009F0E0000}"/>
    <cellStyle name="Comma 2 4 5 3 6 2" xfId="38993" xr:uid="{7E3008FF-D7EC-493B-9B17-B246D13EB621}"/>
    <cellStyle name="Comma 2 4 5 3 6 3" xfId="53250" xr:uid="{BB1D98E9-81DE-4859-80CD-BF968F9915FB}"/>
    <cellStyle name="Comma 2 4 5 3 7" xfId="15231" xr:uid="{00000000-0005-0000-0000-0000A00E0000}"/>
    <cellStyle name="Comma 2 4 5 3 8" xfId="27112" xr:uid="{AEA8609D-B70F-430E-BD60-F12856F5950C}"/>
    <cellStyle name="Comma 2 4 5 3 9" xfId="41369" xr:uid="{AA4B87A3-9DBC-4927-8B21-8795B396E4F6}"/>
    <cellStyle name="Comma 2 4 5 4" xfId="1766" xr:uid="{00000000-0005-0000-0000-0000A10E0000}"/>
    <cellStyle name="Comma 2 4 5 4 2" xfId="4142" xr:uid="{00000000-0005-0000-0000-0000A20E0000}"/>
    <cellStyle name="Comma 2 4 5 4 2 2" xfId="18399" xr:uid="{00000000-0005-0000-0000-0000A30E0000}"/>
    <cellStyle name="Comma 2 4 5 4 2 3" xfId="30280" xr:uid="{A341DB65-8C90-41E8-99D7-8996468228A4}"/>
    <cellStyle name="Comma 2 4 5 4 2 4" xfId="44537" xr:uid="{AD4730EB-B9A0-44B0-8875-6BDCF13617D4}"/>
    <cellStyle name="Comma 2 4 5 4 3" xfId="6518" xr:uid="{00000000-0005-0000-0000-0000A40E0000}"/>
    <cellStyle name="Comma 2 4 5 4 3 2" xfId="20775" xr:uid="{00000000-0005-0000-0000-0000A50E0000}"/>
    <cellStyle name="Comma 2 4 5 4 3 3" xfId="32656" xr:uid="{075953AF-91B5-43D7-836E-4A0801F42510}"/>
    <cellStyle name="Comma 2 4 5 4 3 4" xfId="46913" xr:uid="{03AD6FA2-3924-4DB2-A03F-02B61EC61BF3}"/>
    <cellStyle name="Comma 2 4 5 4 4" xfId="8894" xr:uid="{00000000-0005-0000-0000-0000A60E0000}"/>
    <cellStyle name="Comma 2 4 5 4 4 2" xfId="23151" xr:uid="{00000000-0005-0000-0000-0000A70E0000}"/>
    <cellStyle name="Comma 2 4 5 4 4 3" xfId="35032" xr:uid="{AE8B8749-3B67-414D-96AD-C78DA65B97EF}"/>
    <cellStyle name="Comma 2 4 5 4 4 4" xfId="49289" xr:uid="{E7539174-AC88-4539-B015-8313628AB9FB}"/>
    <cellStyle name="Comma 2 4 5 4 5" xfId="11270" xr:uid="{00000000-0005-0000-0000-0000A80E0000}"/>
    <cellStyle name="Comma 2 4 5 4 5 2" xfId="25527" xr:uid="{00000000-0005-0000-0000-0000A90E0000}"/>
    <cellStyle name="Comma 2 4 5 4 5 3" xfId="37408" xr:uid="{FBD1404C-C864-4BD2-8387-DB31B34BA642}"/>
    <cellStyle name="Comma 2 4 5 4 5 4" xfId="51665" xr:uid="{ACAD5649-4F81-4E14-8E4B-CEFB7ECB9FC7}"/>
    <cellStyle name="Comma 2 4 5 4 6" xfId="13647" xr:uid="{00000000-0005-0000-0000-0000AA0E0000}"/>
    <cellStyle name="Comma 2 4 5 4 6 2" xfId="39785" xr:uid="{5C8F0A26-91B5-4E43-AA71-8B0D1493679A}"/>
    <cellStyle name="Comma 2 4 5 4 6 3" xfId="54042" xr:uid="{59D905C8-62C0-49E6-8BA1-BF3008ABDB4D}"/>
    <cellStyle name="Comma 2 4 5 4 7" xfId="16023" xr:uid="{00000000-0005-0000-0000-0000AB0E0000}"/>
    <cellStyle name="Comma 2 4 5 4 8" xfId="27904" xr:uid="{42538BFA-3FB7-4AF5-9E12-AFC8DB5D07E6}"/>
    <cellStyle name="Comma 2 4 5 4 9" xfId="42161" xr:uid="{0D61D5C3-FFDF-409E-AE13-EB4038101C4C}"/>
    <cellStyle name="Comma 2 4 5 5" xfId="2558" xr:uid="{00000000-0005-0000-0000-0000AC0E0000}"/>
    <cellStyle name="Comma 2 4 5 5 2" xfId="16815" xr:uid="{00000000-0005-0000-0000-0000AD0E0000}"/>
    <cellStyle name="Comma 2 4 5 5 3" xfId="28696" xr:uid="{431141A9-2C32-4DC3-B1CE-437E86A8686B}"/>
    <cellStyle name="Comma 2 4 5 5 4" xfId="42953" xr:uid="{960998EE-612F-4ED1-955F-933876819381}"/>
    <cellStyle name="Comma 2 4 5 6" xfId="4934" xr:uid="{00000000-0005-0000-0000-0000AE0E0000}"/>
    <cellStyle name="Comma 2 4 5 6 2" xfId="19191" xr:uid="{00000000-0005-0000-0000-0000AF0E0000}"/>
    <cellStyle name="Comma 2 4 5 6 3" xfId="31072" xr:uid="{4C59EAC6-97BB-45E8-8D23-9C21DEA611DC}"/>
    <cellStyle name="Comma 2 4 5 6 4" xfId="45329" xr:uid="{0F8318FE-6F14-43EA-996E-654BFA998B79}"/>
    <cellStyle name="Comma 2 4 5 7" xfId="7310" xr:uid="{00000000-0005-0000-0000-0000B00E0000}"/>
    <cellStyle name="Comma 2 4 5 7 2" xfId="21567" xr:uid="{00000000-0005-0000-0000-0000B10E0000}"/>
    <cellStyle name="Comma 2 4 5 7 3" xfId="33448" xr:uid="{7864D05C-15C1-41E2-9643-760C7DC0DB30}"/>
    <cellStyle name="Comma 2 4 5 7 4" xfId="47705" xr:uid="{03AF3B25-BD72-4864-8D95-208CA783E993}"/>
    <cellStyle name="Comma 2 4 5 8" xfId="9686" xr:uid="{00000000-0005-0000-0000-0000B20E0000}"/>
    <cellStyle name="Comma 2 4 5 8 2" xfId="23943" xr:uid="{00000000-0005-0000-0000-0000B30E0000}"/>
    <cellStyle name="Comma 2 4 5 8 3" xfId="35824" xr:uid="{A7DC3F6C-A32B-4B1E-A3E7-29FE73887D12}"/>
    <cellStyle name="Comma 2 4 5 8 4" xfId="50081" xr:uid="{2E2D8962-04C6-43BE-9C6F-27D1901EDE18}"/>
    <cellStyle name="Comma 2 4 5 9" xfId="12063" xr:uid="{00000000-0005-0000-0000-0000B40E0000}"/>
    <cellStyle name="Comma 2 4 5 9 2" xfId="38201" xr:uid="{B9E72410-345B-401F-A9EA-03342CA71776}"/>
    <cellStyle name="Comma 2 4 5 9 3" xfId="52458" xr:uid="{C1422FC3-7A2D-485A-A4D8-543022C4B670}"/>
    <cellStyle name="Comma 2 4 6" xfId="218" xr:uid="{00000000-0005-0000-0000-0000B50E0000}"/>
    <cellStyle name="Comma 2 4 6 10" xfId="14475" xr:uid="{00000000-0005-0000-0000-0000B60E0000}"/>
    <cellStyle name="Comma 2 4 6 11" xfId="26356" xr:uid="{DAFBF0C2-0BC6-4876-AAC1-51F10E62A2AF}"/>
    <cellStyle name="Comma 2 4 6 12" xfId="40613" xr:uid="{C7937698-55D6-4FAE-902D-3F34A6A2534C}"/>
    <cellStyle name="Comma 2 4 6 2" xfId="578" xr:uid="{00000000-0005-0000-0000-0000B70E0000}"/>
    <cellStyle name="Comma 2 4 6 2 10" xfId="26716" xr:uid="{A0075350-2B48-4293-8F6E-1B72AC335B08}"/>
    <cellStyle name="Comma 2 4 6 2 11" xfId="40973" xr:uid="{0AE447B5-43CD-4164-AF1C-3A50982A995A}"/>
    <cellStyle name="Comma 2 4 6 2 2" xfId="1370" xr:uid="{00000000-0005-0000-0000-0000B80E0000}"/>
    <cellStyle name="Comma 2 4 6 2 2 2" xfId="3746" xr:uid="{00000000-0005-0000-0000-0000B90E0000}"/>
    <cellStyle name="Comma 2 4 6 2 2 2 2" xfId="18003" xr:uid="{00000000-0005-0000-0000-0000BA0E0000}"/>
    <cellStyle name="Comma 2 4 6 2 2 2 3" xfId="29884" xr:uid="{C2D4DF89-28CC-4729-8ED7-C5F378F3A38B}"/>
    <cellStyle name="Comma 2 4 6 2 2 2 4" xfId="44141" xr:uid="{47CBCD40-D0A7-4CAD-A4CC-75929FAB34D1}"/>
    <cellStyle name="Comma 2 4 6 2 2 3" xfId="6122" xr:uid="{00000000-0005-0000-0000-0000BB0E0000}"/>
    <cellStyle name="Comma 2 4 6 2 2 3 2" xfId="20379" xr:uid="{00000000-0005-0000-0000-0000BC0E0000}"/>
    <cellStyle name="Comma 2 4 6 2 2 3 3" xfId="32260" xr:uid="{05CA0917-3D79-4004-A8F6-710463787BBB}"/>
    <cellStyle name="Comma 2 4 6 2 2 3 4" xfId="46517" xr:uid="{431BD4F3-8718-47A3-98BE-D4BFA09B8117}"/>
    <cellStyle name="Comma 2 4 6 2 2 4" xfId="8498" xr:uid="{00000000-0005-0000-0000-0000BD0E0000}"/>
    <cellStyle name="Comma 2 4 6 2 2 4 2" xfId="22755" xr:uid="{00000000-0005-0000-0000-0000BE0E0000}"/>
    <cellStyle name="Comma 2 4 6 2 2 4 3" xfId="34636" xr:uid="{D701A327-111D-49FC-A25B-FBCA0BF817AF}"/>
    <cellStyle name="Comma 2 4 6 2 2 4 4" xfId="48893" xr:uid="{2D8B8EDD-5669-4993-9CC6-72EC3E0F2C16}"/>
    <cellStyle name="Comma 2 4 6 2 2 5" xfId="10874" xr:uid="{00000000-0005-0000-0000-0000BF0E0000}"/>
    <cellStyle name="Comma 2 4 6 2 2 5 2" xfId="25131" xr:uid="{00000000-0005-0000-0000-0000C00E0000}"/>
    <cellStyle name="Comma 2 4 6 2 2 5 3" xfId="37012" xr:uid="{B9E6767F-70CE-4BBC-9AD0-77DC3750C752}"/>
    <cellStyle name="Comma 2 4 6 2 2 5 4" xfId="51269" xr:uid="{09CCC128-D199-42F9-912F-69298B07D891}"/>
    <cellStyle name="Comma 2 4 6 2 2 6" xfId="13251" xr:uid="{00000000-0005-0000-0000-0000C10E0000}"/>
    <cellStyle name="Comma 2 4 6 2 2 6 2" xfId="39389" xr:uid="{50F0D7D7-8E58-4D9F-8A67-1C74F60DD17C}"/>
    <cellStyle name="Comma 2 4 6 2 2 6 3" xfId="53646" xr:uid="{1D965C9C-E743-4346-80A7-CFB6DA1077F9}"/>
    <cellStyle name="Comma 2 4 6 2 2 7" xfId="15627" xr:uid="{00000000-0005-0000-0000-0000C20E0000}"/>
    <cellStyle name="Comma 2 4 6 2 2 8" xfId="27508" xr:uid="{E1C4D12F-89F8-4CF2-967E-CC64C6722756}"/>
    <cellStyle name="Comma 2 4 6 2 2 9" xfId="41765" xr:uid="{CF321256-96E4-433C-89C3-83294D2A8F0D}"/>
    <cellStyle name="Comma 2 4 6 2 3" xfId="2162" xr:uid="{00000000-0005-0000-0000-0000C30E0000}"/>
    <cellStyle name="Comma 2 4 6 2 3 2" xfId="4538" xr:uid="{00000000-0005-0000-0000-0000C40E0000}"/>
    <cellStyle name="Comma 2 4 6 2 3 2 2" xfId="18795" xr:uid="{00000000-0005-0000-0000-0000C50E0000}"/>
    <cellStyle name="Comma 2 4 6 2 3 2 3" xfId="30676" xr:uid="{79B35F83-C3BA-4BE9-9B20-9306789C8D96}"/>
    <cellStyle name="Comma 2 4 6 2 3 2 4" xfId="44933" xr:uid="{554D76E7-5E01-48F7-8DC4-E0A2EEA7D222}"/>
    <cellStyle name="Comma 2 4 6 2 3 3" xfId="6914" xr:uid="{00000000-0005-0000-0000-0000C60E0000}"/>
    <cellStyle name="Comma 2 4 6 2 3 3 2" xfId="21171" xr:uid="{00000000-0005-0000-0000-0000C70E0000}"/>
    <cellStyle name="Comma 2 4 6 2 3 3 3" xfId="33052" xr:uid="{AF1A80F5-26FA-4AA3-8B56-D69FD2C62B40}"/>
    <cellStyle name="Comma 2 4 6 2 3 3 4" xfId="47309" xr:uid="{DCB810D4-ED9D-4AEF-8718-B485C7C93FFD}"/>
    <cellStyle name="Comma 2 4 6 2 3 4" xfId="9290" xr:uid="{00000000-0005-0000-0000-0000C80E0000}"/>
    <cellStyle name="Comma 2 4 6 2 3 4 2" xfId="23547" xr:uid="{00000000-0005-0000-0000-0000C90E0000}"/>
    <cellStyle name="Comma 2 4 6 2 3 4 3" xfId="35428" xr:uid="{C01F0059-34BB-4F26-8BF9-BEF0332FAB24}"/>
    <cellStyle name="Comma 2 4 6 2 3 4 4" xfId="49685" xr:uid="{1D23D80C-F53F-4C17-8C0F-CDF33F9CA114}"/>
    <cellStyle name="Comma 2 4 6 2 3 5" xfId="11666" xr:uid="{00000000-0005-0000-0000-0000CA0E0000}"/>
    <cellStyle name="Comma 2 4 6 2 3 5 2" xfId="25923" xr:uid="{00000000-0005-0000-0000-0000CB0E0000}"/>
    <cellStyle name="Comma 2 4 6 2 3 5 3" xfId="37804" xr:uid="{A6454354-E78A-4DC1-B8FF-3B00B91F1BCD}"/>
    <cellStyle name="Comma 2 4 6 2 3 5 4" xfId="52061" xr:uid="{52DC0514-FA53-4C76-BE29-B5B2B7E465D9}"/>
    <cellStyle name="Comma 2 4 6 2 3 6" xfId="14043" xr:uid="{00000000-0005-0000-0000-0000CC0E0000}"/>
    <cellStyle name="Comma 2 4 6 2 3 6 2" xfId="40181" xr:uid="{995AAE28-A1A1-4BB3-8676-D71AA339E39A}"/>
    <cellStyle name="Comma 2 4 6 2 3 6 3" xfId="54438" xr:uid="{372B810E-7A03-4F11-8C73-04761F4DEEB3}"/>
    <cellStyle name="Comma 2 4 6 2 3 7" xfId="16419" xr:uid="{00000000-0005-0000-0000-0000CD0E0000}"/>
    <cellStyle name="Comma 2 4 6 2 3 8" xfId="28300" xr:uid="{FBFD51A6-9E66-4953-8157-132F1E0213E4}"/>
    <cellStyle name="Comma 2 4 6 2 3 9" xfId="42557" xr:uid="{AA704721-A719-45EE-833A-49801CF62372}"/>
    <cellStyle name="Comma 2 4 6 2 4" xfId="2954" xr:uid="{00000000-0005-0000-0000-0000CE0E0000}"/>
    <cellStyle name="Comma 2 4 6 2 4 2" xfId="17211" xr:uid="{00000000-0005-0000-0000-0000CF0E0000}"/>
    <cellStyle name="Comma 2 4 6 2 4 3" xfId="29092" xr:uid="{088FFED3-E3FA-4173-8316-4044D6B6956E}"/>
    <cellStyle name="Comma 2 4 6 2 4 4" xfId="43349" xr:uid="{5E5716C6-F43E-4C00-A4D3-E508719A60B0}"/>
    <cellStyle name="Comma 2 4 6 2 5" xfId="5330" xr:uid="{00000000-0005-0000-0000-0000D00E0000}"/>
    <cellStyle name="Comma 2 4 6 2 5 2" xfId="19587" xr:uid="{00000000-0005-0000-0000-0000D10E0000}"/>
    <cellStyle name="Comma 2 4 6 2 5 3" xfId="31468" xr:uid="{47931A6E-7814-4FDC-B778-9BDD565F25B9}"/>
    <cellStyle name="Comma 2 4 6 2 5 4" xfId="45725" xr:uid="{AEBDEC4D-05C1-4184-98E3-CD7B69EE006E}"/>
    <cellStyle name="Comma 2 4 6 2 6" xfId="7706" xr:uid="{00000000-0005-0000-0000-0000D20E0000}"/>
    <cellStyle name="Comma 2 4 6 2 6 2" xfId="21963" xr:uid="{00000000-0005-0000-0000-0000D30E0000}"/>
    <cellStyle name="Comma 2 4 6 2 6 3" xfId="33844" xr:uid="{B399347A-CD85-445E-BC7C-5E5F24826656}"/>
    <cellStyle name="Comma 2 4 6 2 6 4" xfId="48101" xr:uid="{93ADCC45-6CBA-4470-A9E0-5D6FF48B2292}"/>
    <cellStyle name="Comma 2 4 6 2 7" xfId="10082" xr:uid="{00000000-0005-0000-0000-0000D40E0000}"/>
    <cellStyle name="Comma 2 4 6 2 7 2" xfId="24339" xr:uid="{00000000-0005-0000-0000-0000D50E0000}"/>
    <cellStyle name="Comma 2 4 6 2 7 3" xfId="36220" xr:uid="{91C3D141-4A48-47AC-8312-5695CCE3D007}"/>
    <cellStyle name="Comma 2 4 6 2 7 4" xfId="50477" xr:uid="{528B6111-230D-44B2-ABB3-69151E3EFB45}"/>
    <cellStyle name="Comma 2 4 6 2 8" xfId="12459" xr:uid="{00000000-0005-0000-0000-0000D60E0000}"/>
    <cellStyle name="Comma 2 4 6 2 8 2" xfId="38597" xr:uid="{733E7658-7046-4246-965B-610DB7E9D758}"/>
    <cellStyle name="Comma 2 4 6 2 8 3" xfId="52854" xr:uid="{5495A484-395B-4CE7-ACAF-0E7020D7526F}"/>
    <cellStyle name="Comma 2 4 6 2 9" xfId="14835" xr:uid="{00000000-0005-0000-0000-0000D70E0000}"/>
    <cellStyle name="Comma 2 4 6 3" xfId="1010" xr:uid="{00000000-0005-0000-0000-0000D80E0000}"/>
    <cellStyle name="Comma 2 4 6 3 2" xfId="3386" xr:uid="{00000000-0005-0000-0000-0000D90E0000}"/>
    <cellStyle name="Comma 2 4 6 3 2 2" xfId="17643" xr:uid="{00000000-0005-0000-0000-0000DA0E0000}"/>
    <cellStyle name="Comma 2 4 6 3 2 3" xfId="29524" xr:uid="{086C0A67-9524-46B8-A97A-983D6277B0B5}"/>
    <cellStyle name="Comma 2 4 6 3 2 4" xfId="43781" xr:uid="{9DD6B822-1F47-4D45-8589-53B2AB6824BC}"/>
    <cellStyle name="Comma 2 4 6 3 3" xfId="5762" xr:uid="{00000000-0005-0000-0000-0000DB0E0000}"/>
    <cellStyle name="Comma 2 4 6 3 3 2" xfId="20019" xr:uid="{00000000-0005-0000-0000-0000DC0E0000}"/>
    <cellStyle name="Comma 2 4 6 3 3 3" xfId="31900" xr:uid="{F9DBE404-C9B0-49A2-B000-6482E2C64D07}"/>
    <cellStyle name="Comma 2 4 6 3 3 4" xfId="46157" xr:uid="{B71BE43D-D174-42C3-9BBF-95478945A251}"/>
    <cellStyle name="Comma 2 4 6 3 4" xfId="8138" xr:uid="{00000000-0005-0000-0000-0000DD0E0000}"/>
    <cellStyle name="Comma 2 4 6 3 4 2" xfId="22395" xr:uid="{00000000-0005-0000-0000-0000DE0E0000}"/>
    <cellStyle name="Comma 2 4 6 3 4 3" xfId="34276" xr:uid="{55DF2CE3-3B19-4126-88F6-EC459FC7550F}"/>
    <cellStyle name="Comma 2 4 6 3 4 4" xfId="48533" xr:uid="{D9AB870B-0546-4B16-82C0-4E08C1F429CA}"/>
    <cellStyle name="Comma 2 4 6 3 5" xfId="10514" xr:uid="{00000000-0005-0000-0000-0000DF0E0000}"/>
    <cellStyle name="Comma 2 4 6 3 5 2" xfId="24771" xr:uid="{00000000-0005-0000-0000-0000E00E0000}"/>
    <cellStyle name="Comma 2 4 6 3 5 3" xfId="36652" xr:uid="{BA9AD98D-EAEB-4D4C-9CDA-A6D06BE79A87}"/>
    <cellStyle name="Comma 2 4 6 3 5 4" xfId="50909" xr:uid="{285B3A70-1966-49AB-A7D6-DD4AD3CD071A}"/>
    <cellStyle name="Comma 2 4 6 3 6" xfId="12891" xr:uid="{00000000-0005-0000-0000-0000E10E0000}"/>
    <cellStyle name="Comma 2 4 6 3 6 2" xfId="39029" xr:uid="{8D0A7250-AAEF-43B6-A6EE-6C85FFA8C834}"/>
    <cellStyle name="Comma 2 4 6 3 6 3" xfId="53286" xr:uid="{0C8DFB2D-C0B4-4F57-AD35-444CE30C2106}"/>
    <cellStyle name="Comma 2 4 6 3 7" xfId="15267" xr:uid="{00000000-0005-0000-0000-0000E20E0000}"/>
    <cellStyle name="Comma 2 4 6 3 8" xfId="27148" xr:uid="{8E423574-0124-4D0B-860D-DB81CBD9F46B}"/>
    <cellStyle name="Comma 2 4 6 3 9" xfId="41405" xr:uid="{44F602DF-91E2-44D1-AD1A-CB64207AA2E7}"/>
    <cellStyle name="Comma 2 4 6 4" xfId="1802" xr:uid="{00000000-0005-0000-0000-0000E30E0000}"/>
    <cellStyle name="Comma 2 4 6 4 2" xfId="4178" xr:uid="{00000000-0005-0000-0000-0000E40E0000}"/>
    <cellStyle name="Comma 2 4 6 4 2 2" xfId="18435" xr:uid="{00000000-0005-0000-0000-0000E50E0000}"/>
    <cellStyle name="Comma 2 4 6 4 2 3" xfId="30316" xr:uid="{56D0A4DC-3568-4FD8-B397-56A7BCCDB725}"/>
    <cellStyle name="Comma 2 4 6 4 2 4" xfId="44573" xr:uid="{5A928ECB-9F47-44A1-A943-B7E535D21544}"/>
    <cellStyle name="Comma 2 4 6 4 3" xfId="6554" xr:uid="{00000000-0005-0000-0000-0000E60E0000}"/>
    <cellStyle name="Comma 2 4 6 4 3 2" xfId="20811" xr:uid="{00000000-0005-0000-0000-0000E70E0000}"/>
    <cellStyle name="Comma 2 4 6 4 3 3" xfId="32692" xr:uid="{FA7488F2-9D84-453E-8979-1B4F2F3A6B50}"/>
    <cellStyle name="Comma 2 4 6 4 3 4" xfId="46949" xr:uid="{B1CDB257-F710-4F37-BD4B-3EBEA3D30145}"/>
    <cellStyle name="Comma 2 4 6 4 4" xfId="8930" xr:uid="{00000000-0005-0000-0000-0000E80E0000}"/>
    <cellStyle name="Comma 2 4 6 4 4 2" xfId="23187" xr:uid="{00000000-0005-0000-0000-0000E90E0000}"/>
    <cellStyle name="Comma 2 4 6 4 4 3" xfId="35068" xr:uid="{3E255964-AC3A-4BB4-B787-2B80FE9B1D4B}"/>
    <cellStyle name="Comma 2 4 6 4 4 4" xfId="49325" xr:uid="{13074D43-8897-4348-AA3C-49EED0D0953D}"/>
    <cellStyle name="Comma 2 4 6 4 5" xfId="11306" xr:uid="{00000000-0005-0000-0000-0000EA0E0000}"/>
    <cellStyle name="Comma 2 4 6 4 5 2" xfId="25563" xr:uid="{00000000-0005-0000-0000-0000EB0E0000}"/>
    <cellStyle name="Comma 2 4 6 4 5 3" xfId="37444" xr:uid="{F0D3546A-BFD4-45CA-8541-D382542E4B68}"/>
    <cellStyle name="Comma 2 4 6 4 5 4" xfId="51701" xr:uid="{A6FE68E9-29EB-4237-B55F-B38159957147}"/>
    <cellStyle name="Comma 2 4 6 4 6" xfId="13683" xr:uid="{00000000-0005-0000-0000-0000EC0E0000}"/>
    <cellStyle name="Comma 2 4 6 4 6 2" xfId="39821" xr:uid="{4106EF0D-17FF-4B22-BA47-C15EBAECA47D}"/>
    <cellStyle name="Comma 2 4 6 4 6 3" xfId="54078" xr:uid="{D06576CD-3331-42CA-AF05-BC36085D227D}"/>
    <cellStyle name="Comma 2 4 6 4 7" xfId="16059" xr:uid="{00000000-0005-0000-0000-0000ED0E0000}"/>
    <cellStyle name="Comma 2 4 6 4 8" xfId="27940" xr:uid="{33466211-1F46-4284-BA41-44DB7851533D}"/>
    <cellStyle name="Comma 2 4 6 4 9" xfId="42197" xr:uid="{FEE6B816-3719-40DF-A4C0-7EAEAD697DB8}"/>
    <cellStyle name="Comma 2 4 6 5" xfId="2594" xr:uid="{00000000-0005-0000-0000-0000EE0E0000}"/>
    <cellStyle name="Comma 2 4 6 5 2" xfId="16851" xr:uid="{00000000-0005-0000-0000-0000EF0E0000}"/>
    <cellStyle name="Comma 2 4 6 5 3" xfId="28732" xr:uid="{BD385933-E519-4AD8-8A69-279ED9791ED3}"/>
    <cellStyle name="Comma 2 4 6 5 4" xfId="42989" xr:uid="{775D1DD4-0AAA-46B1-B9AA-DB7D584651F9}"/>
    <cellStyle name="Comma 2 4 6 6" xfId="4970" xr:uid="{00000000-0005-0000-0000-0000F00E0000}"/>
    <cellStyle name="Comma 2 4 6 6 2" xfId="19227" xr:uid="{00000000-0005-0000-0000-0000F10E0000}"/>
    <cellStyle name="Comma 2 4 6 6 3" xfId="31108" xr:uid="{ADCEB0FA-DD89-4EC6-B26B-EFD0485C6433}"/>
    <cellStyle name="Comma 2 4 6 6 4" xfId="45365" xr:uid="{BF317FDE-2A03-498B-926F-580C0629EACB}"/>
    <cellStyle name="Comma 2 4 6 7" xfId="7346" xr:uid="{00000000-0005-0000-0000-0000F20E0000}"/>
    <cellStyle name="Comma 2 4 6 7 2" xfId="21603" xr:uid="{00000000-0005-0000-0000-0000F30E0000}"/>
    <cellStyle name="Comma 2 4 6 7 3" xfId="33484" xr:uid="{017D1C1E-5870-48CB-96DC-6C5A9F51A910}"/>
    <cellStyle name="Comma 2 4 6 7 4" xfId="47741" xr:uid="{6F08DE70-5D0E-490E-A708-4B20F330ED8B}"/>
    <cellStyle name="Comma 2 4 6 8" xfId="9722" xr:uid="{00000000-0005-0000-0000-0000F40E0000}"/>
    <cellStyle name="Comma 2 4 6 8 2" xfId="23979" xr:uid="{00000000-0005-0000-0000-0000F50E0000}"/>
    <cellStyle name="Comma 2 4 6 8 3" xfId="35860" xr:uid="{73E478F1-744C-4865-A201-BBCA2F84AA0B}"/>
    <cellStyle name="Comma 2 4 6 8 4" xfId="50117" xr:uid="{9794AF80-CC1C-4D77-9F2D-E27C21FE8656}"/>
    <cellStyle name="Comma 2 4 6 9" xfId="12099" xr:uid="{00000000-0005-0000-0000-0000F60E0000}"/>
    <cellStyle name="Comma 2 4 6 9 2" xfId="38237" xr:uid="{628B5749-6BBD-449B-BD27-BAB70F8AC57B}"/>
    <cellStyle name="Comma 2 4 6 9 3" xfId="52494" xr:uid="{DFF7B054-3679-4294-B024-449E6BE0E928}"/>
    <cellStyle name="Comma 2 4 7" xfId="254" xr:uid="{00000000-0005-0000-0000-0000F70E0000}"/>
    <cellStyle name="Comma 2 4 7 10" xfId="14511" xr:uid="{00000000-0005-0000-0000-0000F80E0000}"/>
    <cellStyle name="Comma 2 4 7 11" xfId="26392" xr:uid="{00432BCE-E35E-4C09-9829-E466CD727925}"/>
    <cellStyle name="Comma 2 4 7 12" xfId="40649" xr:uid="{9B5A09C7-254F-42C4-9B47-98D81D9F487E}"/>
    <cellStyle name="Comma 2 4 7 2" xfId="614" xr:uid="{00000000-0005-0000-0000-0000F90E0000}"/>
    <cellStyle name="Comma 2 4 7 2 10" xfId="26752" xr:uid="{ACF96523-0439-4F4F-8CDC-A03F819BFBC9}"/>
    <cellStyle name="Comma 2 4 7 2 11" xfId="41009" xr:uid="{41635A0D-3513-409C-AADA-88ADF666EEC4}"/>
    <cellStyle name="Comma 2 4 7 2 2" xfId="1406" xr:uid="{00000000-0005-0000-0000-0000FA0E0000}"/>
    <cellStyle name="Comma 2 4 7 2 2 2" xfId="3782" xr:uid="{00000000-0005-0000-0000-0000FB0E0000}"/>
    <cellStyle name="Comma 2 4 7 2 2 2 2" xfId="18039" xr:uid="{00000000-0005-0000-0000-0000FC0E0000}"/>
    <cellStyle name="Comma 2 4 7 2 2 2 3" xfId="29920" xr:uid="{D875F5B8-1BCD-48FD-A3F7-8174AB8D5C0A}"/>
    <cellStyle name="Comma 2 4 7 2 2 2 4" xfId="44177" xr:uid="{5683DA2B-7667-4325-82FB-FE71EF64FF7B}"/>
    <cellStyle name="Comma 2 4 7 2 2 3" xfId="6158" xr:uid="{00000000-0005-0000-0000-0000FD0E0000}"/>
    <cellStyle name="Comma 2 4 7 2 2 3 2" xfId="20415" xr:uid="{00000000-0005-0000-0000-0000FE0E0000}"/>
    <cellStyle name="Comma 2 4 7 2 2 3 3" xfId="32296" xr:uid="{27D41D64-C399-4417-9164-3F819E5CB512}"/>
    <cellStyle name="Comma 2 4 7 2 2 3 4" xfId="46553" xr:uid="{C4025128-6D36-42D6-922A-1390B7F8DB00}"/>
    <cellStyle name="Comma 2 4 7 2 2 4" xfId="8534" xr:uid="{00000000-0005-0000-0000-0000FF0E0000}"/>
    <cellStyle name="Comma 2 4 7 2 2 4 2" xfId="22791" xr:uid="{00000000-0005-0000-0000-0000000F0000}"/>
    <cellStyle name="Comma 2 4 7 2 2 4 3" xfId="34672" xr:uid="{E7A8146B-6A46-4A01-BF7C-A171769CB951}"/>
    <cellStyle name="Comma 2 4 7 2 2 4 4" xfId="48929" xr:uid="{B43FD84E-C822-4100-B018-643AC19D92D6}"/>
    <cellStyle name="Comma 2 4 7 2 2 5" xfId="10910" xr:uid="{00000000-0005-0000-0000-0000010F0000}"/>
    <cellStyle name="Comma 2 4 7 2 2 5 2" xfId="25167" xr:uid="{00000000-0005-0000-0000-0000020F0000}"/>
    <cellStyle name="Comma 2 4 7 2 2 5 3" xfId="37048" xr:uid="{47D80725-1897-497A-91DF-EEAA7F1DA9C5}"/>
    <cellStyle name="Comma 2 4 7 2 2 5 4" xfId="51305" xr:uid="{5A4C6A96-FF58-4F96-B344-08AB931E4BB6}"/>
    <cellStyle name="Comma 2 4 7 2 2 6" xfId="13287" xr:uid="{00000000-0005-0000-0000-0000030F0000}"/>
    <cellStyle name="Comma 2 4 7 2 2 6 2" xfId="39425" xr:uid="{D654EB28-4367-4F7B-8FB6-420EE1BE908F}"/>
    <cellStyle name="Comma 2 4 7 2 2 6 3" xfId="53682" xr:uid="{F1D1E4CB-7482-4514-9AB6-341BDD1736A8}"/>
    <cellStyle name="Comma 2 4 7 2 2 7" xfId="15663" xr:uid="{00000000-0005-0000-0000-0000040F0000}"/>
    <cellStyle name="Comma 2 4 7 2 2 8" xfId="27544" xr:uid="{98921EEB-7308-49AF-A67C-BD42237EE158}"/>
    <cellStyle name="Comma 2 4 7 2 2 9" xfId="41801" xr:uid="{0055AE7F-E678-474B-846D-5D68095F98CB}"/>
    <cellStyle name="Comma 2 4 7 2 3" xfId="2198" xr:uid="{00000000-0005-0000-0000-0000050F0000}"/>
    <cellStyle name="Comma 2 4 7 2 3 2" xfId="4574" xr:uid="{00000000-0005-0000-0000-0000060F0000}"/>
    <cellStyle name="Comma 2 4 7 2 3 2 2" xfId="18831" xr:uid="{00000000-0005-0000-0000-0000070F0000}"/>
    <cellStyle name="Comma 2 4 7 2 3 2 3" xfId="30712" xr:uid="{969C63B1-232A-46DA-BDAE-F02272B5BBF7}"/>
    <cellStyle name="Comma 2 4 7 2 3 2 4" xfId="44969" xr:uid="{0683659B-0637-45D1-8891-B87314816FCF}"/>
    <cellStyle name="Comma 2 4 7 2 3 3" xfId="6950" xr:uid="{00000000-0005-0000-0000-0000080F0000}"/>
    <cellStyle name="Comma 2 4 7 2 3 3 2" xfId="21207" xr:uid="{00000000-0005-0000-0000-0000090F0000}"/>
    <cellStyle name="Comma 2 4 7 2 3 3 3" xfId="33088" xr:uid="{3604719F-6EBE-4633-A625-6C73E7D5E137}"/>
    <cellStyle name="Comma 2 4 7 2 3 3 4" xfId="47345" xr:uid="{C74670D9-DD13-42FE-AF92-8284329791AA}"/>
    <cellStyle name="Comma 2 4 7 2 3 4" xfId="9326" xr:uid="{00000000-0005-0000-0000-00000A0F0000}"/>
    <cellStyle name="Comma 2 4 7 2 3 4 2" xfId="23583" xr:uid="{00000000-0005-0000-0000-00000B0F0000}"/>
    <cellStyle name="Comma 2 4 7 2 3 4 3" xfId="35464" xr:uid="{538D2845-1047-41EB-AEA7-BD189D9A4E89}"/>
    <cellStyle name="Comma 2 4 7 2 3 4 4" xfId="49721" xr:uid="{B0CA0BB6-53F0-44BE-8DAC-C3E61719DCF4}"/>
    <cellStyle name="Comma 2 4 7 2 3 5" xfId="11702" xr:uid="{00000000-0005-0000-0000-00000C0F0000}"/>
    <cellStyle name="Comma 2 4 7 2 3 5 2" xfId="25959" xr:uid="{00000000-0005-0000-0000-00000D0F0000}"/>
    <cellStyle name="Comma 2 4 7 2 3 5 3" xfId="37840" xr:uid="{918E8420-5120-4BE8-B2FB-38824537D644}"/>
    <cellStyle name="Comma 2 4 7 2 3 5 4" xfId="52097" xr:uid="{1267CCEA-A0C9-4D51-9382-35BB0BE5B85C}"/>
    <cellStyle name="Comma 2 4 7 2 3 6" xfId="14079" xr:uid="{00000000-0005-0000-0000-00000E0F0000}"/>
    <cellStyle name="Comma 2 4 7 2 3 6 2" xfId="40217" xr:uid="{7CC41593-619F-479A-99C9-D2FB53AC8FF2}"/>
    <cellStyle name="Comma 2 4 7 2 3 6 3" xfId="54474" xr:uid="{6F9567FB-F571-4584-9DE5-B6563B92BC1E}"/>
    <cellStyle name="Comma 2 4 7 2 3 7" xfId="16455" xr:uid="{00000000-0005-0000-0000-00000F0F0000}"/>
    <cellStyle name="Comma 2 4 7 2 3 8" xfId="28336" xr:uid="{C6058978-A2EF-4EC6-912E-8EBA124447A8}"/>
    <cellStyle name="Comma 2 4 7 2 3 9" xfId="42593" xr:uid="{494440B8-9FB8-4C7C-9CB2-FF12A0B28BDB}"/>
    <cellStyle name="Comma 2 4 7 2 4" xfId="2990" xr:uid="{00000000-0005-0000-0000-0000100F0000}"/>
    <cellStyle name="Comma 2 4 7 2 4 2" xfId="17247" xr:uid="{00000000-0005-0000-0000-0000110F0000}"/>
    <cellStyle name="Comma 2 4 7 2 4 3" xfId="29128" xr:uid="{E22FF9F0-2217-44F7-9175-9C16C45DB512}"/>
    <cellStyle name="Comma 2 4 7 2 4 4" xfId="43385" xr:uid="{AA7EA803-DA72-4550-81D5-C712EA8D1811}"/>
    <cellStyle name="Comma 2 4 7 2 5" xfId="5366" xr:uid="{00000000-0005-0000-0000-0000120F0000}"/>
    <cellStyle name="Comma 2 4 7 2 5 2" xfId="19623" xr:uid="{00000000-0005-0000-0000-0000130F0000}"/>
    <cellStyle name="Comma 2 4 7 2 5 3" xfId="31504" xr:uid="{F31EB941-C7C6-480A-8187-D3F23E17D090}"/>
    <cellStyle name="Comma 2 4 7 2 5 4" xfId="45761" xr:uid="{96862E1E-D115-4034-9DD0-587FCC0157C5}"/>
    <cellStyle name="Comma 2 4 7 2 6" xfId="7742" xr:uid="{00000000-0005-0000-0000-0000140F0000}"/>
    <cellStyle name="Comma 2 4 7 2 6 2" xfId="21999" xr:uid="{00000000-0005-0000-0000-0000150F0000}"/>
    <cellStyle name="Comma 2 4 7 2 6 3" xfId="33880" xr:uid="{0B6B2BD9-7ED0-422E-BECE-5A705436FCE3}"/>
    <cellStyle name="Comma 2 4 7 2 6 4" xfId="48137" xr:uid="{9CBD2DD7-435B-41C2-BF87-8C69B7810F13}"/>
    <cellStyle name="Comma 2 4 7 2 7" xfId="10118" xr:uid="{00000000-0005-0000-0000-0000160F0000}"/>
    <cellStyle name="Comma 2 4 7 2 7 2" xfId="24375" xr:uid="{00000000-0005-0000-0000-0000170F0000}"/>
    <cellStyle name="Comma 2 4 7 2 7 3" xfId="36256" xr:uid="{F0E3B9A3-467D-4D3E-9DD9-34EBBAB6368E}"/>
    <cellStyle name="Comma 2 4 7 2 7 4" xfId="50513" xr:uid="{5E8D3518-BE97-48F8-8F83-8375CB68E850}"/>
    <cellStyle name="Comma 2 4 7 2 8" xfId="12495" xr:uid="{00000000-0005-0000-0000-0000180F0000}"/>
    <cellStyle name="Comma 2 4 7 2 8 2" xfId="38633" xr:uid="{AC551E8A-0C5D-45F7-97FE-C4FEF497170B}"/>
    <cellStyle name="Comma 2 4 7 2 8 3" xfId="52890" xr:uid="{77BFF5A1-536A-402C-81A0-FD996F7626FF}"/>
    <cellStyle name="Comma 2 4 7 2 9" xfId="14871" xr:uid="{00000000-0005-0000-0000-0000190F0000}"/>
    <cellStyle name="Comma 2 4 7 3" xfId="1046" xr:uid="{00000000-0005-0000-0000-00001A0F0000}"/>
    <cellStyle name="Comma 2 4 7 3 2" xfId="3422" xr:uid="{00000000-0005-0000-0000-00001B0F0000}"/>
    <cellStyle name="Comma 2 4 7 3 2 2" xfId="17679" xr:uid="{00000000-0005-0000-0000-00001C0F0000}"/>
    <cellStyle name="Comma 2 4 7 3 2 3" xfId="29560" xr:uid="{71D9BB90-08EC-41A1-9ABA-2AC987070206}"/>
    <cellStyle name="Comma 2 4 7 3 2 4" xfId="43817" xr:uid="{A32B7CAF-13F0-475D-8804-881499FB28E5}"/>
    <cellStyle name="Comma 2 4 7 3 3" xfId="5798" xr:uid="{00000000-0005-0000-0000-00001D0F0000}"/>
    <cellStyle name="Comma 2 4 7 3 3 2" xfId="20055" xr:uid="{00000000-0005-0000-0000-00001E0F0000}"/>
    <cellStyle name="Comma 2 4 7 3 3 3" xfId="31936" xr:uid="{AF040BD1-DB18-4707-AEC2-AFA6C1F2E53E}"/>
    <cellStyle name="Comma 2 4 7 3 3 4" xfId="46193" xr:uid="{AD1BD0E6-3150-4459-932A-9C08A0DA9F3D}"/>
    <cellStyle name="Comma 2 4 7 3 4" xfId="8174" xr:uid="{00000000-0005-0000-0000-00001F0F0000}"/>
    <cellStyle name="Comma 2 4 7 3 4 2" xfId="22431" xr:uid="{00000000-0005-0000-0000-0000200F0000}"/>
    <cellStyle name="Comma 2 4 7 3 4 3" xfId="34312" xr:uid="{5AF7FBD3-B9F9-4AB4-B16C-2FB79817B175}"/>
    <cellStyle name="Comma 2 4 7 3 4 4" xfId="48569" xr:uid="{8D9300A8-FB53-4501-87F6-A43AD00DA6E9}"/>
    <cellStyle name="Comma 2 4 7 3 5" xfId="10550" xr:uid="{00000000-0005-0000-0000-0000210F0000}"/>
    <cellStyle name="Comma 2 4 7 3 5 2" xfId="24807" xr:uid="{00000000-0005-0000-0000-0000220F0000}"/>
    <cellStyle name="Comma 2 4 7 3 5 3" xfId="36688" xr:uid="{5449A70C-9440-406F-A09F-9C39EF6D9668}"/>
    <cellStyle name="Comma 2 4 7 3 5 4" xfId="50945" xr:uid="{E39A7E77-23BB-4892-BE58-9BFFC4B9B07B}"/>
    <cellStyle name="Comma 2 4 7 3 6" xfId="12927" xr:uid="{00000000-0005-0000-0000-0000230F0000}"/>
    <cellStyle name="Comma 2 4 7 3 6 2" xfId="39065" xr:uid="{3F3FBFAC-9B1D-48E3-9814-A865C362ED04}"/>
    <cellStyle name="Comma 2 4 7 3 6 3" xfId="53322" xr:uid="{63875004-21F0-419B-8369-EA0A96CCA272}"/>
    <cellStyle name="Comma 2 4 7 3 7" xfId="15303" xr:uid="{00000000-0005-0000-0000-0000240F0000}"/>
    <cellStyle name="Comma 2 4 7 3 8" xfId="27184" xr:uid="{F1AA2C3E-E450-4AB8-862C-785897E5D9EA}"/>
    <cellStyle name="Comma 2 4 7 3 9" xfId="41441" xr:uid="{6BFEFED0-E2D3-41E3-926E-FE57B899AC9F}"/>
    <cellStyle name="Comma 2 4 7 4" xfId="1838" xr:uid="{00000000-0005-0000-0000-0000250F0000}"/>
    <cellStyle name="Comma 2 4 7 4 2" xfId="4214" xr:uid="{00000000-0005-0000-0000-0000260F0000}"/>
    <cellStyle name="Comma 2 4 7 4 2 2" xfId="18471" xr:uid="{00000000-0005-0000-0000-0000270F0000}"/>
    <cellStyle name="Comma 2 4 7 4 2 3" xfId="30352" xr:uid="{3BFE20AA-31E3-4DCF-9017-7CE9067DC67E}"/>
    <cellStyle name="Comma 2 4 7 4 2 4" xfId="44609" xr:uid="{E7C2C103-A9B6-4161-AEDF-CA741705D570}"/>
    <cellStyle name="Comma 2 4 7 4 3" xfId="6590" xr:uid="{00000000-0005-0000-0000-0000280F0000}"/>
    <cellStyle name="Comma 2 4 7 4 3 2" xfId="20847" xr:uid="{00000000-0005-0000-0000-0000290F0000}"/>
    <cellStyle name="Comma 2 4 7 4 3 3" xfId="32728" xr:uid="{DA788B84-1BA4-4C3D-85AC-0D447D11F22C}"/>
    <cellStyle name="Comma 2 4 7 4 3 4" xfId="46985" xr:uid="{562DF330-2AE9-477A-9B9C-AC1B3D598687}"/>
    <cellStyle name="Comma 2 4 7 4 4" xfId="8966" xr:uid="{00000000-0005-0000-0000-00002A0F0000}"/>
    <cellStyle name="Comma 2 4 7 4 4 2" xfId="23223" xr:uid="{00000000-0005-0000-0000-00002B0F0000}"/>
    <cellStyle name="Comma 2 4 7 4 4 3" xfId="35104" xr:uid="{A36F0682-806B-4203-8484-91690B4785E7}"/>
    <cellStyle name="Comma 2 4 7 4 4 4" xfId="49361" xr:uid="{E6380287-D312-487A-B0FE-056B2D43F156}"/>
    <cellStyle name="Comma 2 4 7 4 5" xfId="11342" xr:uid="{00000000-0005-0000-0000-00002C0F0000}"/>
    <cellStyle name="Comma 2 4 7 4 5 2" xfId="25599" xr:uid="{00000000-0005-0000-0000-00002D0F0000}"/>
    <cellStyle name="Comma 2 4 7 4 5 3" xfId="37480" xr:uid="{C16BF49F-A781-45BF-B477-A4B81195A352}"/>
    <cellStyle name="Comma 2 4 7 4 5 4" xfId="51737" xr:uid="{4EF0D79F-1AC7-493D-8F55-D9BB1F7C3029}"/>
    <cellStyle name="Comma 2 4 7 4 6" xfId="13719" xr:uid="{00000000-0005-0000-0000-00002E0F0000}"/>
    <cellStyle name="Comma 2 4 7 4 6 2" xfId="39857" xr:uid="{88FF34ED-1A65-4E1B-B2A7-2D2B8D8A4129}"/>
    <cellStyle name="Comma 2 4 7 4 6 3" xfId="54114" xr:uid="{B12A0049-186E-4289-8F55-A677CB9EF71E}"/>
    <cellStyle name="Comma 2 4 7 4 7" xfId="16095" xr:uid="{00000000-0005-0000-0000-00002F0F0000}"/>
    <cellStyle name="Comma 2 4 7 4 8" xfId="27976" xr:uid="{88EFF39A-C7FC-4E24-B159-FE593D7C9E2C}"/>
    <cellStyle name="Comma 2 4 7 4 9" xfId="42233" xr:uid="{1E6536E6-723B-4D4F-A336-5FE01F389804}"/>
    <cellStyle name="Comma 2 4 7 5" xfId="2630" xr:uid="{00000000-0005-0000-0000-0000300F0000}"/>
    <cellStyle name="Comma 2 4 7 5 2" xfId="16887" xr:uid="{00000000-0005-0000-0000-0000310F0000}"/>
    <cellStyle name="Comma 2 4 7 5 3" xfId="28768" xr:uid="{FDE65624-F573-4366-B2CA-7BA7A7ACBE93}"/>
    <cellStyle name="Comma 2 4 7 5 4" xfId="43025" xr:uid="{A0AAB745-A724-440D-9D58-CD7B8A3824A2}"/>
    <cellStyle name="Comma 2 4 7 6" xfId="5006" xr:uid="{00000000-0005-0000-0000-0000320F0000}"/>
    <cellStyle name="Comma 2 4 7 6 2" xfId="19263" xr:uid="{00000000-0005-0000-0000-0000330F0000}"/>
    <cellStyle name="Comma 2 4 7 6 3" xfId="31144" xr:uid="{40282CF8-5B86-4639-A85A-B6272E50CAF2}"/>
    <cellStyle name="Comma 2 4 7 6 4" xfId="45401" xr:uid="{F0600437-3608-461F-B893-751958FD7575}"/>
    <cellStyle name="Comma 2 4 7 7" xfId="7382" xr:uid="{00000000-0005-0000-0000-0000340F0000}"/>
    <cellStyle name="Comma 2 4 7 7 2" xfId="21639" xr:uid="{00000000-0005-0000-0000-0000350F0000}"/>
    <cellStyle name="Comma 2 4 7 7 3" xfId="33520" xr:uid="{B02BD6B2-BECB-4C29-9EAA-D4B8751683F0}"/>
    <cellStyle name="Comma 2 4 7 7 4" xfId="47777" xr:uid="{28C3B4B3-D00B-494F-9FFF-5135753CFC03}"/>
    <cellStyle name="Comma 2 4 7 8" xfId="9758" xr:uid="{00000000-0005-0000-0000-0000360F0000}"/>
    <cellStyle name="Comma 2 4 7 8 2" xfId="24015" xr:uid="{00000000-0005-0000-0000-0000370F0000}"/>
    <cellStyle name="Comma 2 4 7 8 3" xfId="35896" xr:uid="{453624EE-DD15-4768-B1A9-B8DCC4E6CFAB}"/>
    <cellStyle name="Comma 2 4 7 8 4" xfId="50153" xr:uid="{5349F3D1-1BFF-40B4-AE9D-823174F47151}"/>
    <cellStyle name="Comma 2 4 7 9" xfId="12135" xr:uid="{00000000-0005-0000-0000-0000380F0000}"/>
    <cellStyle name="Comma 2 4 7 9 2" xfId="38273" xr:uid="{E90C0127-1ED8-482F-BCF0-7F11D5812746}"/>
    <cellStyle name="Comma 2 4 7 9 3" xfId="52530" xr:uid="{88367D02-0951-4F71-A02D-BBEF87E756BE}"/>
    <cellStyle name="Comma 2 4 8" xfId="290" xr:uid="{00000000-0005-0000-0000-0000390F0000}"/>
    <cellStyle name="Comma 2 4 8 10" xfId="14547" xr:uid="{00000000-0005-0000-0000-00003A0F0000}"/>
    <cellStyle name="Comma 2 4 8 11" xfId="26428" xr:uid="{896B45E9-B7FE-4BD3-BD86-B7F32B73E10F}"/>
    <cellStyle name="Comma 2 4 8 12" xfId="40685" xr:uid="{3267C509-DF3F-4515-BDB0-5AF314C371F2}"/>
    <cellStyle name="Comma 2 4 8 2" xfId="650" xr:uid="{00000000-0005-0000-0000-00003B0F0000}"/>
    <cellStyle name="Comma 2 4 8 2 10" xfId="26788" xr:uid="{FDEA30C5-F8A8-4BDC-9EFF-4392641D0310}"/>
    <cellStyle name="Comma 2 4 8 2 11" xfId="41045" xr:uid="{A69FAC5B-93C9-4F2B-AD47-22870A6F7AD3}"/>
    <cellStyle name="Comma 2 4 8 2 2" xfId="1442" xr:uid="{00000000-0005-0000-0000-00003C0F0000}"/>
    <cellStyle name="Comma 2 4 8 2 2 2" xfId="3818" xr:uid="{00000000-0005-0000-0000-00003D0F0000}"/>
    <cellStyle name="Comma 2 4 8 2 2 2 2" xfId="18075" xr:uid="{00000000-0005-0000-0000-00003E0F0000}"/>
    <cellStyle name="Comma 2 4 8 2 2 2 3" xfId="29956" xr:uid="{A0BCA5EA-1D69-4E1D-9E03-E1D31D49FBA9}"/>
    <cellStyle name="Comma 2 4 8 2 2 2 4" xfId="44213" xr:uid="{2BCD0B66-6677-4420-8CE2-28768FEC9888}"/>
    <cellStyle name="Comma 2 4 8 2 2 3" xfId="6194" xr:uid="{00000000-0005-0000-0000-00003F0F0000}"/>
    <cellStyle name="Comma 2 4 8 2 2 3 2" xfId="20451" xr:uid="{00000000-0005-0000-0000-0000400F0000}"/>
    <cellStyle name="Comma 2 4 8 2 2 3 3" xfId="32332" xr:uid="{0527C6E9-55BF-4B73-ACB0-054EFAA5BE47}"/>
    <cellStyle name="Comma 2 4 8 2 2 3 4" xfId="46589" xr:uid="{0E436534-93AF-40CE-9514-94B369C19427}"/>
    <cellStyle name="Comma 2 4 8 2 2 4" xfId="8570" xr:uid="{00000000-0005-0000-0000-0000410F0000}"/>
    <cellStyle name="Comma 2 4 8 2 2 4 2" xfId="22827" xr:uid="{00000000-0005-0000-0000-0000420F0000}"/>
    <cellStyle name="Comma 2 4 8 2 2 4 3" xfId="34708" xr:uid="{AECCB9A1-4DB9-482C-B422-46DEA6564E1C}"/>
    <cellStyle name="Comma 2 4 8 2 2 4 4" xfId="48965" xr:uid="{8B06ECC3-3EED-44FC-8EEF-03AAA9DF1429}"/>
    <cellStyle name="Comma 2 4 8 2 2 5" xfId="10946" xr:uid="{00000000-0005-0000-0000-0000430F0000}"/>
    <cellStyle name="Comma 2 4 8 2 2 5 2" xfId="25203" xr:uid="{00000000-0005-0000-0000-0000440F0000}"/>
    <cellStyle name="Comma 2 4 8 2 2 5 3" xfId="37084" xr:uid="{7726E0C1-4BA6-4650-9A0E-3843AB9D0A15}"/>
    <cellStyle name="Comma 2 4 8 2 2 5 4" xfId="51341" xr:uid="{8F4C22C2-C269-4E53-9568-5A9B1F399E76}"/>
    <cellStyle name="Comma 2 4 8 2 2 6" xfId="13323" xr:uid="{00000000-0005-0000-0000-0000450F0000}"/>
    <cellStyle name="Comma 2 4 8 2 2 6 2" xfId="39461" xr:uid="{CCC5A53F-AB5B-4C2B-8A95-2AE73A0E4E21}"/>
    <cellStyle name="Comma 2 4 8 2 2 6 3" xfId="53718" xr:uid="{01AEF5DB-0C5F-4454-BC55-D8A40870E52C}"/>
    <cellStyle name="Comma 2 4 8 2 2 7" xfId="15699" xr:uid="{00000000-0005-0000-0000-0000460F0000}"/>
    <cellStyle name="Comma 2 4 8 2 2 8" xfId="27580" xr:uid="{0B4451A5-3415-4035-B6D0-0DFE8C1C7902}"/>
    <cellStyle name="Comma 2 4 8 2 2 9" xfId="41837" xr:uid="{EFA9F0B8-E322-4D9C-B3D7-BD58898FCEF8}"/>
    <cellStyle name="Comma 2 4 8 2 3" xfId="2234" xr:uid="{00000000-0005-0000-0000-0000470F0000}"/>
    <cellStyle name="Comma 2 4 8 2 3 2" xfId="4610" xr:uid="{00000000-0005-0000-0000-0000480F0000}"/>
    <cellStyle name="Comma 2 4 8 2 3 2 2" xfId="18867" xr:uid="{00000000-0005-0000-0000-0000490F0000}"/>
    <cellStyle name="Comma 2 4 8 2 3 2 3" xfId="30748" xr:uid="{B9548F7B-F528-44A2-9325-29B9EABBBE56}"/>
    <cellStyle name="Comma 2 4 8 2 3 2 4" xfId="45005" xr:uid="{50B3CACF-11B9-4AE6-93D2-46080F212F1F}"/>
    <cellStyle name="Comma 2 4 8 2 3 3" xfId="6986" xr:uid="{00000000-0005-0000-0000-00004A0F0000}"/>
    <cellStyle name="Comma 2 4 8 2 3 3 2" xfId="21243" xr:uid="{00000000-0005-0000-0000-00004B0F0000}"/>
    <cellStyle name="Comma 2 4 8 2 3 3 3" xfId="33124" xr:uid="{94FA2778-F71F-4461-8962-B841B9ED1A1F}"/>
    <cellStyle name="Comma 2 4 8 2 3 3 4" xfId="47381" xr:uid="{3E681A38-97CD-4FFC-8D34-3E80BC0C2A02}"/>
    <cellStyle name="Comma 2 4 8 2 3 4" xfId="9362" xr:uid="{00000000-0005-0000-0000-00004C0F0000}"/>
    <cellStyle name="Comma 2 4 8 2 3 4 2" xfId="23619" xr:uid="{00000000-0005-0000-0000-00004D0F0000}"/>
    <cellStyle name="Comma 2 4 8 2 3 4 3" xfId="35500" xr:uid="{87712308-7A4E-47CE-9D8C-EC445E939AF3}"/>
    <cellStyle name="Comma 2 4 8 2 3 4 4" xfId="49757" xr:uid="{617D6F5D-D429-4CA1-8240-291A17C41709}"/>
    <cellStyle name="Comma 2 4 8 2 3 5" xfId="11738" xr:uid="{00000000-0005-0000-0000-00004E0F0000}"/>
    <cellStyle name="Comma 2 4 8 2 3 5 2" xfId="25995" xr:uid="{00000000-0005-0000-0000-00004F0F0000}"/>
    <cellStyle name="Comma 2 4 8 2 3 5 3" xfId="37876" xr:uid="{DEB580F7-4817-44DF-A226-FDC7FD8809A6}"/>
    <cellStyle name="Comma 2 4 8 2 3 5 4" xfId="52133" xr:uid="{09A2B52C-C8C4-403F-A5C8-C4B29E8AAB5F}"/>
    <cellStyle name="Comma 2 4 8 2 3 6" xfId="14115" xr:uid="{00000000-0005-0000-0000-0000500F0000}"/>
    <cellStyle name="Comma 2 4 8 2 3 6 2" xfId="40253" xr:uid="{94C98DD2-5FA3-4442-BC3B-103455C35656}"/>
    <cellStyle name="Comma 2 4 8 2 3 6 3" xfId="54510" xr:uid="{A87EC698-5D5E-4938-8174-7EA39AA7B236}"/>
    <cellStyle name="Comma 2 4 8 2 3 7" xfId="16491" xr:uid="{00000000-0005-0000-0000-0000510F0000}"/>
    <cellStyle name="Comma 2 4 8 2 3 8" xfId="28372" xr:uid="{50947897-9373-4B04-8C46-079A48D19884}"/>
    <cellStyle name="Comma 2 4 8 2 3 9" xfId="42629" xr:uid="{A66F12EE-9F30-41D2-BA5F-3640358540E2}"/>
    <cellStyle name="Comma 2 4 8 2 4" xfId="3026" xr:uid="{00000000-0005-0000-0000-0000520F0000}"/>
    <cellStyle name="Comma 2 4 8 2 4 2" xfId="17283" xr:uid="{00000000-0005-0000-0000-0000530F0000}"/>
    <cellStyle name="Comma 2 4 8 2 4 3" xfId="29164" xr:uid="{6DBBC438-2DAD-4675-9CD6-7795684B3989}"/>
    <cellStyle name="Comma 2 4 8 2 4 4" xfId="43421" xr:uid="{2A95E74D-A42B-4325-A4EA-884301F4E5EF}"/>
    <cellStyle name="Comma 2 4 8 2 5" xfId="5402" xr:uid="{00000000-0005-0000-0000-0000540F0000}"/>
    <cellStyle name="Comma 2 4 8 2 5 2" xfId="19659" xr:uid="{00000000-0005-0000-0000-0000550F0000}"/>
    <cellStyle name="Comma 2 4 8 2 5 3" xfId="31540" xr:uid="{4DCF3762-00AD-4ABC-BB21-091DC720B427}"/>
    <cellStyle name="Comma 2 4 8 2 5 4" xfId="45797" xr:uid="{022E7F02-5CD8-4BAE-8BCF-9AEFAC9B6E1B}"/>
    <cellStyle name="Comma 2 4 8 2 6" xfId="7778" xr:uid="{00000000-0005-0000-0000-0000560F0000}"/>
    <cellStyle name="Comma 2 4 8 2 6 2" xfId="22035" xr:uid="{00000000-0005-0000-0000-0000570F0000}"/>
    <cellStyle name="Comma 2 4 8 2 6 3" xfId="33916" xr:uid="{3D5D34C5-D8DE-41DD-AA32-E71F8883CC21}"/>
    <cellStyle name="Comma 2 4 8 2 6 4" xfId="48173" xr:uid="{9EFFDF4D-9411-473C-8D80-B161229DD34A}"/>
    <cellStyle name="Comma 2 4 8 2 7" xfId="10154" xr:uid="{00000000-0005-0000-0000-0000580F0000}"/>
    <cellStyle name="Comma 2 4 8 2 7 2" xfId="24411" xr:uid="{00000000-0005-0000-0000-0000590F0000}"/>
    <cellStyle name="Comma 2 4 8 2 7 3" xfId="36292" xr:uid="{670D54B0-2ED0-44C0-8249-3CECBAF7EBF4}"/>
    <cellStyle name="Comma 2 4 8 2 7 4" xfId="50549" xr:uid="{9BCF2622-FFF1-413E-8A1A-4A5BAE42859B}"/>
    <cellStyle name="Comma 2 4 8 2 8" xfId="12531" xr:uid="{00000000-0005-0000-0000-00005A0F0000}"/>
    <cellStyle name="Comma 2 4 8 2 8 2" xfId="38669" xr:uid="{D5A43E69-DD03-4282-AB82-F790E25CB908}"/>
    <cellStyle name="Comma 2 4 8 2 8 3" xfId="52926" xr:uid="{46C317CC-642C-4CEB-A16A-A47D3D6798E6}"/>
    <cellStyle name="Comma 2 4 8 2 9" xfId="14907" xr:uid="{00000000-0005-0000-0000-00005B0F0000}"/>
    <cellStyle name="Comma 2 4 8 3" xfId="1082" xr:uid="{00000000-0005-0000-0000-00005C0F0000}"/>
    <cellStyle name="Comma 2 4 8 3 2" xfId="3458" xr:uid="{00000000-0005-0000-0000-00005D0F0000}"/>
    <cellStyle name="Comma 2 4 8 3 2 2" xfId="17715" xr:uid="{00000000-0005-0000-0000-00005E0F0000}"/>
    <cellStyle name="Comma 2 4 8 3 2 3" xfId="29596" xr:uid="{5E82DA2B-A39C-40F2-B83F-A730B9C6E9D8}"/>
    <cellStyle name="Comma 2 4 8 3 2 4" xfId="43853" xr:uid="{E5142333-A4EF-41F0-83EE-EEB37A5CB7A6}"/>
    <cellStyle name="Comma 2 4 8 3 3" xfId="5834" xr:uid="{00000000-0005-0000-0000-00005F0F0000}"/>
    <cellStyle name="Comma 2 4 8 3 3 2" xfId="20091" xr:uid="{00000000-0005-0000-0000-0000600F0000}"/>
    <cellStyle name="Comma 2 4 8 3 3 3" xfId="31972" xr:uid="{93419698-95C1-4800-B7ED-23EA7B90A1AA}"/>
    <cellStyle name="Comma 2 4 8 3 3 4" xfId="46229" xr:uid="{C788A6A3-3D74-42CF-9E89-76DC68383827}"/>
    <cellStyle name="Comma 2 4 8 3 4" xfId="8210" xr:uid="{00000000-0005-0000-0000-0000610F0000}"/>
    <cellStyle name="Comma 2 4 8 3 4 2" xfId="22467" xr:uid="{00000000-0005-0000-0000-0000620F0000}"/>
    <cellStyle name="Comma 2 4 8 3 4 3" xfId="34348" xr:uid="{AA5E9F01-4E11-4B29-82CA-92C2DC9B868B}"/>
    <cellStyle name="Comma 2 4 8 3 4 4" xfId="48605" xr:uid="{C15A7C4F-324D-421C-85E9-4105C3E2C097}"/>
    <cellStyle name="Comma 2 4 8 3 5" xfId="10586" xr:uid="{00000000-0005-0000-0000-0000630F0000}"/>
    <cellStyle name="Comma 2 4 8 3 5 2" xfId="24843" xr:uid="{00000000-0005-0000-0000-0000640F0000}"/>
    <cellStyle name="Comma 2 4 8 3 5 3" xfId="36724" xr:uid="{5A8AEC38-ACC2-468A-935D-174060209498}"/>
    <cellStyle name="Comma 2 4 8 3 5 4" xfId="50981" xr:uid="{48EDFF67-28E1-4B13-9B32-0F5BEFA6EC4B}"/>
    <cellStyle name="Comma 2 4 8 3 6" xfId="12963" xr:uid="{00000000-0005-0000-0000-0000650F0000}"/>
    <cellStyle name="Comma 2 4 8 3 6 2" xfId="39101" xr:uid="{41956E87-191B-4E9D-B8BC-1303404EBFB5}"/>
    <cellStyle name="Comma 2 4 8 3 6 3" xfId="53358" xr:uid="{8C84D626-32CC-4CDD-9434-5D23F26F9354}"/>
    <cellStyle name="Comma 2 4 8 3 7" xfId="15339" xr:uid="{00000000-0005-0000-0000-0000660F0000}"/>
    <cellStyle name="Comma 2 4 8 3 8" xfId="27220" xr:uid="{1F5C3D7D-9575-48FD-9CD2-12E34A4A637B}"/>
    <cellStyle name="Comma 2 4 8 3 9" xfId="41477" xr:uid="{307626B4-1D67-487B-B540-31F256B314A0}"/>
    <cellStyle name="Comma 2 4 8 4" xfId="1874" xr:uid="{00000000-0005-0000-0000-0000670F0000}"/>
    <cellStyle name="Comma 2 4 8 4 2" xfId="4250" xr:uid="{00000000-0005-0000-0000-0000680F0000}"/>
    <cellStyle name="Comma 2 4 8 4 2 2" xfId="18507" xr:uid="{00000000-0005-0000-0000-0000690F0000}"/>
    <cellStyle name="Comma 2 4 8 4 2 3" xfId="30388" xr:uid="{0BFC26A8-B552-486B-8E8D-A24EF6A6E411}"/>
    <cellStyle name="Comma 2 4 8 4 2 4" xfId="44645" xr:uid="{E18DC540-797B-4A3A-8963-F292949A90A3}"/>
    <cellStyle name="Comma 2 4 8 4 3" xfId="6626" xr:uid="{00000000-0005-0000-0000-00006A0F0000}"/>
    <cellStyle name="Comma 2 4 8 4 3 2" xfId="20883" xr:uid="{00000000-0005-0000-0000-00006B0F0000}"/>
    <cellStyle name="Comma 2 4 8 4 3 3" xfId="32764" xr:uid="{0CE30F2F-623A-42E3-95FE-253FC042163B}"/>
    <cellStyle name="Comma 2 4 8 4 3 4" xfId="47021" xr:uid="{E23003C2-C53F-4175-94B5-C5B0FF5D17A5}"/>
    <cellStyle name="Comma 2 4 8 4 4" xfId="9002" xr:uid="{00000000-0005-0000-0000-00006C0F0000}"/>
    <cellStyle name="Comma 2 4 8 4 4 2" xfId="23259" xr:uid="{00000000-0005-0000-0000-00006D0F0000}"/>
    <cellStyle name="Comma 2 4 8 4 4 3" xfId="35140" xr:uid="{97522754-CEC1-4A4E-8BB6-DDD6EF0727FF}"/>
    <cellStyle name="Comma 2 4 8 4 4 4" xfId="49397" xr:uid="{204B6FFD-2998-4035-AAF9-C40FB8BEFF6A}"/>
    <cellStyle name="Comma 2 4 8 4 5" xfId="11378" xr:uid="{00000000-0005-0000-0000-00006E0F0000}"/>
    <cellStyle name="Comma 2 4 8 4 5 2" xfId="25635" xr:uid="{00000000-0005-0000-0000-00006F0F0000}"/>
    <cellStyle name="Comma 2 4 8 4 5 3" xfId="37516" xr:uid="{686B74BD-879A-4C30-88C1-2466042EFD47}"/>
    <cellStyle name="Comma 2 4 8 4 5 4" xfId="51773" xr:uid="{1A839B80-96FF-4806-A3FD-170D842A244A}"/>
    <cellStyle name="Comma 2 4 8 4 6" xfId="13755" xr:uid="{00000000-0005-0000-0000-0000700F0000}"/>
    <cellStyle name="Comma 2 4 8 4 6 2" xfId="39893" xr:uid="{A67AA266-C82A-4C5C-9623-BCF3CC39C538}"/>
    <cellStyle name="Comma 2 4 8 4 6 3" xfId="54150" xr:uid="{7DE2860E-1CAD-4BAE-B741-4DBFCF6B7677}"/>
    <cellStyle name="Comma 2 4 8 4 7" xfId="16131" xr:uid="{00000000-0005-0000-0000-0000710F0000}"/>
    <cellStyle name="Comma 2 4 8 4 8" xfId="28012" xr:uid="{AFFA4B59-2AA1-4D19-8428-3D4902C32FDF}"/>
    <cellStyle name="Comma 2 4 8 4 9" xfId="42269" xr:uid="{B15027BA-52C4-4461-8DCC-3E34F9B68AFF}"/>
    <cellStyle name="Comma 2 4 8 5" xfId="2666" xr:uid="{00000000-0005-0000-0000-0000720F0000}"/>
    <cellStyle name="Comma 2 4 8 5 2" xfId="16923" xr:uid="{00000000-0005-0000-0000-0000730F0000}"/>
    <cellStyle name="Comma 2 4 8 5 3" xfId="28804" xr:uid="{6D89CB75-8F65-4FF6-B09F-A27AF653633C}"/>
    <cellStyle name="Comma 2 4 8 5 4" xfId="43061" xr:uid="{4F4B53F1-1BF1-4C4B-8DC7-E1727D27ABF3}"/>
    <cellStyle name="Comma 2 4 8 6" xfId="5042" xr:uid="{00000000-0005-0000-0000-0000740F0000}"/>
    <cellStyle name="Comma 2 4 8 6 2" xfId="19299" xr:uid="{00000000-0005-0000-0000-0000750F0000}"/>
    <cellStyle name="Comma 2 4 8 6 3" xfId="31180" xr:uid="{0A302E4D-82B7-4276-B23E-9BDECDB7C6EA}"/>
    <cellStyle name="Comma 2 4 8 6 4" xfId="45437" xr:uid="{7E083323-2208-4C4B-B1BA-9612C9F4473A}"/>
    <cellStyle name="Comma 2 4 8 7" xfId="7418" xr:uid="{00000000-0005-0000-0000-0000760F0000}"/>
    <cellStyle name="Comma 2 4 8 7 2" xfId="21675" xr:uid="{00000000-0005-0000-0000-0000770F0000}"/>
    <cellStyle name="Comma 2 4 8 7 3" xfId="33556" xr:uid="{FD74EF95-6DB9-4B88-AB4F-2062E2ABA0D1}"/>
    <cellStyle name="Comma 2 4 8 7 4" xfId="47813" xr:uid="{2034D866-340F-46FB-B0F2-730B2E95452F}"/>
    <cellStyle name="Comma 2 4 8 8" xfId="9794" xr:uid="{00000000-0005-0000-0000-0000780F0000}"/>
    <cellStyle name="Comma 2 4 8 8 2" xfId="24051" xr:uid="{00000000-0005-0000-0000-0000790F0000}"/>
    <cellStyle name="Comma 2 4 8 8 3" xfId="35932" xr:uid="{28F8E5A7-D442-4E4A-999E-73575506DEAC}"/>
    <cellStyle name="Comma 2 4 8 8 4" xfId="50189" xr:uid="{701AD139-737C-4A36-908E-583A811CB5D6}"/>
    <cellStyle name="Comma 2 4 8 9" xfId="12171" xr:uid="{00000000-0005-0000-0000-00007A0F0000}"/>
    <cellStyle name="Comma 2 4 8 9 2" xfId="38309" xr:uid="{479EF4B4-94BE-489E-92C9-CD93F35D6D28}"/>
    <cellStyle name="Comma 2 4 8 9 3" xfId="52566" xr:uid="{CE9BC2DD-57F5-43F6-B626-66A9BD661BDD}"/>
    <cellStyle name="Comma 2 4 9" xfId="326" xr:uid="{00000000-0005-0000-0000-00007B0F0000}"/>
    <cellStyle name="Comma 2 4 9 10" xfId="14583" xr:uid="{00000000-0005-0000-0000-00007C0F0000}"/>
    <cellStyle name="Comma 2 4 9 11" xfId="26464" xr:uid="{329D2E23-0990-436F-9E04-6FA620F482A5}"/>
    <cellStyle name="Comma 2 4 9 12" xfId="40721" xr:uid="{22BBAE3C-FAEA-4C4C-B70E-5F0A63410D4D}"/>
    <cellStyle name="Comma 2 4 9 2" xfId="686" xr:uid="{00000000-0005-0000-0000-00007D0F0000}"/>
    <cellStyle name="Comma 2 4 9 2 10" xfId="26824" xr:uid="{100D2CFB-81B1-4F52-B8A6-BC2858F586AD}"/>
    <cellStyle name="Comma 2 4 9 2 11" xfId="41081" xr:uid="{65230F43-EBE6-4A6F-910F-9A610AC02EAA}"/>
    <cellStyle name="Comma 2 4 9 2 2" xfId="1478" xr:uid="{00000000-0005-0000-0000-00007E0F0000}"/>
    <cellStyle name="Comma 2 4 9 2 2 2" xfId="3854" xr:uid="{00000000-0005-0000-0000-00007F0F0000}"/>
    <cellStyle name="Comma 2 4 9 2 2 2 2" xfId="18111" xr:uid="{00000000-0005-0000-0000-0000800F0000}"/>
    <cellStyle name="Comma 2 4 9 2 2 2 3" xfId="29992" xr:uid="{95354715-778B-44D7-9A75-7171EE77A481}"/>
    <cellStyle name="Comma 2 4 9 2 2 2 4" xfId="44249" xr:uid="{FD8BA710-C530-418D-A069-16FD2FBA2A35}"/>
    <cellStyle name="Comma 2 4 9 2 2 3" xfId="6230" xr:uid="{00000000-0005-0000-0000-0000810F0000}"/>
    <cellStyle name="Comma 2 4 9 2 2 3 2" xfId="20487" xr:uid="{00000000-0005-0000-0000-0000820F0000}"/>
    <cellStyle name="Comma 2 4 9 2 2 3 3" xfId="32368" xr:uid="{25DE4699-A76B-421B-85AB-9E77617801B6}"/>
    <cellStyle name="Comma 2 4 9 2 2 3 4" xfId="46625" xr:uid="{A962221D-D87D-4EB8-BA61-2A533C0DF8D2}"/>
    <cellStyle name="Comma 2 4 9 2 2 4" xfId="8606" xr:uid="{00000000-0005-0000-0000-0000830F0000}"/>
    <cellStyle name="Comma 2 4 9 2 2 4 2" xfId="22863" xr:uid="{00000000-0005-0000-0000-0000840F0000}"/>
    <cellStyle name="Comma 2 4 9 2 2 4 3" xfId="34744" xr:uid="{8185DB16-C15F-4E02-8D35-29D420F9BD6A}"/>
    <cellStyle name="Comma 2 4 9 2 2 4 4" xfId="49001" xr:uid="{43422BF7-CDA4-43E8-A599-3597AF67FED8}"/>
    <cellStyle name="Comma 2 4 9 2 2 5" xfId="10982" xr:uid="{00000000-0005-0000-0000-0000850F0000}"/>
    <cellStyle name="Comma 2 4 9 2 2 5 2" xfId="25239" xr:uid="{00000000-0005-0000-0000-0000860F0000}"/>
    <cellStyle name="Comma 2 4 9 2 2 5 3" xfId="37120" xr:uid="{BEF76483-0D8C-4D7A-94AF-3BF19C4E2E71}"/>
    <cellStyle name="Comma 2 4 9 2 2 5 4" xfId="51377" xr:uid="{5B0A640C-169B-4B9E-9CC3-72AF1AD942FB}"/>
    <cellStyle name="Comma 2 4 9 2 2 6" xfId="13359" xr:uid="{00000000-0005-0000-0000-0000870F0000}"/>
    <cellStyle name="Comma 2 4 9 2 2 6 2" xfId="39497" xr:uid="{B5A29EB5-B979-429F-BE25-B23C372DD080}"/>
    <cellStyle name="Comma 2 4 9 2 2 6 3" xfId="53754" xr:uid="{D2658E24-911F-4288-A561-99E529CD0720}"/>
    <cellStyle name="Comma 2 4 9 2 2 7" xfId="15735" xr:uid="{00000000-0005-0000-0000-0000880F0000}"/>
    <cellStyle name="Comma 2 4 9 2 2 8" xfId="27616" xr:uid="{05E725DD-1018-4C9D-B0CA-7D1B1D6D8D25}"/>
    <cellStyle name="Comma 2 4 9 2 2 9" xfId="41873" xr:uid="{189E7344-91A4-42B7-AD45-C17B795C31BE}"/>
    <cellStyle name="Comma 2 4 9 2 3" xfId="2270" xr:uid="{00000000-0005-0000-0000-0000890F0000}"/>
    <cellStyle name="Comma 2 4 9 2 3 2" xfId="4646" xr:uid="{00000000-0005-0000-0000-00008A0F0000}"/>
    <cellStyle name="Comma 2 4 9 2 3 2 2" xfId="18903" xr:uid="{00000000-0005-0000-0000-00008B0F0000}"/>
    <cellStyle name="Comma 2 4 9 2 3 2 3" xfId="30784" xr:uid="{91EFE618-85CF-45F4-A57A-4ECB1C934B1F}"/>
    <cellStyle name="Comma 2 4 9 2 3 2 4" xfId="45041" xr:uid="{7D1DD187-3FA0-419C-9032-595D790EB41A}"/>
    <cellStyle name="Comma 2 4 9 2 3 3" xfId="7022" xr:uid="{00000000-0005-0000-0000-00008C0F0000}"/>
    <cellStyle name="Comma 2 4 9 2 3 3 2" xfId="21279" xr:uid="{00000000-0005-0000-0000-00008D0F0000}"/>
    <cellStyle name="Comma 2 4 9 2 3 3 3" xfId="33160" xr:uid="{C4182951-49BA-4E9C-A3BB-CAB998B2FE9A}"/>
    <cellStyle name="Comma 2 4 9 2 3 3 4" xfId="47417" xr:uid="{60FD7828-F5CB-46B5-9EFC-44DC794A9A58}"/>
    <cellStyle name="Comma 2 4 9 2 3 4" xfId="9398" xr:uid="{00000000-0005-0000-0000-00008E0F0000}"/>
    <cellStyle name="Comma 2 4 9 2 3 4 2" xfId="23655" xr:uid="{00000000-0005-0000-0000-00008F0F0000}"/>
    <cellStyle name="Comma 2 4 9 2 3 4 3" xfId="35536" xr:uid="{E834C85C-FE54-439F-A3B5-7CF5B857C5AF}"/>
    <cellStyle name="Comma 2 4 9 2 3 4 4" xfId="49793" xr:uid="{D41C8C87-3FC6-42AE-8284-E20A15370599}"/>
    <cellStyle name="Comma 2 4 9 2 3 5" xfId="11774" xr:uid="{00000000-0005-0000-0000-0000900F0000}"/>
    <cellStyle name="Comma 2 4 9 2 3 5 2" xfId="26031" xr:uid="{00000000-0005-0000-0000-0000910F0000}"/>
    <cellStyle name="Comma 2 4 9 2 3 5 3" xfId="37912" xr:uid="{A49B80C9-A0C0-4CD3-AAEA-D5428DCFEEDF}"/>
    <cellStyle name="Comma 2 4 9 2 3 5 4" xfId="52169" xr:uid="{F788B02E-91B1-4BA2-B1A9-62C514F8E08A}"/>
    <cellStyle name="Comma 2 4 9 2 3 6" xfId="14151" xr:uid="{00000000-0005-0000-0000-0000920F0000}"/>
    <cellStyle name="Comma 2 4 9 2 3 6 2" xfId="40289" xr:uid="{2B7C3AA8-4F58-41B5-BF9D-A5831AF6BA2A}"/>
    <cellStyle name="Comma 2 4 9 2 3 6 3" xfId="54546" xr:uid="{AB6D10D4-0514-4371-91A2-720311A3FCC2}"/>
    <cellStyle name="Comma 2 4 9 2 3 7" xfId="16527" xr:uid="{00000000-0005-0000-0000-0000930F0000}"/>
    <cellStyle name="Comma 2 4 9 2 3 8" xfId="28408" xr:uid="{3937734C-ACDD-49B0-B4BE-36D809D85814}"/>
    <cellStyle name="Comma 2 4 9 2 3 9" xfId="42665" xr:uid="{C7B71F48-9A30-4D2F-B470-F9DD9E4B6B55}"/>
    <cellStyle name="Comma 2 4 9 2 4" xfId="3062" xr:uid="{00000000-0005-0000-0000-0000940F0000}"/>
    <cellStyle name="Comma 2 4 9 2 4 2" xfId="17319" xr:uid="{00000000-0005-0000-0000-0000950F0000}"/>
    <cellStyle name="Comma 2 4 9 2 4 3" xfId="29200" xr:uid="{ADA5DC57-096C-40CA-BD67-A0BA317163DE}"/>
    <cellStyle name="Comma 2 4 9 2 4 4" xfId="43457" xr:uid="{15267B48-6D1B-4591-AEFA-F1F7E761A005}"/>
    <cellStyle name="Comma 2 4 9 2 5" xfId="5438" xr:uid="{00000000-0005-0000-0000-0000960F0000}"/>
    <cellStyle name="Comma 2 4 9 2 5 2" xfId="19695" xr:uid="{00000000-0005-0000-0000-0000970F0000}"/>
    <cellStyle name="Comma 2 4 9 2 5 3" xfId="31576" xr:uid="{1C1D5FEB-3EE0-4EC2-B6F5-BF83AD2E3475}"/>
    <cellStyle name="Comma 2 4 9 2 5 4" xfId="45833" xr:uid="{897EB0D4-017F-4B79-8721-3C51C0CDD359}"/>
    <cellStyle name="Comma 2 4 9 2 6" xfId="7814" xr:uid="{00000000-0005-0000-0000-0000980F0000}"/>
    <cellStyle name="Comma 2 4 9 2 6 2" xfId="22071" xr:uid="{00000000-0005-0000-0000-0000990F0000}"/>
    <cellStyle name="Comma 2 4 9 2 6 3" xfId="33952" xr:uid="{C194FE70-649B-4468-B4A7-CB2E7DDFDDAB}"/>
    <cellStyle name="Comma 2 4 9 2 6 4" xfId="48209" xr:uid="{2073C690-E55A-4046-9D0F-36A474BF0308}"/>
    <cellStyle name="Comma 2 4 9 2 7" xfId="10190" xr:uid="{00000000-0005-0000-0000-00009A0F0000}"/>
    <cellStyle name="Comma 2 4 9 2 7 2" xfId="24447" xr:uid="{00000000-0005-0000-0000-00009B0F0000}"/>
    <cellStyle name="Comma 2 4 9 2 7 3" xfId="36328" xr:uid="{6CE5B928-8EC9-40FB-8FD0-F5C6DD61553F}"/>
    <cellStyle name="Comma 2 4 9 2 7 4" xfId="50585" xr:uid="{2C914108-23A2-40E6-8A8A-B0837E95203B}"/>
    <cellStyle name="Comma 2 4 9 2 8" xfId="12567" xr:uid="{00000000-0005-0000-0000-00009C0F0000}"/>
    <cellStyle name="Comma 2 4 9 2 8 2" xfId="38705" xr:uid="{D5514CA4-A61E-46DE-ABEC-6997E81D8FD3}"/>
    <cellStyle name="Comma 2 4 9 2 8 3" xfId="52962" xr:uid="{7C712B82-BD43-447D-A2DA-AC169C6545F2}"/>
    <cellStyle name="Comma 2 4 9 2 9" xfId="14943" xr:uid="{00000000-0005-0000-0000-00009D0F0000}"/>
    <cellStyle name="Comma 2 4 9 3" xfId="1118" xr:uid="{00000000-0005-0000-0000-00009E0F0000}"/>
    <cellStyle name="Comma 2 4 9 3 2" xfId="3494" xr:uid="{00000000-0005-0000-0000-00009F0F0000}"/>
    <cellStyle name="Comma 2 4 9 3 2 2" xfId="17751" xr:uid="{00000000-0005-0000-0000-0000A00F0000}"/>
    <cellStyle name="Comma 2 4 9 3 2 3" xfId="29632" xr:uid="{42AB937B-3F31-4826-BEB7-A82F864F2236}"/>
    <cellStyle name="Comma 2 4 9 3 2 4" xfId="43889" xr:uid="{BD0BD2B9-1C49-4D22-AACD-10FB2194015F}"/>
    <cellStyle name="Comma 2 4 9 3 3" xfId="5870" xr:uid="{00000000-0005-0000-0000-0000A10F0000}"/>
    <cellStyle name="Comma 2 4 9 3 3 2" xfId="20127" xr:uid="{00000000-0005-0000-0000-0000A20F0000}"/>
    <cellStyle name="Comma 2 4 9 3 3 3" xfId="32008" xr:uid="{BFBAE0F0-A7DB-4F6B-9CD9-222E5AB06085}"/>
    <cellStyle name="Comma 2 4 9 3 3 4" xfId="46265" xr:uid="{D6CD91FE-7304-4CB0-B0D4-360822DC4FFE}"/>
    <cellStyle name="Comma 2 4 9 3 4" xfId="8246" xr:uid="{00000000-0005-0000-0000-0000A30F0000}"/>
    <cellStyle name="Comma 2 4 9 3 4 2" xfId="22503" xr:uid="{00000000-0005-0000-0000-0000A40F0000}"/>
    <cellStyle name="Comma 2 4 9 3 4 3" xfId="34384" xr:uid="{FF892B51-6D5D-4F78-AD73-31FAE78D1788}"/>
    <cellStyle name="Comma 2 4 9 3 4 4" xfId="48641" xr:uid="{55588C65-7B63-4DB9-8183-2A3CE5C3B1FA}"/>
    <cellStyle name="Comma 2 4 9 3 5" xfId="10622" xr:uid="{00000000-0005-0000-0000-0000A50F0000}"/>
    <cellStyle name="Comma 2 4 9 3 5 2" xfId="24879" xr:uid="{00000000-0005-0000-0000-0000A60F0000}"/>
    <cellStyle name="Comma 2 4 9 3 5 3" xfId="36760" xr:uid="{21CCFD3B-5AF4-421D-8FEB-3C640BA8CC43}"/>
    <cellStyle name="Comma 2 4 9 3 5 4" xfId="51017" xr:uid="{B1911A8C-E955-43BA-82B1-A5E15EE725A9}"/>
    <cellStyle name="Comma 2 4 9 3 6" xfId="12999" xr:uid="{00000000-0005-0000-0000-0000A70F0000}"/>
    <cellStyle name="Comma 2 4 9 3 6 2" xfId="39137" xr:uid="{3F448D5D-DCD6-4E93-A508-51947F042702}"/>
    <cellStyle name="Comma 2 4 9 3 6 3" xfId="53394" xr:uid="{055E366D-B100-46F5-8E98-3DCB32456D11}"/>
    <cellStyle name="Comma 2 4 9 3 7" xfId="15375" xr:uid="{00000000-0005-0000-0000-0000A80F0000}"/>
    <cellStyle name="Comma 2 4 9 3 8" xfId="27256" xr:uid="{6857CAE9-226C-472F-AD15-70D929389C97}"/>
    <cellStyle name="Comma 2 4 9 3 9" xfId="41513" xr:uid="{6401FDDC-A7D1-430C-AAE0-B35F44BAC1DE}"/>
    <cellStyle name="Comma 2 4 9 4" xfId="1910" xr:uid="{00000000-0005-0000-0000-0000A90F0000}"/>
    <cellStyle name="Comma 2 4 9 4 2" xfId="4286" xr:uid="{00000000-0005-0000-0000-0000AA0F0000}"/>
    <cellStyle name="Comma 2 4 9 4 2 2" xfId="18543" xr:uid="{00000000-0005-0000-0000-0000AB0F0000}"/>
    <cellStyle name="Comma 2 4 9 4 2 3" xfId="30424" xr:uid="{54249C1F-6D75-4560-8776-EDBF800D308F}"/>
    <cellStyle name="Comma 2 4 9 4 2 4" xfId="44681" xr:uid="{02E2A279-F5A3-434D-B28B-D072F9D88D0F}"/>
    <cellStyle name="Comma 2 4 9 4 3" xfId="6662" xr:uid="{00000000-0005-0000-0000-0000AC0F0000}"/>
    <cellStyle name="Comma 2 4 9 4 3 2" xfId="20919" xr:uid="{00000000-0005-0000-0000-0000AD0F0000}"/>
    <cellStyle name="Comma 2 4 9 4 3 3" xfId="32800" xr:uid="{0B2EBA48-E284-43A7-A7FB-61BC917E3F64}"/>
    <cellStyle name="Comma 2 4 9 4 3 4" xfId="47057" xr:uid="{7774EF72-62D8-4240-93D9-32B4F26188AF}"/>
    <cellStyle name="Comma 2 4 9 4 4" xfId="9038" xr:uid="{00000000-0005-0000-0000-0000AE0F0000}"/>
    <cellStyle name="Comma 2 4 9 4 4 2" xfId="23295" xr:uid="{00000000-0005-0000-0000-0000AF0F0000}"/>
    <cellStyle name="Comma 2 4 9 4 4 3" xfId="35176" xr:uid="{6F747A75-5A4A-4646-A5E9-692CE24736FB}"/>
    <cellStyle name="Comma 2 4 9 4 4 4" xfId="49433" xr:uid="{5E0812B3-3D72-453B-8E01-0D90F09E947B}"/>
    <cellStyle name="Comma 2 4 9 4 5" xfId="11414" xr:uid="{00000000-0005-0000-0000-0000B00F0000}"/>
    <cellStyle name="Comma 2 4 9 4 5 2" xfId="25671" xr:uid="{00000000-0005-0000-0000-0000B10F0000}"/>
    <cellStyle name="Comma 2 4 9 4 5 3" xfId="37552" xr:uid="{4F4D5C8D-D4D8-4528-8074-29BCE28A984F}"/>
    <cellStyle name="Comma 2 4 9 4 5 4" xfId="51809" xr:uid="{0289E823-1A3B-4627-9F60-AB94038814D8}"/>
    <cellStyle name="Comma 2 4 9 4 6" xfId="13791" xr:uid="{00000000-0005-0000-0000-0000B20F0000}"/>
    <cellStyle name="Comma 2 4 9 4 6 2" xfId="39929" xr:uid="{D16C298E-D38F-4C8D-8B98-FD196F431976}"/>
    <cellStyle name="Comma 2 4 9 4 6 3" xfId="54186" xr:uid="{8A961AB8-5C88-477E-8EF7-358F6FAFADF0}"/>
    <cellStyle name="Comma 2 4 9 4 7" xfId="16167" xr:uid="{00000000-0005-0000-0000-0000B30F0000}"/>
    <cellStyle name="Comma 2 4 9 4 8" xfId="28048" xr:uid="{DDF68F43-3816-49FD-A336-4DABAF8F56B4}"/>
    <cellStyle name="Comma 2 4 9 4 9" xfId="42305" xr:uid="{86D594C5-E6AD-4228-B49F-D1AB20E1560C}"/>
    <cellStyle name="Comma 2 4 9 5" xfId="2702" xr:uid="{00000000-0005-0000-0000-0000B40F0000}"/>
    <cellStyle name="Comma 2 4 9 5 2" xfId="16959" xr:uid="{00000000-0005-0000-0000-0000B50F0000}"/>
    <cellStyle name="Comma 2 4 9 5 3" xfId="28840" xr:uid="{65AF0CB3-C2E5-4B01-A803-0EE3D7F08F88}"/>
    <cellStyle name="Comma 2 4 9 5 4" xfId="43097" xr:uid="{695FA8D7-6402-4AB9-A7DB-066AB17B8C40}"/>
    <cellStyle name="Comma 2 4 9 6" xfId="5078" xr:uid="{00000000-0005-0000-0000-0000B60F0000}"/>
    <cellStyle name="Comma 2 4 9 6 2" xfId="19335" xr:uid="{00000000-0005-0000-0000-0000B70F0000}"/>
    <cellStyle name="Comma 2 4 9 6 3" xfId="31216" xr:uid="{B241DD9B-4548-4A0A-B1AE-B3D5AE241A13}"/>
    <cellStyle name="Comma 2 4 9 6 4" xfId="45473" xr:uid="{BFB4C099-E912-4961-9D06-E7082CED1650}"/>
    <cellStyle name="Comma 2 4 9 7" xfId="7454" xr:uid="{00000000-0005-0000-0000-0000B80F0000}"/>
    <cellStyle name="Comma 2 4 9 7 2" xfId="21711" xr:uid="{00000000-0005-0000-0000-0000B90F0000}"/>
    <cellStyle name="Comma 2 4 9 7 3" xfId="33592" xr:uid="{88F3D80E-C93B-402F-90B5-5C2A8CDCAF31}"/>
    <cellStyle name="Comma 2 4 9 7 4" xfId="47849" xr:uid="{4533FF3E-7A6A-4313-84F7-4C69556515FF}"/>
    <cellStyle name="Comma 2 4 9 8" xfId="9830" xr:uid="{00000000-0005-0000-0000-0000BA0F0000}"/>
    <cellStyle name="Comma 2 4 9 8 2" xfId="24087" xr:uid="{00000000-0005-0000-0000-0000BB0F0000}"/>
    <cellStyle name="Comma 2 4 9 8 3" xfId="35968" xr:uid="{30F48E0E-3204-45E8-8F24-DCEBBE1103B4}"/>
    <cellStyle name="Comma 2 4 9 8 4" xfId="50225" xr:uid="{2FFBD697-DC11-43AA-9264-DC35725AC486}"/>
    <cellStyle name="Comma 2 4 9 9" xfId="12207" xr:uid="{00000000-0005-0000-0000-0000BC0F0000}"/>
    <cellStyle name="Comma 2 4 9 9 2" xfId="38345" xr:uid="{1D1691EB-0F58-443C-8879-EC3636F51506}"/>
    <cellStyle name="Comma 2 4 9 9 3" xfId="52602" xr:uid="{F9669519-1876-48E9-BA22-F620C97D124A}"/>
    <cellStyle name="Comma 2 5" xfId="57" xr:uid="{00000000-0005-0000-0000-0000BD0F0000}"/>
    <cellStyle name="Comma 2 5 10" xfId="14314" xr:uid="{00000000-0005-0000-0000-0000BE0F0000}"/>
    <cellStyle name="Comma 2 5 11" xfId="26195" xr:uid="{B10050A2-EBDD-455F-8DDC-6D73B843BBBC}"/>
    <cellStyle name="Comma 2 5 12" xfId="40452" xr:uid="{23F58392-7057-4C57-94A2-D139FD3EE61B}"/>
    <cellStyle name="Comma 2 5 2" xfId="417" xr:uid="{00000000-0005-0000-0000-0000BF0F0000}"/>
    <cellStyle name="Comma 2 5 2 10" xfId="26555" xr:uid="{F1CE6D5D-5C83-4EBF-BACD-B6DC5DBADF8D}"/>
    <cellStyle name="Comma 2 5 2 11" xfId="40812" xr:uid="{8CD90B07-E204-4BC8-B1C2-E661518AD2BA}"/>
    <cellStyle name="Comma 2 5 2 2" xfId="1209" xr:uid="{00000000-0005-0000-0000-0000C00F0000}"/>
    <cellStyle name="Comma 2 5 2 2 2" xfId="3585" xr:uid="{00000000-0005-0000-0000-0000C10F0000}"/>
    <cellStyle name="Comma 2 5 2 2 2 2" xfId="17842" xr:uid="{00000000-0005-0000-0000-0000C20F0000}"/>
    <cellStyle name="Comma 2 5 2 2 2 3" xfId="29723" xr:uid="{A17D790A-13B2-46C4-AB5B-C8ECEDA338E0}"/>
    <cellStyle name="Comma 2 5 2 2 2 4" xfId="43980" xr:uid="{284923F8-124D-4AD1-B312-C37A2C819056}"/>
    <cellStyle name="Comma 2 5 2 2 3" xfId="5961" xr:uid="{00000000-0005-0000-0000-0000C30F0000}"/>
    <cellStyle name="Comma 2 5 2 2 3 2" xfId="20218" xr:uid="{00000000-0005-0000-0000-0000C40F0000}"/>
    <cellStyle name="Comma 2 5 2 2 3 3" xfId="32099" xr:uid="{45C8E1F6-6701-4495-89E0-17BC984BCD28}"/>
    <cellStyle name="Comma 2 5 2 2 3 4" xfId="46356" xr:uid="{7C857487-9A5E-4F8B-87F2-C895F5BF8E04}"/>
    <cellStyle name="Comma 2 5 2 2 4" xfId="8337" xr:uid="{00000000-0005-0000-0000-0000C50F0000}"/>
    <cellStyle name="Comma 2 5 2 2 4 2" xfId="22594" xr:uid="{00000000-0005-0000-0000-0000C60F0000}"/>
    <cellStyle name="Comma 2 5 2 2 4 3" xfId="34475" xr:uid="{7BC022BE-7B4F-4F5D-B41F-0A6632400E8B}"/>
    <cellStyle name="Comma 2 5 2 2 4 4" xfId="48732" xr:uid="{CD13707D-EA02-42BB-A997-B40A6DB82C09}"/>
    <cellStyle name="Comma 2 5 2 2 5" xfId="10713" xr:uid="{00000000-0005-0000-0000-0000C70F0000}"/>
    <cellStyle name="Comma 2 5 2 2 5 2" xfId="24970" xr:uid="{00000000-0005-0000-0000-0000C80F0000}"/>
    <cellStyle name="Comma 2 5 2 2 5 3" xfId="36851" xr:uid="{A6FECB82-B2EA-4688-8D05-3244ADDDFBAC}"/>
    <cellStyle name="Comma 2 5 2 2 5 4" xfId="51108" xr:uid="{7EC823B1-06B6-4217-82B6-572BD6082F2B}"/>
    <cellStyle name="Comma 2 5 2 2 6" xfId="13090" xr:uid="{00000000-0005-0000-0000-0000C90F0000}"/>
    <cellStyle name="Comma 2 5 2 2 6 2" xfId="39228" xr:uid="{A4B326E7-3FCF-43DE-873C-666AF00F1A04}"/>
    <cellStyle name="Comma 2 5 2 2 6 3" xfId="53485" xr:uid="{1D78AD7C-2BE0-4A39-9B37-D51A17B33E30}"/>
    <cellStyle name="Comma 2 5 2 2 7" xfId="15466" xr:uid="{00000000-0005-0000-0000-0000CA0F0000}"/>
    <cellStyle name="Comma 2 5 2 2 8" xfId="27347" xr:uid="{26D84A6E-D3F3-4104-A509-C18545C5F2F1}"/>
    <cellStyle name="Comma 2 5 2 2 9" xfId="41604" xr:uid="{177A264B-19EE-4735-9978-E871A46CE255}"/>
    <cellStyle name="Comma 2 5 2 3" xfId="2001" xr:uid="{00000000-0005-0000-0000-0000CB0F0000}"/>
    <cellStyle name="Comma 2 5 2 3 2" xfId="4377" xr:uid="{00000000-0005-0000-0000-0000CC0F0000}"/>
    <cellStyle name="Comma 2 5 2 3 2 2" xfId="18634" xr:uid="{00000000-0005-0000-0000-0000CD0F0000}"/>
    <cellStyle name="Comma 2 5 2 3 2 3" xfId="30515" xr:uid="{24D0652F-FA4B-4679-ADFE-696D6C6EFE3C}"/>
    <cellStyle name="Comma 2 5 2 3 2 4" xfId="44772" xr:uid="{2B7A7379-7A20-4BA6-A573-7C72532A4FBF}"/>
    <cellStyle name="Comma 2 5 2 3 3" xfId="6753" xr:uid="{00000000-0005-0000-0000-0000CE0F0000}"/>
    <cellStyle name="Comma 2 5 2 3 3 2" xfId="21010" xr:uid="{00000000-0005-0000-0000-0000CF0F0000}"/>
    <cellStyle name="Comma 2 5 2 3 3 3" xfId="32891" xr:uid="{F546CF4D-F3D8-44B8-B17D-D870ACC2DFFE}"/>
    <cellStyle name="Comma 2 5 2 3 3 4" xfId="47148" xr:uid="{EECC5B92-43E6-489A-9833-425F2F1C3270}"/>
    <cellStyle name="Comma 2 5 2 3 4" xfId="9129" xr:uid="{00000000-0005-0000-0000-0000D00F0000}"/>
    <cellStyle name="Comma 2 5 2 3 4 2" xfId="23386" xr:uid="{00000000-0005-0000-0000-0000D10F0000}"/>
    <cellStyle name="Comma 2 5 2 3 4 3" xfId="35267" xr:uid="{11019CC2-CB83-4130-92CB-3B843074BC41}"/>
    <cellStyle name="Comma 2 5 2 3 4 4" xfId="49524" xr:uid="{1AA6406A-C730-47B3-9B14-B18062DB314D}"/>
    <cellStyle name="Comma 2 5 2 3 5" xfId="11505" xr:uid="{00000000-0005-0000-0000-0000D20F0000}"/>
    <cellStyle name="Comma 2 5 2 3 5 2" xfId="25762" xr:uid="{00000000-0005-0000-0000-0000D30F0000}"/>
    <cellStyle name="Comma 2 5 2 3 5 3" xfId="37643" xr:uid="{CF6DC05A-045B-4C20-A991-D101FB3775E6}"/>
    <cellStyle name="Comma 2 5 2 3 5 4" xfId="51900" xr:uid="{AA450E8F-3F7A-4C68-8974-D000AD3F4DEF}"/>
    <cellStyle name="Comma 2 5 2 3 6" xfId="13882" xr:uid="{00000000-0005-0000-0000-0000D40F0000}"/>
    <cellStyle name="Comma 2 5 2 3 6 2" xfId="40020" xr:uid="{8CC5AED6-59A4-4F4B-9FCE-433487F690E4}"/>
    <cellStyle name="Comma 2 5 2 3 6 3" xfId="54277" xr:uid="{1E7B5AEA-4406-4048-B634-3C3535258DCE}"/>
    <cellStyle name="Comma 2 5 2 3 7" xfId="16258" xr:uid="{00000000-0005-0000-0000-0000D50F0000}"/>
    <cellStyle name="Comma 2 5 2 3 8" xfId="28139" xr:uid="{D7FC6D64-380B-4225-956D-085E2B4ED8C4}"/>
    <cellStyle name="Comma 2 5 2 3 9" xfId="42396" xr:uid="{824EEC12-338E-44A7-8AFF-6087D2CC5704}"/>
    <cellStyle name="Comma 2 5 2 4" xfId="2793" xr:uid="{00000000-0005-0000-0000-0000D60F0000}"/>
    <cellStyle name="Comma 2 5 2 4 2" xfId="17050" xr:uid="{00000000-0005-0000-0000-0000D70F0000}"/>
    <cellStyle name="Comma 2 5 2 4 3" xfId="28931" xr:uid="{99918E58-32FE-459F-A34E-85E5025DAB88}"/>
    <cellStyle name="Comma 2 5 2 4 4" xfId="43188" xr:uid="{B8B882AE-18F4-45FA-A56C-F8C26DDB27D5}"/>
    <cellStyle name="Comma 2 5 2 5" xfId="5169" xr:uid="{00000000-0005-0000-0000-0000D80F0000}"/>
    <cellStyle name="Comma 2 5 2 5 2" xfId="19426" xr:uid="{00000000-0005-0000-0000-0000D90F0000}"/>
    <cellStyle name="Comma 2 5 2 5 3" xfId="31307" xr:uid="{8161CD2F-B37C-4E39-A8B7-CB5376440B92}"/>
    <cellStyle name="Comma 2 5 2 5 4" xfId="45564" xr:uid="{09426ECB-8377-4834-A988-2F6F1844110E}"/>
    <cellStyle name="Comma 2 5 2 6" xfId="7545" xr:uid="{00000000-0005-0000-0000-0000DA0F0000}"/>
    <cellStyle name="Comma 2 5 2 6 2" xfId="21802" xr:uid="{00000000-0005-0000-0000-0000DB0F0000}"/>
    <cellStyle name="Comma 2 5 2 6 3" xfId="33683" xr:uid="{26627DCF-114F-4A7D-8A42-79686A5493DF}"/>
    <cellStyle name="Comma 2 5 2 6 4" xfId="47940" xr:uid="{92571B85-CFC5-401C-8A36-ED236EAC6A1E}"/>
    <cellStyle name="Comma 2 5 2 7" xfId="9921" xr:uid="{00000000-0005-0000-0000-0000DC0F0000}"/>
    <cellStyle name="Comma 2 5 2 7 2" xfId="24178" xr:uid="{00000000-0005-0000-0000-0000DD0F0000}"/>
    <cellStyle name="Comma 2 5 2 7 3" xfId="36059" xr:uid="{9C338A1A-4463-45A2-A505-6C802FF2F96F}"/>
    <cellStyle name="Comma 2 5 2 7 4" xfId="50316" xr:uid="{A70AADE1-307C-432F-907E-4AC2CB4A1C9F}"/>
    <cellStyle name="Comma 2 5 2 8" xfId="12298" xr:uid="{00000000-0005-0000-0000-0000DE0F0000}"/>
    <cellStyle name="Comma 2 5 2 8 2" xfId="38436" xr:uid="{B61C7163-3DE6-468D-A3FB-1FC85691A23F}"/>
    <cellStyle name="Comma 2 5 2 8 3" xfId="52693" xr:uid="{3407D58E-F8D9-4661-9C6A-14E59ECC396D}"/>
    <cellStyle name="Comma 2 5 2 9" xfId="14674" xr:uid="{00000000-0005-0000-0000-0000DF0F0000}"/>
    <cellStyle name="Comma 2 5 3" xfId="849" xr:uid="{00000000-0005-0000-0000-0000E00F0000}"/>
    <cellStyle name="Comma 2 5 3 2" xfId="3225" xr:uid="{00000000-0005-0000-0000-0000E10F0000}"/>
    <cellStyle name="Comma 2 5 3 2 2" xfId="17482" xr:uid="{00000000-0005-0000-0000-0000E20F0000}"/>
    <cellStyle name="Comma 2 5 3 2 3" xfId="29363" xr:uid="{4A8BBC2B-C864-46F2-A451-9B7F8FEC7710}"/>
    <cellStyle name="Comma 2 5 3 2 4" xfId="43620" xr:uid="{00C338EC-AD76-4C19-8A85-A36CD19C442F}"/>
    <cellStyle name="Comma 2 5 3 3" xfId="5601" xr:uid="{00000000-0005-0000-0000-0000E30F0000}"/>
    <cellStyle name="Comma 2 5 3 3 2" xfId="19858" xr:uid="{00000000-0005-0000-0000-0000E40F0000}"/>
    <cellStyle name="Comma 2 5 3 3 3" xfId="31739" xr:uid="{E887165E-472D-4ED7-874F-540BA3EDF0AA}"/>
    <cellStyle name="Comma 2 5 3 3 4" xfId="45996" xr:uid="{B740B417-A7AC-4F6F-B476-94C6B2C47F43}"/>
    <cellStyle name="Comma 2 5 3 4" xfId="7977" xr:uid="{00000000-0005-0000-0000-0000E50F0000}"/>
    <cellStyle name="Comma 2 5 3 4 2" xfId="22234" xr:uid="{00000000-0005-0000-0000-0000E60F0000}"/>
    <cellStyle name="Comma 2 5 3 4 3" xfId="34115" xr:uid="{4E35DD97-ED63-48AF-8286-1C603E053908}"/>
    <cellStyle name="Comma 2 5 3 4 4" xfId="48372" xr:uid="{364FE6C5-518C-4BBC-AA7C-2DEFBC00DB3A}"/>
    <cellStyle name="Comma 2 5 3 5" xfId="10353" xr:uid="{00000000-0005-0000-0000-0000E70F0000}"/>
    <cellStyle name="Comma 2 5 3 5 2" xfId="24610" xr:uid="{00000000-0005-0000-0000-0000E80F0000}"/>
    <cellStyle name="Comma 2 5 3 5 3" xfId="36491" xr:uid="{2F2AB69C-F37D-4257-8298-9469FBCE8452}"/>
    <cellStyle name="Comma 2 5 3 5 4" xfId="50748" xr:uid="{3E6FB271-7A6D-483E-BA61-64DFFB17F54F}"/>
    <cellStyle name="Comma 2 5 3 6" xfId="12730" xr:uid="{00000000-0005-0000-0000-0000E90F0000}"/>
    <cellStyle name="Comma 2 5 3 6 2" xfId="38868" xr:uid="{A708079D-F30A-408C-8D86-0C71A50806DC}"/>
    <cellStyle name="Comma 2 5 3 6 3" xfId="53125" xr:uid="{602E3FB1-7291-4E78-A0BD-582A0DD955CC}"/>
    <cellStyle name="Comma 2 5 3 7" xfId="15106" xr:uid="{00000000-0005-0000-0000-0000EA0F0000}"/>
    <cellStyle name="Comma 2 5 3 8" xfId="26987" xr:uid="{EA056538-6F52-441D-BD56-F461CD9AE225}"/>
    <cellStyle name="Comma 2 5 3 9" xfId="41244" xr:uid="{A8E2F3EC-CE47-4F53-A4AC-E2AB307C0808}"/>
    <cellStyle name="Comma 2 5 4" xfId="1641" xr:uid="{00000000-0005-0000-0000-0000EB0F0000}"/>
    <cellStyle name="Comma 2 5 4 2" xfId="4017" xr:uid="{00000000-0005-0000-0000-0000EC0F0000}"/>
    <cellStyle name="Comma 2 5 4 2 2" xfId="18274" xr:uid="{00000000-0005-0000-0000-0000ED0F0000}"/>
    <cellStyle name="Comma 2 5 4 2 3" xfId="30155" xr:uid="{4AB0A383-D047-4CC2-9290-95B51A77F4FC}"/>
    <cellStyle name="Comma 2 5 4 2 4" xfId="44412" xr:uid="{E176CD3E-687E-436C-A13A-EC03303E43D6}"/>
    <cellStyle name="Comma 2 5 4 3" xfId="6393" xr:uid="{00000000-0005-0000-0000-0000EE0F0000}"/>
    <cellStyle name="Comma 2 5 4 3 2" xfId="20650" xr:uid="{00000000-0005-0000-0000-0000EF0F0000}"/>
    <cellStyle name="Comma 2 5 4 3 3" xfId="32531" xr:uid="{7AD955C8-CE99-4CF7-B4BC-5A81DEADEC15}"/>
    <cellStyle name="Comma 2 5 4 3 4" xfId="46788" xr:uid="{6A12AAAD-A709-4A68-BDB8-AD7F26B327E2}"/>
    <cellStyle name="Comma 2 5 4 4" xfId="8769" xr:uid="{00000000-0005-0000-0000-0000F00F0000}"/>
    <cellStyle name="Comma 2 5 4 4 2" xfId="23026" xr:uid="{00000000-0005-0000-0000-0000F10F0000}"/>
    <cellStyle name="Comma 2 5 4 4 3" xfId="34907" xr:uid="{1DEF4570-E423-4C4D-89CB-6D13A1CE759E}"/>
    <cellStyle name="Comma 2 5 4 4 4" xfId="49164" xr:uid="{8EF9879C-8B4C-45F8-B3A0-EF6CEA4903A8}"/>
    <cellStyle name="Comma 2 5 4 5" xfId="11145" xr:uid="{00000000-0005-0000-0000-0000F20F0000}"/>
    <cellStyle name="Comma 2 5 4 5 2" xfId="25402" xr:uid="{00000000-0005-0000-0000-0000F30F0000}"/>
    <cellStyle name="Comma 2 5 4 5 3" xfId="37283" xr:uid="{9DC110CA-0AA4-42F1-968E-11C39CA58DD0}"/>
    <cellStyle name="Comma 2 5 4 5 4" xfId="51540" xr:uid="{09EEE3C7-8C96-454F-846E-9DA62E131CDA}"/>
    <cellStyle name="Comma 2 5 4 6" xfId="13522" xr:uid="{00000000-0005-0000-0000-0000F40F0000}"/>
    <cellStyle name="Comma 2 5 4 6 2" xfId="39660" xr:uid="{C7287707-CDC5-4C08-84A0-0451FE6BB349}"/>
    <cellStyle name="Comma 2 5 4 6 3" xfId="53917" xr:uid="{49830B47-F331-4C55-9C88-5467A5A8A0EB}"/>
    <cellStyle name="Comma 2 5 4 7" xfId="15898" xr:uid="{00000000-0005-0000-0000-0000F50F0000}"/>
    <cellStyle name="Comma 2 5 4 8" xfId="27779" xr:uid="{3308C6E9-851E-451C-98D0-D9E9CDFD906B}"/>
    <cellStyle name="Comma 2 5 4 9" xfId="42036" xr:uid="{81CB8A9D-6FE8-46EC-AF64-5AF0F07BECB2}"/>
    <cellStyle name="Comma 2 5 5" xfId="2433" xr:uid="{00000000-0005-0000-0000-0000F60F0000}"/>
    <cellStyle name="Comma 2 5 5 2" xfId="16690" xr:uid="{00000000-0005-0000-0000-0000F70F0000}"/>
    <cellStyle name="Comma 2 5 5 3" xfId="28571" xr:uid="{334306B3-0F38-4960-9BDC-BD1C6601CB76}"/>
    <cellStyle name="Comma 2 5 5 4" xfId="42828" xr:uid="{9801AB65-5B29-4ACD-9D5B-B119BBBB49A5}"/>
    <cellStyle name="Comma 2 5 6" xfId="4809" xr:uid="{00000000-0005-0000-0000-0000F80F0000}"/>
    <cellStyle name="Comma 2 5 6 2" xfId="19066" xr:uid="{00000000-0005-0000-0000-0000F90F0000}"/>
    <cellStyle name="Comma 2 5 6 3" xfId="30947" xr:uid="{D7542AB4-7F08-43A1-99BA-85AB60A02442}"/>
    <cellStyle name="Comma 2 5 6 4" xfId="45204" xr:uid="{74D6C5AD-C1B9-47F1-8D5F-0C92D90397EF}"/>
    <cellStyle name="Comma 2 5 7" xfId="7185" xr:uid="{00000000-0005-0000-0000-0000FA0F0000}"/>
    <cellStyle name="Comma 2 5 7 2" xfId="21442" xr:uid="{00000000-0005-0000-0000-0000FB0F0000}"/>
    <cellStyle name="Comma 2 5 7 3" xfId="33323" xr:uid="{85D29AD8-4EE9-4D33-87EF-D1E3A2A8832C}"/>
    <cellStyle name="Comma 2 5 7 4" xfId="47580" xr:uid="{673A6E28-1579-4EAB-BFED-7B34450133F9}"/>
    <cellStyle name="Comma 2 5 8" xfId="9561" xr:uid="{00000000-0005-0000-0000-0000FC0F0000}"/>
    <cellStyle name="Comma 2 5 8 2" xfId="23818" xr:uid="{00000000-0005-0000-0000-0000FD0F0000}"/>
    <cellStyle name="Comma 2 5 8 3" xfId="35699" xr:uid="{CBC1BD28-B6CD-44F4-9B51-AED00F998EB4}"/>
    <cellStyle name="Comma 2 5 8 4" xfId="49956" xr:uid="{A7B6AC9A-048E-4B8B-9FE5-941434701FD4}"/>
    <cellStyle name="Comma 2 5 9" xfId="11938" xr:uid="{00000000-0005-0000-0000-0000FE0F0000}"/>
    <cellStyle name="Comma 2 5 9 2" xfId="38076" xr:uid="{1E84A677-54C8-46FC-A200-0E5050F047DF}"/>
    <cellStyle name="Comma 2 5 9 3" xfId="52333" xr:uid="{F152E727-ACFB-41C4-8798-4BED0FF174EE}"/>
    <cellStyle name="Comma 2 6" xfId="93" xr:uid="{00000000-0005-0000-0000-0000FF0F0000}"/>
    <cellStyle name="Comma 2 6 10" xfId="14350" xr:uid="{00000000-0005-0000-0000-000000100000}"/>
    <cellStyle name="Comma 2 6 11" xfId="26231" xr:uid="{18BBD013-2096-4A40-B17E-46DE9036C9FC}"/>
    <cellStyle name="Comma 2 6 12" xfId="40488" xr:uid="{5E12D766-216F-4BA4-A10C-2CF78C0733BC}"/>
    <cellStyle name="Comma 2 6 2" xfId="453" xr:uid="{00000000-0005-0000-0000-000001100000}"/>
    <cellStyle name="Comma 2 6 2 10" xfId="26591" xr:uid="{1E91061F-88BD-4C85-87D2-288EF4832B09}"/>
    <cellStyle name="Comma 2 6 2 11" xfId="40848" xr:uid="{85E04DC6-4DED-4027-99B6-FC19D9F0EC83}"/>
    <cellStyle name="Comma 2 6 2 2" xfId="1245" xr:uid="{00000000-0005-0000-0000-000002100000}"/>
    <cellStyle name="Comma 2 6 2 2 2" xfId="3621" xr:uid="{00000000-0005-0000-0000-000003100000}"/>
    <cellStyle name="Comma 2 6 2 2 2 2" xfId="17878" xr:uid="{00000000-0005-0000-0000-000004100000}"/>
    <cellStyle name="Comma 2 6 2 2 2 3" xfId="29759" xr:uid="{9906E45D-55C5-4291-AE85-62956B0FC828}"/>
    <cellStyle name="Comma 2 6 2 2 2 4" xfId="44016" xr:uid="{E2BE5E89-E833-4E66-BA8F-A90B1C0A0593}"/>
    <cellStyle name="Comma 2 6 2 2 3" xfId="5997" xr:uid="{00000000-0005-0000-0000-000005100000}"/>
    <cellStyle name="Comma 2 6 2 2 3 2" xfId="20254" xr:uid="{00000000-0005-0000-0000-000006100000}"/>
    <cellStyle name="Comma 2 6 2 2 3 3" xfId="32135" xr:uid="{30B0B574-CC52-4ABB-889C-55A7370E1F2E}"/>
    <cellStyle name="Comma 2 6 2 2 3 4" xfId="46392" xr:uid="{4AFCCC6B-873B-486F-98CD-A3C08310E42D}"/>
    <cellStyle name="Comma 2 6 2 2 4" xfId="8373" xr:uid="{00000000-0005-0000-0000-000007100000}"/>
    <cellStyle name="Comma 2 6 2 2 4 2" xfId="22630" xr:uid="{00000000-0005-0000-0000-000008100000}"/>
    <cellStyle name="Comma 2 6 2 2 4 3" xfId="34511" xr:uid="{139C7595-D0C2-47D1-AC41-A9C1FB394914}"/>
    <cellStyle name="Comma 2 6 2 2 4 4" xfId="48768" xr:uid="{E7FB5948-E6C1-47DE-9A8B-AF766F4BFA4A}"/>
    <cellStyle name="Comma 2 6 2 2 5" xfId="10749" xr:uid="{00000000-0005-0000-0000-000009100000}"/>
    <cellStyle name="Comma 2 6 2 2 5 2" xfId="25006" xr:uid="{00000000-0005-0000-0000-00000A100000}"/>
    <cellStyle name="Comma 2 6 2 2 5 3" xfId="36887" xr:uid="{3AFBD497-462E-4C5D-BC0F-AA65E5185F4E}"/>
    <cellStyle name="Comma 2 6 2 2 5 4" xfId="51144" xr:uid="{7D709CC6-BA4F-4C20-B790-F65823A42BE8}"/>
    <cellStyle name="Comma 2 6 2 2 6" xfId="13126" xr:uid="{00000000-0005-0000-0000-00000B100000}"/>
    <cellStyle name="Comma 2 6 2 2 6 2" xfId="39264" xr:uid="{8C2FD1AF-2D6D-46E6-83BF-DD7547FDF67E}"/>
    <cellStyle name="Comma 2 6 2 2 6 3" xfId="53521" xr:uid="{15A62AE6-24D2-453A-A08F-C09B88E1F285}"/>
    <cellStyle name="Comma 2 6 2 2 7" xfId="15502" xr:uid="{00000000-0005-0000-0000-00000C100000}"/>
    <cellStyle name="Comma 2 6 2 2 8" xfId="27383" xr:uid="{8545B847-D130-47DC-B0E9-DC82F15D1946}"/>
    <cellStyle name="Comma 2 6 2 2 9" xfId="41640" xr:uid="{29C330C1-2D1F-4A4C-B0C1-A6BCECAB9141}"/>
    <cellStyle name="Comma 2 6 2 3" xfId="2037" xr:uid="{00000000-0005-0000-0000-00000D100000}"/>
    <cellStyle name="Comma 2 6 2 3 2" xfId="4413" xr:uid="{00000000-0005-0000-0000-00000E100000}"/>
    <cellStyle name="Comma 2 6 2 3 2 2" xfId="18670" xr:uid="{00000000-0005-0000-0000-00000F100000}"/>
    <cellStyle name="Comma 2 6 2 3 2 3" xfId="30551" xr:uid="{C237B354-DF6E-41DF-84E2-A033D84E9341}"/>
    <cellStyle name="Comma 2 6 2 3 2 4" xfId="44808" xr:uid="{DA20E488-08C0-426A-9107-E8FBC1AD5A11}"/>
    <cellStyle name="Comma 2 6 2 3 3" xfId="6789" xr:uid="{00000000-0005-0000-0000-000010100000}"/>
    <cellStyle name="Comma 2 6 2 3 3 2" xfId="21046" xr:uid="{00000000-0005-0000-0000-000011100000}"/>
    <cellStyle name="Comma 2 6 2 3 3 3" xfId="32927" xr:uid="{3D2D88C8-6521-454F-896B-B3EB3FE9F9A4}"/>
    <cellStyle name="Comma 2 6 2 3 3 4" xfId="47184" xr:uid="{C213CFF9-BB4B-4FD6-8B64-86EF3124321D}"/>
    <cellStyle name="Comma 2 6 2 3 4" xfId="9165" xr:uid="{00000000-0005-0000-0000-000012100000}"/>
    <cellStyle name="Comma 2 6 2 3 4 2" xfId="23422" xr:uid="{00000000-0005-0000-0000-000013100000}"/>
    <cellStyle name="Comma 2 6 2 3 4 3" xfId="35303" xr:uid="{E010382F-5860-412B-AE09-7D8BAB74AC1F}"/>
    <cellStyle name="Comma 2 6 2 3 4 4" xfId="49560" xr:uid="{C3EB20C6-E3C0-4001-A578-485D0D7957D1}"/>
    <cellStyle name="Comma 2 6 2 3 5" xfId="11541" xr:uid="{00000000-0005-0000-0000-000014100000}"/>
    <cellStyle name="Comma 2 6 2 3 5 2" xfId="25798" xr:uid="{00000000-0005-0000-0000-000015100000}"/>
    <cellStyle name="Comma 2 6 2 3 5 3" xfId="37679" xr:uid="{86BAF1D2-5756-49E3-9D43-EF6C6C5D37F4}"/>
    <cellStyle name="Comma 2 6 2 3 5 4" xfId="51936" xr:uid="{082D1970-7239-41A5-9526-EAAF70E21618}"/>
    <cellStyle name="Comma 2 6 2 3 6" xfId="13918" xr:uid="{00000000-0005-0000-0000-000016100000}"/>
    <cellStyle name="Comma 2 6 2 3 6 2" xfId="40056" xr:uid="{E4627E9C-6E17-4995-8FFC-09485E4FF10B}"/>
    <cellStyle name="Comma 2 6 2 3 6 3" xfId="54313" xr:uid="{ECCF7057-6C05-4134-86E7-5FAFC6C056AF}"/>
    <cellStyle name="Comma 2 6 2 3 7" xfId="16294" xr:uid="{00000000-0005-0000-0000-000017100000}"/>
    <cellStyle name="Comma 2 6 2 3 8" xfId="28175" xr:uid="{34B75A34-A65E-4DF1-AF5A-99A1ABD2D128}"/>
    <cellStyle name="Comma 2 6 2 3 9" xfId="42432" xr:uid="{5D824AA7-C8F5-4C80-9AA6-11BCCF937CB8}"/>
    <cellStyle name="Comma 2 6 2 4" xfId="2829" xr:uid="{00000000-0005-0000-0000-000018100000}"/>
    <cellStyle name="Comma 2 6 2 4 2" xfId="17086" xr:uid="{00000000-0005-0000-0000-000019100000}"/>
    <cellStyle name="Comma 2 6 2 4 3" xfId="28967" xr:uid="{AB555C03-2471-413F-A836-8FBEA91F3C5D}"/>
    <cellStyle name="Comma 2 6 2 4 4" xfId="43224" xr:uid="{9FFA4AE1-CE92-48C0-992F-E8161E7584EF}"/>
    <cellStyle name="Comma 2 6 2 5" xfId="5205" xr:uid="{00000000-0005-0000-0000-00001A100000}"/>
    <cellStyle name="Comma 2 6 2 5 2" xfId="19462" xr:uid="{00000000-0005-0000-0000-00001B100000}"/>
    <cellStyle name="Comma 2 6 2 5 3" xfId="31343" xr:uid="{3914E534-1BC8-415D-85BC-7272EBAF0CA7}"/>
    <cellStyle name="Comma 2 6 2 5 4" xfId="45600" xr:uid="{C5ECB576-A8AD-4B76-B401-B1C9E4500D05}"/>
    <cellStyle name="Comma 2 6 2 6" xfId="7581" xr:uid="{00000000-0005-0000-0000-00001C100000}"/>
    <cellStyle name="Comma 2 6 2 6 2" xfId="21838" xr:uid="{00000000-0005-0000-0000-00001D100000}"/>
    <cellStyle name="Comma 2 6 2 6 3" xfId="33719" xr:uid="{26B035AF-89D9-41AE-BE8B-3356613DAEC2}"/>
    <cellStyle name="Comma 2 6 2 6 4" xfId="47976" xr:uid="{1FCC6EA8-44C2-4144-B57D-C2079583F12A}"/>
    <cellStyle name="Comma 2 6 2 7" xfId="9957" xr:uid="{00000000-0005-0000-0000-00001E100000}"/>
    <cellStyle name="Comma 2 6 2 7 2" xfId="24214" xr:uid="{00000000-0005-0000-0000-00001F100000}"/>
    <cellStyle name="Comma 2 6 2 7 3" xfId="36095" xr:uid="{09A5681A-BBB2-44D5-B498-19419C656511}"/>
    <cellStyle name="Comma 2 6 2 7 4" xfId="50352" xr:uid="{1374931A-30E6-4E6D-BDEA-989F4B9AF110}"/>
    <cellStyle name="Comma 2 6 2 8" xfId="12334" xr:uid="{00000000-0005-0000-0000-000020100000}"/>
    <cellStyle name="Comma 2 6 2 8 2" xfId="38472" xr:uid="{4542D0C9-4FDE-46FB-93D9-F15284B0A758}"/>
    <cellStyle name="Comma 2 6 2 8 3" xfId="52729" xr:uid="{2E15ED22-E8DA-4CD4-A75C-F99CE7A48B5A}"/>
    <cellStyle name="Comma 2 6 2 9" xfId="14710" xr:uid="{00000000-0005-0000-0000-000021100000}"/>
    <cellStyle name="Comma 2 6 3" xfId="885" xr:uid="{00000000-0005-0000-0000-000022100000}"/>
    <cellStyle name="Comma 2 6 3 2" xfId="3261" xr:uid="{00000000-0005-0000-0000-000023100000}"/>
    <cellStyle name="Comma 2 6 3 2 2" xfId="17518" xr:uid="{00000000-0005-0000-0000-000024100000}"/>
    <cellStyle name="Comma 2 6 3 2 3" xfId="29399" xr:uid="{307D3BD1-68D8-4A20-99B6-3778BDDB832C}"/>
    <cellStyle name="Comma 2 6 3 2 4" xfId="43656" xr:uid="{9158485E-E0BA-46A8-8590-1C006C822D45}"/>
    <cellStyle name="Comma 2 6 3 3" xfId="5637" xr:uid="{00000000-0005-0000-0000-000025100000}"/>
    <cellStyle name="Comma 2 6 3 3 2" xfId="19894" xr:uid="{00000000-0005-0000-0000-000026100000}"/>
    <cellStyle name="Comma 2 6 3 3 3" xfId="31775" xr:uid="{BD7C32B3-6FB3-4768-B587-91430257D10B}"/>
    <cellStyle name="Comma 2 6 3 3 4" xfId="46032" xr:uid="{5E9EEB2C-7133-405D-8BC0-F6C5A647336E}"/>
    <cellStyle name="Comma 2 6 3 4" xfId="8013" xr:uid="{00000000-0005-0000-0000-000027100000}"/>
    <cellStyle name="Comma 2 6 3 4 2" xfId="22270" xr:uid="{00000000-0005-0000-0000-000028100000}"/>
    <cellStyle name="Comma 2 6 3 4 3" xfId="34151" xr:uid="{ACC6E526-4007-40AA-9C4C-5A4490E79985}"/>
    <cellStyle name="Comma 2 6 3 4 4" xfId="48408" xr:uid="{1B55A29C-44E6-4A0F-B222-027C6F8DFCE2}"/>
    <cellStyle name="Comma 2 6 3 5" xfId="10389" xr:uid="{00000000-0005-0000-0000-000029100000}"/>
    <cellStyle name="Comma 2 6 3 5 2" xfId="24646" xr:uid="{00000000-0005-0000-0000-00002A100000}"/>
    <cellStyle name="Comma 2 6 3 5 3" xfId="36527" xr:uid="{91FE0F10-20F5-4A67-8B39-3470042B4B0D}"/>
    <cellStyle name="Comma 2 6 3 5 4" xfId="50784" xr:uid="{0057F144-77AF-4D13-80C1-0D741D419395}"/>
    <cellStyle name="Comma 2 6 3 6" xfId="12766" xr:uid="{00000000-0005-0000-0000-00002B100000}"/>
    <cellStyle name="Comma 2 6 3 6 2" xfId="38904" xr:uid="{249C0559-FF82-4099-A75C-C0CB87C5B266}"/>
    <cellStyle name="Comma 2 6 3 6 3" xfId="53161" xr:uid="{9CFF9365-1717-470A-9F39-3E3D768014EB}"/>
    <cellStyle name="Comma 2 6 3 7" xfId="15142" xr:uid="{00000000-0005-0000-0000-00002C100000}"/>
    <cellStyle name="Comma 2 6 3 8" xfId="27023" xr:uid="{77DE7AF3-4409-407B-B2E4-1108B1F62C73}"/>
    <cellStyle name="Comma 2 6 3 9" xfId="41280" xr:uid="{EC8FCA6D-93E3-4B0D-9226-A01664076279}"/>
    <cellStyle name="Comma 2 6 4" xfId="1677" xr:uid="{00000000-0005-0000-0000-00002D100000}"/>
    <cellStyle name="Comma 2 6 4 2" xfId="4053" xr:uid="{00000000-0005-0000-0000-00002E100000}"/>
    <cellStyle name="Comma 2 6 4 2 2" xfId="18310" xr:uid="{00000000-0005-0000-0000-00002F100000}"/>
    <cellStyle name="Comma 2 6 4 2 3" xfId="30191" xr:uid="{2C4ED167-B9B4-4BF4-B95F-BE4FFAE5CC34}"/>
    <cellStyle name="Comma 2 6 4 2 4" xfId="44448" xr:uid="{CE8FAE23-2079-46F9-BAD1-BDF2B6726D80}"/>
    <cellStyle name="Comma 2 6 4 3" xfId="6429" xr:uid="{00000000-0005-0000-0000-000030100000}"/>
    <cellStyle name="Comma 2 6 4 3 2" xfId="20686" xr:uid="{00000000-0005-0000-0000-000031100000}"/>
    <cellStyle name="Comma 2 6 4 3 3" xfId="32567" xr:uid="{4F158F3D-4F02-4A86-8249-60456A2BF67E}"/>
    <cellStyle name="Comma 2 6 4 3 4" xfId="46824" xr:uid="{0B97C8C2-A36E-44A2-813E-45BC005B954A}"/>
    <cellStyle name="Comma 2 6 4 4" xfId="8805" xr:uid="{00000000-0005-0000-0000-000032100000}"/>
    <cellStyle name="Comma 2 6 4 4 2" xfId="23062" xr:uid="{00000000-0005-0000-0000-000033100000}"/>
    <cellStyle name="Comma 2 6 4 4 3" xfId="34943" xr:uid="{91F996BF-3E46-418E-B39A-F1CA9CD3DE2D}"/>
    <cellStyle name="Comma 2 6 4 4 4" xfId="49200" xr:uid="{95F9B6C6-BAEE-45CA-B696-5DDACBDBADC6}"/>
    <cellStyle name="Comma 2 6 4 5" xfId="11181" xr:uid="{00000000-0005-0000-0000-000034100000}"/>
    <cellStyle name="Comma 2 6 4 5 2" xfId="25438" xr:uid="{00000000-0005-0000-0000-000035100000}"/>
    <cellStyle name="Comma 2 6 4 5 3" xfId="37319" xr:uid="{83CB2691-0934-4A0A-ACFA-B728D7009428}"/>
    <cellStyle name="Comma 2 6 4 5 4" xfId="51576" xr:uid="{99E476DF-0C79-4C72-8F47-F60074952DD9}"/>
    <cellStyle name="Comma 2 6 4 6" xfId="13558" xr:uid="{00000000-0005-0000-0000-000036100000}"/>
    <cellStyle name="Comma 2 6 4 6 2" xfId="39696" xr:uid="{3306C8AD-1067-4305-ABA1-DC54E8779C15}"/>
    <cellStyle name="Comma 2 6 4 6 3" xfId="53953" xr:uid="{4ED1140B-7085-41A1-A0C9-1508200178BC}"/>
    <cellStyle name="Comma 2 6 4 7" xfId="15934" xr:uid="{00000000-0005-0000-0000-000037100000}"/>
    <cellStyle name="Comma 2 6 4 8" xfId="27815" xr:uid="{400DD2AD-F4A9-4CF6-8E0C-89AF25AF6256}"/>
    <cellStyle name="Comma 2 6 4 9" xfId="42072" xr:uid="{3F6D9B1B-D961-4967-BC92-C1C8EFFB3177}"/>
    <cellStyle name="Comma 2 6 5" xfId="2469" xr:uid="{00000000-0005-0000-0000-000038100000}"/>
    <cellStyle name="Comma 2 6 5 2" xfId="16726" xr:uid="{00000000-0005-0000-0000-000039100000}"/>
    <cellStyle name="Comma 2 6 5 3" xfId="28607" xr:uid="{3FBABE13-3712-42BE-B87A-9A4850587224}"/>
    <cellStyle name="Comma 2 6 5 4" xfId="42864" xr:uid="{914C2238-31A0-447E-AF93-5F0B5921F2FA}"/>
    <cellStyle name="Comma 2 6 6" xfId="4845" xr:uid="{00000000-0005-0000-0000-00003A100000}"/>
    <cellStyle name="Comma 2 6 6 2" xfId="19102" xr:uid="{00000000-0005-0000-0000-00003B100000}"/>
    <cellStyle name="Comma 2 6 6 3" xfId="30983" xr:uid="{47490460-9244-4672-BA18-E8D827A01605}"/>
    <cellStyle name="Comma 2 6 6 4" xfId="45240" xr:uid="{B64940A0-7AAF-4AFA-9888-D21AD9306664}"/>
    <cellStyle name="Comma 2 6 7" xfId="7221" xr:uid="{00000000-0005-0000-0000-00003C100000}"/>
    <cellStyle name="Comma 2 6 7 2" xfId="21478" xr:uid="{00000000-0005-0000-0000-00003D100000}"/>
    <cellStyle name="Comma 2 6 7 3" xfId="33359" xr:uid="{7D04B6B6-C642-4C66-81D3-3A6F16F875EC}"/>
    <cellStyle name="Comma 2 6 7 4" xfId="47616" xr:uid="{1FEDC8B0-5D83-43F2-BCBC-FE041C0EA0DE}"/>
    <cellStyle name="Comma 2 6 8" xfId="9597" xr:uid="{00000000-0005-0000-0000-00003E100000}"/>
    <cellStyle name="Comma 2 6 8 2" xfId="23854" xr:uid="{00000000-0005-0000-0000-00003F100000}"/>
    <cellStyle name="Comma 2 6 8 3" xfId="35735" xr:uid="{15A59DD7-68FC-4931-A9ED-05E959869AD8}"/>
    <cellStyle name="Comma 2 6 8 4" xfId="49992" xr:uid="{BE68690F-8EFD-448A-9C08-73BB4F23E88D}"/>
    <cellStyle name="Comma 2 6 9" xfId="11974" xr:uid="{00000000-0005-0000-0000-000040100000}"/>
    <cellStyle name="Comma 2 6 9 2" xfId="38112" xr:uid="{30FE7C4F-00EF-4A8D-8C91-8679761A2B75}"/>
    <cellStyle name="Comma 2 6 9 3" xfId="52369" xr:uid="{6402AADF-BD12-45DF-8A2B-1646E9783FDE}"/>
    <cellStyle name="Comma 2 7" xfId="129" xr:uid="{00000000-0005-0000-0000-000041100000}"/>
    <cellStyle name="Comma 2 7 10" xfId="14386" xr:uid="{00000000-0005-0000-0000-000042100000}"/>
    <cellStyle name="Comma 2 7 11" xfId="26267" xr:uid="{BE82588A-625A-4B3E-AE22-BD5812A44A14}"/>
    <cellStyle name="Comma 2 7 12" xfId="40524" xr:uid="{1AE29828-5377-40C3-870E-0B7EE45B7B2B}"/>
    <cellStyle name="Comma 2 7 2" xfId="489" xr:uid="{00000000-0005-0000-0000-000043100000}"/>
    <cellStyle name="Comma 2 7 2 10" xfId="26627" xr:uid="{D7F9261C-E5AD-4494-A770-BCD6F259A33E}"/>
    <cellStyle name="Comma 2 7 2 11" xfId="40884" xr:uid="{210D8B36-DD9A-4B88-86BD-96A53E8335F6}"/>
    <cellStyle name="Comma 2 7 2 2" xfId="1281" xr:uid="{00000000-0005-0000-0000-000044100000}"/>
    <cellStyle name="Comma 2 7 2 2 2" xfId="3657" xr:uid="{00000000-0005-0000-0000-000045100000}"/>
    <cellStyle name="Comma 2 7 2 2 2 2" xfId="17914" xr:uid="{00000000-0005-0000-0000-000046100000}"/>
    <cellStyle name="Comma 2 7 2 2 2 3" xfId="29795" xr:uid="{D7A7B4FF-1BE7-4159-88DD-9311E01E12FE}"/>
    <cellStyle name="Comma 2 7 2 2 2 4" xfId="44052" xr:uid="{2121CED4-B104-4231-955C-F04428B66FC5}"/>
    <cellStyle name="Comma 2 7 2 2 3" xfId="6033" xr:uid="{00000000-0005-0000-0000-000047100000}"/>
    <cellStyle name="Comma 2 7 2 2 3 2" xfId="20290" xr:uid="{00000000-0005-0000-0000-000048100000}"/>
    <cellStyle name="Comma 2 7 2 2 3 3" xfId="32171" xr:uid="{B586641F-0F52-4265-8DC6-1E5EA83EA562}"/>
    <cellStyle name="Comma 2 7 2 2 3 4" xfId="46428" xr:uid="{EBA5818A-95BC-4710-87B7-254D35EBFAC3}"/>
    <cellStyle name="Comma 2 7 2 2 4" xfId="8409" xr:uid="{00000000-0005-0000-0000-000049100000}"/>
    <cellStyle name="Comma 2 7 2 2 4 2" xfId="22666" xr:uid="{00000000-0005-0000-0000-00004A100000}"/>
    <cellStyle name="Comma 2 7 2 2 4 3" xfId="34547" xr:uid="{2BF69ECA-8761-4ADF-B152-0D3BCEF02CFB}"/>
    <cellStyle name="Comma 2 7 2 2 4 4" xfId="48804" xr:uid="{5AD1724C-567C-4985-A4C5-BB4A3EDD3EFA}"/>
    <cellStyle name="Comma 2 7 2 2 5" xfId="10785" xr:uid="{00000000-0005-0000-0000-00004B100000}"/>
    <cellStyle name="Comma 2 7 2 2 5 2" xfId="25042" xr:uid="{00000000-0005-0000-0000-00004C100000}"/>
    <cellStyle name="Comma 2 7 2 2 5 3" xfId="36923" xr:uid="{F3675FE1-2874-4897-A8A6-3E98FF268860}"/>
    <cellStyle name="Comma 2 7 2 2 5 4" xfId="51180" xr:uid="{05C1A3AC-87DD-4556-9552-81701E1E7C61}"/>
    <cellStyle name="Comma 2 7 2 2 6" xfId="13162" xr:uid="{00000000-0005-0000-0000-00004D100000}"/>
    <cellStyle name="Comma 2 7 2 2 6 2" xfId="39300" xr:uid="{4B15484E-8932-4979-9674-DC2840F4E085}"/>
    <cellStyle name="Comma 2 7 2 2 6 3" xfId="53557" xr:uid="{0FAA802F-0800-42D0-B481-D5CD3A903540}"/>
    <cellStyle name="Comma 2 7 2 2 7" xfId="15538" xr:uid="{00000000-0005-0000-0000-00004E100000}"/>
    <cellStyle name="Comma 2 7 2 2 8" xfId="27419" xr:uid="{8D3D3A21-DE1B-42FB-9D11-721D9791B3B7}"/>
    <cellStyle name="Comma 2 7 2 2 9" xfId="41676" xr:uid="{0D0652FA-BE23-49A9-8702-70FA9D360425}"/>
    <cellStyle name="Comma 2 7 2 3" xfId="2073" xr:uid="{00000000-0005-0000-0000-00004F100000}"/>
    <cellStyle name="Comma 2 7 2 3 2" xfId="4449" xr:uid="{00000000-0005-0000-0000-000050100000}"/>
    <cellStyle name="Comma 2 7 2 3 2 2" xfId="18706" xr:uid="{00000000-0005-0000-0000-000051100000}"/>
    <cellStyle name="Comma 2 7 2 3 2 3" xfId="30587" xr:uid="{8A1787F8-EC0B-486F-BBC0-52527E9D9A6D}"/>
    <cellStyle name="Comma 2 7 2 3 2 4" xfId="44844" xr:uid="{587502B6-F2A8-477F-8B7D-1B46038DED49}"/>
    <cellStyle name="Comma 2 7 2 3 3" xfId="6825" xr:uid="{00000000-0005-0000-0000-000052100000}"/>
    <cellStyle name="Comma 2 7 2 3 3 2" xfId="21082" xr:uid="{00000000-0005-0000-0000-000053100000}"/>
    <cellStyle name="Comma 2 7 2 3 3 3" xfId="32963" xr:uid="{D54B2C4D-9876-4FAC-A412-91FD056917B8}"/>
    <cellStyle name="Comma 2 7 2 3 3 4" xfId="47220" xr:uid="{9BCC9706-AB1A-4A1B-A0FF-4D4AE2F4A38D}"/>
    <cellStyle name="Comma 2 7 2 3 4" xfId="9201" xr:uid="{00000000-0005-0000-0000-000054100000}"/>
    <cellStyle name="Comma 2 7 2 3 4 2" xfId="23458" xr:uid="{00000000-0005-0000-0000-000055100000}"/>
    <cellStyle name="Comma 2 7 2 3 4 3" xfId="35339" xr:uid="{D3E09E17-6611-474A-897C-31EB86F5F6D6}"/>
    <cellStyle name="Comma 2 7 2 3 4 4" xfId="49596" xr:uid="{B640DD8C-CCFF-44FE-B9A7-3606D1D7334C}"/>
    <cellStyle name="Comma 2 7 2 3 5" xfId="11577" xr:uid="{00000000-0005-0000-0000-000056100000}"/>
    <cellStyle name="Comma 2 7 2 3 5 2" xfId="25834" xr:uid="{00000000-0005-0000-0000-000057100000}"/>
    <cellStyle name="Comma 2 7 2 3 5 3" xfId="37715" xr:uid="{ECCED212-2F9C-4BCA-88A9-4F1356D8CB4E}"/>
    <cellStyle name="Comma 2 7 2 3 5 4" xfId="51972" xr:uid="{284A7974-0BC1-4867-8665-135C7CE88442}"/>
    <cellStyle name="Comma 2 7 2 3 6" xfId="13954" xr:uid="{00000000-0005-0000-0000-000058100000}"/>
    <cellStyle name="Comma 2 7 2 3 6 2" xfId="40092" xr:uid="{3015A8B9-FED3-4FBD-AC3B-7173D82790A3}"/>
    <cellStyle name="Comma 2 7 2 3 6 3" xfId="54349" xr:uid="{2200D885-E654-4C65-ADF5-23C19C2AC92A}"/>
    <cellStyle name="Comma 2 7 2 3 7" xfId="16330" xr:uid="{00000000-0005-0000-0000-000059100000}"/>
    <cellStyle name="Comma 2 7 2 3 8" xfId="28211" xr:uid="{029D4EF7-A9BE-4061-A4F6-AAC86FE802BC}"/>
    <cellStyle name="Comma 2 7 2 3 9" xfId="42468" xr:uid="{70B5F02F-2BE3-43B2-9085-C85D0F16767A}"/>
    <cellStyle name="Comma 2 7 2 4" xfId="2865" xr:uid="{00000000-0005-0000-0000-00005A100000}"/>
    <cellStyle name="Comma 2 7 2 4 2" xfId="17122" xr:uid="{00000000-0005-0000-0000-00005B100000}"/>
    <cellStyle name="Comma 2 7 2 4 3" xfId="29003" xr:uid="{A16F2925-1D8C-47C6-961E-BC4B454C8D72}"/>
    <cellStyle name="Comma 2 7 2 4 4" xfId="43260" xr:uid="{47117A84-90FD-4497-8940-8BB350B1EB23}"/>
    <cellStyle name="Comma 2 7 2 5" xfId="5241" xr:uid="{00000000-0005-0000-0000-00005C100000}"/>
    <cellStyle name="Comma 2 7 2 5 2" xfId="19498" xr:uid="{00000000-0005-0000-0000-00005D100000}"/>
    <cellStyle name="Comma 2 7 2 5 3" xfId="31379" xr:uid="{8B564E2D-9B31-48EB-B004-A59BBB2D80AA}"/>
    <cellStyle name="Comma 2 7 2 5 4" xfId="45636" xr:uid="{C467234F-FDCD-49AD-9507-0A159D32143E}"/>
    <cellStyle name="Comma 2 7 2 6" xfId="7617" xr:uid="{00000000-0005-0000-0000-00005E100000}"/>
    <cellStyle name="Comma 2 7 2 6 2" xfId="21874" xr:uid="{00000000-0005-0000-0000-00005F100000}"/>
    <cellStyle name="Comma 2 7 2 6 3" xfId="33755" xr:uid="{EA9FF988-4093-41E2-B14C-BDCA3A4E02DE}"/>
    <cellStyle name="Comma 2 7 2 6 4" xfId="48012" xr:uid="{8C017667-3475-4266-83BC-DA4968165E48}"/>
    <cellStyle name="Comma 2 7 2 7" xfId="9993" xr:uid="{00000000-0005-0000-0000-000060100000}"/>
    <cellStyle name="Comma 2 7 2 7 2" xfId="24250" xr:uid="{00000000-0005-0000-0000-000061100000}"/>
    <cellStyle name="Comma 2 7 2 7 3" xfId="36131" xr:uid="{D86C9EEE-B6B5-4777-9259-A02F9078CB7E}"/>
    <cellStyle name="Comma 2 7 2 7 4" xfId="50388" xr:uid="{DEECD16B-3C31-4BD5-832D-D7BFAAB27C3C}"/>
    <cellStyle name="Comma 2 7 2 8" xfId="12370" xr:uid="{00000000-0005-0000-0000-000062100000}"/>
    <cellStyle name="Comma 2 7 2 8 2" xfId="38508" xr:uid="{E78614DE-F2D8-4346-B921-FA67C7BA967C}"/>
    <cellStyle name="Comma 2 7 2 8 3" xfId="52765" xr:uid="{4588A620-0C9F-4628-A021-6C77E83A3F04}"/>
    <cellStyle name="Comma 2 7 2 9" xfId="14746" xr:uid="{00000000-0005-0000-0000-000063100000}"/>
    <cellStyle name="Comma 2 7 3" xfId="921" xr:uid="{00000000-0005-0000-0000-000064100000}"/>
    <cellStyle name="Comma 2 7 3 2" xfId="3297" xr:uid="{00000000-0005-0000-0000-000065100000}"/>
    <cellStyle name="Comma 2 7 3 2 2" xfId="17554" xr:uid="{00000000-0005-0000-0000-000066100000}"/>
    <cellStyle name="Comma 2 7 3 2 3" xfId="29435" xr:uid="{73E6CCC0-3FBB-4EB4-BE82-70A1031D5430}"/>
    <cellStyle name="Comma 2 7 3 2 4" xfId="43692" xr:uid="{B6B627E0-C128-4756-8E1B-F95606BE1B0F}"/>
    <cellStyle name="Comma 2 7 3 3" xfId="5673" xr:uid="{00000000-0005-0000-0000-000067100000}"/>
    <cellStyle name="Comma 2 7 3 3 2" xfId="19930" xr:uid="{00000000-0005-0000-0000-000068100000}"/>
    <cellStyle name="Comma 2 7 3 3 3" xfId="31811" xr:uid="{C143C9F4-AB3C-45D3-8278-E72B9180A65B}"/>
    <cellStyle name="Comma 2 7 3 3 4" xfId="46068" xr:uid="{7C15F96A-B9CC-4BD0-8040-DC08984A48B0}"/>
    <cellStyle name="Comma 2 7 3 4" xfId="8049" xr:uid="{00000000-0005-0000-0000-000069100000}"/>
    <cellStyle name="Comma 2 7 3 4 2" xfId="22306" xr:uid="{00000000-0005-0000-0000-00006A100000}"/>
    <cellStyle name="Comma 2 7 3 4 3" xfId="34187" xr:uid="{3BAED775-E7A6-41DF-B19D-57A983696996}"/>
    <cellStyle name="Comma 2 7 3 4 4" xfId="48444" xr:uid="{29140A69-8F63-41B5-A86D-A8A0907A3ABC}"/>
    <cellStyle name="Comma 2 7 3 5" xfId="10425" xr:uid="{00000000-0005-0000-0000-00006B100000}"/>
    <cellStyle name="Comma 2 7 3 5 2" xfId="24682" xr:uid="{00000000-0005-0000-0000-00006C100000}"/>
    <cellStyle name="Comma 2 7 3 5 3" xfId="36563" xr:uid="{C8C5ECEE-80F0-48DA-9C91-6DF6901A2822}"/>
    <cellStyle name="Comma 2 7 3 5 4" xfId="50820" xr:uid="{DA13F5CC-69F8-4042-815E-72F3C57DE190}"/>
    <cellStyle name="Comma 2 7 3 6" xfId="12802" xr:uid="{00000000-0005-0000-0000-00006D100000}"/>
    <cellStyle name="Comma 2 7 3 6 2" xfId="38940" xr:uid="{962CE490-9974-4AC3-96CA-AED7022FECF9}"/>
    <cellStyle name="Comma 2 7 3 6 3" xfId="53197" xr:uid="{421CFCB3-8B35-41A8-9192-5E85ABB140EF}"/>
    <cellStyle name="Comma 2 7 3 7" xfId="15178" xr:uid="{00000000-0005-0000-0000-00006E100000}"/>
    <cellStyle name="Comma 2 7 3 8" xfId="27059" xr:uid="{C7F90C69-82CE-45EB-A91D-CA4212C4EE61}"/>
    <cellStyle name="Comma 2 7 3 9" xfId="41316" xr:uid="{39BF4D4E-10AA-4CA5-8E74-4F3783683C9A}"/>
    <cellStyle name="Comma 2 7 4" xfId="1713" xr:uid="{00000000-0005-0000-0000-00006F100000}"/>
    <cellStyle name="Comma 2 7 4 2" xfId="4089" xr:uid="{00000000-0005-0000-0000-000070100000}"/>
    <cellStyle name="Comma 2 7 4 2 2" xfId="18346" xr:uid="{00000000-0005-0000-0000-000071100000}"/>
    <cellStyle name="Comma 2 7 4 2 3" xfId="30227" xr:uid="{19D71794-3B23-49A8-8971-1B212452526C}"/>
    <cellStyle name="Comma 2 7 4 2 4" xfId="44484" xr:uid="{EE75E3DE-30EB-4FEA-8817-8156B4633A43}"/>
    <cellStyle name="Comma 2 7 4 3" xfId="6465" xr:uid="{00000000-0005-0000-0000-000072100000}"/>
    <cellStyle name="Comma 2 7 4 3 2" xfId="20722" xr:uid="{00000000-0005-0000-0000-000073100000}"/>
    <cellStyle name="Comma 2 7 4 3 3" xfId="32603" xr:uid="{F0358632-4DDC-433F-819D-0CEFA3CE692C}"/>
    <cellStyle name="Comma 2 7 4 3 4" xfId="46860" xr:uid="{9EB8D05A-3AA2-495D-81C2-4CAAE3CFF2D2}"/>
    <cellStyle name="Comma 2 7 4 4" xfId="8841" xr:uid="{00000000-0005-0000-0000-000074100000}"/>
    <cellStyle name="Comma 2 7 4 4 2" xfId="23098" xr:uid="{00000000-0005-0000-0000-000075100000}"/>
    <cellStyle name="Comma 2 7 4 4 3" xfId="34979" xr:uid="{77A26F35-5790-4B6F-863B-8E6373D1CEBC}"/>
    <cellStyle name="Comma 2 7 4 4 4" xfId="49236" xr:uid="{31760757-1728-4943-B53D-129F6129AC05}"/>
    <cellStyle name="Comma 2 7 4 5" xfId="11217" xr:uid="{00000000-0005-0000-0000-000076100000}"/>
    <cellStyle name="Comma 2 7 4 5 2" xfId="25474" xr:uid="{00000000-0005-0000-0000-000077100000}"/>
    <cellStyle name="Comma 2 7 4 5 3" xfId="37355" xr:uid="{5C8BF117-C7C1-448E-9A2F-81DBDA3D260A}"/>
    <cellStyle name="Comma 2 7 4 5 4" xfId="51612" xr:uid="{86D44DB6-E936-4069-ABA2-141C3A2E6B18}"/>
    <cellStyle name="Comma 2 7 4 6" xfId="13594" xr:uid="{00000000-0005-0000-0000-000078100000}"/>
    <cellStyle name="Comma 2 7 4 6 2" xfId="39732" xr:uid="{057C53EF-6EC5-41EB-A522-789167B1AF3C}"/>
    <cellStyle name="Comma 2 7 4 6 3" xfId="53989" xr:uid="{4FB59BDE-ECFC-4360-B485-D15F3510AB83}"/>
    <cellStyle name="Comma 2 7 4 7" xfId="15970" xr:uid="{00000000-0005-0000-0000-000079100000}"/>
    <cellStyle name="Comma 2 7 4 8" xfId="27851" xr:uid="{F2469022-B9DB-4475-A632-FCE528498EC3}"/>
    <cellStyle name="Comma 2 7 4 9" xfId="42108" xr:uid="{DD89EECE-C439-43AE-BD93-EDA15A79C57A}"/>
    <cellStyle name="Comma 2 7 5" xfId="2505" xr:uid="{00000000-0005-0000-0000-00007A100000}"/>
    <cellStyle name="Comma 2 7 5 2" xfId="16762" xr:uid="{00000000-0005-0000-0000-00007B100000}"/>
    <cellStyle name="Comma 2 7 5 3" xfId="28643" xr:uid="{5CBDCB5E-6D0F-4E2E-949E-511D933E38BE}"/>
    <cellStyle name="Comma 2 7 5 4" xfId="42900" xr:uid="{C3396849-C4F9-42F6-8835-CAFFE805B205}"/>
    <cellStyle name="Comma 2 7 6" xfId="4881" xr:uid="{00000000-0005-0000-0000-00007C100000}"/>
    <cellStyle name="Comma 2 7 6 2" xfId="19138" xr:uid="{00000000-0005-0000-0000-00007D100000}"/>
    <cellStyle name="Comma 2 7 6 3" xfId="31019" xr:uid="{36DCBA0A-ABD4-46A7-ACF0-A1BE48072877}"/>
    <cellStyle name="Comma 2 7 6 4" xfId="45276" xr:uid="{5260E4DA-093E-443B-B3D1-66093CD98F78}"/>
    <cellStyle name="Comma 2 7 7" xfId="7257" xr:uid="{00000000-0005-0000-0000-00007E100000}"/>
    <cellStyle name="Comma 2 7 7 2" xfId="21514" xr:uid="{00000000-0005-0000-0000-00007F100000}"/>
    <cellStyle name="Comma 2 7 7 3" xfId="33395" xr:uid="{308BACE9-523D-405A-A679-8AEF3FB90D3A}"/>
    <cellStyle name="Comma 2 7 7 4" xfId="47652" xr:uid="{E30C8CA2-9E14-443F-98EB-F05465C740D1}"/>
    <cellStyle name="Comma 2 7 8" xfId="9633" xr:uid="{00000000-0005-0000-0000-000080100000}"/>
    <cellStyle name="Comma 2 7 8 2" xfId="23890" xr:uid="{00000000-0005-0000-0000-000081100000}"/>
    <cellStyle name="Comma 2 7 8 3" xfId="35771" xr:uid="{9A57AC2D-1501-4D8D-BB20-B9CF09ED195F}"/>
    <cellStyle name="Comma 2 7 8 4" xfId="50028" xr:uid="{E92280E3-6555-4767-8780-E87106CC014B}"/>
    <cellStyle name="Comma 2 7 9" xfId="12010" xr:uid="{00000000-0005-0000-0000-000082100000}"/>
    <cellStyle name="Comma 2 7 9 2" xfId="38148" xr:uid="{2FC9E0D1-BE07-40D1-B754-4099F69476A4}"/>
    <cellStyle name="Comma 2 7 9 3" xfId="52405" xr:uid="{4037A75D-150A-46BA-A0C7-A325AB64996A}"/>
    <cellStyle name="Comma 2 8" xfId="165" xr:uid="{00000000-0005-0000-0000-000083100000}"/>
    <cellStyle name="Comma 2 8 10" xfId="14422" xr:uid="{00000000-0005-0000-0000-000084100000}"/>
    <cellStyle name="Comma 2 8 11" xfId="26303" xr:uid="{18D72768-E809-4BF3-8D4C-327847EFB538}"/>
    <cellStyle name="Comma 2 8 12" xfId="40560" xr:uid="{A67A3D74-5DD9-491D-B561-3976BB65653C}"/>
    <cellStyle name="Comma 2 8 2" xfId="525" xr:uid="{00000000-0005-0000-0000-000085100000}"/>
    <cellStyle name="Comma 2 8 2 10" xfId="26663" xr:uid="{A04B2ABD-1C10-4899-9CCC-70049AEBE24E}"/>
    <cellStyle name="Comma 2 8 2 11" xfId="40920" xr:uid="{3F537468-8DFD-46C8-AFB0-9EC66A1B6465}"/>
    <cellStyle name="Comma 2 8 2 2" xfId="1317" xr:uid="{00000000-0005-0000-0000-000086100000}"/>
    <cellStyle name="Comma 2 8 2 2 2" xfId="3693" xr:uid="{00000000-0005-0000-0000-000087100000}"/>
    <cellStyle name="Comma 2 8 2 2 2 2" xfId="17950" xr:uid="{00000000-0005-0000-0000-000088100000}"/>
    <cellStyle name="Comma 2 8 2 2 2 3" xfId="29831" xr:uid="{9805013A-E284-44F4-8194-FB9E577AF753}"/>
    <cellStyle name="Comma 2 8 2 2 2 4" xfId="44088" xr:uid="{3079DACB-4F98-4AAD-B293-47D4BDB789BB}"/>
    <cellStyle name="Comma 2 8 2 2 3" xfId="6069" xr:uid="{00000000-0005-0000-0000-000089100000}"/>
    <cellStyle name="Comma 2 8 2 2 3 2" xfId="20326" xr:uid="{00000000-0005-0000-0000-00008A100000}"/>
    <cellStyle name="Comma 2 8 2 2 3 3" xfId="32207" xr:uid="{19DB1FCC-83BD-41A4-A98D-DF1DCE3B3DB6}"/>
    <cellStyle name="Comma 2 8 2 2 3 4" xfId="46464" xr:uid="{AF32CB15-6FA1-4E84-A3C9-3CDA1A9B1827}"/>
    <cellStyle name="Comma 2 8 2 2 4" xfId="8445" xr:uid="{00000000-0005-0000-0000-00008B100000}"/>
    <cellStyle name="Comma 2 8 2 2 4 2" xfId="22702" xr:uid="{00000000-0005-0000-0000-00008C100000}"/>
    <cellStyle name="Comma 2 8 2 2 4 3" xfId="34583" xr:uid="{8A2AB0A1-24DA-40C6-8E08-17F232D7FAD3}"/>
    <cellStyle name="Comma 2 8 2 2 4 4" xfId="48840" xr:uid="{C4F12BAA-6DA0-42C2-A9DE-5203EDA2BDF4}"/>
    <cellStyle name="Comma 2 8 2 2 5" xfId="10821" xr:uid="{00000000-0005-0000-0000-00008D100000}"/>
    <cellStyle name="Comma 2 8 2 2 5 2" xfId="25078" xr:uid="{00000000-0005-0000-0000-00008E100000}"/>
    <cellStyle name="Comma 2 8 2 2 5 3" xfId="36959" xr:uid="{6EE166E6-0896-4BC2-A892-82B927F3FB6A}"/>
    <cellStyle name="Comma 2 8 2 2 5 4" xfId="51216" xr:uid="{7BADAAD2-96B9-4988-8904-48F0C9303D20}"/>
    <cellStyle name="Comma 2 8 2 2 6" xfId="13198" xr:uid="{00000000-0005-0000-0000-00008F100000}"/>
    <cellStyle name="Comma 2 8 2 2 6 2" xfId="39336" xr:uid="{F2056419-6F86-4AC4-B003-9EEB35789FF4}"/>
    <cellStyle name="Comma 2 8 2 2 6 3" xfId="53593" xr:uid="{6D6E6710-2CBF-47DC-A37B-895D267DF98F}"/>
    <cellStyle name="Comma 2 8 2 2 7" xfId="15574" xr:uid="{00000000-0005-0000-0000-000090100000}"/>
    <cellStyle name="Comma 2 8 2 2 8" xfId="27455" xr:uid="{0193A3E5-00C7-4CA4-88A4-BEC39426F929}"/>
    <cellStyle name="Comma 2 8 2 2 9" xfId="41712" xr:uid="{B92BEC8A-80B8-4CA2-84F6-77475F4983FA}"/>
    <cellStyle name="Comma 2 8 2 3" xfId="2109" xr:uid="{00000000-0005-0000-0000-000091100000}"/>
    <cellStyle name="Comma 2 8 2 3 2" xfId="4485" xr:uid="{00000000-0005-0000-0000-000092100000}"/>
    <cellStyle name="Comma 2 8 2 3 2 2" xfId="18742" xr:uid="{00000000-0005-0000-0000-000093100000}"/>
    <cellStyle name="Comma 2 8 2 3 2 3" xfId="30623" xr:uid="{75CEB28F-6A23-482D-93DF-B052137D37BE}"/>
    <cellStyle name="Comma 2 8 2 3 2 4" xfId="44880" xr:uid="{4B36D6A4-DB63-4449-9697-2150B27F4659}"/>
    <cellStyle name="Comma 2 8 2 3 3" xfId="6861" xr:uid="{00000000-0005-0000-0000-000094100000}"/>
    <cellStyle name="Comma 2 8 2 3 3 2" xfId="21118" xr:uid="{00000000-0005-0000-0000-000095100000}"/>
    <cellStyle name="Comma 2 8 2 3 3 3" xfId="32999" xr:uid="{2673D441-B854-4B61-8017-B4B96EAFBA31}"/>
    <cellStyle name="Comma 2 8 2 3 3 4" xfId="47256" xr:uid="{A29EDFA3-870A-4775-8D71-80BDEB131366}"/>
    <cellStyle name="Comma 2 8 2 3 4" xfId="9237" xr:uid="{00000000-0005-0000-0000-000096100000}"/>
    <cellStyle name="Comma 2 8 2 3 4 2" xfId="23494" xr:uid="{00000000-0005-0000-0000-000097100000}"/>
    <cellStyle name="Comma 2 8 2 3 4 3" xfId="35375" xr:uid="{1EC909E4-3098-43E4-BC97-A0F63EE57EC5}"/>
    <cellStyle name="Comma 2 8 2 3 4 4" xfId="49632" xr:uid="{4546469B-C798-4354-BD97-89B99BBF6D56}"/>
    <cellStyle name="Comma 2 8 2 3 5" xfId="11613" xr:uid="{00000000-0005-0000-0000-000098100000}"/>
    <cellStyle name="Comma 2 8 2 3 5 2" xfId="25870" xr:uid="{00000000-0005-0000-0000-000099100000}"/>
    <cellStyle name="Comma 2 8 2 3 5 3" xfId="37751" xr:uid="{5273D52D-CDF1-40BB-AC98-5AFED53D1005}"/>
    <cellStyle name="Comma 2 8 2 3 5 4" xfId="52008" xr:uid="{ECB6BA96-FE89-43AA-8517-D8D13F5643D4}"/>
    <cellStyle name="Comma 2 8 2 3 6" xfId="13990" xr:uid="{00000000-0005-0000-0000-00009A100000}"/>
    <cellStyle name="Comma 2 8 2 3 6 2" xfId="40128" xr:uid="{AE69A1AD-AC26-4547-87DA-7D9D119CA52D}"/>
    <cellStyle name="Comma 2 8 2 3 6 3" xfId="54385" xr:uid="{C82DAAEA-E9B9-43BC-B315-C52B108E0946}"/>
    <cellStyle name="Comma 2 8 2 3 7" xfId="16366" xr:uid="{00000000-0005-0000-0000-00009B100000}"/>
    <cellStyle name="Comma 2 8 2 3 8" xfId="28247" xr:uid="{57F536B1-514F-4F0C-AFD4-7D795DBD1E24}"/>
    <cellStyle name="Comma 2 8 2 3 9" xfId="42504" xr:uid="{754FB5F5-1EC8-42FB-A0E1-848DEE5B83DC}"/>
    <cellStyle name="Comma 2 8 2 4" xfId="2901" xr:uid="{00000000-0005-0000-0000-00009C100000}"/>
    <cellStyle name="Comma 2 8 2 4 2" xfId="17158" xr:uid="{00000000-0005-0000-0000-00009D100000}"/>
    <cellStyle name="Comma 2 8 2 4 3" xfId="29039" xr:uid="{F4367A33-DAF5-429E-A416-66D35524A5DD}"/>
    <cellStyle name="Comma 2 8 2 4 4" xfId="43296" xr:uid="{8C9C33B8-DC49-4CCC-BB62-7FA0B85CD5A1}"/>
    <cellStyle name="Comma 2 8 2 5" xfId="5277" xr:uid="{00000000-0005-0000-0000-00009E100000}"/>
    <cellStyle name="Comma 2 8 2 5 2" xfId="19534" xr:uid="{00000000-0005-0000-0000-00009F100000}"/>
    <cellStyle name="Comma 2 8 2 5 3" xfId="31415" xr:uid="{F1E79B0F-593F-43B1-B791-13F7AD5C5D16}"/>
    <cellStyle name="Comma 2 8 2 5 4" xfId="45672" xr:uid="{DCEE283F-29B5-43E2-A5D4-08CEC70A6471}"/>
    <cellStyle name="Comma 2 8 2 6" xfId="7653" xr:uid="{00000000-0005-0000-0000-0000A0100000}"/>
    <cellStyle name="Comma 2 8 2 6 2" xfId="21910" xr:uid="{00000000-0005-0000-0000-0000A1100000}"/>
    <cellStyle name="Comma 2 8 2 6 3" xfId="33791" xr:uid="{D749182B-8E9F-4E3B-B190-6DAAB13AED33}"/>
    <cellStyle name="Comma 2 8 2 6 4" xfId="48048" xr:uid="{59705AFC-12F0-4E34-90A5-D0BD62F09D52}"/>
    <cellStyle name="Comma 2 8 2 7" xfId="10029" xr:uid="{00000000-0005-0000-0000-0000A2100000}"/>
    <cellStyle name="Comma 2 8 2 7 2" xfId="24286" xr:uid="{00000000-0005-0000-0000-0000A3100000}"/>
    <cellStyle name="Comma 2 8 2 7 3" xfId="36167" xr:uid="{8C354B7B-3EFB-4876-B5D1-E1C247DD65E5}"/>
    <cellStyle name="Comma 2 8 2 7 4" xfId="50424" xr:uid="{733B6685-0A52-4799-B4E6-7F40EC829634}"/>
    <cellStyle name="Comma 2 8 2 8" xfId="12406" xr:uid="{00000000-0005-0000-0000-0000A4100000}"/>
    <cellStyle name="Comma 2 8 2 8 2" xfId="38544" xr:uid="{3726F04A-2552-43B4-913D-84EE3B2F0BFC}"/>
    <cellStyle name="Comma 2 8 2 8 3" xfId="52801" xr:uid="{74F90F3C-6A6E-4B04-91BD-3284ADDE8B40}"/>
    <cellStyle name="Comma 2 8 2 9" xfId="14782" xr:uid="{00000000-0005-0000-0000-0000A5100000}"/>
    <cellStyle name="Comma 2 8 3" xfId="957" xr:uid="{00000000-0005-0000-0000-0000A6100000}"/>
    <cellStyle name="Comma 2 8 3 2" xfId="3333" xr:uid="{00000000-0005-0000-0000-0000A7100000}"/>
    <cellStyle name="Comma 2 8 3 2 2" xfId="17590" xr:uid="{00000000-0005-0000-0000-0000A8100000}"/>
    <cellStyle name="Comma 2 8 3 2 3" xfId="29471" xr:uid="{4F3C1E9B-ED3F-44CE-B634-43C7FA17D067}"/>
    <cellStyle name="Comma 2 8 3 2 4" xfId="43728" xr:uid="{13F7952C-9F30-4956-B964-EE2B04B992C3}"/>
    <cellStyle name="Comma 2 8 3 3" xfId="5709" xr:uid="{00000000-0005-0000-0000-0000A9100000}"/>
    <cellStyle name="Comma 2 8 3 3 2" xfId="19966" xr:uid="{00000000-0005-0000-0000-0000AA100000}"/>
    <cellStyle name="Comma 2 8 3 3 3" xfId="31847" xr:uid="{EC9A87E9-C474-4468-A007-202111C1A214}"/>
    <cellStyle name="Comma 2 8 3 3 4" xfId="46104" xr:uid="{E1E4CA40-2148-46DD-B54E-7BB4195B40B2}"/>
    <cellStyle name="Comma 2 8 3 4" xfId="8085" xr:uid="{00000000-0005-0000-0000-0000AB100000}"/>
    <cellStyle name="Comma 2 8 3 4 2" xfId="22342" xr:uid="{00000000-0005-0000-0000-0000AC100000}"/>
    <cellStyle name="Comma 2 8 3 4 3" xfId="34223" xr:uid="{7390C049-30C5-41D2-AEAF-B2F170D37493}"/>
    <cellStyle name="Comma 2 8 3 4 4" xfId="48480" xr:uid="{856FBE2C-81C3-4CD1-8E68-7B51D5A15991}"/>
    <cellStyle name="Comma 2 8 3 5" xfId="10461" xr:uid="{00000000-0005-0000-0000-0000AD100000}"/>
    <cellStyle name="Comma 2 8 3 5 2" xfId="24718" xr:uid="{00000000-0005-0000-0000-0000AE100000}"/>
    <cellStyle name="Comma 2 8 3 5 3" xfId="36599" xr:uid="{B4EA6810-BA67-4507-ACE9-F897B4283F10}"/>
    <cellStyle name="Comma 2 8 3 5 4" xfId="50856" xr:uid="{F01AC469-28C4-4482-9E4C-390151EB9AA2}"/>
    <cellStyle name="Comma 2 8 3 6" xfId="12838" xr:uid="{00000000-0005-0000-0000-0000AF100000}"/>
    <cellStyle name="Comma 2 8 3 6 2" xfId="38976" xr:uid="{8AE3FA8E-D5CF-4738-B0FA-B3A5276E5491}"/>
    <cellStyle name="Comma 2 8 3 6 3" xfId="53233" xr:uid="{BDBF01DA-56DF-4C4B-A605-307C98BDECD4}"/>
    <cellStyle name="Comma 2 8 3 7" xfId="15214" xr:uid="{00000000-0005-0000-0000-0000B0100000}"/>
    <cellStyle name="Comma 2 8 3 8" xfId="27095" xr:uid="{CD1607E2-0719-4EB9-B15C-F173A4EE0EF5}"/>
    <cellStyle name="Comma 2 8 3 9" xfId="41352" xr:uid="{7295C434-1E2F-49EB-B801-DE24813C1197}"/>
    <cellStyle name="Comma 2 8 4" xfId="1749" xr:uid="{00000000-0005-0000-0000-0000B1100000}"/>
    <cellStyle name="Comma 2 8 4 2" xfId="4125" xr:uid="{00000000-0005-0000-0000-0000B2100000}"/>
    <cellStyle name="Comma 2 8 4 2 2" xfId="18382" xr:uid="{00000000-0005-0000-0000-0000B3100000}"/>
    <cellStyle name="Comma 2 8 4 2 3" xfId="30263" xr:uid="{D51BA524-E3BC-4ADD-A05F-BD20F85401D4}"/>
    <cellStyle name="Comma 2 8 4 2 4" xfId="44520" xr:uid="{B772A041-0C60-42D2-9B14-762B2596023E}"/>
    <cellStyle name="Comma 2 8 4 3" xfId="6501" xr:uid="{00000000-0005-0000-0000-0000B4100000}"/>
    <cellStyle name="Comma 2 8 4 3 2" xfId="20758" xr:uid="{00000000-0005-0000-0000-0000B5100000}"/>
    <cellStyle name="Comma 2 8 4 3 3" xfId="32639" xr:uid="{598BFDAD-2B48-4F31-A714-B4531FFCF6EF}"/>
    <cellStyle name="Comma 2 8 4 3 4" xfId="46896" xr:uid="{9E8E4D8E-5C35-4E75-AD04-9B5EB0932379}"/>
    <cellStyle name="Comma 2 8 4 4" xfId="8877" xr:uid="{00000000-0005-0000-0000-0000B6100000}"/>
    <cellStyle name="Comma 2 8 4 4 2" xfId="23134" xr:uid="{00000000-0005-0000-0000-0000B7100000}"/>
    <cellStyle name="Comma 2 8 4 4 3" xfId="35015" xr:uid="{F1FB3696-6BD0-4339-A225-F25D83F04801}"/>
    <cellStyle name="Comma 2 8 4 4 4" xfId="49272" xr:uid="{F80783FA-36A5-40DA-8A4D-3CC60FD4DD31}"/>
    <cellStyle name="Comma 2 8 4 5" xfId="11253" xr:uid="{00000000-0005-0000-0000-0000B8100000}"/>
    <cellStyle name="Comma 2 8 4 5 2" xfId="25510" xr:uid="{00000000-0005-0000-0000-0000B9100000}"/>
    <cellStyle name="Comma 2 8 4 5 3" xfId="37391" xr:uid="{B6C95A2E-8961-4802-B3A9-12A696FB8AC8}"/>
    <cellStyle name="Comma 2 8 4 5 4" xfId="51648" xr:uid="{540ACF7C-7959-48DC-A39C-7F39940E2D5B}"/>
    <cellStyle name="Comma 2 8 4 6" xfId="13630" xr:uid="{00000000-0005-0000-0000-0000BA100000}"/>
    <cellStyle name="Comma 2 8 4 6 2" xfId="39768" xr:uid="{2607AE66-3D1A-4A06-AFA4-631C9D7FB04A}"/>
    <cellStyle name="Comma 2 8 4 6 3" xfId="54025" xr:uid="{DBA04AA7-086C-46B7-9820-B9E47C3C7410}"/>
    <cellStyle name="Comma 2 8 4 7" xfId="16006" xr:uid="{00000000-0005-0000-0000-0000BB100000}"/>
    <cellStyle name="Comma 2 8 4 8" xfId="27887" xr:uid="{3285FD8E-01CC-4BAB-9EAA-A09109B385D3}"/>
    <cellStyle name="Comma 2 8 4 9" xfId="42144" xr:uid="{A80F8EEF-A3B2-4FAB-95B4-D185CD51AED2}"/>
    <cellStyle name="Comma 2 8 5" xfId="2541" xr:uid="{00000000-0005-0000-0000-0000BC100000}"/>
    <cellStyle name="Comma 2 8 5 2" xfId="16798" xr:uid="{00000000-0005-0000-0000-0000BD100000}"/>
    <cellStyle name="Comma 2 8 5 3" xfId="28679" xr:uid="{B2086014-6FBD-403E-8E55-269B63507F05}"/>
    <cellStyle name="Comma 2 8 5 4" xfId="42936" xr:uid="{1D605A29-2E33-4BC2-97C7-A56DE88236ED}"/>
    <cellStyle name="Comma 2 8 6" xfId="4917" xr:uid="{00000000-0005-0000-0000-0000BE100000}"/>
    <cellStyle name="Comma 2 8 6 2" xfId="19174" xr:uid="{00000000-0005-0000-0000-0000BF100000}"/>
    <cellStyle name="Comma 2 8 6 3" xfId="31055" xr:uid="{34CCB6B8-28F3-4A84-94E3-93882959A7FE}"/>
    <cellStyle name="Comma 2 8 6 4" xfId="45312" xr:uid="{D9BBD042-FC56-440B-ABA9-48D7DF49E7BA}"/>
    <cellStyle name="Comma 2 8 7" xfId="7293" xr:uid="{00000000-0005-0000-0000-0000C0100000}"/>
    <cellStyle name="Comma 2 8 7 2" xfId="21550" xr:uid="{00000000-0005-0000-0000-0000C1100000}"/>
    <cellStyle name="Comma 2 8 7 3" xfId="33431" xr:uid="{93570EEC-3338-4971-B321-62B537875B48}"/>
    <cellStyle name="Comma 2 8 7 4" xfId="47688" xr:uid="{0DAF34C3-FB28-4F45-93B3-03DB99F9EFAA}"/>
    <cellStyle name="Comma 2 8 8" xfId="9669" xr:uid="{00000000-0005-0000-0000-0000C2100000}"/>
    <cellStyle name="Comma 2 8 8 2" xfId="23926" xr:uid="{00000000-0005-0000-0000-0000C3100000}"/>
    <cellStyle name="Comma 2 8 8 3" xfId="35807" xr:uid="{921E89E4-63C4-419B-9EE5-5B1FB0E57488}"/>
    <cellStyle name="Comma 2 8 8 4" xfId="50064" xr:uid="{7FA0F060-7D84-4990-9771-08E917432B67}"/>
    <cellStyle name="Comma 2 8 9" xfId="12046" xr:uid="{00000000-0005-0000-0000-0000C4100000}"/>
    <cellStyle name="Comma 2 8 9 2" xfId="38184" xr:uid="{0743000D-ECC9-46EB-8EA0-59E9020333A7}"/>
    <cellStyle name="Comma 2 8 9 3" xfId="52441" xr:uid="{CDD88B93-47DA-4805-A00A-AF959994F2A9}"/>
    <cellStyle name="Comma 2 9" xfId="201" xr:uid="{00000000-0005-0000-0000-0000C5100000}"/>
    <cellStyle name="Comma 2 9 10" xfId="14458" xr:uid="{00000000-0005-0000-0000-0000C6100000}"/>
    <cellStyle name="Comma 2 9 11" xfId="26339" xr:uid="{653B80D6-B72F-4435-9197-4C67C54B1716}"/>
    <cellStyle name="Comma 2 9 12" xfId="40596" xr:uid="{8A525D1F-30C0-449B-9840-B9A2D9AF9628}"/>
    <cellStyle name="Comma 2 9 2" xfId="561" xr:uid="{00000000-0005-0000-0000-0000C7100000}"/>
    <cellStyle name="Comma 2 9 2 10" xfId="26699" xr:uid="{742E5935-6F03-45C1-9FC0-2E8C3C16FC1A}"/>
    <cellStyle name="Comma 2 9 2 11" xfId="40956" xr:uid="{DE3F237F-C1AD-475D-AF35-74E58306BB88}"/>
    <cellStyle name="Comma 2 9 2 2" xfId="1353" xr:uid="{00000000-0005-0000-0000-0000C8100000}"/>
    <cellStyle name="Comma 2 9 2 2 2" xfId="3729" xr:uid="{00000000-0005-0000-0000-0000C9100000}"/>
    <cellStyle name="Comma 2 9 2 2 2 2" xfId="17986" xr:uid="{00000000-0005-0000-0000-0000CA100000}"/>
    <cellStyle name="Comma 2 9 2 2 2 3" xfId="29867" xr:uid="{3EAEF6F9-8BE0-496B-9D13-BADDE20942A9}"/>
    <cellStyle name="Comma 2 9 2 2 2 4" xfId="44124" xr:uid="{4BF855A0-48A8-4122-A7D5-D72CCCB99CBC}"/>
    <cellStyle name="Comma 2 9 2 2 3" xfId="6105" xr:uid="{00000000-0005-0000-0000-0000CB100000}"/>
    <cellStyle name="Comma 2 9 2 2 3 2" xfId="20362" xr:uid="{00000000-0005-0000-0000-0000CC100000}"/>
    <cellStyle name="Comma 2 9 2 2 3 3" xfId="32243" xr:uid="{D191806D-C44C-4FF9-9E6C-1B9E735373E6}"/>
    <cellStyle name="Comma 2 9 2 2 3 4" xfId="46500" xr:uid="{C2DA2F8D-C461-410B-9A2F-376828D38D3B}"/>
    <cellStyle name="Comma 2 9 2 2 4" xfId="8481" xr:uid="{00000000-0005-0000-0000-0000CD100000}"/>
    <cellStyle name="Comma 2 9 2 2 4 2" xfId="22738" xr:uid="{00000000-0005-0000-0000-0000CE100000}"/>
    <cellStyle name="Comma 2 9 2 2 4 3" xfId="34619" xr:uid="{24F71355-1C03-4D67-A329-0109F1CF715E}"/>
    <cellStyle name="Comma 2 9 2 2 4 4" xfId="48876" xr:uid="{BB75F382-0D46-4BFB-9CEF-CDA8B751A230}"/>
    <cellStyle name="Comma 2 9 2 2 5" xfId="10857" xr:uid="{00000000-0005-0000-0000-0000CF100000}"/>
    <cellStyle name="Comma 2 9 2 2 5 2" xfId="25114" xr:uid="{00000000-0005-0000-0000-0000D0100000}"/>
    <cellStyle name="Comma 2 9 2 2 5 3" xfId="36995" xr:uid="{E98AAF22-F9BD-4D39-8FAD-CDD94B6691B5}"/>
    <cellStyle name="Comma 2 9 2 2 5 4" xfId="51252" xr:uid="{F4C33806-0AE5-4F85-A4FE-99E2A5310BC0}"/>
    <cellStyle name="Comma 2 9 2 2 6" xfId="13234" xr:uid="{00000000-0005-0000-0000-0000D1100000}"/>
    <cellStyle name="Comma 2 9 2 2 6 2" xfId="39372" xr:uid="{0FDED9E4-3666-4DA8-80DF-1C4AA9AB73D2}"/>
    <cellStyle name="Comma 2 9 2 2 6 3" xfId="53629" xr:uid="{E50C1AD8-276B-4D36-BDF9-DD5BCB9047D8}"/>
    <cellStyle name="Comma 2 9 2 2 7" xfId="15610" xr:uid="{00000000-0005-0000-0000-0000D2100000}"/>
    <cellStyle name="Comma 2 9 2 2 8" xfId="27491" xr:uid="{2C34C885-F036-48E3-9985-0A7CA5E3F8B8}"/>
    <cellStyle name="Comma 2 9 2 2 9" xfId="41748" xr:uid="{0BAF9D97-F55A-4C1A-B066-D67A34412809}"/>
    <cellStyle name="Comma 2 9 2 3" xfId="2145" xr:uid="{00000000-0005-0000-0000-0000D3100000}"/>
    <cellStyle name="Comma 2 9 2 3 2" xfId="4521" xr:uid="{00000000-0005-0000-0000-0000D4100000}"/>
    <cellStyle name="Comma 2 9 2 3 2 2" xfId="18778" xr:uid="{00000000-0005-0000-0000-0000D5100000}"/>
    <cellStyle name="Comma 2 9 2 3 2 3" xfId="30659" xr:uid="{CBAF0F4F-F752-44FC-9549-775B71129D4B}"/>
    <cellStyle name="Comma 2 9 2 3 2 4" xfId="44916" xr:uid="{167B474C-5201-4CDC-B7E2-AF3EA998B826}"/>
    <cellStyle name="Comma 2 9 2 3 3" xfId="6897" xr:uid="{00000000-0005-0000-0000-0000D6100000}"/>
    <cellStyle name="Comma 2 9 2 3 3 2" xfId="21154" xr:uid="{00000000-0005-0000-0000-0000D7100000}"/>
    <cellStyle name="Comma 2 9 2 3 3 3" xfId="33035" xr:uid="{28D56BD5-7D1E-4C29-B233-C18CF84A9711}"/>
    <cellStyle name="Comma 2 9 2 3 3 4" xfId="47292" xr:uid="{1BB4E7F7-0831-45E6-A0CC-D60642B54A63}"/>
    <cellStyle name="Comma 2 9 2 3 4" xfId="9273" xr:uid="{00000000-0005-0000-0000-0000D8100000}"/>
    <cellStyle name="Comma 2 9 2 3 4 2" xfId="23530" xr:uid="{00000000-0005-0000-0000-0000D9100000}"/>
    <cellStyle name="Comma 2 9 2 3 4 3" xfId="35411" xr:uid="{0ADAECC9-9DEA-491E-988E-3B4781A66F26}"/>
    <cellStyle name="Comma 2 9 2 3 4 4" xfId="49668" xr:uid="{4B5AB84E-F819-47AF-9181-D87B59C46B48}"/>
    <cellStyle name="Comma 2 9 2 3 5" xfId="11649" xr:uid="{00000000-0005-0000-0000-0000DA100000}"/>
    <cellStyle name="Comma 2 9 2 3 5 2" xfId="25906" xr:uid="{00000000-0005-0000-0000-0000DB100000}"/>
    <cellStyle name="Comma 2 9 2 3 5 3" xfId="37787" xr:uid="{19A8243C-D087-4531-8631-368A6A2EF291}"/>
    <cellStyle name="Comma 2 9 2 3 5 4" xfId="52044" xr:uid="{27FF2782-A384-47B8-8AA8-108D58B8A9EE}"/>
    <cellStyle name="Comma 2 9 2 3 6" xfId="14026" xr:uid="{00000000-0005-0000-0000-0000DC100000}"/>
    <cellStyle name="Comma 2 9 2 3 6 2" xfId="40164" xr:uid="{C1466033-BF74-4C2C-AAE3-523BB594F96F}"/>
    <cellStyle name="Comma 2 9 2 3 6 3" xfId="54421" xr:uid="{881082A4-111D-4B4D-B5DD-9D4679D91A26}"/>
    <cellStyle name="Comma 2 9 2 3 7" xfId="16402" xr:uid="{00000000-0005-0000-0000-0000DD100000}"/>
    <cellStyle name="Comma 2 9 2 3 8" xfId="28283" xr:uid="{E04F63ED-D45C-4F30-B8BB-07B12114FE2E}"/>
    <cellStyle name="Comma 2 9 2 3 9" xfId="42540" xr:uid="{256726CF-5A0F-431E-AD86-71D16230096D}"/>
    <cellStyle name="Comma 2 9 2 4" xfId="2937" xr:uid="{00000000-0005-0000-0000-0000DE100000}"/>
    <cellStyle name="Comma 2 9 2 4 2" xfId="17194" xr:uid="{00000000-0005-0000-0000-0000DF100000}"/>
    <cellStyle name="Comma 2 9 2 4 3" xfId="29075" xr:uid="{FF5E62F6-D6D9-4389-8975-A7EA77D2FCF3}"/>
    <cellStyle name="Comma 2 9 2 4 4" xfId="43332" xr:uid="{8BB0150E-D477-44E3-97D2-BCA325FDCE3F}"/>
    <cellStyle name="Comma 2 9 2 5" xfId="5313" xr:uid="{00000000-0005-0000-0000-0000E0100000}"/>
    <cellStyle name="Comma 2 9 2 5 2" xfId="19570" xr:uid="{00000000-0005-0000-0000-0000E1100000}"/>
    <cellStyle name="Comma 2 9 2 5 3" xfId="31451" xr:uid="{965EAEE0-1290-4FFD-A178-33DB5B4B1016}"/>
    <cellStyle name="Comma 2 9 2 5 4" xfId="45708" xr:uid="{0957883D-B560-495F-B418-DAB99EDE61CA}"/>
    <cellStyle name="Comma 2 9 2 6" xfId="7689" xr:uid="{00000000-0005-0000-0000-0000E2100000}"/>
    <cellStyle name="Comma 2 9 2 6 2" xfId="21946" xr:uid="{00000000-0005-0000-0000-0000E3100000}"/>
    <cellStyle name="Comma 2 9 2 6 3" xfId="33827" xr:uid="{87F73B04-C3AC-4294-9EC8-75DA7FD8B4F2}"/>
    <cellStyle name="Comma 2 9 2 6 4" xfId="48084" xr:uid="{74EB7768-F894-443B-974E-866F57DF1120}"/>
    <cellStyle name="Comma 2 9 2 7" xfId="10065" xr:uid="{00000000-0005-0000-0000-0000E4100000}"/>
    <cellStyle name="Comma 2 9 2 7 2" xfId="24322" xr:uid="{00000000-0005-0000-0000-0000E5100000}"/>
    <cellStyle name="Comma 2 9 2 7 3" xfId="36203" xr:uid="{CEAC239C-BEC8-4B9A-A360-EF7E05DB5026}"/>
    <cellStyle name="Comma 2 9 2 7 4" xfId="50460" xr:uid="{6F6BAE49-2FC9-42C1-B506-9B6BFE6E8EC9}"/>
    <cellStyle name="Comma 2 9 2 8" xfId="12442" xr:uid="{00000000-0005-0000-0000-0000E6100000}"/>
    <cellStyle name="Comma 2 9 2 8 2" xfId="38580" xr:uid="{E670905A-3B5B-455B-9D47-B1670E7CF4A7}"/>
    <cellStyle name="Comma 2 9 2 8 3" xfId="52837" xr:uid="{52435B99-CCAB-4BDA-8D59-0A297C3835CC}"/>
    <cellStyle name="Comma 2 9 2 9" xfId="14818" xr:uid="{00000000-0005-0000-0000-0000E7100000}"/>
    <cellStyle name="Comma 2 9 3" xfId="993" xr:uid="{00000000-0005-0000-0000-0000E8100000}"/>
    <cellStyle name="Comma 2 9 3 2" xfId="3369" xr:uid="{00000000-0005-0000-0000-0000E9100000}"/>
    <cellStyle name="Comma 2 9 3 2 2" xfId="17626" xr:uid="{00000000-0005-0000-0000-0000EA100000}"/>
    <cellStyle name="Comma 2 9 3 2 3" xfId="29507" xr:uid="{308E1107-99E8-4054-9155-8430EB6583D4}"/>
    <cellStyle name="Comma 2 9 3 2 4" xfId="43764" xr:uid="{B525243E-29B1-41E8-906E-A9E9088FD04B}"/>
    <cellStyle name="Comma 2 9 3 3" xfId="5745" xr:uid="{00000000-0005-0000-0000-0000EB100000}"/>
    <cellStyle name="Comma 2 9 3 3 2" xfId="20002" xr:uid="{00000000-0005-0000-0000-0000EC100000}"/>
    <cellStyle name="Comma 2 9 3 3 3" xfId="31883" xr:uid="{2BC5739D-58BB-4D0D-931A-009E126D9623}"/>
    <cellStyle name="Comma 2 9 3 3 4" xfId="46140" xr:uid="{A7AD10DD-C859-49A3-9D70-ACD771B8ED61}"/>
    <cellStyle name="Comma 2 9 3 4" xfId="8121" xr:uid="{00000000-0005-0000-0000-0000ED100000}"/>
    <cellStyle name="Comma 2 9 3 4 2" xfId="22378" xr:uid="{00000000-0005-0000-0000-0000EE100000}"/>
    <cellStyle name="Comma 2 9 3 4 3" xfId="34259" xr:uid="{009AEEF0-E1B0-4A04-BEA3-BC3693D2A927}"/>
    <cellStyle name="Comma 2 9 3 4 4" xfId="48516" xr:uid="{75499563-64A6-4762-9BC1-9EB603BBBEFD}"/>
    <cellStyle name="Comma 2 9 3 5" xfId="10497" xr:uid="{00000000-0005-0000-0000-0000EF100000}"/>
    <cellStyle name="Comma 2 9 3 5 2" xfId="24754" xr:uid="{00000000-0005-0000-0000-0000F0100000}"/>
    <cellStyle name="Comma 2 9 3 5 3" xfId="36635" xr:uid="{CEBB2C1A-189C-49CB-860B-734094D1A566}"/>
    <cellStyle name="Comma 2 9 3 5 4" xfId="50892" xr:uid="{C35EB047-21E2-4D52-96F7-233D3B44A5CB}"/>
    <cellStyle name="Comma 2 9 3 6" xfId="12874" xr:uid="{00000000-0005-0000-0000-0000F1100000}"/>
    <cellStyle name="Comma 2 9 3 6 2" xfId="39012" xr:uid="{935DE932-952E-4C3E-BF60-F75A3A5EC9B7}"/>
    <cellStyle name="Comma 2 9 3 6 3" xfId="53269" xr:uid="{5B6F20E0-CB57-4FC0-AEB9-5D0D2A1FBE18}"/>
    <cellStyle name="Comma 2 9 3 7" xfId="15250" xr:uid="{00000000-0005-0000-0000-0000F2100000}"/>
    <cellStyle name="Comma 2 9 3 8" xfId="27131" xr:uid="{6E562B98-4B23-4ECA-A5B3-C73E113249EF}"/>
    <cellStyle name="Comma 2 9 3 9" xfId="41388" xr:uid="{0075019A-D137-4564-999C-9F2D631ACCFB}"/>
    <cellStyle name="Comma 2 9 4" xfId="1785" xr:uid="{00000000-0005-0000-0000-0000F3100000}"/>
    <cellStyle name="Comma 2 9 4 2" xfId="4161" xr:uid="{00000000-0005-0000-0000-0000F4100000}"/>
    <cellStyle name="Comma 2 9 4 2 2" xfId="18418" xr:uid="{00000000-0005-0000-0000-0000F5100000}"/>
    <cellStyle name="Comma 2 9 4 2 3" xfId="30299" xr:uid="{01F9B1BF-2061-4CB1-95E1-8A5AA76312D3}"/>
    <cellStyle name="Comma 2 9 4 2 4" xfId="44556" xr:uid="{6EE60200-F511-4282-BBE3-617F81082A03}"/>
    <cellStyle name="Comma 2 9 4 3" xfId="6537" xr:uid="{00000000-0005-0000-0000-0000F6100000}"/>
    <cellStyle name="Comma 2 9 4 3 2" xfId="20794" xr:uid="{00000000-0005-0000-0000-0000F7100000}"/>
    <cellStyle name="Comma 2 9 4 3 3" xfId="32675" xr:uid="{7AA4AA5D-54EC-47AF-9753-6F5465019196}"/>
    <cellStyle name="Comma 2 9 4 3 4" xfId="46932" xr:uid="{A857B8C3-D116-4A31-87C8-DD2C908EE62E}"/>
    <cellStyle name="Comma 2 9 4 4" xfId="8913" xr:uid="{00000000-0005-0000-0000-0000F8100000}"/>
    <cellStyle name="Comma 2 9 4 4 2" xfId="23170" xr:uid="{00000000-0005-0000-0000-0000F9100000}"/>
    <cellStyle name="Comma 2 9 4 4 3" xfId="35051" xr:uid="{B365D5AA-4E57-483D-BEC7-A628B3CA8189}"/>
    <cellStyle name="Comma 2 9 4 4 4" xfId="49308" xr:uid="{F835C534-5E19-4E55-A13D-D8D87078D28B}"/>
    <cellStyle name="Comma 2 9 4 5" xfId="11289" xr:uid="{00000000-0005-0000-0000-0000FA100000}"/>
    <cellStyle name="Comma 2 9 4 5 2" xfId="25546" xr:uid="{00000000-0005-0000-0000-0000FB100000}"/>
    <cellStyle name="Comma 2 9 4 5 3" xfId="37427" xr:uid="{1FB044A7-1D65-4EEF-8AD1-B1A710D2A159}"/>
    <cellStyle name="Comma 2 9 4 5 4" xfId="51684" xr:uid="{0ABEEDBC-AD66-4E14-94EC-501A3B957348}"/>
    <cellStyle name="Comma 2 9 4 6" xfId="13666" xr:uid="{00000000-0005-0000-0000-0000FC100000}"/>
    <cellStyle name="Comma 2 9 4 6 2" xfId="39804" xr:uid="{1D88C7DD-4C52-4551-AD5D-480A3AE5EF23}"/>
    <cellStyle name="Comma 2 9 4 6 3" xfId="54061" xr:uid="{786392CE-0A58-4883-8BFD-44BFF6828057}"/>
    <cellStyle name="Comma 2 9 4 7" xfId="16042" xr:uid="{00000000-0005-0000-0000-0000FD100000}"/>
    <cellStyle name="Comma 2 9 4 8" xfId="27923" xr:uid="{3AB08FDE-82B5-4F42-B666-000663015CFD}"/>
    <cellStyle name="Comma 2 9 4 9" xfId="42180" xr:uid="{7664CC6F-AF63-471F-95E3-2BEC0B2CE02C}"/>
    <cellStyle name="Comma 2 9 5" xfId="2577" xr:uid="{00000000-0005-0000-0000-0000FE100000}"/>
    <cellStyle name="Comma 2 9 5 2" xfId="16834" xr:uid="{00000000-0005-0000-0000-0000FF100000}"/>
    <cellStyle name="Comma 2 9 5 3" xfId="28715" xr:uid="{8BD84D91-BCE6-4A40-9FAD-41E739A96B1F}"/>
    <cellStyle name="Comma 2 9 5 4" xfId="42972" xr:uid="{F388D64C-0BDC-432B-9CB2-76F3BFE26F13}"/>
    <cellStyle name="Comma 2 9 6" xfId="4953" xr:uid="{00000000-0005-0000-0000-000000110000}"/>
    <cellStyle name="Comma 2 9 6 2" xfId="19210" xr:uid="{00000000-0005-0000-0000-000001110000}"/>
    <cellStyle name="Comma 2 9 6 3" xfId="31091" xr:uid="{6A25459B-BBA4-40B5-AB4B-CE658A276850}"/>
    <cellStyle name="Comma 2 9 6 4" xfId="45348" xr:uid="{ABC95C20-4278-40ED-A669-04CA876AF4A6}"/>
    <cellStyle name="Comma 2 9 7" xfId="7329" xr:uid="{00000000-0005-0000-0000-000002110000}"/>
    <cellStyle name="Comma 2 9 7 2" xfId="21586" xr:uid="{00000000-0005-0000-0000-000003110000}"/>
    <cellStyle name="Comma 2 9 7 3" xfId="33467" xr:uid="{F9247E5D-2BB3-4865-8D45-5D2899560B06}"/>
    <cellStyle name="Comma 2 9 7 4" xfId="47724" xr:uid="{09957F10-512E-483F-8873-684E20019D1B}"/>
    <cellStyle name="Comma 2 9 8" xfId="9705" xr:uid="{00000000-0005-0000-0000-000004110000}"/>
    <cellStyle name="Comma 2 9 8 2" xfId="23962" xr:uid="{00000000-0005-0000-0000-000005110000}"/>
    <cellStyle name="Comma 2 9 8 3" xfId="35843" xr:uid="{8EB27B27-82AB-4F78-BB2C-F6F7D972D92E}"/>
    <cellStyle name="Comma 2 9 8 4" xfId="50100" xr:uid="{35550A70-18B8-4AAC-9F17-85C46A75354F}"/>
    <cellStyle name="Comma 2 9 9" xfId="12082" xr:uid="{00000000-0005-0000-0000-000006110000}"/>
    <cellStyle name="Comma 2 9 9 2" xfId="38220" xr:uid="{CACDFBEB-B663-4C94-8AE2-0FB67F384FAB}"/>
    <cellStyle name="Comma 2 9 9 3" xfId="52477" xr:uid="{4AE9F4CF-8092-4B77-83F9-51913E854020}"/>
    <cellStyle name="Comma 3" xfId="33" xr:uid="{00000000-0005-0000-0000-000007110000}"/>
    <cellStyle name="Comma 3 10" xfId="321" xr:uid="{00000000-0005-0000-0000-000008110000}"/>
    <cellStyle name="Comma 3 10 10" xfId="14578" xr:uid="{00000000-0005-0000-0000-000009110000}"/>
    <cellStyle name="Comma 3 10 11" xfId="26459" xr:uid="{B185F643-2534-4155-9D59-8F32C04176D0}"/>
    <cellStyle name="Comma 3 10 12" xfId="40716" xr:uid="{FEE98164-9C5C-4D58-BE46-4987E2EF9C7C}"/>
    <cellStyle name="Comma 3 10 2" xfId="681" xr:uid="{00000000-0005-0000-0000-00000A110000}"/>
    <cellStyle name="Comma 3 10 2 10" xfId="26819" xr:uid="{2A3215AC-E686-41F6-8F91-5E397E786E37}"/>
    <cellStyle name="Comma 3 10 2 11" xfId="41076" xr:uid="{CED75D11-B294-47B5-8787-B0C10AAF09BB}"/>
    <cellStyle name="Comma 3 10 2 2" xfId="1473" xr:uid="{00000000-0005-0000-0000-00000B110000}"/>
    <cellStyle name="Comma 3 10 2 2 2" xfId="3849" xr:uid="{00000000-0005-0000-0000-00000C110000}"/>
    <cellStyle name="Comma 3 10 2 2 2 2" xfId="18106" xr:uid="{00000000-0005-0000-0000-00000D110000}"/>
    <cellStyle name="Comma 3 10 2 2 2 3" xfId="29987" xr:uid="{668AD4D7-1A9A-4495-93F1-6F75D578E6A9}"/>
    <cellStyle name="Comma 3 10 2 2 2 4" xfId="44244" xr:uid="{29FCF67A-99E4-497C-9615-FD649D1584F6}"/>
    <cellStyle name="Comma 3 10 2 2 3" xfId="6225" xr:uid="{00000000-0005-0000-0000-00000E110000}"/>
    <cellStyle name="Comma 3 10 2 2 3 2" xfId="20482" xr:uid="{00000000-0005-0000-0000-00000F110000}"/>
    <cellStyle name="Comma 3 10 2 2 3 3" xfId="32363" xr:uid="{B1F5680D-BC02-470D-82A0-E9A095D7D954}"/>
    <cellStyle name="Comma 3 10 2 2 3 4" xfId="46620" xr:uid="{EA79E5D5-6753-461D-B012-A956F55A29BB}"/>
    <cellStyle name="Comma 3 10 2 2 4" xfId="8601" xr:uid="{00000000-0005-0000-0000-000010110000}"/>
    <cellStyle name="Comma 3 10 2 2 4 2" xfId="22858" xr:uid="{00000000-0005-0000-0000-000011110000}"/>
    <cellStyle name="Comma 3 10 2 2 4 3" xfId="34739" xr:uid="{7F343686-999C-4B3B-94B3-B42095A6CAD9}"/>
    <cellStyle name="Comma 3 10 2 2 4 4" xfId="48996" xr:uid="{E9D92C7F-3645-4117-8C09-6C9A236203AA}"/>
    <cellStyle name="Comma 3 10 2 2 5" xfId="10977" xr:uid="{00000000-0005-0000-0000-000012110000}"/>
    <cellStyle name="Comma 3 10 2 2 5 2" xfId="25234" xr:uid="{00000000-0005-0000-0000-000013110000}"/>
    <cellStyle name="Comma 3 10 2 2 5 3" xfId="37115" xr:uid="{D3B6F794-D2D9-4784-B45F-6CFA3F1E840C}"/>
    <cellStyle name="Comma 3 10 2 2 5 4" xfId="51372" xr:uid="{21B7BCD8-F13D-45AB-A2E8-442B7970A42E}"/>
    <cellStyle name="Comma 3 10 2 2 6" xfId="13354" xr:uid="{00000000-0005-0000-0000-000014110000}"/>
    <cellStyle name="Comma 3 10 2 2 6 2" xfId="39492" xr:uid="{7E9FA1FC-93A4-4DCF-A0AB-D9275AAF2E73}"/>
    <cellStyle name="Comma 3 10 2 2 6 3" xfId="53749" xr:uid="{EA95924C-F2E2-4DD0-A833-9111D1F13B77}"/>
    <cellStyle name="Comma 3 10 2 2 7" xfId="15730" xr:uid="{00000000-0005-0000-0000-000015110000}"/>
    <cellStyle name="Comma 3 10 2 2 8" xfId="27611" xr:uid="{3CA618BA-0A0B-4542-957C-4CC9450CFE63}"/>
    <cellStyle name="Comma 3 10 2 2 9" xfId="41868" xr:uid="{6FD5D8F1-EC89-4216-A81A-490D81516B3E}"/>
    <cellStyle name="Comma 3 10 2 3" xfId="2265" xr:uid="{00000000-0005-0000-0000-000016110000}"/>
    <cellStyle name="Comma 3 10 2 3 2" xfId="4641" xr:uid="{00000000-0005-0000-0000-000017110000}"/>
    <cellStyle name="Comma 3 10 2 3 2 2" xfId="18898" xr:uid="{00000000-0005-0000-0000-000018110000}"/>
    <cellStyle name="Comma 3 10 2 3 2 3" xfId="30779" xr:uid="{8AEFF5B9-0B02-4799-AE40-B485A6FBC3FC}"/>
    <cellStyle name="Comma 3 10 2 3 2 4" xfId="45036" xr:uid="{3C418F56-6459-47F2-A232-18257B6095B0}"/>
    <cellStyle name="Comma 3 10 2 3 3" xfId="7017" xr:uid="{00000000-0005-0000-0000-000019110000}"/>
    <cellStyle name="Comma 3 10 2 3 3 2" xfId="21274" xr:uid="{00000000-0005-0000-0000-00001A110000}"/>
    <cellStyle name="Comma 3 10 2 3 3 3" xfId="33155" xr:uid="{DD14042D-C9A2-48B8-BCE5-459341F64063}"/>
    <cellStyle name="Comma 3 10 2 3 3 4" xfId="47412" xr:uid="{87BDEB69-FD85-4F35-9FE3-42B74D03B5D6}"/>
    <cellStyle name="Comma 3 10 2 3 4" xfId="9393" xr:uid="{00000000-0005-0000-0000-00001B110000}"/>
    <cellStyle name="Comma 3 10 2 3 4 2" xfId="23650" xr:uid="{00000000-0005-0000-0000-00001C110000}"/>
    <cellStyle name="Comma 3 10 2 3 4 3" xfId="35531" xr:uid="{4DAFAA72-D144-49DD-8A59-C19C0F2C3945}"/>
    <cellStyle name="Comma 3 10 2 3 4 4" xfId="49788" xr:uid="{01ED3906-D076-4955-9A0E-A7C38B8D91CA}"/>
    <cellStyle name="Comma 3 10 2 3 5" xfId="11769" xr:uid="{00000000-0005-0000-0000-00001D110000}"/>
    <cellStyle name="Comma 3 10 2 3 5 2" xfId="26026" xr:uid="{00000000-0005-0000-0000-00001E110000}"/>
    <cellStyle name="Comma 3 10 2 3 5 3" xfId="37907" xr:uid="{08A69078-854B-4FA8-8607-431959EBE9AB}"/>
    <cellStyle name="Comma 3 10 2 3 5 4" xfId="52164" xr:uid="{7ED746B0-1FBD-4B14-B790-1EF998D42555}"/>
    <cellStyle name="Comma 3 10 2 3 6" xfId="14146" xr:uid="{00000000-0005-0000-0000-00001F110000}"/>
    <cellStyle name="Comma 3 10 2 3 6 2" xfId="40284" xr:uid="{2B575243-6C64-4DE4-8441-AF6111CD0630}"/>
    <cellStyle name="Comma 3 10 2 3 6 3" xfId="54541" xr:uid="{51659320-C362-4936-8DBC-7915E5242DE8}"/>
    <cellStyle name="Comma 3 10 2 3 7" xfId="16522" xr:uid="{00000000-0005-0000-0000-000020110000}"/>
    <cellStyle name="Comma 3 10 2 3 8" xfId="28403" xr:uid="{168990B5-CC2A-4660-BF25-DDAAE3F48B4F}"/>
    <cellStyle name="Comma 3 10 2 3 9" xfId="42660" xr:uid="{3292C4F7-A338-45CC-8F6E-3BF0E1CBD79E}"/>
    <cellStyle name="Comma 3 10 2 4" xfId="3057" xr:uid="{00000000-0005-0000-0000-000021110000}"/>
    <cellStyle name="Comma 3 10 2 4 2" xfId="17314" xr:uid="{00000000-0005-0000-0000-000022110000}"/>
    <cellStyle name="Comma 3 10 2 4 3" xfId="29195" xr:uid="{D493A16D-77F4-415F-AD9F-1BE8C131C94F}"/>
    <cellStyle name="Comma 3 10 2 4 4" xfId="43452" xr:uid="{6E2BC343-41BD-4A64-A3F5-B9C88AD2A893}"/>
    <cellStyle name="Comma 3 10 2 5" xfId="5433" xr:uid="{00000000-0005-0000-0000-000023110000}"/>
    <cellStyle name="Comma 3 10 2 5 2" xfId="19690" xr:uid="{00000000-0005-0000-0000-000024110000}"/>
    <cellStyle name="Comma 3 10 2 5 3" xfId="31571" xr:uid="{843AE419-3773-4278-BFA7-08B0938E1728}"/>
    <cellStyle name="Comma 3 10 2 5 4" xfId="45828" xr:uid="{396103A2-C52E-451A-A4D6-7D53A818302B}"/>
    <cellStyle name="Comma 3 10 2 6" xfId="7809" xr:uid="{00000000-0005-0000-0000-000025110000}"/>
    <cellStyle name="Comma 3 10 2 6 2" xfId="22066" xr:uid="{00000000-0005-0000-0000-000026110000}"/>
    <cellStyle name="Comma 3 10 2 6 3" xfId="33947" xr:uid="{78034D82-B4C2-49AC-A8B3-F55BA1B8A3E4}"/>
    <cellStyle name="Comma 3 10 2 6 4" xfId="48204" xr:uid="{C9F27125-0093-4059-BCC4-B80D3FA37880}"/>
    <cellStyle name="Comma 3 10 2 7" xfId="10185" xr:uid="{00000000-0005-0000-0000-000027110000}"/>
    <cellStyle name="Comma 3 10 2 7 2" xfId="24442" xr:uid="{00000000-0005-0000-0000-000028110000}"/>
    <cellStyle name="Comma 3 10 2 7 3" xfId="36323" xr:uid="{824FD16A-379F-4043-A8E5-749B829D8E89}"/>
    <cellStyle name="Comma 3 10 2 7 4" xfId="50580" xr:uid="{12368AE9-64BF-466D-9F5B-AC5A51984EEF}"/>
    <cellStyle name="Comma 3 10 2 8" xfId="12562" xr:uid="{00000000-0005-0000-0000-000029110000}"/>
    <cellStyle name="Comma 3 10 2 8 2" xfId="38700" xr:uid="{467D703C-4A14-44E5-9E9B-4B169C47FCF4}"/>
    <cellStyle name="Comma 3 10 2 8 3" xfId="52957" xr:uid="{E5EA7B28-8802-46AF-954B-674B6BFDB3E7}"/>
    <cellStyle name="Comma 3 10 2 9" xfId="14938" xr:uid="{00000000-0005-0000-0000-00002A110000}"/>
    <cellStyle name="Comma 3 10 3" xfId="1113" xr:uid="{00000000-0005-0000-0000-00002B110000}"/>
    <cellStyle name="Comma 3 10 3 2" xfId="3489" xr:uid="{00000000-0005-0000-0000-00002C110000}"/>
    <cellStyle name="Comma 3 10 3 2 2" xfId="17746" xr:uid="{00000000-0005-0000-0000-00002D110000}"/>
    <cellStyle name="Comma 3 10 3 2 3" xfId="29627" xr:uid="{9803A8B9-EBEA-4459-8B00-39B43435832F}"/>
    <cellStyle name="Comma 3 10 3 2 4" xfId="43884" xr:uid="{82185C95-19C9-460E-A7AC-94F0B1A40B47}"/>
    <cellStyle name="Comma 3 10 3 3" xfId="5865" xr:uid="{00000000-0005-0000-0000-00002E110000}"/>
    <cellStyle name="Comma 3 10 3 3 2" xfId="20122" xr:uid="{00000000-0005-0000-0000-00002F110000}"/>
    <cellStyle name="Comma 3 10 3 3 3" xfId="32003" xr:uid="{6DE8E881-A982-4E70-9616-21BAC3EC4268}"/>
    <cellStyle name="Comma 3 10 3 3 4" xfId="46260" xr:uid="{9ED6499A-ED90-419E-A6D6-3F8BA5E472D2}"/>
    <cellStyle name="Comma 3 10 3 4" xfId="8241" xr:uid="{00000000-0005-0000-0000-000030110000}"/>
    <cellStyle name="Comma 3 10 3 4 2" xfId="22498" xr:uid="{00000000-0005-0000-0000-000031110000}"/>
    <cellStyle name="Comma 3 10 3 4 3" xfId="34379" xr:uid="{D5F5510E-0E24-49B7-B216-2296A7291D5F}"/>
    <cellStyle name="Comma 3 10 3 4 4" xfId="48636" xr:uid="{56F0CFEA-A0F3-48D0-88A6-2A2D9C6B6E63}"/>
    <cellStyle name="Comma 3 10 3 5" xfId="10617" xr:uid="{00000000-0005-0000-0000-000032110000}"/>
    <cellStyle name="Comma 3 10 3 5 2" xfId="24874" xr:uid="{00000000-0005-0000-0000-000033110000}"/>
    <cellStyle name="Comma 3 10 3 5 3" xfId="36755" xr:uid="{90852EC6-A77A-4DB1-ACBB-4FFAD2653AC5}"/>
    <cellStyle name="Comma 3 10 3 5 4" xfId="51012" xr:uid="{C3EF4D03-CF3B-4855-87D4-49A1BC5B3375}"/>
    <cellStyle name="Comma 3 10 3 6" xfId="12994" xr:uid="{00000000-0005-0000-0000-000034110000}"/>
    <cellStyle name="Comma 3 10 3 6 2" xfId="39132" xr:uid="{30BC0F43-2008-406B-92A9-A97A44121DBA}"/>
    <cellStyle name="Comma 3 10 3 6 3" xfId="53389" xr:uid="{0050EC77-E9B5-4A4A-A1AF-FEC87A6CF055}"/>
    <cellStyle name="Comma 3 10 3 7" xfId="15370" xr:uid="{00000000-0005-0000-0000-000035110000}"/>
    <cellStyle name="Comma 3 10 3 8" xfId="27251" xr:uid="{88D984BA-30C7-4B8C-A67D-0A00689E7F84}"/>
    <cellStyle name="Comma 3 10 3 9" xfId="41508" xr:uid="{0C9EDD95-0871-4007-AA68-10019AC73D3C}"/>
    <cellStyle name="Comma 3 10 4" xfId="1905" xr:uid="{00000000-0005-0000-0000-000036110000}"/>
    <cellStyle name="Comma 3 10 4 2" xfId="4281" xr:uid="{00000000-0005-0000-0000-000037110000}"/>
    <cellStyle name="Comma 3 10 4 2 2" xfId="18538" xr:uid="{00000000-0005-0000-0000-000038110000}"/>
    <cellStyle name="Comma 3 10 4 2 3" xfId="30419" xr:uid="{FF7FDE48-667D-4B01-8120-3FC295E1197C}"/>
    <cellStyle name="Comma 3 10 4 2 4" xfId="44676" xr:uid="{A262F869-8B22-4FF8-9456-062C3602B5AF}"/>
    <cellStyle name="Comma 3 10 4 3" xfId="6657" xr:uid="{00000000-0005-0000-0000-000039110000}"/>
    <cellStyle name="Comma 3 10 4 3 2" xfId="20914" xr:uid="{00000000-0005-0000-0000-00003A110000}"/>
    <cellStyle name="Comma 3 10 4 3 3" xfId="32795" xr:uid="{38F155B7-FFD4-446B-A3AB-4380C98F04B1}"/>
    <cellStyle name="Comma 3 10 4 3 4" xfId="47052" xr:uid="{1BA01D32-FB46-47E3-848E-3E4A91F25B54}"/>
    <cellStyle name="Comma 3 10 4 4" xfId="9033" xr:uid="{00000000-0005-0000-0000-00003B110000}"/>
    <cellStyle name="Comma 3 10 4 4 2" xfId="23290" xr:uid="{00000000-0005-0000-0000-00003C110000}"/>
    <cellStyle name="Comma 3 10 4 4 3" xfId="35171" xr:uid="{DFFC1427-8664-4CD2-A288-265C22F77C0B}"/>
    <cellStyle name="Comma 3 10 4 4 4" xfId="49428" xr:uid="{9C0B3624-9C06-40CD-80BA-8FC2E308685A}"/>
    <cellStyle name="Comma 3 10 4 5" xfId="11409" xr:uid="{00000000-0005-0000-0000-00003D110000}"/>
    <cellStyle name="Comma 3 10 4 5 2" xfId="25666" xr:uid="{00000000-0005-0000-0000-00003E110000}"/>
    <cellStyle name="Comma 3 10 4 5 3" xfId="37547" xr:uid="{11DDA1CD-5511-4110-B313-CF6B6FDF7E79}"/>
    <cellStyle name="Comma 3 10 4 5 4" xfId="51804" xr:uid="{C29558EF-CA99-4AB8-8BF0-54ABCB8128E7}"/>
    <cellStyle name="Comma 3 10 4 6" xfId="13786" xr:uid="{00000000-0005-0000-0000-00003F110000}"/>
    <cellStyle name="Comma 3 10 4 6 2" xfId="39924" xr:uid="{350B128C-E4C7-4D7F-9ADD-6C84497A0E53}"/>
    <cellStyle name="Comma 3 10 4 6 3" xfId="54181" xr:uid="{FA942962-367B-476B-8D69-D3FE1AABCADB}"/>
    <cellStyle name="Comma 3 10 4 7" xfId="16162" xr:uid="{00000000-0005-0000-0000-000040110000}"/>
    <cellStyle name="Comma 3 10 4 8" xfId="28043" xr:uid="{43CFE1CD-B504-46E1-8C8A-105A54EE572B}"/>
    <cellStyle name="Comma 3 10 4 9" xfId="42300" xr:uid="{BEF84727-FD20-484F-B97D-7ED6BD230936}"/>
    <cellStyle name="Comma 3 10 5" xfId="2697" xr:uid="{00000000-0005-0000-0000-000041110000}"/>
    <cellStyle name="Comma 3 10 5 2" xfId="16954" xr:uid="{00000000-0005-0000-0000-000042110000}"/>
    <cellStyle name="Comma 3 10 5 3" xfId="28835" xr:uid="{23919163-CD9C-44F1-B6B6-0004BADAC54D}"/>
    <cellStyle name="Comma 3 10 5 4" xfId="43092" xr:uid="{2DAD48EF-0DEA-4B1D-8615-F2EF69436270}"/>
    <cellStyle name="Comma 3 10 6" xfId="5073" xr:uid="{00000000-0005-0000-0000-000043110000}"/>
    <cellStyle name="Comma 3 10 6 2" xfId="19330" xr:uid="{00000000-0005-0000-0000-000044110000}"/>
    <cellStyle name="Comma 3 10 6 3" xfId="31211" xr:uid="{D2BF8B9C-A2B5-4994-9A59-8B5249D06B6D}"/>
    <cellStyle name="Comma 3 10 6 4" xfId="45468" xr:uid="{88F05035-7812-4C56-A3F3-7381DD6818A3}"/>
    <cellStyle name="Comma 3 10 7" xfId="7449" xr:uid="{00000000-0005-0000-0000-000045110000}"/>
    <cellStyle name="Comma 3 10 7 2" xfId="21706" xr:uid="{00000000-0005-0000-0000-000046110000}"/>
    <cellStyle name="Comma 3 10 7 3" xfId="33587" xr:uid="{FEDD692C-96A1-459D-B49B-1560E29891A7}"/>
    <cellStyle name="Comma 3 10 7 4" xfId="47844" xr:uid="{35731511-3076-4D25-B0AA-051E8EFE5C86}"/>
    <cellStyle name="Comma 3 10 8" xfId="9825" xr:uid="{00000000-0005-0000-0000-000047110000}"/>
    <cellStyle name="Comma 3 10 8 2" xfId="24082" xr:uid="{00000000-0005-0000-0000-000048110000}"/>
    <cellStyle name="Comma 3 10 8 3" xfId="35963" xr:uid="{42ED4394-6791-420E-B9D0-46D0D74E3B8A}"/>
    <cellStyle name="Comma 3 10 8 4" xfId="50220" xr:uid="{548E7D3F-C11F-4897-85C1-52696173AA5B}"/>
    <cellStyle name="Comma 3 10 9" xfId="12202" xr:uid="{00000000-0005-0000-0000-000049110000}"/>
    <cellStyle name="Comma 3 10 9 2" xfId="38340" xr:uid="{6C3F7D4E-51C0-4C5B-AB1D-FED80C760E74}"/>
    <cellStyle name="Comma 3 10 9 3" xfId="52597" xr:uid="{6FA00378-7EDE-44DF-8A85-CCCD56E53552}"/>
    <cellStyle name="Comma 3 11" xfId="357" xr:uid="{00000000-0005-0000-0000-00004A110000}"/>
    <cellStyle name="Comma 3 11 10" xfId="26495" xr:uid="{656BD88B-52C4-418A-96B5-AC2ADDE9C685}"/>
    <cellStyle name="Comma 3 11 11" xfId="40752" xr:uid="{E4D0A46D-6294-486D-903D-B3311B395D80}"/>
    <cellStyle name="Comma 3 11 2" xfId="1149" xr:uid="{00000000-0005-0000-0000-00004B110000}"/>
    <cellStyle name="Comma 3 11 2 2" xfId="3525" xr:uid="{00000000-0005-0000-0000-00004C110000}"/>
    <cellStyle name="Comma 3 11 2 2 2" xfId="17782" xr:uid="{00000000-0005-0000-0000-00004D110000}"/>
    <cellStyle name="Comma 3 11 2 2 3" xfId="29663" xr:uid="{69EDB644-BCAB-4CF5-884C-C6BF4CFB45FB}"/>
    <cellStyle name="Comma 3 11 2 2 4" xfId="43920" xr:uid="{8F90323E-BD85-465F-B392-D906A13BAFBB}"/>
    <cellStyle name="Comma 3 11 2 3" xfId="5901" xr:uid="{00000000-0005-0000-0000-00004E110000}"/>
    <cellStyle name="Comma 3 11 2 3 2" xfId="20158" xr:uid="{00000000-0005-0000-0000-00004F110000}"/>
    <cellStyle name="Comma 3 11 2 3 3" xfId="32039" xr:uid="{05911C93-1075-4801-8C45-106C61AD4F83}"/>
    <cellStyle name="Comma 3 11 2 3 4" xfId="46296" xr:uid="{20C5F6F2-C926-4EB9-92A6-3DC3C6A82E08}"/>
    <cellStyle name="Comma 3 11 2 4" xfId="8277" xr:uid="{00000000-0005-0000-0000-000050110000}"/>
    <cellStyle name="Comma 3 11 2 4 2" xfId="22534" xr:uid="{00000000-0005-0000-0000-000051110000}"/>
    <cellStyle name="Comma 3 11 2 4 3" xfId="34415" xr:uid="{73C7BDA7-B5C9-4BAA-A141-D69DE20222E4}"/>
    <cellStyle name="Comma 3 11 2 4 4" xfId="48672" xr:uid="{785AFEB3-CB49-4175-924C-AF6E62AC2FA5}"/>
    <cellStyle name="Comma 3 11 2 5" xfId="10653" xr:uid="{00000000-0005-0000-0000-000052110000}"/>
    <cellStyle name="Comma 3 11 2 5 2" xfId="24910" xr:uid="{00000000-0005-0000-0000-000053110000}"/>
    <cellStyle name="Comma 3 11 2 5 3" xfId="36791" xr:uid="{090209B2-23EE-4602-84E2-6046CE1C3860}"/>
    <cellStyle name="Comma 3 11 2 5 4" xfId="51048" xr:uid="{FFDF52C1-775A-4205-871F-D8444F6BA740}"/>
    <cellStyle name="Comma 3 11 2 6" xfId="13030" xr:uid="{00000000-0005-0000-0000-000054110000}"/>
    <cellStyle name="Comma 3 11 2 6 2" xfId="39168" xr:uid="{EF27CF7C-46CF-4C17-80DB-7DF16CE8551B}"/>
    <cellStyle name="Comma 3 11 2 6 3" xfId="53425" xr:uid="{0A513E8E-0D2E-45C2-8732-18CC95603708}"/>
    <cellStyle name="Comma 3 11 2 7" xfId="15406" xr:uid="{00000000-0005-0000-0000-000055110000}"/>
    <cellStyle name="Comma 3 11 2 8" xfId="27287" xr:uid="{663992E3-186E-4D22-BE6A-2EA6632C19E5}"/>
    <cellStyle name="Comma 3 11 2 9" xfId="41544" xr:uid="{0BFB5AAD-3BD9-4259-8456-7BBCE2D65B35}"/>
    <cellStyle name="Comma 3 11 3" xfId="1941" xr:uid="{00000000-0005-0000-0000-000056110000}"/>
    <cellStyle name="Comma 3 11 3 2" xfId="4317" xr:uid="{00000000-0005-0000-0000-000057110000}"/>
    <cellStyle name="Comma 3 11 3 2 2" xfId="18574" xr:uid="{00000000-0005-0000-0000-000058110000}"/>
    <cellStyle name="Comma 3 11 3 2 3" xfId="30455" xr:uid="{E9A771E7-7FE1-4DFE-9BD2-129FC68D72DC}"/>
    <cellStyle name="Comma 3 11 3 2 4" xfId="44712" xr:uid="{DC3EA049-8864-419F-A474-4AFF3F4EFB81}"/>
    <cellStyle name="Comma 3 11 3 3" xfId="6693" xr:uid="{00000000-0005-0000-0000-000059110000}"/>
    <cellStyle name="Comma 3 11 3 3 2" xfId="20950" xr:uid="{00000000-0005-0000-0000-00005A110000}"/>
    <cellStyle name="Comma 3 11 3 3 3" xfId="32831" xr:uid="{F819AE26-5AE5-456B-B329-BFFA59FFB835}"/>
    <cellStyle name="Comma 3 11 3 3 4" xfId="47088" xr:uid="{4FE92298-8EEB-4AF9-81BD-A00832519B1C}"/>
    <cellStyle name="Comma 3 11 3 4" xfId="9069" xr:uid="{00000000-0005-0000-0000-00005B110000}"/>
    <cellStyle name="Comma 3 11 3 4 2" xfId="23326" xr:uid="{00000000-0005-0000-0000-00005C110000}"/>
    <cellStyle name="Comma 3 11 3 4 3" xfId="35207" xr:uid="{73C8AC09-A076-412C-8DD1-FAAA38631385}"/>
    <cellStyle name="Comma 3 11 3 4 4" xfId="49464" xr:uid="{2655BB1D-FE70-40B9-AD8C-FBDA1FFD92E6}"/>
    <cellStyle name="Comma 3 11 3 5" xfId="11445" xr:uid="{00000000-0005-0000-0000-00005D110000}"/>
    <cellStyle name="Comma 3 11 3 5 2" xfId="25702" xr:uid="{00000000-0005-0000-0000-00005E110000}"/>
    <cellStyle name="Comma 3 11 3 5 3" xfId="37583" xr:uid="{30881B67-BF1F-4EDF-B3D8-BEA26E5F98D0}"/>
    <cellStyle name="Comma 3 11 3 5 4" xfId="51840" xr:uid="{AA4ABBC3-DB15-4241-8758-EA72B4AE4E3A}"/>
    <cellStyle name="Comma 3 11 3 6" xfId="13822" xr:uid="{00000000-0005-0000-0000-00005F110000}"/>
    <cellStyle name="Comma 3 11 3 6 2" xfId="39960" xr:uid="{1383FCAA-7366-4BD3-9708-68B9A7FC7AD9}"/>
    <cellStyle name="Comma 3 11 3 6 3" xfId="54217" xr:uid="{20A553AC-EED4-4EF9-B83B-C72625DD7780}"/>
    <cellStyle name="Comma 3 11 3 7" xfId="16198" xr:uid="{00000000-0005-0000-0000-000060110000}"/>
    <cellStyle name="Comma 3 11 3 8" xfId="28079" xr:uid="{26903BD2-29B5-4ACC-8568-DADE8A9246BF}"/>
    <cellStyle name="Comma 3 11 3 9" xfId="42336" xr:uid="{1773C675-B17F-481D-BADE-252ECFAEA58A}"/>
    <cellStyle name="Comma 3 11 4" xfId="2733" xr:uid="{00000000-0005-0000-0000-000061110000}"/>
    <cellStyle name="Comma 3 11 4 2" xfId="16990" xr:uid="{00000000-0005-0000-0000-000062110000}"/>
    <cellStyle name="Comma 3 11 4 3" xfId="28871" xr:uid="{5131C4C3-4476-4328-A2DF-3F0D7BC889A8}"/>
    <cellStyle name="Comma 3 11 4 4" xfId="43128" xr:uid="{605E0ABA-FFBF-42B7-A6A0-D6404C367592}"/>
    <cellStyle name="Comma 3 11 5" xfId="5109" xr:uid="{00000000-0005-0000-0000-000063110000}"/>
    <cellStyle name="Comma 3 11 5 2" xfId="19366" xr:uid="{00000000-0005-0000-0000-000064110000}"/>
    <cellStyle name="Comma 3 11 5 3" xfId="31247" xr:uid="{4BEC11A0-0131-4D1E-A49D-33BDE51A63DB}"/>
    <cellStyle name="Comma 3 11 5 4" xfId="45504" xr:uid="{9558B7F8-9A9C-47CC-87F3-C6216EEDC2D4}"/>
    <cellStyle name="Comma 3 11 6" xfId="7485" xr:uid="{00000000-0005-0000-0000-000065110000}"/>
    <cellStyle name="Comma 3 11 6 2" xfId="21742" xr:uid="{00000000-0005-0000-0000-000066110000}"/>
    <cellStyle name="Comma 3 11 6 3" xfId="33623" xr:uid="{F10474E1-C787-410F-9699-8F6E2285B8A9}"/>
    <cellStyle name="Comma 3 11 6 4" xfId="47880" xr:uid="{EE3D8936-CD6B-45E7-A29A-AF8271ECA45D}"/>
    <cellStyle name="Comma 3 11 7" xfId="9861" xr:uid="{00000000-0005-0000-0000-000067110000}"/>
    <cellStyle name="Comma 3 11 7 2" xfId="24118" xr:uid="{00000000-0005-0000-0000-000068110000}"/>
    <cellStyle name="Comma 3 11 7 3" xfId="35999" xr:uid="{4A45A950-3F8C-4F6F-B0D7-6FF53605411B}"/>
    <cellStyle name="Comma 3 11 7 4" xfId="50256" xr:uid="{5D871ABB-9845-4B23-A938-EB445694807A}"/>
    <cellStyle name="Comma 3 11 8" xfId="12238" xr:uid="{00000000-0005-0000-0000-000069110000}"/>
    <cellStyle name="Comma 3 11 8 2" xfId="38376" xr:uid="{EFB29533-A407-4012-8E19-888B6916F31C}"/>
    <cellStyle name="Comma 3 11 8 3" xfId="52633" xr:uid="{CB85FD04-B0DE-4951-A58F-75FCF42C2CA9}"/>
    <cellStyle name="Comma 3 11 9" xfId="14614" xr:uid="{00000000-0005-0000-0000-00006A110000}"/>
    <cellStyle name="Comma 3 12" xfId="393" xr:uid="{00000000-0005-0000-0000-00006B110000}"/>
    <cellStyle name="Comma 3 12 10" xfId="26531" xr:uid="{4156BE18-BE4B-4E27-A1AB-B68CA40C23A4}"/>
    <cellStyle name="Comma 3 12 11" xfId="40788" xr:uid="{E6911955-7E36-4B51-A846-220206A8C171}"/>
    <cellStyle name="Comma 3 12 2" xfId="1185" xr:uid="{00000000-0005-0000-0000-00006C110000}"/>
    <cellStyle name="Comma 3 12 2 2" xfId="3561" xr:uid="{00000000-0005-0000-0000-00006D110000}"/>
    <cellStyle name="Comma 3 12 2 2 2" xfId="17818" xr:uid="{00000000-0005-0000-0000-00006E110000}"/>
    <cellStyle name="Comma 3 12 2 2 3" xfId="29699" xr:uid="{CC939B4A-42F9-4998-94AC-18A9820D6EED}"/>
    <cellStyle name="Comma 3 12 2 2 4" xfId="43956" xr:uid="{3A6F8650-369C-49A8-94DC-CCED5E9919A0}"/>
    <cellStyle name="Comma 3 12 2 3" xfId="5937" xr:uid="{00000000-0005-0000-0000-00006F110000}"/>
    <cellStyle name="Comma 3 12 2 3 2" xfId="20194" xr:uid="{00000000-0005-0000-0000-000070110000}"/>
    <cellStyle name="Comma 3 12 2 3 3" xfId="32075" xr:uid="{63D5B94D-699C-4CE7-BDD9-D2FD559394ED}"/>
    <cellStyle name="Comma 3 12 2 3 4" xfId="46332" xr:uid="{11517EFD-A762-45D5-968D-0625278E3290}"/>
    <cellStyle name="Comma 3 12 2 4" xfId="8313" xr:uid="{00000000-0005-0000-0000-000071110000}"/>
    <cellStyle name="Comma 3 12 2 4 2" xfId="22570" xr:uid="{00000000-0005-0000-0000-000072110000}"/>
    <cellStyle name="Comma 3 12 2 4 3" xfId="34451" xr:uid="{8BA02D0A-D307-4A8B-AC55-98E11F9EF6C4}"/>
    <cellStyle name="Comma 3 12 2 4 4" xfId="48708" xr:uid="{BB343F2E-E1DF-4201-9D48-23A2182CC846}"/>
    <cellStyle name="Comma 3 12 2 5" xfId="10689" xr:uid="{00000000-0005-0000-0000-000073110000}"/>
    <cellStyle name="Comma 3 12 2 5 2" xfId="24946" xr:uid="{00000000-0005-0000-0000-000074110000}"/>
    <cellStyle name="Comma 3 12 2 5 3" xfId="36827" xr:uid="{32B46822-943F-4CEF-9D95-B45EBABF7886}"/>
    <cellStyle name="Comma 3 12 2 5 4" xfId="51084" xr:uid="{FC55F24F-4E8E-4EE2-A42E-362566B719E4}"/>
    <cellStyle name="Comma 3 12 2 6" xfId="13066" xr:uid="{00000000-0005-0000-0000-000075110000}"/>
    <cellStyle name="Comma 3 12 2 6 2" xfId="39204" xr:uid="{16AE7B76-4EDC-4ABF-A2B7-6683F2E605FA}"/>
    <cellStyle name="Comma 3 12 2 6 3" xfId="53461" xr:uid="{5E79A03C-C168-4048-8853-9DA23255C6AC}"/>
    <cellStyle name="Comma 3 12 2 7" xfId="15442" xr:uid="{00000000-0005-0000-0000-000076110000}"/>
    <cellStyle name="Comma 3 12 2 8" xfId="27323" xr:uid="{DDDD144F-3739-47B2-8DB0-4FD984DD6281}"/>
    <cellStyle name="Comma 3 12 2 9" xfId="41580" xr:uid="{773D30B8-1D70-4828-8516-3072942F6A78}"/>
    <cellStyle name="Comma 3 12 3" xfId="1977" xr:uid="{00000000-0005-0000-0000-000077110000}"/>
    <cellStyle name="Comma 3 12 3 2" xfId="4353" xr:uid="{00000000-0005-0000-0000-000078110000}"/>
    <cellStyle name="Comma 3 12 3 2 2" xfId="18610" xr:uid="{00000000-0005-0000-0000-000079110000}"/>
    <cellStyle name="Comma 3 12 3 2 3" xfId="30491" xr:uid="{0C0C8323-E370-4C6E-B760-8997F28A6DEB}"/>
    <cellStyle name="Comma 3 12 3 2 4" xfId="44748" xr:uid="{79A4C819-4059-4691-9DC3-EFCE5872D0B6}"/>
    <cellStyle name="Comma 3 12 3 3" xfId="6729" xr:uid="{00000000-0005-0000-0000-00007A110000}"/>
    <cellStyle name="Comma 3 12 3 3 2" xfId="20986" xr:uid="{00000000-0005-0000-0000-00007B110000}"/>
    <cellStyle name="Comma 3 12 3 3 3" xfId="32867" xr:uid="{6A408FA7-EA0C-4FF0-8788-00F86305DC89}"/>
    <cellStyle name="Comma 3 12 3 3 4" xfId="47124" xr:uid="{56AE9809-F9C1-4793-B490-44E16E1EBE51}"/>
    <cellStyle name="Comma 3 12 3 4" xfId="9105" xr:uid="{00000000-0005-0000-0000-00007C110000}"/>
    <cellStyle name="Comma 3 12 3 4 2" xfId="23362" xr:uid="{00000000-0005-0000-0000-00007D110000}"/>
    <cellStyle name="Comma 3 12 3 4 3" xfId="35243" xr:uid="{9E0E435D-AFF3-4902-9239-DBD0F330620B}"/>
    <cellStyle name="Comma 3 12 3 4 4" xfId="49500" xr:uid="{92D74911-5101-4277-8D88-BC79EDC21655}"/>
    <cellStyle name="Comma 3 12 3 5" xfId="11481" xr:uid="{00000000-0005-0000-0000-00007E110000}"/>
    <cellStyle name="Comma 3 12 3 5 2" xfId="25738" xr:uid="{00000000-0005-0000-0000-00007F110000}"/>
    <cellStyle name="Comma 3 12 3 5 3" xfId="37619" xr:uid="{533BC3C6-81BC-428E-8269-39883F4D2686}"/>
    <cellStyle name="Comma 3 12 3 5 4" xfId="51876" xr:uid="{DFD83608-2302-4946-9919-283A253C1943}"/>
    <cellStyle name="Comma 3 12 3 6" xfId="13858" xr:uid="{00000000-0005-0000-0000-000080110000}"/>
    <cellStyle name="Comma 3 12 3 6 2" xfId="39996" xr:uid="{7154C5FD-6433-4B39-A3EC-917140287940}"/>
    <cellStyle name="Comma 3 12 3 6 3" xfId="54253" xr:uid="{8E88246B-02C6-40D7-8657-77BAF993314F}"/>
    <cellStyle name="Comma 3 12 3 7" xfId="16234" xr:uid="{00000000-0005-0000-0000-000081110000}"/>
    <cellStyle name="Comma 3 12 3 8" xfId="28115" xr:uid="{FA4315A7-8AEE-4CB4-A044-76A150C88A7B}"/>
    <cellStyle name="Comma 3 12 3 9" xfId="42372" xr:uid="{C3318571-FA3C-4874-902A-4400F8189E6A}"/>
    <cellStyle name="Comma 3 12 4" xfId="2769" xr:uid="{00000000-0005-0000-0000-000082110000}"/>
    <cellStyle name="Comma 3 12 4 2" xfId="17026" xr:uid="{00000000-0005-0000-0000-000083110000}"/>
    <cellStyle name="Comma 3 12 4 3" xfId="28907" xr:uid="{B10D0ED8-F5A5-4988-98CD-6526CAA7B6BD}"/>
    <cellStyle name="Comma 3 12 4 4" xfId="43164" xr:uid="{CEC939E5-7DA5-47F4-A449-4FB02F3793CA}"/>
    <cellStyle name="Comma 3 12 5" xfId="5145" xr:uid="{00000000-0005-0000-0000-000084110000}"/>
    <cellStyle name="Comma 3 12 5 2" xfId="19402" xr:uid="{00000000-0005-0000-0000-000085110000}"/>
    <cellStyle name="Comma 3 12 5 3" xfId="31283" xr:uid="{6303057B-5B99-49BE-B064-E9E08040127A}"/>
    <cellStyle name="Comma 3 12 5 4" xfId="45540" xr:uid="{B9EBCBBD-0CC0-4FD5-BAF4-060B6D50E390}"/>
    <cellStyle name="Comma 3 12 6" xfId="7521" xr:uid="{00000000-0005-0000-0000-000086110000}"/>
    <cellStyle name="Comma 3 12 6 2" xfId="21778" xr:uid="{00000000-0005-0000-0000-000087110000}"/>
    <cellStyle name="Comma 3 12 6 3" xfId="33659" xr:uid="{5632EA96-C61D-4FCB-AEDC-231851B029BD}"/>
    <cellStyle name="Comma 3 12 6 4" xfId="47916" xr:uid="{90C60385-7601-47A8-A5AE-452B905B3F59}"/>
    <cellStyle name="Comma 3 12 7" xfId="9897" xr:uid="{00000000-0005-0000-0000-000088110000}"/>
    <cellStyle name="Comma 3 12 7 2" xfId="24154" xr:uid="{00000000-0005-0000-0000-000089110000}"/>
    <cellStyle name="Comma 3 12 7 3" xfId="36035" xr:uid="{6E40C1DF-F7E6-4120-997A-608E4831BD1F}"/>
    <cellStyle name="Comma 3 12 7 4" xfId="50292" xr:uid="{F18D2FF9-2CA6-4A97-A432-E36BF438D08B}"/>
    <cellStyle name="Comma 3 12 8" xfId="12274" xr:uid="{00000000-0005-0000-0000-00008A110000}"/>
    <cellStyle name="Comma 3 12 8 2" xfId="38412" xr:uid="{B07D4FCB-49F9-4147-BFAA-7BD0B4B65700}"/>
    <cellStyle name="Comma 3 12 8 3" xfId="52669" xr:uid="{B860C826-D379-41A1-93FF-DA250A59F9CA}"/>
    <cellStyle name="Comma 3 12 9" xfId="14650" xr:uid="{00000000-0005-0000-0000-00008B110000}"/>
    <cellStyle name="Comma 3 13" xfId="717" xr:uid="{00000000-0005-0000-0000-00008C110000}"/>
    <cellStyle name="Comma 3 13 10" xfId="26855" xr:uid="{FAD6BB20-5187-4001-8871-51AC3C784772}"/>
    <cellStyle name="Comma 3 13 11" xfId="41112" xr:uid="{8C41E6C3-D1E4-4909-8479-493E2FF13C06}"/>
    <cellStyle name="Comma 3 13 2" xfId="1509" xr:uid="{00000000-0005-0000-0000-00008D110000}"/>
    <cellStyle name="Comma 3 13 2 2" xfId="3885" xr:uid="{00000000-0005-0000-0000-00008E110000}"/>
    <cellStyle name="Comma 3 13 2 2 2" xfId="18142" xr:uid="{00000000-0005-0000-0000-00008F110000}"/>
    <cellStyle name="Comma 3 13 2 2 3" xfId="30023" xr:uid="{08F7FC8C-BED1-4E66-B3B9-0067245445F0}"/>
    <cellStyle name="Comma 3 13 2 2 4" xfId="44280" xr:uid="{745124B6-6E97-467C-BFC9-3C9CB4A3B4AE}"/>
    <cellStyle name="Comma 3 13 2 3" xfId="6261" xr:uid="{00000000-0005-0000-0000-000090110000}"/>
    <cellStyle name="Comma 3 13 2 3 2" xfId="20518" xr:uid="{00000000-0005-0000-0000-000091110000}"/>
    <cellStyle name="Comma 3 13 2 3 3" xfId="32399" xr:uid="{CCCC97C1-6F43-4FB3-B342-E12A5F54DC32}"/>
    <cellStyle name="Comma 3 13 2 3 4" xfId="46656" xr:uid="{651E5E3D-F6A6-4553-911D-B34A796E29F1}"/>
    <cellStyle name="Comma 3 13 2 4" xfId="8637" xr:uid="{00000000-0005-0000-0000-000092110000}"/>
    <cellStyle name="Comma 3 13 2 4 2" xfId="22894" xr:uid="{00000000-0005-0000-0000-000093110000}"/>
    <cellStyle name="Comma 3 13 2 4 3" xfId="34775" xr:uid="{82059D38-B720-46B2-84B4-731A92C4194F}"/>
    <cellStyle name="Comma 3 13 2 4 4" xfId="49032" xr:uid="{368DF2B7-5D8D-44C9-906C-2D4465D630F8}"/>
    <cellStyle name="Comma 3 13 2 5" xfId="11013" xr:uid="{00000000-0005-0000-0000-000094110000}"/>
    <cellStyle name="Comma 3 13 2 5 2" xfId="25270" xr:uid="{00000000-0005-0000-0000-000095110000}"/>
    <cellStyle name="Comma 3 13 2 5 3" xfId="37151" xr:uid="{DFE15D20-E305-47BB-B5A1-CB076E30A49D}"/>
    <cellStyle name="Comma 3 13 2 5 4" xfId="51408" xr:uid="{5EF5AD25-641C-4058-BCE2-D061717672E1}"/>
    <cellStyle name="Comma 3 13 2 6" xfId="13390" xr:uid="{00000000-0005-0000-0000-000096110000}"/>
    <cellStyle name="Comma 3 13 2 6 2" xfId="39528" xr:uid="{256F38C7-44FE-4583-8048-CBBDF504B2A8}"/>
    <cellStyle name="Comma 3 13 2 6 3" xfId="53785" xr:uid="{7C530DBE-4887-4718-80B5-191C1ED73F3A}"/>
    <cellStyle name="Comma 3 13 2 7" xfId="15766" xr:uid="{00000000-0005-0000-0000-000097110000}"/>
    <cellStyle name="Comma 3 13 2 8" xfId="27647" xr:uid="{CEFC7565-7951-49A5-B6DC-14074231C4CB}"/>
    <cellStyle name="Comma 3 13 2 9" xfId="41904" xr:uid="{2977B91A-4E7B-43EA-8B21-C576BC410319}"/>
    <cellStyle name="Comma 3 13 3" xfId="2301" xr:uid="{00000000-0005-0000-0000-000098110000}"/>
    <cellStyle name="Comma 3 13 3 2" xfId="4677" xr:uid="{00000000-0005-0000-0000-000099110000}"/>
    <cellStyle name="Comma 3 13 3 2 2" xfId="18934" xr:uid="{00000000-0005-0000-0000-00009A110000}"/>
    <cellStyle name="Comma 3 13 3 2 3" xfId="30815" xr:uid="{A714D665-1F9C-4B32-A9C5-4B16A700359D}"/>
    <cellStyle name="Comma 3 13 3 2 4" xfId="45072" xr:uid="{0141DC0D-816F-423B-A258-7FFAF1F8A990}"/>
    <cellStyle name="Comma 3 13 3 3" xfId="7053" xr:uid="{00000000-0005-0000-0000-00009B110000}"/>
    <cellStyle name="Comma 3 13 3 3 2" xfId="21310" xr:uid="{00000000-0005-0000-0000-00009C110000}"/>
    <cellStyle name="Comma 3 13 3 3 3" xfId="33191" xr:uid="{3BBA403F-655E-47EE-9857-5656764E114B}"/>
    <cellStyle name="Comma 3 13 3 3 4" xfId="47448" xr:uid="{6ACBB939-23FA-4649-A378-7BFDEBBBE027}"/>
    <cellStyle name="Comma 3 13 3 4" xfId="9429" xr:uid="{00000000-0005-0000-0000-00009D110000}"/>
    <cellStyle name="Comma 3 13 3 4 2" xfId="23686" xr:uid="{00000000-0005-0000-0000-00009E110000}"/>
    <cellStyle name="Comma 3 13 3 4 3" xfId="35567" xr:uid="{876ECDD9-3E5E-492A-8496-3CE61313CB7E}"/>
    <cellStyle name="Comma 3 13 3 4 4" xfId="49824" xr:uid="{B7E2F560-B0A2-4670-B766-15BFEFD2A754}"/>
    <cellStyle name="Comma 3 13 3 5" xfId="11805" xr:uid="{00000000-0005-0000-0000-00009F110000}"/>
    <cellStyle name="Comma 3 13 3 5 2" xfId="26062" xr:uid="{00000000-0005-0000-0000-0000A0110000}"/>
    <cellStyle name="Comma 3 13 3 5 3" xfId="37943" xr:uid="{B768CC83-A3B6-442E-A721-1453CBF1F100}"/>
    <cellStyle name="Comma 3 13 3 5 4" xfId="52200" xr:uid="{40BB9232-46F3-4E90-80B7-2A91FEC63D0A}"/>
    <cellStyle name="Comma 3 13 3 6" xfId="14182" xr:uid="{00000000-0005-0000-0000-0000A1110000}"/>
    <cellStyle name="Comma 3 13 3 6 2" xfId="40320" xr:uid="{92E05782-A4CA-4BBF-A0C8-BD1DDD48A3C3}"/>
    <cellStyle name="Comma 3 13 3 6 3" xfId="54577" xr:uid="{F93AB8B0-AA7B-4F14-B580-EAFC5823A463}"/>
    <cellStyle name="Comma 3 13 3 7" xfId="16558" xr:uid="{00000000-0005-0000-0000-0000A2110000}"/>
    <cellStyle name="Comma 3 13 3 8" xfId="28439" xr:uid="{320E0F1C-9EE4-4A0C-8DF1-FC7A67C03CD1}"/>
    <cellStyle name="Comma 3 13 3 9" xfId="42696" xr:uid="{AFDF266B-FC62-4F54-BEFA-157974BBD272}"/>
    <cellStyle name="Comma 3 13 4" xfId="3093" xr:uid="{00000000-0005-0000-0000-0000A3110000}"/>
    <cellStyle name="Comma 3 13 4 2" xfId="17350" xr:uid="{00000000-0005-0000-0000-0000A4110000}"/>
    <cellStyle name="Comma 3 13 4 3" xfId="29231" xr:uid="{BF9F0A51-1E10-49AE-A2C8-CAF4264F2FFF}"/>
    <cellStyle name="Comma 3 13 4 4" xfId="43488" xr:uid="{9249E0E2-B69D-44DA-83ED-3655C18875F1}"/>
    <cellStyle name="Comma 3 13 5" xfId="5469" xr:uid="{00000000-0005-0000-0000-0000A5110000}"/>
    <cellStyle name="Comma 3 13 5 2" xfId="19726" xr:uid="{00000000-0005-0000-0000-0000A6110000}"/>
    <cellStyle name="Comma 3 13 5 3" xfId="31607" xr:uid="{8F341F22-A18D-4131-A3BE-A27C210C03C2}"/>
    <cellStyle name="Comma 3 13 5 4" xfId="45864" xr:uid="{DDFD37B2-ACE9-4B0F-9008-BA5F418EBF68}"/>
    <cellStyle name="Comma 3 13 6" xfId="7845" xr:uid="{00000000-0005-0000-0000-0000A7110000}"/>
    <cellStyle name="Comma 3 13 6 2" xfId="22102" xr:uid="{00000000-0005-0000-0000-0000A8110000}"/>
    <cellStyle name="Comma 3 13 6 3" xfId="33983" xr:uid="{819CB5F0-9CCC-4E38-A9BE-4B9843A98CDE}"/>
    <cellStyle name="Comma 3 13 6 4" xfId="48240" xr:uid="{3C8E8E8E-230A-4B51-9F0F-1061E442A621}"/>
    <cellStyle name="Comma 3 13 7" xfId="10221" xr:uid="{00000000-0005-0000-0000-0000A9110000}"/>
    <cellStyle name="Comma 3 13 7 2" xfId="24478" xr:uid="{00000000-0005-0000-0000-0000AA110000}"/>
    <cellStyle name="Comma 3 13 7 3" xfId="36359" xr:uid="{FB56B72C-5507-4454-9284-E37E21CB1BD2}"/>
    <cellStyle name="Comma 3 13 7 4" xfId="50616" xr:uid="{DE9233C5-19DB-4C90-8528-4F6E33663C12}"/>
    <cellStyle name="Comma 3 13 8" xfId="12598" xr:uid="{00000000-0005-0000-0000-0000AB110000}"/>
    <cellStyle name="Comma 3 13 8 2" xfId="38736" xr:uid="{9D23D13C-6646-4055-9013-9DBCB0ABC8E2}"/>
    <cellStyle name="Comma 3 13 8 3" xfId="52993" xr:uid="{D331D5FE-DC25-4D04-8422-B8F556D5203C}"/>
    <cellStyle name="Comma 3 13 9" xfId="14974" xr:uid="{00000000-0005-0000-0000-0000AC110000}"/>
    <cellStyle name="Comma 3 14" xfId="753" xr:uid="{00000000-0005-0000-0000-0000AD110000}"/>
    <cellStyle name="Comma 3 14 10" xfId="26891" xr:uid="{8A39D473-D509-4320-9EE9-898C20A137F1}"/>
    <cellStyle name="Comma 3 14 11" xfId="41148" xr:uid="{75779AAD-DA34-4E53-A7CB-83C0770CE9C9}"/>
    <cellStyle name="Comma 3 14 2" xfId="1545" xr:uid="{00000000-0005-0000-0000-0000AE110000}"/>
    <cellStyle name="Comma 3 14 2 2" xfId="3921" xr:uid="{00000000-0005-0000-0000-0000AF110000}"/>
    <cellStyle name="Comma 3 14 2 2 2" xfId="18178" xr:uid="{00000000-0005-0000-0000-0000B0110000}"/>
    <cellStyle name="Comma 3 14 2 2 3" xfId="30059" xr:uid="{FB6142E8-931F-4302-81C4-CBDD58A75790}"/>
    <cellStyle name="Comma 3 14 2 2 4" xfId="44316" xr:uid="{84B032D4-E058-449A-AE5B-5A05CBC4729E}"/>
    <cellStyle name="Comma 3 14 2 3" xfId="6297" xr:uid="{00000000-0005-0000-0000-0000B1110000}"/>
    <cellStyle name="Comma 3 14 2 3 2" xfId="20554" xr:uid="{00000000-0005-0000-0000-0000B2110000}"/>
    <cellStyle name="Comma 3 14 2 3 3" xfId="32435" xr:uid="{057C2510-A15C-41D6-B0AD-0030BB3AC13D}"/>
    <cellStyle name="Comma 3 14 2 3 4" xfId="46692" xr:uid="{B3C8353D-0D44-40FB-A769-B9BB3C94BD47}"/>
    <cellStyle name="Comma 3 14 2 4" xfId="8673" xr:uid="{00000000-0005-0000-0000-0000B3110000}"/>
    <cellStyle name="Comma 3 14 2 4 2" xfId="22930" xr:uid="{00000000-0005-0000-0000-0000B4110000}"/>
    <cellStyle name="Comma 3 14 2 4 3" xfId="34811" xr:uid="{B4DE579A-2591-42E4-AF9F-742E41B9649F}"/>
    <cellStyle name="Comma 3 14 2 4 4" xfId="49068" xr:uid="{0B3291AE-8A97-41FE-B87F-3ACD52587638}"/>
    <cellStyle name="Comma 3 14 2 5" xfId="11049" xr:uid="{00000000-0005-0000-0000-0000B5110000}"/>
    <cellStyle name="Comma 3 14 2 5 2" xfId="25306" xr:uid="{00000000-0005-0000-0000-0000B6110000}"/>
    <cellStyle name="Comma 3 14 2 5 3" xfId="37187" xr:uid="{2353CE8E-B302-4132-873E-204CC01BCF57}"/>
    <cellStyle name="Comma 3 14 2 5 4" xfId="51444" xr:uid="{5D975A8B-387B-463D-963B-2C621C348565}"/>
    <cellStyle name="Comma 3 14 2 6" xfId="13426" xr:uid="{00000000-0005-0000-0000-0000B7110000}"/>
    <cellStyle name="Comma 3 14 2 6 2" xfId="39564" xr:uid="{E8963E89-5FDB-45CB-8D56-62F2F22713B8}"/>
    <cellStyle name="Comma 3 14 2 6 3" xfId="53821" xr:uid="{DD2631AD-A171-4EC1-A73A-FEE789973B02}"/>
    <cellStyle name="Comma 3 14 2 7" xfId="15802" xr:uid="{00000000-0005-0000-0000-0000B8110000}"/>
    <cellStyle name="Comma 3 14 2 8" xfId="27683" xr:uid="{57221E51-55F0-4505-9481-11CB5C59D9A6}"/>
    <cellStyle name="Comma 3 14 2 9" xfId="41940" xr:uid="{F68FB424-8CB4-4B06-9134-DF8EA12766AA}"/>
    <cellStyle name="Comma 3 14 3" xfId="2337" xr:uid="{00000000-0005-0000-0000-0000B9110000}"/>
    <cellStyle name="Comma 3 14 3 2" xfId="4713" xr:uid="{00000000-0005-0000-0000-0000BA110000}"/>
    <cellStyle name="Comma 3 14 3 2 2" xfId="18970" xr:uid="{00000000-0005-0000-0000-0000BB110000}"/>
    <cellStyle name="Comma 3 14 3 2 3" xfId="30851" xr:uid="{42C2C0F9-125B-42AC-A97D-88614FA04782}"/>
    <cellStyle name="Comma 3 14 3 2 4" xfId="45108" xr:uid="{5D89C0FE-5B98-45AF-9798-5DABB475F8F8}"/>
    <cellStyle name="Comma 3 14 3 3" xfId="7089" xr:uid="{00000000-0005-0000-0000-0000BC110000}"/>
    <cellStyle name="Comma 3 14 3 3 2" xfId="21346" xr:uid="{00000000-0005-0000-0000-0000BD110000}"/>
    <cellStyle name="Comma 3 14 3 3 3" xfId="33227" xr:uid="{C6502352-1185-4DEE-9FF7-8A30CD2A99CC}"/>
    <cellStyle name="Comma 3 14 3 3 4" xfId="47484" xr:uid="{3C8EE704-50B5-4EB5-B778-B5C564E4477D}"/>
    <cellStyle name="Comma 3 14 3 4" xfId="9465" xr:uid="{00000000-0005-0000-0000-0000BE110000}"/>
    <cellStyle name="Comma 3 14 3 4 2" xfId="23722" xr:uid="{00000000-0005-0000-0000-0000BF110000}"/>
    <cellStyle name="Comma 3 14 3 4 3" xfId="35603" xr:uid="{5D339F08-1DC8-4352-A88E-2C2535FEEF13}"/>
    <cellStyle name="Comma 3 14 3 4 4" xfId="49860" xr:uid="{5772FC38-A930-4F16-B886-ADB482FA085A}"/>
    <cellStyle name="Comma 3 14 3 5" xfId="11841" xr:uid="{00000000-0005-0000-0000-0000C0110000}"/>
    <cellStyle name="Comma 3 14 3 5 2" xfId="26098" xr:uid="{00000000-0005-0000-0000-0000C1110000}"/>
    <cellStyle name="Comma 3 14 3 5 3" xfId="37979" xr:uid="{919D1BB7-4559-4B13-81AF-7BB27E94E31B}"/>
    <cellStyle name="Comma 3 14 3 5 4" xfId="52236" xr:uid="{DC8426BB-2E95-4126-A1AC-9841FDFB8D45}"/>
    <cellStyle name="Comma 3 14 3 6" xfId="14218" xr:uid="{00000000-0005-0000-0000-0000C2110000}"/>
    <cellStyle name="Comma 3 14 3 6 2" xfId="40356" xr:uid="{BE7F2BB5-460A-4661-A808-FB00B0DDBE2D}"/>
    <cellStyle name="Comma 3 14 3 6 3" xfId="54613" xr:uid="{BF5FB111-E7D5-4A7F-929F-C4E99460F532}"/>
    <cellStyle name="Comma 3 14 3 7" xfId="16594" xr:uid="{00000000-0005-0000-0000-0000C3110000}"/>
    <cellStyle name="Comma 3 14 3 8" xfId="28475" xr:uid="{6F0B8420-874A-4F63-A7CA-7BA1DBBBAA84}"/>
    <cellStyle name="Comma 3 14 3 9" xfId="42732" xr:uid="{F415A429-550C-44FA-8F97-DC1EEEEAA70E}"/>
    <cellStyle name="Comma 3 14 4" xfId="3129" xr:uid="{00000000-0005-0000-0000-0000C4110000}"/>
    <cellStyle name="Comma 3 14 4 2" xfId="17386" xr:uid="{00000000-0005-0000-0000-0000C5110000}"/>
    <cellStyle name="Comma 3 14 4 3" xfId="29267" xr:uid="{54461E78-6BBF-4808-8CF3-ECE4ADF84197}"/>
    <cellStyle name="Comma 3 14 4 4" xfId="43524" xr:uid="{5C4062B3-714F-4B84-B13B-283972614BF0}"/>
    <cellStyle name="Comma 3 14 5" xfId="5505" xr:uid="{00000000-0005-0000-0000-0000C6110000}"/>
    <cellStyle name="Comma 3 14 5 2" xfId="19762" xr:uid="{00000000-0005-0000-0000-0000C7110000}"/>
    <cellStyle name="Comma 3 14 5 3" xfId="31643" xr:uid="{526D21B0-F8BA-477E-96A2-1EAC5261D470}"/>
    <cellStyle name="Comma 3 14 5 4" xfId="45900" xr:uid="{47338ED7-B27E-4862-BC57-C6839299BD7D}"/>
    <cellStyle name="Comma 3 14 6" xfId="7881" xr:uid="{00000000-0005-0000-0000-0000C8110000}"/>
    <cellStyle name="Comma 3 14 6 2" xfId="22138" xr:uid="{00000000-0005-0000-0000-0000C9110000}"/>
    <cellStyle name="Comma 3 14 6 3" xfId="34019" xr:uid="{B9B623C3-915E-4085-924C-C4FBE01B090D}"/>
    <cellStyle name="Comma 3 14 6 4" xfId="48276" xr:uid="{5671EF3D-8CF7-4170-97D4-D82DFD2DED2D}"/>
    <cellStyle name="Comma 3 14 7" xfId="10257" xr:uid="{00000000-0005-0000-0000-0000CA110000}"/>
    <cellStyle name="Comma 3 14 7 2" xfId="24514" xr:uid="{00000000-0005-0000-0000-0000CB110000}"/>
    <cellStyle name="Comma 3 14 7 3" xfId="36395" xr:uid="{BA28A2B9-70E1-4042-9D0C-FE3EDE8C7E0D}"/>
    <cellStyle name="Comma 3 14 7 4" xfId="50652" xr:uid="{A4F0C4BD-B3EF-4A3D-98CD-21647DCFD2A1}"/>
    <cellStyle name="Comma 3 14 8" xfId="12634" xr:uid="{00000000-0005-0000-0000-0000CC110000}"/>
    <cellStyle name="Comma 3 14 8 2" xfId="38772" xr:uid="{F576598A-C6DA-4925-B3A1-3C28730C8952}"/>
    <cellStyle name="Comma 3 14 8 3" xfId="53029" xr:uid="{2E72BE98-B7E1-4703-B4B3-F42F5487FCF8}"/>
    <cellStyle name="Comma 3 14 9" xfId="15010" xr:uid="{00000000-0005-0000-0000-0000CD110000}"/>
    <cellStyle name="Comma 3 15" xfId="789" xr:uid="{00000000-0005-0000-0000-0000CE110000}"/>
    <cellStyle name="Comma 3 15 10" xfId="26927" xr:uid="{9F6143B3-2524-4F8B-BB53-33D7419C6EB0}"/>
    <cellStyle name="Comma 3 15 11" xfId="41184" xr:uid="{BEF58D68-22C2-4E30-8D95-CC60C0D83956}"/>
    <cellStyle name="Comma 3 15 2" xfId="1581" xr:uid="{00000000-0005-0000-0000-0000CF110000}"/>
    <cellStyle name="Comma 3 15 2 2" xfId="3957" xr:uid="{00000000-0005-0000-0000-0000D0110000}"/>
    <cellStyle name="Comma 3 15 2 2 2" xfId="18214" xr:uid="{00000000-0005-0000-0000-0000D1110000}"/>
    <cellStyle name="Comma 3 15 2 2 3" xfId="30095" xr:uid="{A4097C81-D61D-40CB-8E3F-53EADCD10119}"/>
    <cellStyle name="Comma 3 15 2 2 4" xfId="44352" xr:uid="{077573B2-3426-40BE-8EF8-9C9BBFB1B556}"/>
    <cellStyle name="Comma 3 15 2 3" xfId="6333" xr:uid="{00000000-0005-0000-0000-0000D2110000}"/>
    <cellStyle name="Comma 3 15 2 3 2" xfId="20590" xr:uid="{00000000-0005-0000-0000-0000D3110000}"/>
    <cellStyle name="Comma 3 15 2 3 3" xfId="32471" xr:uid="{2FF3FC7E-43B0-47DA-8DB2-065E6CC69FF5}"/>
    <cellStyle name="Comma 3 15 2 3 4" xfId="46728" xr:uid="{373A06B3-29EE-416D-9A02-328ACD4FC42F}"/>
    <cellStyle name="Comma 3 15 2 4" xfId="8709" xr:uid="{00000000-0005-0000-0000-0000D4110000}"/>
    <cellStyle name="Comma 3 15 2 4 2" xfId="22966" xr:uid="{00000000-0005-0000-0000-0000D5110000}"/>
    <cellStyle name="Comma 3 15 2 4 3" xfId="34847" xr:uid="{9D51E1F9-BBD0-44B8-AFB8-6F3FF43B6DE6}"/>
    <cellStyle name="Comma 3 15 2 4 4" xfId="49104" xr:uid="{B192B709-7F93-4F78-8CBD-E03F2206A12D}"/>
    <cellStyle name="Comma 3 15 2 5" xfId="11085" xr:uid="{00000000-0005-0000-0000-0000D6110000}"/>
    <cellStyle name="Comma 3 15 2 5 2" xfId="25342" xr:uid="{00000000-0005-0000-0000-0000D7110000}"/>
    <cellStyle name="Comma 3 15 2 5 3" xfId="37223" xr:uid="{5B71C461-57C0-44AF-BA14-DBDB14B61ACA}"/>
    <cellStyle name="Comma 3 15 2 5 4" xfId="51480" xr:uid="{B47C0F50-C7CF-4564-AF4D-7571443F5C21}"/>
    <cellStyle name="Comma 3 15 2 6" xfId="13462" xr:uid="{00000000-0005-0000-0000-0000D8110000}"/>
    <cellStyle name="Comma 3 15 2 6 2" xfId="39600" xr:uid="{B63AD73F-3AF9-4163-BB36-C22BD6042EE9}"/>
    <cellStyle name="Comma 3 15 2 6 3" xfId="53857" xr:uid="{BB7F34D7-1CF9-42E6-93CC-3EA00AAAD5E6}"/>
    <cellStyle name="Comma 3 15 2 7" xfId="15838" xr:uid="{00000000-0005-0000-0000-0000D9110000}"/>
    <cellStyle name="Comma 3 15 2 8" xfId="27719" xr:uid="{51DA70C4-6C97-47E3-BCC2-80E5665D901D}"/>
    <cellStyle name="Comma 3 15 2 9" xfId="41976" xr:uid="{64D2F718-E228-4BF5-933A-5FB63971B467}"/>
    <cellStyle name="Comma 3 15 3" xfId="2373" xr:uid="{00000000-0005-0000-0000-0000DA110000}"/>
    <cellStyle name="Comma 3 15 3 2" xfId="4749" xr:uid="{00000000-0005-0000-0000-0000DB110000}"/>
    <cellStyle name="Comma 3 15 3 2 2" xfId="19006" xr:uid="{00000000-0005-0000-0000-0000DC110000}"/>
    <cellStyle name="Comma 3 15 3 2 3" xfId="30887" xr:uid="{D70A546C-0762-44F7-BE5A-287A1E7E48DA}"/>
    <cellStyle name="Comma 3 15 3 2 4" xfId="45144" xr:uid="{D0768B2B-B6DA-4E1C-BB25-54C018D3E60B}"/>
    <cellStyle name="Comma 3 15 3 3" xfId="7125" xr:uid="{00000000-0005-0000-0000-0000DD110000}"/>
    <cellStyle name="Comma 3 15 3 3 2" xfId="21382" xr:uid="{00000000-0005-0000-0000-0000DE110000}"/>
    <cellStyle name="Comma 3 15 3 3 3" xfId="33263" xr:uid="{27535AE0-F6DA-4A11-AFB0-FD3CF04FBD12}"/>
    <cellStyle name="Comma 3 15 3 3 4" xfId="47520" xr:uid="{D228D1CA-618C-4B7E-864D-2947568AE125}"/>
    <cellStyle name="Comma 3 15 3 4" xfId="9501" xr:uid="{00000000-0005-0000-0000-0000DF110000}"/>
    <cellStyle name="Comma 3 15 3 4 2" xfId="23758" xr:uid="{00000000-0005-0000-0000-0000E0110000}"/>
    <cellStyle name="Comma 3 15 3 4 3" xfId="35639" xr:uid="{95D5151D-AE99-41FD-876A-DA23F9833272}"/>
    <cellStyle name="Comma 3 15 3 4 4" xfId="49896" xr:uid="{400641E0-AE60-47A5-900E-ED68E3967360}"/>
    <cellStyle name="Comma 3 15 3 5" xfId="11877" xr:uid="{00000000-0005-0000-0000-0000E1110000}"/>
    <cellStyle name="Comma 3 15 3 5 2" xfId="26134" xr:uid="{00000000-0005-0000-0000-0000E2110000}"/>
    <cellStyle name="Comma 3 15 3 5 3" xfId="38015" xr:uid="{A17E95A9-76F0-45F4-A91A-D408077B73F9}"/>
    <cellStyle name="Comma 3 15 3 5 4" xfId="52272" xr:uid="{B8AE9CA2-8CD6-48D0-B4E6-C986513F2620}"/>
    <cellStyle name="Comma 3 15 3 6" xfId="14254" xr:uid="{00000000-0005-0000-0000-0000E3110000}"/>
    <cellStyle name="Comma 3 15 3 6 2" xfId="40392" xr:uid="{EBA5D311-353A-4303-8F65-C33BD10B4CBE}"/>
    <cellStyle name="Comma 3 15 3 6 3" xfId="54649" xr:uid="{B27C53F4-D296-4D04-BBD5-71F35E1F65CC}"/>
    <cellStyle name="Comma 3 15 3 7" xfId="16630" xr:uid="{00000000-0005-0000-0000-0000E4110000}"/>
    <cellStyle name="Comma 3 15 3 8" xfId="28511" xr:uid="{5D25481B-B560-49DB-9130-1597BA06A549}"/>
    <cellStyle name="Comma 3 15 3 9" xfId="42768" xr:uid="{155E736C-7CA2-4548-8061-46F9F9215F67}"/>
    <cellStyle name="Comma 3 15 4" xfId="3165" xr:uid="{00000000-0005-0000-0000-0000E5110000}"/>
    <cellStyle name="Comma 3 15 4 2" xfId="17422" xr:uid="{00000000-0005-0000-0000-0000E6110000}"/>
    <cellStyle name="Comma 3 15 4 3" xfId="29303" xr:uid="{7B7C0F16-F652-4EA0-B80D-B6BED0D3D764}"/>
    <cellStyle name="Comma 3 15 4 4" xfId="43560" xr:uid="{30A8F10A-9712-4540-BC3B-FEE487FBAF15}"/>
    <cellStyle name="Comma 3 15 5" xfId="5541" xr:uid="{00000000-0005-0000-0000-0000E7110000}"/>
    <cellStyle name="Comma 3 15 5 2" xfId="19798" xr:uid="{00000000-0005-0000-0000-0000E8110000}"/>
    <cellStyle name="Comma 3 15 5 3" xfId="31679" xr:uid="{17403DFD-9DB1-46BD-A52B-FB37CF13D084}"/>
    <cellStyle name="Comma 3 15 5 4" xfId="45936" xr:uid="{8849CDE8-EBF6-436F-A4AB-14B649884B7B}"/>
    <cellStyle name="Comma 3 15 6" xfId="7917" xr:uid="{00000000-0005-0000-0000-0000E9110000}"/>
    <cellStyle name="Comma 3 15 6 2" xfId="22174" xr:uid="{00000000-0005-0000-0000-0000EA110000}"/>
    <cellStyle name="Comma 3 15 6 3" xfId="34055" xr:uid="{61116E3E-5735-49BD-9515-9D0701341387}"/>
    <cellStyle name="Comma 3 15 6 4" xfId="48312" xr:uid="{4A6CB339-D305-4082-9751-DEBDD7E2CA67}"/>
    <cellStyle name="Comma 3 15 7" xfId="10293" xr:uid="{00000000-0005-0000-0000-0000EB110000}"/>
    <cellStyle name="Comma 3 15 7 2" xfId="24550" xr:uid="{00000000-0005-0000-0000-0000EC110000}"/>
    <cellStyle name="Comma 3 15 7 3" xfId="36431" xr:uid="{9AD5E2B1-8CD0-4859-A0F3-3A294DAC4A8C}"/>
    <cellStyle name="Comma 3 15 7 4" xfId="50688" xr:uid="{850980AD-90F6-4FDE-8E60-52D970A10CB3}"/>
    <cellStyle name="Comma 3 15 8" xfId="12670" xr:uid="{00000000-0005-0000-0000-0000ED110000}"/>
    <cellStyle name="Comma 3 15 8 2" xfId="38808" xr:uid="{E908C74A-33A3-4FA5-9B26-9415327852C4}"/>
    <cellStyle name="Comma 3 15 8 3" xfId="53065" xr:uid="{022EF9D5-1EBF-40BD-8567-3831246AAE8F}"/>
    <cellStyle name="Comma 3 15 9" xfId="15046" xr:uid="{00000000-0005-0000-0000-0000EE110000}"/>
    <cellStyle name="Comma 3 16" xfId="825" xr:uid="{00000000-0005-0000-0000-0000EF110000}"/>
    <cellStyle name="Comma 3 16 2" xfId="3201" xr:uid="{00000000-0005-0000-0000-0000F0110000}"/>
    <cellStyle name="Comma 3 16 2 2" xfId="17458" xr:uid="{00000000-0005-0000-0000-0000F1110000}"/>
    <cellStyle name="Comma 3 16 2 3" xfId="29339" xr:uid="{E3D0582B-8C31-41F2-8C54-1FA13B49FA80}"/>
    <cellStyle name="Comma 3 16 2 4" xfId="43596" xr:uid="{4ADFE43C-0D6D-4DAA-9328-0D5780589DE4}"/>
    <cellStyle name="Comma 3 16 3" xfId="5577" xr:uid="{00000000-0005-0000-0000-0000F2110000}"/>
    <cellStyle name="Comma 3 16 3 2" xfId="19834" xr:uid="{00000000-0005-0000-0000-0000F3110000}"/>
    <cellStyle name="Comma 3 16 3 3" xfId="31715" xr:uid="{BDDFA749-8B0E-41E6-9D5F-0E5AB8F457D1}"/>
    <cellStyle name="Comma 3 16 3 4" xfId="45972" xr:uid="{7F6ED774-8E33-4A4D-8C3E-6C1BE2B07EB6}"/>
    <cellStyle name="Comma 3 16 4" xfId="7953" xr:uid="{00000000-0005-0000-0000-0000F4110000}"/>
    <cellStyle name="Comma 3 16 4 2" xfId="22210" xr:uid="{00000000-0005-0000-0000-0000F5110000}"/>
    <cellStyle name="Comma 3 16 4 3" xfId="34091" xr:uid="{07DFC082-CBD5-4C3F-A9BB-B81498357E17}"/>
    <cellStyle name="Comma 3 16 4 4" xfId="48348" xr:uid="{604652EC-62C8-498F-8563-8523C06255E8}"/>
    <cellStyle name="Comma 3 16 5" xfId="10329" xr:uid="{00000000-0005-0000-0000-0000F6110000}"/>
    <cellStyle name="Comma 3 16 5 2" xfId="24586" xr:uid="{00000000-0005-0000-0000-0000F7110000}"/>
    <cellStyle name="Comma 3 16 5 3" xfId="36467" xr:uid="{A4D01113-6572-4210-89A2-393AF2270813}"/>
    <cellStyle name="Comma 3 16 5 4" xfId="50724" xr:uid="{745AFBA2-A1D3-435B-8502-396CCDD5DC4C}"/>
    <cellStyle name="Comma 3 16 6" xfId="12706" xr:uid="{00000000-0005-0000-0000-0000F8110000}"/>
    <cellStyle name="Comma 3 16 6 2" xfId="38844" xr:uid="{B698F495-CA63-4645-8906-0B41E4E6702D}"/>
    <cellStyle name="Comma 3 16 6 3" xfId="53101" xr:uid="{CCD005AA-E981-40E0-946E-B4BBFA2F0235}"/>
    <cellStyle name="Comma 3 16 7" xfId="15082" xr:uid="{00000000-0005-0000-0000-0000F9110000}"/>
    <cellStyle name="Comma 3 16 8" xfId="26963" xr:uid="{71E4F2B7-2320-4FD7-9135-9E6C7A2EDB5F}"/>
    <cellStyle name="Comma 3 16 9" xfId="41220" xr:uid="{87BE4B70-1C02-4AC7-A3C8-D6EBBF77492B}"/>
    <cellStyle name="Comma 3 17" xfId="1617" xr:uid="{00000000-0005-0000-0000-0000FA110000}"/>
    <cellStyle name="Comma 3 17 2" xfId="3993" xr:uid="{00000000-0005-0000-0000-0000FB110000}"/>
    <cellStyle name="Comma 3 17 2 2" xfId="18250" xr:uid="{00000000-0005-0000-0000-0000FC110000}"/>
    <cellStyle name="Comma 3 17 2 3" xfId="30131" xr:uid="{6A890546-F27F-4CFC-BC79-06BCC1DC5404}"/>
    <cellStyle name="Comma 3 17 2 4" xfId="44388" xr:uid="{92750414-15B2-447A-9AF2-A099B828C348}"/>
    <cellStyle name="Comma 3 17 3" xfId="6369" xr:uid="{00000000-0005-0000-0000-0000FD110000}"/>
    <cellStyle name="Comma 3 17 3 2" xfId="20626" xr:uid="{00000000-0005-0000-0000-0000FE110000}"/>
    <cellStyle name="Comma 3 17 3 3" xfId="32507" xr:uid="{DD7C1FD3-AB11-425C-9B73-3D03605E4800}"/>
    <cellStyle name="Comma 3 17 3 4" xfId="46764" xr:uid="{25E6D06A-0E17-41D0-A64C-A3F1A967CBD4}"/>
    <cellStyle name="Comma 3 17 4" xfId="8745" xr:uid="{00000000-0005-0000-0000-0000FF110000}"/>
    <cellStyle name="Comma 3 17 4 2" xfId="23002" xr:uid="{00000000-0005-0000-0000-000000120000}"/>
    <cellStyle name="Comma 3 17 4 3" xfId="34883" xr:uid="{6E7CE8E5-6A4A-4B69-B0DE-48C9BB855452}"/>
    <cellStyle name="Comma 3 17 4 4" xfId="49140" xr:uid="{477A18E4-396B-497A-B3E6-F31468A72C8B}"/>
    <cellStyle name="Comma 3 17 5" xfId="11121" xr:uid="{00000000-0005-0000-0000-000001120000}"/>
    <cellStyle name="Comma 3 17 5 2" xfId="25378" xr:uid="{00000000-0005-0000-0000-000002120000}"/>
    <cellStyle name="Comma 3 17 5 3" xfId="37259" xr:uid="{4E293235-0BCA-4F8B-97CC-A6EA564C4F2D}"/>
    <cellStyle name="Comma 3 17 5 4" xfId="51516" xr:uid="{609B6FC0-F2F3-4EEB-BCAD-AB4BD44A998D}"/>
    <cellStyle name="Comma 3 17 6" xfId="13498" xr:uid="{00000000-0005-0000-0000-000003120000}"/>
    <cellStyle name="Comma 3 17 6 2" xfId="39636" xr:uid="{A7346225-3173-43E7-B0C0-EB66891BD69F}"/>
    <cellStyle name="Comma 3 17 6 3" xfId="53893" xr:uid="{C2D2E26F-BCDB-47CE-9598-D025626EEAA0}"/>
    <cellStyle name="Comma 3 17 7" xfId="15874" xr:uid="{00000000-0005-0000-0000-000004120000}"/>
    <cellStyle name="Comma 3 17 8" xfId="27755" xr:uid="{8243AE48-F398-47CF-9A8D-6E4D34176F77}"/>
    <cellStyle name="Comma 3 17 9" xfId="42012" xr:uid="{EC60DBC9-6D23-4B09-97F5-8E7E4BB7A1AA}"/>
    <cellStyle name="Comma 3 18" xfId="2409" xr:uid="{00000000-0005-0000-0000-000005120000}"/>
    <cellStyle name="Comma 3 18 2" xfId="16666" xr:uid="{00000000-0005-0000-0000-000006120000}"/>
    <cellStyle name="Comma 3 18 3" xfId="28547" xr:uid="{4EE25B1A-5C29-4241-8CB2-4C95164E3042}"/>
    <cellStyle name="Comma 3 18 4" xfId="42804" xr:uid="{54885C70-7608-4DEE-B97E-318DD585E621}"/>
    <cellStyle name="Comma 3 19" xfId="4785" xr:uid="{00000000-0005-0000-0000-000007120000}"/>
    <cellStyle name="Comma 3 19 2" xfId="19042" xr:uid="{00000000-0005-0000-0000-000008120000}"/>
    <cellStyle name="Comma 3 19 3" xfId="30923" xr:uid="{5B6A1014-EF98-4531-9A2B-34B6C1D205EC}"/>
    <cellStyle name="Comma 3 19 4" xfId="45180" xr:uid="{6C506A86-19D5-4520-9A94-0C13EAAD5250}"/>
    <cellStyle name="Comma 3 2" xfId="50" xr:uid="{00000000-0005-0000-0000-000009120000}"/>
    <cellStyle name="Comma 3 2 10" xfId="374" xr:uid="{00000000-0005-0000-0000-00000A120000}"/>
    <cellStyle name="Comma 3 2 10 10" xfId="26512" xr:uid="{9AEBC976-DF80-4063-9FCC-29FC9ACC1938}"/>
    <cellStyle name="Comma 3 2 10 11" xfId="40769" xr:uid="{B0C10EB1-47D7-4759-88D1-E35A48AEDB3F}"/>
    <cellStyle name="Comma 3 2 10 2" xfId="1166" xr:uid="{00000000-0005-0000-0000-00000B120000}"/>
    <cellStyle name="Comma 3 2 10 2 2" xfId="3542" xr:uid="{00000000-0005-0000-0000-00000C120000}"/>
    <cellStyle name="Comma 3 2 10 2 2 2" xfId="17799" xr:uid="{00000000-0005-0000-0000-00000D120000}"/>
    <cellStyle name="Comma 3 2 10 2 2 3" xfId="29680" xr:uid="{2DC58995-1320-4C83-BE4B-6584411A53B6}"/>
    <cellStyle name="Comma 3 2 10 2 2 4" xfId="43937" xr:uid="{56FD087A-BCC8-496C-A7F5-BB7B5B0F7077}"/>
    <cellStyle name="Comma 3 2 10 2 3" xfId="5918" xr:uid="{00000000-0005-0000-0000-00000E120000}"/>
    <cellStyle name="Comma 3 2 10 2 3 2" xfId="20175" xr:uid="{00000000-0005-0000-0000-00000F120000}"/>
    <cellStyle name="Comma 3 2 10 2 3 3" xfId="32056" xr:uid="{DFFE8F0C-8CF1-422C-9362-D703190C6E5C}"/>
    <cellStyle name="Comma 3 2 10 2 3 4" xfId="46313" xr:uid="{59477A73-2783-45AB-9752-A09FE9269DC1}"/>
    <cellStyle name="Comma 3 2 10 2 4" xfId="8294" xr:uid="{00000000-0005-0000-0000-000010120000}"/>
    <cellStyle name="Comma 3 2 10 2 4 2" xfId="22551" xr:uid="{00000000-0005-0000-0000-000011120000}"/>
    <cellStyle name="Comma 3 2 10 2 4 3" xfId="34432" xr:uid="{C644F3ED-C3DE-4E30-8790-B3ABEAB0FFCD}"/>
    <cellStyle name="Comma 3 2 10 2 4 4" xfId="48689" xr:uid="{223B58C1-E6AA-4C41-92F9-A233A93A7545}"/>
    <cellStyle name="Comma 3 2 10 2 5" xfId="10670" xr:uid="{00000000-0005-0000-0000-000012120000}"/>
    <cellStyle name="Comma 3 2 10 2 5 2" xfId="24927" xr:uid="{00000000-0005-0000-0000-000013120000}"/>
    <cellStyle name="Comma 3 2 10 2 5 3" xfId="36808" xr:uid="{A89A93E3-A337-49B4-8ECF-5C3DCBCF141F}"/>
    <cellStyle name="Comma 3 2 10 2 5 4" xfId="51065" xr:uid="{1CF5B354-F9B2-4A04-A8B5-42472F0672B6}"/>
    <cellStyle name="Comma 3 2 10 2 6" xfId="13047" xr:uid="{00000000-0005-0000-0000-000014120000}"/>
    <cellStyle name="Comma 3 2 10 2 6 2" xfId="39185" xr:uid="{4D8BB643-90A0-4B72-967D-2912E53991EB}"/>
    <cellStyle name="Comma 3 2 10 2 6 3" xfId="53442" xr:uid="{B30C1DC1-D5ED-4018-A4CE-9BC56C46B631}"/>
    <cellStyle name="Comma 3 2 10 2 7" xfId="15423" xr:uid="{00000000-0005-0000-0000-000015120000}"/>
    <cellStyle name="Comma 3 2 10 2 8" xfId="27304" xr:uid="{4259046E-9C92-4CA9-BF9D-2175B9D56458}"/>
    <cellStyle name="Comma 3 2 10 2 9" xfId="41561" xr:uid="{F30B6600-A5B5-47BC-87E6-413FA29AA064}"/>
    <cellStyle name="Comma 3 2 10 3" xfId="1958" xr:uid="{00000000-0005-0000-0000-000016120000}"/>
    <cellStyle name="Comma 3 2 10 3 2" xfId="4334" xr:uid="{00000000-0005-0000-0000-000017120000}"/>
    <cellStyle name="Comma 3 2 10 3 2 2" xfId="18591" xr:uid="{00000000-0005-0000-0000-000018120000}"/>
    <cellStyle name="Comma 3 2 10 3 2 3" xfId="30472" xr:uid="{660A3DE4-2403-452A-B7D5-100972E61E25}"/>
    <cellStyle name="Comma 3 2 10 3 2 4" xfId="44729" xr:uid="{BAAE1F4B-75A6-4829-95E5-DED709CCC3A9}"/>
    <cellStyle name="Comma 3 2 10 3 3" xfId="6710" xr:uid="{00000000-0005-0000-0000-000019120000}"/>
    <cellStyle name="Comma 3 2 10 3 3 2" xfId="20967" xr:uid="{00000000-0005-0000-0000-00001A120000}"/>
    <cellStyle name="Comma 3 2 10 3 3 3" xfId="32848" xr:uid="{BA9F120B-75ED-4915-9BC1-E075DD56099B}"/>
    <cellStyle name="Comma 3 2 10 3 3 4" xfId="47105" xr:uid="{A425694B-4DFC-4C6C-91F4-FB5B6B71502E}"/>
    <cellStyle name="Comma 3 2 10 3 4" xfId="9086" xr:uid="{00000000-0005-0000-0000-00001B120000}"/>
    <cellStyle name="Comma 3 2 10 3 4 2" xfId="23343" xr:uid="{00000000-0005-0000-0000-00001C120000}"/>
    <cellStyle name="Comma 3 2 10 3 4 3" xfId="35224" xr:uid="{8AF38B2B-54FA-4CEE-92A8-F62D6452B9EC}"/>
    <cellStyle name="Comma 3 2 10 3 4 4" xfId="49481" xr:uid="{DB7E5C51-1F89-433B-BCF0-65498315D070}"/>
    <cellStyle name="Comma 3 2 10 3 5" xfId="11462" xr:uid="{00000000-0005-0000-0000-00001D120000}"/>
    <cellStyle name="Comma 3 2 10 3 5 2" xfId="25719" xr:uid="{00000000-0005-0000-0000-00001E120000}"/>
    <cellStyle name="Comma 3 2 10 3 5 3" xfId="37600" xr:uid="{3137579D-3562-4DA6-B55F-2FC4A30927FD}"/>
    <cellStyle name="Comma 3 2 10 3 5 4" xfId="51857" xr:uid="{FCAE3DCA-3A9E-4A97-9A0D-DAE7A703FBFA}"/>
    <cellStyle name="Comma 3 2 10 3 6" xfId="13839" xr:uid="{00000000-0005-0000-0000-00001F120000}"/>
    <cellStyle name="Comma 3 2 10 3 6 2" xfId="39977" xr:uid="{271C7A55-6079-47AD-94E2-09FFF47EE17A}"/>
    <cellStyle name="Comma 3 2 10 3 6 3" xfId="54234" xr:uid="{D9252E4B-F0F8-457D-998B-ACC6A4445D9A}"/>
    <cellStyle name="Comma 3 2 10 3 7" xfId="16215" xr:uid="{00000000-0005-0000-0000-000020120000}"/>
    <cellStyle name="Comma 3 2 10 3 8" xfId="28096" xr:uid="{181CBA5F-933C-4247-9ADC-9EF3CDDF1AAB}"/>
    <cellStyle name="Comma 3 2 10 3 9" xfId="42353" xr:uid="{D1E5548C-C8A0-4AD8-9BBD-3829B56E179F}"/>
    <cellStyle name="Comma 3 2 10 4" xfId="2750" xr:uid="{00000000-0005-0000-0000-000021120000}"/>
    <cellStyle name="Comma 3 2 10 4 2" xfId="17007" xr:uid="{00000000-0005-0000-0000-000022120000}"/>
    <cellStyle name="Comma 3 2 10 4 3" xfId="28888" xr:uid="{03F008C9-78AF-438D-B72D-ED7C6804D514}"/>
    <cellStyle name="Comma 3 2 10 4 4" xfId="43145" xr:uid="{C68CEF03-70D0-486C-89EC-4AA0AA52254D}"/>
    <cellStyle name="Comma 3 2 10 5" xfId="5126" xr:uid="{00000000-0005-0000-0000-000023120000}"/>
    <cellStyle name="Comma 3 2 10 5 2" xfId="19383" xr:uid="{00000000-0005-0000-0000-000024120000}"/>
    <cellStyle name="Comma 3 2 10 5 3" xfId="31264" xr:uid="{614FFFF8-A2FA-4F11-B46B-E203852EF95E}"/>
    <cellStyle name="Comma 3 2 10 5 4" xfId="45521" xr:uid="{550B369A-42EE-42B4-B96C-E9DDC75BB6DB}"/>
    <cellStyle name="Comma 3 2 10 6" xfId="7502" xr:uid="{00000000-0005-0000-0000-000025120000}"/>
    <cellStyle name="Comma 3 2 10 6 2" xfId="21759" xr:uid="{00000000-0005-0000-0000-000026120000}"/>
    <cellStyle name="Comma 3 2 10 6 3" xfId="33640" xr:uid="{7A12F918-42E9-4A40-8B58-587C5724645B}"/>
    <cellStyle name="Comma 3 2 10 6 4" xfId="47897" xr:uid="{4772B21E-F877-49E8-A0E4-C94C5D66B002}"/>
    <cellStyle name="Comma 3 2 10 7" xfId="9878" xr:uid="{00000000-0005-0000-0000-000027120000}"/>
    <cellStyle name="Comma 3 2 10 7 2" xfId="24135" xr:uid="{00000000-0005-0000-0000-000028120000}"/>
    <cellStyle name="Comma 3 2 10 7 3" xfId="36016" xr:uid="{77429B3B-17BE-4C30-B0E3-A20AA67A1CC2}"/>
    <cellStyle name="Comma 3 2 10 7 4" xfId="50273" xr:uid="{8EE1FE22-8A23-42DD-AD10-63EBDC1EB486}"/>
    <cellStyle name="Comma 3 2 10 8" xfId="12255" xr:uid="{00000000-0005-0000-0000-000029120000}"/>
    <cellStyle name="Comma 3 2 10 8 2" xfId="38393" xr:uid="{626130EA-B861-4F45-B939-5C1D8A49C76B}"/>
    <cellStyle name="Comma 3 2 10 8 3" xfId="52650" xr:uid="{2D6485ED-C344-483D-A310-3276AC6664DB}"/>
    <cellStyle name="Comma 3 2 10 9" xfId="14631" xr:uid="{00000000-0005-0000-0000-00002A120000}"/>
    <cellStyle name="Comma 3 2 11" xfId="410" xr:uid="{00000000-0005-0000-0000-00002B120000}"/>
    <cellStyle name="Comma 3 2 11 10" xfId="26548" xr:uid="{31E96643-EFE5-4728-B527-40343B787ECA}"/>
    <cellStyle name="Comma 3 2 11 11" xfId="40805" xr:uid="{CAD20610-F49C-4B2A-B6E0-05173D43DF61}"/>
    <cellStyle name="Comma 3 2 11 2" xfId="1202" xr:uid="{00000000-0005-0000-0000-00002C120000}"/>
    <cellStyle name="Comma 3 2 11 2 2" xfId="3578" xr:uid="{00000000-0005-0000-0000-00002D120000}"/>
    <cellStyle name="Comma 3 2 11 2 2 2" xfId="17835" xr:uid="{00000000-0005-0000-0000-00002E120000}"/>
    <cellStyle name="Comma 3 2 11 2 2 3" xfId="29716" xr:uid="{25E96963-405B-4D92-A55B-C825F72546B8}"/>
    <cellStyle name="Comma 3 2 11 2 2 4" xfId="43973" xr:uid="{2FDE5C3D-9204-48B3-B7FA-79DF5564B625}"/>
    <cellStyle name="Comma 3 2 11 2 3" xfId="5954" xr:uid="{00000000-0005-0000-0000-00002F120000}"/>
    <cellStyle name="Comma 3 2 11 2 3 2" xfId="20211" xr:uid="{00000000-0005-0000-0000-000030120000}"/>
    <cellStyle name="Comma 3 2 11 2 3 3" xfId="32092" xr:uid="{C03820FD-76D6-47C1-8720-14DD284BADEF}"/>
    <cellStyle name="Comma 3 2 11 2 3 4" xfId="46349" xr:uid="{0258D032-FA6A-47B9-8B27-1542935BFD59}"/>
    <cellStyle name="Comma 3 2 11 2 4" xfId="8330" xr:uid="{00000000-0005-0000-0000-000031120000}"/>
    <cellStyle name="Comma 3 2 11 2 4 2" xfId="22587" xr:uid="{00000000-0005-0000-0000-000032120000}"/>
    <cellStyle name="Comma 3 2 11 2 4 3" xfId="34468" xr:uid="{21D25365-EDCF-46C6-9BB0-E9D273F62A6F}"/>
    <cellStyle name="Comma 3 2 11 2 4 4" xfId="48725" xr:uid="{69A7DF03-24A9-4E46-9E3C-760085145B30}"/>
    <cellStyle name="Comma 3 2 11 2 5" xfId="10706" xr:uid="{00000000-0005-0000-0000-000033120000}"/>
    <cellStyle name="Comma 3 2 11 2 5 2" xfId="24963" xr:uid="{00000000-0005-0000-0000-000034120000}"/>
    <cellStyle name="Comma 3 2 11 2 5 3" xfId="36844" xr:uid="{A573CF55-C14C-4FB4-A205-9272BDF401EC}"/>
    <cellStyle name="Comma 3 2 11 2 5 4" xfId="51101" xr:uid="{5E629C22-D3A3-41E5-A114-5B55DD556581}"/>
    <cellStyle name="Comma 3 2 11 2 6" xfId="13083" xr:uid="{00000000-0005-0000-0000-000035120000}"/>
    <cellStyle name="Comma 3 2 11 2 6 2" xfId="39221" xr:uid="{0105CA38-583F-4186-9561-4952A7B03DD3}"/>
    <cellStyle name="Comma 3 2 11 2 6 3" xfId="53478" xr:uid="{CAF93163-3D43-423F-B96E-70572AABC9DA}"/>
    <cellStyle name="Comma 3 2 11 2 7" xfId="15459" xr:uid="{00000000-0005-0000-0000-000036120000}"/>
    <cellStyle name="Comma 3 2 11 2 8" xfId="27340" xr:uid="{4A61EB52-252A-444F-85A4-249030BE4589}"/>
    <cellStyle name="Comma 3 2 11 2 9" xfId="41597" xr:uid="{2EDA9B31-5E31-483D-A911-1DA9B6B3788B}"/>
    <cellStyle name="Comma 3 2 11 3" xfId="1994" xr:uid="{00000000-0005-0000-0000-000037120000}"/>
    <cellStyle name="Comma 3 2 11 3 2" xfId="4370" xr:uid="{00000000-0005-0000-0000-000038120000}"/>
    <cellStyle name="Comma 3 2 11 3 2 2" xfId="18627" xr:uid="{00000000-0005-0000-0000-000039120000}"/>
    <cellStyle name="Comma 3 2 11 3 2 3" xfId="30508" xr:uid="{0D800E0B-C78F-4FEB-B201-27EF38959463}"/>
    <cellStyle name="Comma 3 2 11 3 2 4" xfId="44765" xr:uid="{69F02BB6-2B9D-4AEF-90A6-7B5D3990CE23}"/>
    <cellStyle name="Comma 3 2 11 3 3" xfId="6746" xr:uid="{00000000-0005-0000-0000-00003A120000}"/>
    <cellStyle name="Comma 3 2 11 3 3 2" xfId="21003" xr:uid="{00000000-0005-0000-0000-00003B120000}"/>
    <cellStyle name="Comma 3 2 11 3 3 3" xfId="32884" xr:uid="{8D6B58F0-DDCA-4240-BF4B-84A69DB5DF40}"/>
    <cellStyle name="Comma 3 2 11 3 3 4" xfId="47141" xr:uid="{20EC01C6-D9FF-4BA4-8ADF-6D726ABEFF9D}"/>
    <cellStyle name="Comma 3 2 11 3 4" xfId="9122" xr:uid="{00000000-0005-0000-0000-00003C120000}"/>
    <cellStyle name="Comma 3 2 11 3 4 2" xfId="23379" xr:uid="{00000000-0005-0000-0000-00003D120000}"/>
    <cellStyle name="Comma 3 2 11 3 4 3" xfId="35260" xr:uid="{348137D7-A1E0-49B5-900D-19F97A7E4D92}"/>
    <cellStyle name="Comma 3 2 11 3 4 4" xfId="49517" xr:uid="{A550E221-7D1E-40D5-A15E-C75FBA7BB75F}"/>
    <cellStyle name="Comma 3 2 11 3 5" xfId="11498" xr:uid="{00000000-0005-0000-0000-00003E120000}"/>
    <cellStyle name="Comma 3 2 11 3 5 2" xfId="25755" xr:uid="{00000000-0005-0000-0000-00003F120000}"/>
    <cellStyle name="Comma 3 2 11 3 5 3" xfId="37636" xr:uid="{0F5F2463-2BC4-4F6C-88AD-23C4008CA93A}"/>
    <cellStyle name="Comma 3 2 11 3 5 4" xfId="51893" xr:uid="{EEA5A71E-2641-4FAB-AE6B-377381904DDE}"/>
    <cellStyle name="Comma 3 2 11 3 6" xfId="13875" xr:uid="{00000000-0005-0000-0000-000040120000}"/>
    <cellStyle name="Comma 3 2 11 3 6 2" xfId="40013" xr:uid="{48F0E130-F3BA-4A73-B7C4-B36D0936C10C}"/>
    <cellStyle name="Comma 3 2 11 3 6 3" xfId="54270" xr:uid="{CD8D2825-8457-4D63-A5FC-D854E7E3D402}"/>
    <cellStyle name="Comma 3 2 11 3 7" xfId="16251" xr:uid="{00000000-0005-0000-0000-000041120000}"/>
    <cellStyle name="Comma 3 2 11 3 8" xfId="28132" xr:uid="{FF341C9B-49BE-4DDE-91E0-4C17C24A7534}"/>
    <cellStyle name="Comma 3 2 11 3 9" xfId="42389" xr:uid="{127EE58F-2B1F-47A4-971D-4361AF8C6A32}"/>
    <cellStyle name="Comma 3 2 11 4" xfId="2786" xr:uid="{00000000-0005-0000-0000-000042120000}"/>
    <cellStyle name="Comma 3 2 11 4 2" xfId="17043" xr:uid="{00000000-0005-0000-0000-000043120000}"/>
    <cellStyle name="Comma 3 2 11 4 3" xfId="28924" xr:uid="{F69A070E-97AD-44E8-8D0D-A2B556E9D823}"/>
    <cellStyle name="Comma 3 2 11 4 4" xfId="43181" xr:uid="{9CC65ECC-2A77-4C08-B505-7A5965AE1D46}"/>
    <cellStyle name="Comma 3 2 11 5" xfId="5162" xr:uid="{00000000-0005-0000-0000-000044120000}"/>
    <cellStyle name="Comma 3 2 11 5 2" xfId="19419" xr:uid="{00000000-0005-0000-0000-000045120000}"/>
    <cellStyle name="Comma 3 2 11 5 3" xfId="31300" xr:uid="{1D71CC06-C78C-4D1E-996A-4C5E570A837E}"/>
    <cellStyle name="Comma 3 2 11 5 4" xfId="45557" xr:uid="{DE285E73-1F7B-4EAE-8960-6DE803DCFA0A}"/>
    <cellStyle name="Comma 3 2 11 6" xfId="7538" xr:uid="{00000000-0005-0000-0000-000046120000}"/>
    <cellStyle name="Comma 3 2 11 6 2" xfId="21795" xr:uid="{00000000-0005-0000-0000-000047120000}"/>
    <cellStyle name="Comma 3 2 11 6 3" xfId="33676" xr:uid="{1BF2FFB3-56EC-4FD9-9DC2-BACA2557A921}"/>
    <cellStyle name="Comma 3 2 11 6 4" xfId="47933" xr:uid="{237C7259-20A5-4DAE-890D-D93FEAAB469F}"/>
    <cellStyle name="Comma 3 2 11 7" xfId="9914" xr:uid="{00000000-0005-0000-0000-000048120000}"/>
    <cellStyle name="Comma 3 2 11 7 2" xfId="24171" xr:uid="{00000000-0005-0000-0000-000049120000}"/>
    <cellStyle name="Comma 3 2 11 7 3" xfId="36052" xr:uid="{BBC037BF-A1D8-45C6-8EC8-C25C1A18F15E}"/>
    <cellStyle name="Comma 3 2 11 7 4" xfId="50309" xr:uid="{DC143341-D49C-44E1-9389-03BCA0043B75}"/>
    <cellStyle name="Comma 3 2 11 8" xfId="12291" xr:uid="{00000000-0005-0000-0000-00004A120000}"/>
    <cellStyle name="Comma 3 2 11 8 2" xfId="38429" xr:uid="{7EE34C38-4590-4076-B267-C76ED7299F86}"/>
    <cellStyle name="Comma 3 2 11 8 3" xfId="52686" xr:uid="{4B76A2F6-AE34-4D53-8C8B-2D16284620B7}"/>
    <cellStyle name="Comma 3 2 11 9" xfId="14667" xr:uid="{00000000-0005-0000-0000-00004B120000}"/>
    <cellStyle name="Comma 3 2 12" xfId="734" xr:uid="{00000000-0005-0000-0000-00004C120000}"/>
    <cellStyle name="Comma 3 2 12 10" xfId="26872" xr:uid="{9C85086B-DE70-46B3-9390-90F41933C87F}"/>
    <cellStyle name="Comma 3 2 12 11" xfId="41129" xr:uid="{E83797B5-25B0-42BB-BB66-4C52F21A1874}"/>
    <cellStyle name="Comma 3 2 12 2" xfId="1526" xr:uid="{00000000-0005-0000-0000-00004D120000}"/>
    <cellStyle name="Comma 3 2 12 2 2" xfId="3902" xr:uid="{00000000-0005-0000-0000-00004E120000}"/>
    <cellStyle name="Comma 3 2 12 2 2 2" xfId="18159" xr:uid="{00000000-0005-0000-0000-00004F120000}"/>
    <cellStyle name="Comma 3 2 12 2 2 3" xfId="30040" xr:uid="{097CD95A-EBA7-4C15-BA55-F8C09EB2F3C9}"/>
    <cellStyle name="Comma 3 2 12 2 2 4" xfId="44297" xr:uid="{8986B4F1-E504-4310-846B-B34BDBA53F84}"/>
    <cellStyle name="Comma 3 2 12 2 3" xfId="6278" xr:uid="{00000000-0005-0000-0000-000050120000}"/>
    <cellStyle name="Comma 3 2 12 2 3 2" xfId="20535" xr:uid="{00000000-0005-0000-0000-000051120000}"/>
    <cellStyle name="Comma 3 2 12 2 3 3" xfId="32416" xr:uid="{DDA2129F-B4A6-47FD-B625-0988EF3567E6}"/>
    <cellStyle name="Comma 3 2 12 2 3 4" xfId="46673" xr:uid="{422BCC8E-EA78-4DFD-97F6-2C3631AF09E1}"/>
    <cellStyle name="Comma 3 2 12 2 4" xfId="8654" xr:uid="{00000000-0005-0000-0000-000052120000}"/>
    <cellStyle name="Comma 3 2 12 2 4 2" xfId="22911" xr:uid="{00000000-0005-0000-0000-000053120000}"/>
    <cellStyle name="Comma 3 2 12 2 4 3" xfId="34792" xr:uid="{1989B6BA-0AFA-4B45-BE06-697040B9E10C}"/>
    <cellStyle name="Comma 3 2 12 2 4 4" xfId="49049" xr:uid="{B42BBB56-A561-4401-87B1-E705DE490324}"/>
    <cellStyle name="Comma 3 2 12 2 5" xfId="11030" xr:uid="{00000000-0005-0000-0000-000054120000}"/>
    <cellStyle name="Comma 3 2 12 2 5 2" xfId="25287" xr:uid="{00000000-0005-0000-0000-000055120000}"/>
    <cellStyle name="Comma 3 2 12 2 5 3" xfId="37168" xr:uid="{EBE3D96B-D06B-4864-8510-BDE18EDC5707}"/>
    <cellStyle name="Comma 3 2 12 2 5 4" xfId="51425" xr:uid="{1DCD312F-C4A0-4D51-AD6E-9BC06CDFF2F2}"/>
    <cellStyle name="Comma 3 2 12 2 6" xfId="13407" xr:uid="{00000000-0005-0000-0000-000056120000}"/>
    <cellStyle name="Comma 3 2 12 2 6 2" xfId="39545" xr:uid="{3ADA33F9-6EB6-4D7A-9D8A-996698467B62}"/>
    <cellStyle name="Comma 3 2 12 2 6 3" xfId="53802" xr:uid="{65F08DC4-7B03-49BB-A65C-C2325764E86F}"/>
    <cellStyle name="Comma 3 2 12 2 7" xfId="15783" xr:uid="{00000000-0005-0000-0000-000057120000}"/>
    <cellStyle name="Comma 3 2 12 2 8" xfId="27664" xr:uid="{7B145D1C-0CDC-4107-AD1C-D13C482E5529}"/>
    <cellStyle name="Comma 3 2 12 2 9" xfId="41921" xr:uid="{A54CB82C-781C-44C7-8B1E-A74E7FB9C76C}"/>
    <cellStyle name="Comma 3 2 12 3" xfId="2318" xr:uid="{00000000-0005-0000-0000-000058120000}"/>
    <cellStyle name="Comma 3 2 12 3 2" xfId="4694" xr:uid="{00000000-0005-0000-0000-000059120000}"/>
    <cellStyle name="Comma 3 2 12 3 2 2" xfId="18951" xr:uid="{00000000-0005-0000-0000-00005A120000}"/>
    <cellStyle name="Comma 3 2 12 3 2 3" xfId="30832" xr:uid="{12606FFA-F60D-4032-90FF-F52F270E60F1}"/>
    <cellStyle name="Comma 3 2 12 3 2 4" xfId="45089" xr:uid="{33BB1E82-1830-4EBB-B344-A86CEDEBA041}"/>
    <cellStyle name="Comma 3 2 12 3 3" xfId="7070" xr:uid="{00000000-0005-0000-0000-00005B120000}"/>
    <cellStyle name="Comma 3 2 12 3 3 2" xfId="21327" xr:uid="{00000000-0005-0000-0000-00005C120000}"/>
    <cellStyle name="Comma 3 2 12 3 3 3" xfId="33208" xr:uid="{DFFB2141-6016-4443-9A18-F1B618B4AE2F}"/>
    <cellStyle name="Comma 3 2 12 3 3 4" xfId="47465" xr:uid="{E9A1B988-73AF-4D35-B235-0A58D68A8EAF}"/>
    <cellStyle name="Comma 3 2 12 3 4" xfId="9446" xr:uid="{00000000-0005-0000-0000-00005D120000}"/>
    <cellStyle name="Comma 3 2 12 3 4 2" xfId="23703" xr:uid="{00000000-0005-0000-0000-00005E120000}"/>
    <cellStyle name="Comma 3 2 12 3 4 3" xfId="35584" xr:uid="{4709CECA-BEBC-4EDF-93A0-37DEDA74FD6D}"/>
    <cellStyle name="Comma 3 2 12 3 4 4" xfId="49841" xr:uid="{F536AD24-1489-46A5-BEA1-C09B729EFC09}"/>
    <cellStyle name="Comma 3 2 12 3 5" xfId="11822" xr:uid="{00000000-0005-0000-0000-00005F120000}"/>
    <cellStyle name="Comma 3 2 12 3 5 2" xfId="26079" xr:uid="{00000000-0005-0000-0000-000060120000}"/>
    <cellStyle name="Comma 3 2 12 3 5 3" xfId="37960" xr:uid="{16B2EE69-73ED-4655-A9C2-49C648F55480}"/>
    <cellStyle name="Comma 3 2 12 3 5 4" xfId="52217" xr:uid="{8DE670F7-0B0E-486C-BED0-78D33AA2A885}"/>
    <cellStyle name="Comma 3 2 12 3 6" xfId="14199" xr:uid="{00000000-0005-0000-0000-000061120000}"/>
    <cellStyle name="Comma 3 2 12 3 6 2" xfId="40337" xr:uid="{68573091-6283-4871-AB80-AC568E757BDF}"/>
    <cellStyle name="Comma 3 2 12 3 6 3" xfId="54594" xr:uid="{640829FC-0D7A-4A2F-BE19-2AE486C17B96}"/>
    <cellStyle name="Comma 3 2 12 3 7" xfId="16575" xr:uid="{00000000-0005-0000-0000-000062120000}"/>
    <cellStyle name="Comma 3 2 12 3 8" xfId="28456" xr:uid="{51AC7B0F-4C34-4001-A5CC-C3772ABA53DB}"/>
    <cellStyle name="Comma 3 2 12 3 9" xfId="42713" xr:uid="{C809D3DF-7D82-4457-803D-A9D87DEF49A7}"/>
    <cellStyle name="Comma 3 2 12 4" xfId="3110" xr:uid="{00000000-0005-0000-0000-000063120000}"/>
    <cellStyle name="Comma 3 2 12 4 2" xfId="17367" xr:uid="{00000000-0005-0000-0000-000064120000}"/>
    <cellStyle name="Comma 3 2 12 4 3" xfId="29248" xr:uid="{6BD52870-8F03-46C6-9D9D-3F73F1EA73F6}"/>
    <cellStyle name="Comma 3 2 12 4 4" xfId="43505" xr:uid="{20E5B93C-F859-43BE-A81D-72788F21A8E1}"/>
    <cellStyle name="Comma 3 2 12 5" xfId="5486" xr:uid="{00000000-0005-0000-0000-000065120000}"/>
    <cellStyle name="Comma 3 2 12 5 2" xfId="19743" xr:uid="{00000000-0005-0000-0000-000066120000}"/>
    <cellStyle name="Comma 3 2 12 5 3" xfId="31624" xr:uid="{51F08429-9EC3-4645-9132-F8CF51176E3C}"/>
    <cellStyle name="Comma 3 2 12 5 4" xfId="45881" xr:uid="{46016AF4-F510-47ED-ABF5-273603BB9A90}"/>
    <cellStyle name="Comma 3 2 12 6" xfId="7862" xr:uid="{00000000-0005-0000-0000-000067120000}"/>
    <cellStyle name="Comma 3 2 12 6 2" xfId="22119" xr:uid="{00000000-0005-0000-0000-000068120000}"/>
    <cellStyle name="Comma 3 2 12 6 3" xfId="34000" xr:uid="{6D0B1432-CA02-4F23-BE3E-3544C1D4A7B8}"/>
    <cellStyle name="Comma 3 2 12 6 4" xfId="48257" xr:uid="{EBD8DA17-C3F7-41FD-8A1B-9C068B428034}"/>
    <cellStyle name="Comma 3 2 12 7" xfId="10238" xr:uid="{00000000-0005-0000-0000-000069120000}"/>
    <cellStyle name="Comma 3 2 12 7 2" xfId="24495" xr:uid="{00000000-0005-0000-0000-00006A120000}"/>
    <cellStyle name="Comma 3 2 12 7 3" xfId="36376" xr:uid="{D3ACCFF7-2329-4ECA-B7C4-E27BCA1F3758}"/>
    <cellStyle name="Comma 3 2 12 7 4" xfId="50633" xr:uid="{A0E2B21B-13A8-48E2-8BE1-690A7FF2EDDC}"/>
    <cellStyle name="Comma 3 2 12 8" xfId="12615" xr:uid="{00000000-0005-0000-0000-00006B120000}"/>
    <cellStyle name="Comma 3 2 12 8 2" xfId="38753" xr:uid="{2A57CB26-66FC-4314-82AD-E33347104227}"/>
    <cellStyle name="Comma 3 2 12 8 3" xfId="53010" xr:uid="{A003B4DA-F8AF-4137-8494-5A4F5BFF94C8}"/>
    <cellStyle name="Comma 3 2 12 9" xfId="14991" xr:uid="{00000000-0005-0000-0000-00006C120000}"/>
    <cellStyle name="Comma 3 2 13" xfId="770" xr:uid="{00000000-0005-0000-0000-00006D120000}"/>
    <cellStyle name="Comma 3 2 13 10" xfId="26908" xr:uid="{3FB54232-1ABB-40E1-9544-3C72C40DF2F4}"/>
    <cellStyle name="Comma 3 2 13 11" xfId="41165" xr:uid="{EEDAAFA2-D453-4E9F-96C6-4AEBA39818CC}"/>
    <cellStyle name="Comma 3 2 13 2" xfId="1562" xr:uid="{00000000-0005-0000-0000-00006E120000}"/>
    <cellStyle name="Comma 3 2 13 2 2" xfId="3938" xr:uid="{00000000-0005-0000-0000-00006F120000}"/>
    <cellStyle name="Comma 3 2 13 2 2 2" xfId="18195" xr:uid="{00000000-0005-0000-0000-000070120000}"/>
    <cellStyle name="Comma 3 2 13 2 2 3" xfId="30076" xr:uid="{28551CFC-C11E-4F5F-A486-00ECD2CE5EF4}"/>
    <cellStyle name="Comma 3 2 13 2 2 4" xfId="44333" xr:uid="{B24698CC-FAC0-468B-B31A-FB2071D72EAE}"/>
    <cellStyle name="Comma 3 2 13 2 3" xfId="6314" xr:uid="{00000000-0005-0000-0000-000071120000}"/>
    <cellStyle name="Comma 3 2 13 2 3 2" xfId="20571" xr:uid="{00000000-0005-0000-0000-000072120000}"/>
    <cellStyle name="Comma 3 2 13 2 3 3" xfId="32452" xr:uid="{87D78C51-375E-49DF-9829-54CF5AF49C38}"/>
    <cellStyle name="Comma 3 2 13 2 3 4" xfId="46709" xr:uid="{754ADD03-ADE1-4937-B351-38B0612F1BD8}"/>
    <cellStyle name="Comma 3 2 13 2 4" xfId="8690" xr:uid="{00000000-0005-0000-0000-000073120000}"/>
    <cellStyle name="Comma 3 2 13 2 4 2" xfId="22947" xr:uid="{00000000-0005-0000-0000-000074120000}"/>
    <cellStyle name="Comma 3 2 13 2 4 3" xfId="34828" xr:uid="{449DB11A-DB43-446A-81BA-E65A2E2B7788}"/>
    <cellStyle name="Comma 3 2 13 2 4 4" xfId="49085" xr:uid="{E3A1F62C-CBFE-494C-AC96-4916FB637FBD}"/>
    <cellStyle name="Comma 3 2 13 2 5" xfId="11066" xr:uid="{00000000-0005-0000-0000-000075120000}"/>
    <cellStyle name="Comma 3 2 13 2 5 2" xfId="25323" xr:uid="{00000000-0005-0000-0000-000076120000}"/>
    <cellStyle name="Comma 3 2 13 2 5 3" xfId="37204" xr:uid="{AE391115-191A-4308-8EAC-072E3EAFFC23}"/>
    <cellStyle name="Comma 3 2 13 2 5 4" xfId="51461" xr:uid="{9F31D868-A50F-4449-9CBA-FF0980D19BEA}"/>
    <cellStyle name="Comma 3 2 13 2 6" xfId="13443" xr:uid="{00000000-0005-0000-0000-000077120000}"/>
    <cellStyle name="Comma 3 2 13 2 6 2" xfId="39581" xr:uid="{1C27A6D2-D0D6-427E-B0EB-EF05EB0C3536}"/>
    <cellStyle name="Comma 3 2 13 2 6 3" xfId="53838" xr:uid="{8D0AB980-B0E5-4A61-A76F-750AD327E533}"/>
    <cellStyle name="Comma 3 2 13 2 7" xfId="15819" xr:uid="{00000000-0005-0000-0000-000078120000}"/>
    <cellStyle name="Comma 3 2 13 2 8" xfId="27700" xr:uid="{C2EF06EC-9E93-432A-8558-CCB88DFAE275}"/>
    <cellStyle name="Comma 3 2 13 2 9" xfId="41957" xr:uid="{E18C8B26-B7D4-4C5A-A4A0-B7A870BD35BC}"/>
    <cellStyle name="Comma 3 2 13 3" xfId="2354" xr:uid="{00000000-0005-0000-0000-000079120000}"/>
    <cellStyle name="Comma 3 2 13 3 2" xfId="4730" xr:uid="{00000000-0005-0000-0000-00007A120000}"/>
    <cellStyle name="Comma 3 2 13 3 2 2" xfId="18987" xr:uid="{00000000-0005-0000-0000-00007B120000}"/>
    <cellStyle name="Comma 3 2 13 3 2 3" xfId="30868" xr:uid="{0174BB7E-6C1D-44E3-98D3-953006B6FF16}"/>
    <cellStyle name="Comma 3 2 13 3 2 4" xfId="45125" xr:uid="{D4DCBF24-06A8-4045-A2EC-FDC3C64E6885}"/>
    <cellStyle name="Comma 3 2 13 3 3" xfId="7106" xr:uid="{00000000-0005-0000-0000-00007C120000}"/>
    <cellStyle name="Comma 3 2 13 3 3 2" xfId="21363" xr:uid="{00000000-0005-0000-0000-00007D120000}"/>
    <cellStyle name="Comma 3 2 13 3 3 3" xfId="33244" xr:uid="{1DD217EA-7878-4559-9FB6-CAAD9DBAAEFD}"/>
    <cellStyle name="Comma 3 2 13 3 3 4" xfId="47501" xr:uid="{D7DC6D7D-C6FD-48DF-BAC3-CBE3E9678BAE}"/>
    <cellStyle name="Comma 3 2 13 3 4" xfId="9482" xr:uid="{00000000-0005-0000-0000-00007E120000}"/>
    <cellStyle name="Comma 3 2 13 3 4 2" xfId="23739" xr:uid="{00000000-0005-0000-0000-00007F120000}"/>
    <cellStyle name="Comma 3 2 13 3 4 3" xfId="35620" xr:uid="{B9B34D10-D86A-4ACA-ABBC-A8D8ED585326}"/>
    <cellStyle name="Comma 3 2 13 3 4 4" xfId="49877" xr:uid="{BAD6AD6A-8797-4AA6-964E-909FEDFAE9BC}"/>
    <cellStyle name="Comma 3 2 13 3 5" xfId="11858" xr:uid="{00000000-0005-0000-0000-000080120000}"/>
    <cellStyle name="Comma 3 2 13 3 5 2" xfId="26115" xr:uid="{00000000-0005-0000-0000-000081120000}"/>
    <cellStyle name="Comma 3 2 13 3 5 3" xfId="37996" xr:uid="{C3D9C893-ABC1-4058-A4C0-45DA3274FFA1}"/>
    <cellStyle name="Comma 3 2 13 3 5 4" xfId="52253" xr:uid="{9E44F554-22C1-4C88-9302-FD8E11E2BD16}"/>
    <cellStyle name="Comma 3 2 13 3 6" xfId="14235" xr:uid="{00000000-0005-0000-0000-000082120000}"/>
    <cellStyle name="Comma 3 2 13 3 6 2" xfId="40373" xr:uid="{7907CDD6-22C6-43BD-A1E1-71F124AC16BE}"/>
    <cellStyle name="Comma 3 2 13 3 6 3" xfId="54630" xr:uid="{1A4F5D77-55A6-476D-9A3B-06924BE1E5F7}"/>
    <cellStyle name="Comma 3 2 13 3 7" xfId="16611" xr:uid="{00000000-0005-0000-0000-000083120000}"/>
    <cellStyle name="Comma 3 2 13 3 8" xfId="28492" xr:uid="{F060E79C-3712-4C62-AB38-26FD5A9C3F62}"/>
    <cellStyle name="Comma 3 2 13 3 9" xfId="42749" xr:uid="{F51F800B-9B89-4A54-9251-DF5CBAEAF729}"/>
    <cellStyle name="Comma 3 2 13 4" xfId="3146" xr:uid="{00000000-0005-0000-0000-000084120000}"/>
    <cellStyle name="Comma 3 2 13 4 2" xfId="17403" xr:uid="{00000000-0005-0000-0000-000085120000}"/>
    <cellStyle name="Comma 3 2 13 4 3" xfId="29284" xr:uid="{A43B8541-0C2D-4DB1-B089-F69D7343753D}"/>
    <cellStyle name="Comma 3 2 13 4 4" xfId="43541" xr:uid="{9A7E4EC5-2F36-49D6-8C95-1534ED1DCD84}"/>
    <cellStyle name="Comma 3 2 13 5" xfId="5522" xr:uid="{00000000-0005-0000-0000-000086120000}"/>
    <cellStyle name="Comma 3 2 13 5 2" xfId="19779" xr:uid="{00000000-0005-0000-0000-000087120000}"/>
    <cellStyle name="Comma 3 2 13 5 3" xfId="31660" xr:uid="{F659FD67-5DC0-474B-BDAF-017E24245F73}"/>
    <cellStyle name="Comma 3 2 13 5 4" xfId="45917" xr:uid="{067F850B-C7F0-4179-91E7-CD1E475754BD}"/>
    <cellStyle name="Comma 3 2 13 6" xfId="7898" xr:uid="{00000000-0005-0000-0000-000088120000}"/>
    <cellStyle name="Comma 3 2 13 6 2" xfId="22155" xr:uid="{00000000-0005-0000-0000-000089120000}"/>
    <cellStyle name="Comma 3 2 13 6 3" xfId="34036" xr:uid="{8632DE52-C4F5-4C7E-A238-7751DA2B1AED}"/>
    <cellStyle name="Comma 3 2 13 6 4" xfId="48293" xr:uid="{7CC706DD-C23B-461D-84C5-A9812D4212B5}"/>
    <cellStyle name="Comma 3 2 13 7" xfId="10274" xr:uid="{00000000-0005-0000-0000-00008A120000}"/>
    <cellStyle name="Comma 3 2 13 7 2" xfId="24531" xr:uid="{00000000-0005-0000-0000-00008B120000}"/>
    <cellStyle name="Comma 3 2 13 7 3" xfId="36412" xr:uid="{4A4EC81C-616D-4C84-BE0B-A0E6C2AF1D77}"/>
    <cellStyle name="Comma 3 2 13 7 4" xfId="50669" xr:uid="{F2F2784C-867C-42F8-8D3B-E3345FBC10F0}"/>
    <cellStyle name="Comma 3 2 13 8" xfId="12651" xr:uid="{00000000-0005-0000-0000-00008C120000}"/>
    <cellStyle name="Comma 3 2 13 8 2" xfId="38789" xr:uid="{B36C9606-1353-4FA3-921C-476B7B9CD228}"/>
    <cellStyle name="Comma 3 2 13 8 3" xfId="53046" xr:uid="{91CA08BB-4148-4FB5-ACC9-4E0E1F74747D}"/>
    <cellStyle name="Comma 3 2 13 9" xfId="15027" xr:uid="{00000000-0005-0000-0000-00008D120000}"/>
    <cellStyle name="Comma 3 2 14" xfId="806" xr:uid="{00000000-0005-0000-0000-00008E120000}"/>
    <cellStyle name="Comma 3 2 14 10" xfId="26944" xr:uid="{8CB5F2CC-D566-4D27-8DCF-33C0CEC55E15}"/>
    <cellStyle name="Comma 3 2 14 11" xfId="41201" xr:uid="{21461E57-E14F-4025-9BC8-0479E4C478F5}"/>
    <cellStyle name="Comma 3 2 14 2" xfId="1598" xr:uid="{00000000-0005-0000-0000-00008F120000}"/>
    <cellStyle name="Comma 3 2 14 2 2" xfId="3974" xr:uid="{00000000-0005-0000-0000-000090120000}"/>
    <cellStyle name="Comma 3 2 14 2 2 2" xfId="18231" xr:uid="{00000000-0005-0000-0000-000091120000}"/>
    <cellStyle name="Comma 3 2 14 2 2 3" xfId="30112" xr:uid="{77108A72-A835-4FE9-B023-CD20BEF4A561}"/>
    <cellStyle name="Comma 3 2 14 2 2 4" xfId="44369" xr:uid="{08A0B2E3-C7C2-4183-B17E-46EDDF8C3227}"/>
    <cellStyle name="Comma 3 2 14 2 3" xfId="6350" xr:uid="{00000000-0005-0000-0000-000092120000}"/>
    <cellStyle name="Comma 3 2 14 2 3 2" xfId="20607" xr:uid="{00000000-0005-0000-0000-000093120000}"/>
    <cellStyle name="Comma 3 2 14 2 3 3" xfId="32488" xr:uid="{E929F2C2-7F68-435E-808A-722597124373}"/>
    <cellStyle name="Comma 3 2 14 2 3 4" xfId="46745" xr:uid="{620FAA41-AF0F-4367-A969-9C6403068E67}"/>
    <cellStyle name="Comma 3 2 14 2 4" xfId="8726" xr:uid="{00000000-0005-0000-0000-000094120000}"/>
    <cellStyle name="Comma 3 2 14 2 4 2" xfId="22983" xr:uid="{00000000-0005-0000-0000-000095120000}"/>
    <cellStyle name="Comma 3 2 14 2 4 3" xfId="34864" xr:uid="{CF0337A1-42BD-4CDD-B1CC-EB452CFC3D38}"/>
    <cellStyle name="Comma 3 2 14 2 4 4" xfId="49121" xr:uid="{DCD2A3CC-064A-419C-93E0-4341E1EE943B}"/>
    <cellStyle name="Comma 3 2 14 2 5" xfId="11102" xr:uid="{00000000-0005-0000-0000-000096120000}"/>
    <cellStyle name="Comma 3 2 14 2 5 2" xfId="25359" xr:uid="{00000000-0005-0000-0000-000097120000}"/>
    <cellStyle name="Comma 3 2 14 2 5 3" xfId="37240" xr:uid="{13BEE084-9207-47EA-9A3F-EBE156B9A24C}"/>
    <cellStyle name="Comma 3 2 14 2 5 4" xfId="51497" xr:uid="{0462A197-5B8D-4594-B0B3-25C0AED5E141}"/>
    <cellStyle name="Comma 3 2 14 2 6" xfId="13479" xr:uid="{00000000-0005-0000-0000-000098120000}"/>
    <cellStyle name="Comma 3 2 14 2 6 2" xfId="39617" xr:uid="{9347AD03-B6E0-4985-B8AB-C8381C85FB8A}"/>
    <cellStyle name="Comma 3 2 14 2 6 3" xfId="53874" xr:uid="{AE7A181A-F600-49AB-9F78-87AB12A5FA0E}"/>
    <cellStyle name="Comma 3 2 14 2 7" xfId="15855" xr:uid="{00000000-0005-0000-0000-000099120000}"/>
    <cellStyle name="Comma 3 2 14 2 8" xfId="27736" xr:uid="{D0004786-6CD7-4808-BDFE-1454516A94D8}"/>
    <cellStyle name="Comma 3 2 14 2 9" xfId="41993" xr:uid="{F68DFB7D-7489-4C88-ACB6-38CFD1B79D70}"/>
    <cellStyle name="Comma 3 2 14 3" xfId="2390" xr:uid="{00000000-0005-0000-0000-00009A120000}"/>
    <cellStyle name="Comma 3 2 14 3 2" xfId="4766" xr:uid="{00000000-0005-0000-0000-00009B120000}"/>
    <cellStyle name="Comma 3 2 14 3 2 2" xfId="19023" xr:uid="{00000000-0005-0000-0000-00009C120000}"/>
    <cellStyle name="Comma 3 2 14 3 2 3" xfId="30904" xr:uid="{28C2DB4C-7D6F-4523-AEE2-758CA363DED7}"/>
    <cellStyle name="Comma 3 2 14 3 2 4" xfId="45161" xr:uid="{EDC2EF79-DAEC-4AA4-9C36-15844B72B294}"/>
    <cellStyle name="Comma 3 2 14 3 3" xfId="7142" xr:uid="{00000000-0005-0000-0000-00009D120000}"/>
    <cellStyle name="Comma 3 2 14 3 3 2" xfId="21399" xr:uid="{00000000-0005-0000-0000-00009E120000}"/>
    <cellStyle name="Comma 3 2 14 3 3 3" xfId="33280" xr:uid="{0BA8DFC1-76E2-4EFF-8B13-D8973BCE3ABC}"/>
    <cellStyle name="Comma 3 2 14 3 3 4" xfId="47537" xr:uid="{0544A6FD-9674-4F91-A2B5-651614C4F26A}"/>
    <cellStyle name="Comma 3 2 14 3 4" xfId="9518" xr:uid="{00000000-0005-0000-0000-00009F120000}"/>
    <cellStyle name="Comma 3 2 14 3 4 2" xfId="23775" xr:uid="{00000000-0005-0000-0000-0000A0120000}"/>
    <cellStyle name="Comma 3 2 14 3 4 3" xfId="35656" xr:uid="{FC5E8605-F695-46C4-BC95-928929F803AA}"/>
    <cellStyle name="Comma 3 2 14 3 4 4" xfId="49913" xr:uid="{9E7804B5-C301-4749-A705-8DB255F2A30F}"/>
    <cellStyle name="Comma 3 2 14 3 5" xfId="11894" xr:uid="{00000000-0005-0000-0000-0000A1120000}"/>
    <cellStyle name="Comma 3 2 14 3 5 2" xfId="26151" xr:uid="{00000000-0005-0000-0000-0000A2120000}"/>
    <cellStyle name="Comma 3 2 14 3 5 3" xfId="38032" xr:uid="{D778C9C9-2F6A-4A6C-AB89-FDECECF31B5B}"/>
    <cellStyle name="Comma 3 2 14 3 5 4" xfId="52289" xr:uid="{517A7B0F-2A46-4747-8465-DF417AAFAE00}"/>
    <cellStyle name="Comma 3 2 14 3 6" xfId="14271" xr:uid="{00000000-0005-0000-0000-0000A3120000}"/>
    <cellStyle name="Comma 3 2 14 3 6 2" xfId="40409" xr:uid="{45860F8B-B4C2-45BA-9F15-A286E03808D8}"/>
    <cellStyle name="Comma 3 2 14 3 6 3" xfId="54666" xr:uid="{567B88A5-91A3-44AF-9F3B-EC1A91589B12}"/>
    <cellStyle name="Comma 3 2 14 3 7" xfId="16647" xr:uid="{00000000-0005-0000-0000-0000A4120000}"/>
    <cellStyle name="Comma 3 2 14 3 8" xfId="28528" xr:uid="{E270ACB6-3853-4B88-8400-44A736A8C06D}"/>
    <cellStyle name="Comma 3 2 14 3 9" xfId="42785" xr:uid="{806E8E67-A9B6-44B8-AE72-B1436B7F30DD}"/>
    <cellStyle name="Comma 3 2 14 4" xfId="3182" xr:uid="{00000000-0005-0000-0000-0000A5120000}"/>
    <cellStyle name="Comma 3 2 14 4 2" xfId="17439" xr:uid="{00000000-0005-0000-0000-0000A6120000}"/>
    <cellStyle name="Comma 3 2 14 4 3" xfId="29320" xr:uid="{47534722-5CA5-4BE6-8B8B-C5AB544D6D7A}"/>
    <cellStyle name="Comma 3 2 14 4 4" xfId="43577" xr:uid="{78552769-9E47-4434-9CBB-087829222F17}"/>
    <cellStyle name="Comma 3 2 14 5" xfId="5558" xr:uid="{00000000-0005-0000-0000-0000A7120000}"/>
    <cellStyle name="Comma 3 2 14 5 2" xfId="19815" xr:uid="{00000000-0005-0000-0000-0000A8120000}"/>
    <cellStyle name="Comma 3 2 14 5 3" xfId="31696" xr:uid="{B909ED80-BC7C-4A66-8575-9BC04D421AE7}"/>
    <cellStyle name="Comma 3 2 14 5 4" xfId="45953" xr:uid="{345D75A9-2F0D-4EF7-B3F8-F5F31F93D4FB}"/>
    <cellStyle name="Comma 3 2 14 6" xfId="7934" xr:uid="{00000000-0005-0000-0000-0000A9120000}"/>
    <cellStyle name="Comma 3 2 14 6 2" xfId="22191" xr:uid="{00000000-0005-0000-0000-0000AA120000}"/>
    <cellStyle name="Comma 3 2 14 6 3" xfId="34072" xr:uid="{D700CE2D-2F03-4F31-B8C5-D03F9F10D6CB}"/>
    <cellStyle name="Comma 3 2 14 6 4" xfId="48329" xr:uid="{BC891998-53FC-463E-A0C3-82B4726386FC}"/>
    <cellStyle name="Comma 3 2 14 7" xfId="10310" xr:uid="{00000000-0005-0000-0000-0000AB120000}"/>
    <cellStyle name="Comma 3 2 14 7 2" xfId="24567" xr:uid="{00000000-0005-0000-0000-0000AC120000}"/>
    <cellStyle name="Comma 3 2 14 7 3" xfId="36448" xr:uid="{A83FB987-F875-47B0-91B5-CBADBF190143}"/>
    <cellStyle name="Comma 3 2 14 7 4" xfId="50705" xr:uid="{5C3D66F2-F56C-47B9-87B5-2CCFFEB85AE0}"/>
    <cellStyle name="Comma 3 2 14 8" xfId="12687" xr:uid="{00000000-0005-0000-0000-0000AD120000}"/>
    <cellStyle name="Comma 3 2 14 8 2" xfId="38825" xr:uid="{46BFC3F6-F148-4605-B80F-376C37290BD3}"/>
    <cellStyle name="Comma 3 2 14 8 3" xfId="53082" xr:uid="{E7062593-11C6-40BC-90BD-C6BC4C34C319}"/>
    <cellStyle name="Comma 3 2 14 9" xfId="15063" xr:uid="{00000000-0005-0000-0000-0000AE120000}"/>
    <cellStyle name="Comma 3 2 15" xfId="842" xr:uid="{00000000-0005-0000-0000-0000AF120000}"/>
    <cellStyle name="Comma 3 2 15 2" xfId="3218" xr:uid="{00000000-0005-0000-0000-0000B0120000}"/>
    <cellStyle name="Comma 3 2 15 2 2" xfId="17475" xr:uid="{00000000-0005-0000-0000-0000B1120000}"/>
    <cellStyle name="Comma 3 2 15 2 3" xfId="29356" xr:uid="{D6EA1975-8968-4535-B136-16554DDDFF22}"/>
    <cellStyle name="Comma 3 2 15 2 4" xfId="43613" xr:uid="{64BE26BD-A700-4CBF-B803-06F771F71F6C}"/>
    <cellStyle name="Comma 3 2 15 3" xfId="5594" xr:uid="{00000000-0005-0000-0000-0000B2120000}"/>
    <cellStyle name="Comma 3 2 15 3 2" xfId="19851" xr:uid="{00000000-0005-0000-0000-0000B3120000}"/>
    <cellStyle name="Comma 3 2 15 3 3" xfId="31732" xr:uid="{EFD8452C-1430-427A-BC0B-D4E3E6842A2D}"/>
    <cellStyle name="Comma 3 2 15 3 4" xfId="45989" xr:uid="{09D7F930-06C0-4702-940A-2C10B18971D4}"/>
    <cellStyle name="Comma 3 2 15 4" xfId="7970" xr:uid="{00000000-0005-0000-0000-0000B4120000}"/>
    <cellStyle name="Comma 3 2 15 4 2" xfId="22227" xr:uid="{00000000-0005-0000-0000-0000B5120000}"/>
    <cellStyle name="Comma 3 2 15 4 3" xfId="34108" xr:uid="{F8F49DB0-A6C2-4576-A0CF-60CB61A1E681}"/>
    <cellStyle name="Comma 3 2 15 4 4" xfId="48365" xr:uid="{1F188666-F195-43FE-84D9-74E308D1B562}"/>
    <cellStyle name="Comma 3 2 15 5" xfId="10346" xr:uid="{00000000-0005-0000-0000-0000B6120000}"/>
    <cellStyle name="Comma 3 2 15 5 2" xfId="24603" xr:uid="{00000000-0005-0000-0000-0000B7120000}"/>
    <cellStyle name="Comma 3 2 15 5 3" xfId="36484" xr:uid="{80ABC4F5-A186-4B29-8A68-523D18FC4E62}"/>
    <cellStyle name="Comma 3 2 15 5 4" xfId="50741" xr:uid="{B2B11774-C53A-469D-A1E5-49907FE0A024}"/>
    <cellStyle name="Comma 3 2 15 6" xfId="12723" xr:uid="{00000000-0005-0000-0000-0000B8120000}"/>
    <cellStyle name="Comma 3 2 15 6 2" xfId="38861" xr:uid="{E69D422A-60AD-4F37-AD7A-288212BB3A28}"/>
    <cellStyle name="Comma 3 2 15 6 3" xfId="53118" xr:uid="{C1F67A46-A562-418A-B0DB-929BD7952D18}"/>
    <cellStyle name="Comma 3 2 15 7" xfId="15099" xr:uid="{00000000-0005-0000-0000-0000B9120000}"/>
    <cellStyle name="Comma 3 2 15 8" xfId="26980" xr:uid="{5ADF8625-FE3F-45D3-8485-D4F1B5F99E68}"/>
    <cellStyle name="Comma 3 2 15 9" xfId="41237" xr:uid="{1B5AE333-FB03-4D11-954D-47A657102599}"/>
    <cellStyle name="Comma 3 2 16" xfId="1634" xr:uid="{00000000-0005-0000-0000-0000BA120000}"/>
    <cellStyle name="Comma 3 2 16 2" xfId="4010" xr:uid="{00000000-0005-0000-0000-0000BB120000}"/>
    <cellStyle name="Comma 3 2 16 2 2" xfId="18267" xr:uid="{00000000-0005-0000-0000-0000BC120000}"/>
    <cellStyle name="Comma 3 2 16 2 3" xfId="30148" xr:uid="{061C9C93-FC6E-46B1-B729-8B19DAA31DCF}"/>
    <cellStyle name="Comma 3 2 16 2 4" xfId="44405" xr:uid="{648C5285-A4C2-463D-A156-F38FEC811903}"/>
    <cellStyle name="Comma 3 2 16 3" xfId="6386" xr:uid="{00000000-0005-0000-0000-0000BD120000}"/>
    <cellStyle name="Comma 3 2 16 3 2" xfId="20643" xr:uid="{00000000-0005-0000-0000-0000BE120000}"/>
    <cellStyle name="Comma 3 2 16 3 3" xfId="32524" xr:uid="{423F2DE3-77DB-44A8-95ED-5CB49A5A78FF}"/>
    <cellStyle name="Comma 3 2 16 3 4" xfId="46781" xr:uid="{F2786642-38AF-48E3-8B81-690F8EF34FAA}"/>
    <cellStyle name="Comma 3 2 16 4" xfId="8762" xr:uid="{00000000-0005-0000-0000-0000BF120000}"/>
    <cellStyle name="Comma 3 2 16 4 2" xfId="23019" xr:uid="{00000000-0005-0000-0000-0000C0120000}"/>
    <cellStyle name="Comma 3 2 16 4 3" xfId="34900" xr:uid="{6A90221B-0AD5-4A97-9F97-62889D966AE1}"/>
    <cellStyle name="Comma 3 2 16 4 4" xfId="49157" xr:uid="{77062B28-B8E2-4AAE-805B-506432D2EDAE}"/>
    <cellStyle name="Comma 3 2 16 5" xfId="11138" xr:uid="{00000000-0005-0000-0000-0000C1120000}"/>
    <cellStyle name="Comma 3 2 16 5 2" xfId="25395" xr:uid="{00000000-0005-0000-0000-0000C2120000}"/>
    <cellStyle name="Comma 3 2 16 5 3" xfId="37276" xr:uid="{5F3B5088-7891-4294-A0EF-6B89C315C556}"/>
    <cellStyle name="Comma 3 2 16 5 4" xfId="51533" xr:uid="{35E08C4A-A9C7-4FDE-B00D-11D9389EFEBF}"/>
    <cellStyle name="Comma 3 2 16 6" xfId="13515" xr:uid="{00000000-0005-0000-0000-0000C3120000}"/>
    <cellStyle name="Comma 3 2 16 6 2" xfId="39653" xr:uid="{122CA3BF-F9CD-4EDA-B5A2-1B94D89F7102}"/>
    <cellStyle name="Comma 3 2 16 6 3" xfId="53910" xr:uid="{B24ADE8A-9713-4C6F-B495-C2D55C46DFA3}"/>
    <cellStyle name="Comma 3 2 16 7" xfId="15891" xr:uid="{00000000-0005-0000-0000-0000C4120000}"/>
    <cellStyle name="Comma 3 2 16 8" xfId="27772" xr:uid="{76B98501-6E1D-43BD-B47D-E954D0A86AB4}"/>
    <cellStyle name="Comma 3 2 16 9" xfId="42029" xr:uid="{547253E9-6DB1-4E07-896A-26BD0E8FE0A0}"/>
    <cellStyle name="Comma 3 2 17" xfId="2426" xr:uid="{00000000-0005-0000-0000-0000C5120000}"/>
    <cellStyle name="Comma 3 2 17 2" xfId="16683" xr:uid="{00000000-0005-0000-0000-0000C6120000}"/>
    <cellStyle name="Comma 3 2 17 3" xfId="28564" xr:uid="{EDDBB854-732C-4CB7-884E-2A3D0C5459D2}"/>
    <cellStyle name="Comma 3 2 17 4" xfId="42821" xr:uid="{A105C230-A876-4169-89D8-B526EE929EEB}"/>
    <cellStyle name="Comma 3 2 18" xfId="4802" xr:uid="{00000000-0005-0000-0000-0000C7120000}"/>
    <cellStyle name="Comma 3 2 18 2" xfId="19059" xr:uid="{00000000-0005-0000-0000-0000C8120000}"/>
    <cellStyle name="Comma 3 2 18 3" xfId="30940" xr:uid="{2AD0A9B6-EB94-4A48-886C-A72BA9FC717F}"/>
    <cellStyle name="Comma 3 2 18 4" xfId="45197" xr:uid="{67455C3B-0109-4618-9302-6387219C6EEA}"/>
    <cellStyle name="Comma 3 2 19" xfId="7178" xr:uid="{00000000-0005-0000-0000-0000C9120000}"/>
    <cellStyle name="Comma 3 2 19 2" xfId="21435" xr:uid="{00000000-0005-0000-0000-0000CA120000}"/>
    <cellStyle name="Comma 3 2 19 3" xfId="33316" xr:uid="{C8BF7673-D562-4A02-8EE7-0A2D81C1028F}"/>
    <cellStyle name="Comma 3 2 19 4" xfId="47573" xr:uid="{85ABF8BB-3E75-442C-AD04-D6619A98D4A8}"/>
    <cellStyle name="Comma 3 2 2" xfId="86" xr:uid="{00000000-0005-0000-0000-0000CB120000}"/>
    <cellStyle name="Comma 3 2 2 10" xfId="14343" xr:uid="{00000000-0005-0000-0000-0000CC120000}"/>
    <cellStyle name="Comma 3 2 2 11" xfId="26224" xr:uid="{6C5B247A-BB76-4D64-AD6A-8EC251237145}"/>
    <cellStyle name="Comma 3 2 2 12" xfId="40481" xr:uid="{5638A808-1194-4FC1-BFB1-5C0BED06155C}"/>
    <cellStyle name="Comma 3 2 2 2" xfId="446" xr:uid="{00000000-0005-0000-0000-0000CD120000}"/>
    <cellStyle name="Comma 3 2 2 2 10" xfId="26584" xr:uid="{F355C3CC-2045-4E35-B032-635B0F2921EE}"/>
    <cellStyle name="Comma 3 2 2 2 11" xfId="40841" xr:uid="{9FB38CB7-8D5A-41CD-8AF9-4A2C0825EF3C}"/>
    <cellStyle name="Comma 3 2 2 2 2" xfId="1238" xr:uid="{00000000-0005-0000-0000-0000CE120000}"/>
    <cellStyle name="Comma 3 2 2 2 2 2" xfId="3614" xr:uid="{00000000-0005-0000-0000-0000CF120000}"/>
    <cellStyle name="Comma 3 2 2 2 2 2 2" xfId="17871" xr:uid="{00000000-0005-0000-0000-0000D0120000}"/>
    <cellStyle name="Comma 3 2 2 2 2 2 3" xfId="29752" xr:uid="{C29D99F4-CF20-4CE3-A068-474698C94D8D}"/>
    <cellStyle name="Comma 3 2 2 2 2 2 4" xfId="44009" xr:uid="{BCB908E4-6BB8-43CC-9420-710003E4A4B9}"/>
    <cellStyle name="Comma 3 2 2 2 2 3" xfId="5990" xr:uid="{00000000-0005-0000-0000-0000D1120000}"/>
    <cellStyle name="Comma 3 2 2 2 2 3 2" xfId="20247" xr:uid="{00000000-0005-0000-0000-0000D2120000}"/>
    <cellStyle name="Comma 3 2 2 2 2 3 3" xfId="32128" xr:uid="{F8DF30A9-91AA-4F56-A2FC-474656498279}"/>
    <cellStyle name="Comma 3 2 2 2 2 3 4" xfId="46385" xr:uid="{1A53C59C-55B3-49BB-ACE0-44538CFA76FB}"/>
    <cellStyle name="Comma 3 2 2 2 2 4" xfId="8366" xr:uid="{00000000-0005-0000-0000-0000D3120000}"/>
    <cellStyle name="Comma 3 2 2 2 2 4 2" xfId="22623" xr:uid="{00000000-0005-0000-0000-0000D4120000}"/>
    <cellStyle name="Comma 3 2 2 2 2 4 3" xfId="34504" xr:uid="{8840855A-B9B9-42CB-8927-D0D7B9AD3C3C}"/>
    <cellStyle name="Comma 3 2 2 2 2 4 4" xfId="48761" xr:uid="{9DA78ED9-69B0-49EC-8C3E-E1F74577120E}"/>
    <cellStyle name="Comma 3 2 2 2 2 5" xfId="10742" xr:uid="{00000000-0005-0000-0000-0000D5120000}"/>
    <cellStyle name="Comma 3 2 2 2 2 5 2" xfId="24999" xr:uid="{00000000-0005-0000-0000-0000D6120000}"/>
    <cellStyle name="Comma 3 2 2 2 2 5 3" xfId="36880" xr:uid="{DDF2D84B-0BCC-49DA-9D9B-5A1E9C93DEE7}"/>
    <cellStyle name="Comma 3 2 2 2 2 5 4" xfId="51137" xr:uid="{A0BA57F3-B072-482B-8315-77A08A5A762B}"/>
    <cellStyle name="Comma 3 2 2 2 2 6" xfId="13119" xr:uid="{00000000-0005-0000-0000-0000D7120000}"/>
    <cellStyle name="Comma 3 2 2 2 2 6 2" xfId="39257" xr:uid="{5BA2E7FE-F1A4-4F24-883A-997921AC518B}"/>
    <cellStyle name="Comma 3 2 2 2 2 6 3" xfId="53514" xr:uid="{95549D46-5591-4858-A1E4-312C4AE5C4D1}"/>
    <cellStyle name="Comma 3 2 2 2 2 7" xfId="15495" xr:uid="{00000000-0005-0000-0000-0000D8120000}"/>
    <cellStyle name="Comma 3 2 2 2 2 8" xfId="27376" xr:uid="{8291292D-4DAF-43EE-8827-D2B73364090E}"/>
    <cellStyle name="Comma 3 2 2 2 2 9" xfId="41633" xr:uid="{E189080E-D9E6-47D1-A7A9-5AD2C3D54FA9}"/>
    <cellStyle name="Comma 3 2 2 2 3" xfId="2030" xr:uid="{00000000-0005-0000-0000-0000D9120000}"/>
    <cellStyle name="Comma 3 2 2 2 3 2" xfId="4406" xr:uid="{00000000-0005-0000-0000-0000DA120000}"/>
    <cellStyle name="Comma 3 2 2 2 3 2 2" xfId="18663" xr:uid="{00000000-0005-0000-0000-0000DB120000}"/>
    <cellStyle name="Comma 3 2 2 2 3 2 3" xfId="30544" xr:uid="{B2876C25-E77D-43BD-BF04-EDB56BDE46D7}"/>
    <cellStyle name="Comma 3 2 2 2 3 2 4" xfId="44801" xr:uid="{BFB797BF-E15B-45F6-8B06-8EF14F2133ED}"/>
    <cellStyle name="Comma 3 2 2 2 3 3" xfId="6782" xr:uid="{00000000-0005-0000-0000-0000DC120000}"/>
    <cellStyle name="Comma 3 2 2 2 3 3 2" xfId="21039" xr:uid="{00000000-0005-0000-0000-0000DD120000}"/>
    <cellStyle name="Comma 3 2 2 2 3 3 3" xfId="32920" xr:uid="{C560735F-12EF-4750-8187-8103EF1D950A}"/>
    <cellStyle name="Comma 3 2 2 2 3 3 4" xfId="47177" xr:uid="{372A6338-44CE-4386-99C5-66B3EB732E47}"/>
    <cellStyle name="Comma 3 2 2 2 3 4" xfId="9158" xr:uid="{00000000-0005-0000-0000-0000DE120000}"/>
    <cellStyle name="Comma 3 2 2 2 3 4 2" xfId="23415" xr:uid="{00000000-0005-0000-0000-0000DF120000}"/>
    <cellStyle name="Comma 3 2 2 2 3 4 3" xfId="35296" xr:uid="{E46AC03F-D196-435E-97F5-E91680924745}"/>
    <cellStyle name="Comma 3 2 2 2 3 4 4" xfId="49553" xr:uid="{9D4BD580-984A-4BB4-9F1B-7B5192EBD229}"/>
    <cellStyle name="Comma 3 2 2 2 3 5" xfId="11534" xr:uid="{00000000-0005-0000-0000-0000E0120000}"/>
    <cellStyle name="Comma 3 2 2 2 3 5 2" xfId="25791" xr:uid="{00000000-0005-0000-0000-0000E1120000}"/>
    <cellStyle name="Comma 3 2 2 2 3 5 3" xfId="37672" xr:uid="{5EE5D8D9-225A-4D42-BF21-2E1413887BF6}"/>
    <cellStyle name="Comma 3 2 2 2 3 5 4" xfId="51929" xr:uid="{CA5F9385-075D-49FE-80C1-2DF45CD44A19}"/>
    <cellStyle name="Comma 3 2 2 2 3 6" xfId="13911" xr:uid="{00000000-0005-0000-0000-0000E2120000}"/>
    <cellStyle name="Comma 3 2 2 2 3 6 2" xfId="40049" xr:uid="{3AACC4CF-A65B-42F3-A743-9B8F61F0B397}"/>
    <cellStyle name="Comma 3 2 2 2 3 6 3" xfId="54306" xr:uid="{FD083DAC-BE70-4872-857A-321C0CD79012}"/>
    <cellStyle name="Comma 3 2 2 2 3 7" xfId="16287" xr:uid="{00000000-0005-0000-0000-0000E3120000}"/>
    <cellStyle name="Comma 3 2 2 2 3 8" xfId="28168" xr:uid="{487F29F0-5A32-434B-B5AF-EBC34B49F231}"/>
    <cellStyle name="Comma 3 2 2 2 3 9" xfId="42425" xr:uid="{EBDC78B9-3A3B-4992-86E5-EDC96ACCB4FD}"/>
    <cellStyle name="Comma 3 2 2 2 4" xfId="2822" xr:uid="{00000000-0005-0000-0000-0000E4120000}"/>
    <cellStyle name="Comma 3 2 2 2 4 2" xfId="17079" xr:uid="{00000000-0005-0000-0000-0000E5120000}"/>
    <cellStyle name="Comma 3 2 2 2 4 3" xfId="28960" xr:uid="{4DBBD3FC-7824-4C81-803C-BCC3FADD26FE}"/>
    <cellStyle name="Comma 3 2 2 2 4 4" xfId="43217" xr:uid="{49562400-06FB-46E1-A1CD-AA224EF47BA6}"/>
    <cellStyle name="Comma 3 2 2 2 5" xfId="5198" xr:uid="{00000000-0005-0000-0000-0000E6120000}"/>
    <cellStyle name="Comma 3 2 2 2 5 2" xfId="19455" xr:uid="{00000000-0005-0000-0000-0000E7120000}"/>
    <cellStyle name="Comma 3 2 2 2 5 3" xfId="31336" xr:uid="{FFF1F828-4592-4CCD-A2EC-155842106FBE}"/>
    <cellStyle name="Comma 3 2 2 2 5 4" xfId="45593" xr:uid="{38AE028E-9A7C-49A5-A957-F7C9228847E1}"/>
    <cellStyle name="Comma 3 2 2 2 6" xfId="7574" xr:uid="{00000000-0005-0000-0000-0000E8120000}"/>
    <cellStyle name="Comma 3 2 2 2 6 2" xfId="21831" xr:uid="{00000000-0005-0000-0000-0000E9120000}"/>
    <cellStyle name="Comma 3 2 2 2 6 3" xfId="33712" xr:uid="{3DA2DD31-4ADA-4BE6-89E3-24B24648A73B}"/>
    <cellStyle name="Comma 3 2 2 2 6 4" xfId="47969" xr:uid="{5D53D07C-CE08-4F4E-B7F0-EFF4F7EE4901}"/>
    <cellStyle name="Comma 3 2 2 2 7" xfId="9950" xr:uid="{00000000-0005-0000-0000-0000EA120000}"/>
    <cellStyle name="Comma 3 2 2 2 7 2" xfId="24207" xr:uid="{00000000-0005-0000-0000-0000EB120000}"/>
    <cellStyle name="Comma 3 2 2 2 7 3" xfId="36088" xr:uid="{30FA1482-7116-4D55-A362-02BB1826F6B4}"/>
    <cellStyle name="Comma 3 2 2 2 7 4" xfId="50345" xr:uid="{F112FB7A-D557-41BB-96C1-E43EEA6F8D53}"/>
    <cellStyle name="Comma 3 2 2 2 8" xfId="12327" xr:uid="{00000000-0005-0000-0000-0000EC120000}"/>
    <cellStyle name="Comma 3 2 2 2 8 2" xfId="38465" xr:uid="{D027B370-8355-4355-AA60-72EDB1861AD4}"/>
    <cellStyle name="Comma 3 2 2 2 8 3" xfId="52722" xr:uid="{0B365544-EFC2-411C-8975-0530CB64227A}"/>
    <cellStyle name="Comma 3 2 2 2 9" xfId="14703" xr:uid="{00000000-0005-0000-0000-0000ED120000}"/>
    <cellStyle name="Comma 3 2 2 3" xfId="878" xr:uid="{00000000-0005-0000-0000-0000EE120000}"/>
    <cellStyle name="Comma 3 2 2 3 2" xfId="3254" xr:uid="{00000000-0005-0000-0000-0000EF120000}"/>
    <cellStyle name="Comma 3 2 2 3 2 2" xfId="17511" xr:uid="{00000000-0005-0000-0000-0000F0120000}"/>
    <cellStyle name="Comma 3 2 2 3 2 3" xfId="29392" xr:uid="{B57AD5DF-9238-4124-B1DE-7B6032B9B761}"/>
    <cellStyle name="Comma 3 2 2 3 2 4" xfId="43649" xr:uid="{98102DB9-83F8-4BFE-AE19-3BE491B256F7}"/>
    <cellStyle name="Comma 3 2 2 3 3" xfId="5630" xr:uid="{00000000-0005-0000-0000-0000F1120000}"/>
    <cellStyle name="Comma 3 2 2 3 3 2" xfId="19887" xr:uid="{00000000-0005-0000-0000-0000F2120000}"/>
    <cellStyle name="Comma 3 2 2 3 3 3" xfId="31768" xr:uid="{5F94DBB4-F202-4884-9770-51963DCA83EC}"/>
    <cellStyle name="Comma 3 2 2 3 3 4" xfId="46025" xr:uid="{2EA5967B-DFAC-491E-ADD6-C5880DD35978}"/>
    <cellStyle name="Comma 3 2 2 3 4" xfId="8006" xr:uid="{00000000-0005-0000-0000-0000F3120000}"/>
    <cellStyle name="Comma 3 2 2 3 4 2" xfId="22263" xr:uid="{00000000-0005-0000-0000-0000F4120000}"/>
    <cellStyle name="Comma 3 2 2 3 4 3" xfId="34144" xr:uid="{D1E034C8-21F6-49C6-AB24-3A572C978D1A}"/>
    <cellStyle name="Comma 3 2 2 3 4 4" xfId="48401" xr:uid="{65EBBC22-D85F-47B3-A8B9-83072CB37DD7}"/>
    <cellStyle name="Comma 3 2 2 3 5" xfId="10382" xr:uid="{00000000-0005-0000-0000-0000F5120000}"/>
    <cellStyle name="Comma 3 2 2 3 5 2" xfId="24639" xr:uid="{00000000-0005-0000-0000-0000F6120000}"/>
    <cellStyle name="Comma 3 2 2 3 5 3" xfId="36520" xr:uid="{6AB825F7-64BB-405E-9D26-8EEB756B51D8}"/>
    <cellStyle name="Comma 3 2 2 3 5 4" xfId="50777" xr:uid="{0709E5FB-6A0D-4F00-9CE5-7F13E13E4E26}"/>
    <cellStyle name="Comma 3 2 2 3 6" xfId="12759" xr:uid="{00000000-0005-0000-0000-0000F7120000}"/>
    <cellStyle name="Comma 3 2 2 3 6 2" xfId="38897" xr:uid="{72E89AF5-24E3-4466-A275-0E45062F7EC2}"/>
    <cellStyle name="Comma 3 2 2 3 6 3" xfId="53154" xr:uid="{A0F195F9-3094-4A76-8CA9-78E0A2F3D332}"/>
    <cellStyle name="Comma 3 2 2 3 7" xfId="15135" xr:uid="{00000000-0005-0000-0000-0000F8120000}"/>
    <cellStyle name="Comma 3 2 2 3 8" xfId="27016" xr:uid="{AE74CC41-1EF9-4102-B6F0-625021FC7847}"/>
    <cellStyle name="Comma 3 2 2 3 9" xfId="41273" xr:uid="{3EEAC025-F98F-4189-BDFC-9FFAB0246325}"/>
    <cellStyle name="Comma 3 2 2 4" xfId="1670" xr:uid="{00000000-0005-0000-0000-0000F9120000}"/>
    <cellStyle name="Comma 3 2 2 4 2" xfId="4046" xr:uid="{00000000-0005-0000-0000-0000FA120000}"/>
    <cellStyle name="Comma 3 2 2 4 2 2" xfId="18303" xr:uid="{00000000-0005-0000-0000-0000FB120000}"/>
    <cellStyle name="Comma 3 2 2 4 2 3" xfId="30184" xr:uid="{C61AB2D0-562F-44F5-9753-3389642BA3B6}"/>
    <cellStyle name="Comma 3 2 2 4 2 4" xfId="44441" xr:uid="{28B7346F-1A4C-4DA2-B0B6-6B362BE67294}"/>
    <cellStyle name="Comma 3 2 2 4 3" xfId="6422" xr:uid="{00000000-0005-0000-0000-0000FC120000}"/>
    <cellStyle name="Comma 3 2 2 4 3 2" xfId="20679" xr:uid="{00000000-0005-0000-0000-0000FD120000}"/>
    <cellStyle name="Comma 3 2 2 4 3 3" xfId="32560" xr:uid="{BF949A5B-983C-4C69-8768-5185DCD6F3B8}"/>
    <cellStyle name="Comma 3 2 2 4 3 4" xfId="46817" xr:uid="{03EA81DF-07B4-452C-95AF-8894551A2E04}"/>
    <cellStyle name="Comma 3 2 2 4 4" xfId="8798" xr:uid="{00000000-0005-0000-0000-0000FE120000}"/>
    <cellStyle name="Comma 3 2 2 4 4 2" xfId="23055" xr:uid="{00000000-0005-0000-0000-0000FF120000}"/>
    <cellStyle name="Comma 3 2 2 4 4 3" xfId="34936" xr:uid="{EECE4DE0-EA31-4A08-AEF5-9D5EF075D43B}"/>
    <cellStyle name="Comma 3 2 2 4 4 4" xfId="49193" xr:uid="{46FF4B2E-FCF1-4B5F-A56F-A431DB899819}"/>
    <cellStyle name="Comma 3 2 2 4 5" xfId="11174" xr:uid="{00000000-0005-0000-0000-000000130000}"/>
    <cellStyle name="Comma 3 2 2 4 5 2" xfId="25431" xr:uid="{00000000-0005-0000-0000-000001130000}"/>
    <cellStyle name="Comma 3 2 2 4 5 3" xfId="37312" xr:uid="{B91CA814-EB6B-4863-B76C-9C34AF73C5B8}"/>
    <cellStyle name="Comma 3 2 2 4 5 4" xfId="51569" xr:uid="{348A807B-71FF-4D28-99A7-BAC31809489D}"/>
    <cellStyle name="Comma 3 2 2 4 6" xfId="13551" xr:uid="{00000000-0005-0000-0000-000002130000}"/>
    <cellStyle name="Comma 3 2 2 4 6 2" xfId="39689" xr:uid="{4BCFBA8F-98B0-491E-8193-31751C98CA09}"/>
    <cellStyle name="Comma 3 2 2 4 6 3" xfId="53946" xr:uid="{DEEC9C05-7A95-4C11-8A11-884A0551BD49}"/>
    <cellStyle name="Comma 3 2 2 4 7" xfId="15927" xr:uid="{00000000-0005-0000-0000-000003130000}"/>
    <cellStyle name="Comma 3 2 2 4 8" xfId="27808" xr:uid="{58AC26B8-241B-4549-8251-351D30482BF4}"/>
    <cellStyle name="Comma 3 2 2 4 9" xfId="42065" xr:uid="{4F922D5B-CDAA-44E6-8748-1EF825D73739}"/>
    <cellStyle name="Comma 3 2 2 5" xfId="2462" xr:uid="{00000000-0005-0000-0000-000004130000}"/>
    <cellStyle name="Comma 3 2 2 5 2" xfId="16719" xr:uid="{00000000-0005-0000-0000-000005130000}"/>
    <cellStyle name="Comma 3 2 2 5 3" xfId="28600" xr:uid="{76D949C1-0E26-418E-AA9D-CD1668885611}"/>
    <cellStyle name="Comma 3 2 2 5 4" xfId="42857" xr:uid="{47443E84-3E24-4226-A06A-D5003B83539B}"/>
    <cellStyle name="Comma 3 2 2 6" xfId="4838" xr:uid="{00000000-0005-0000-0000-000006130000}"/>
    <cellStyle name="Comma 3 2 2 6 2" xfId="19095" xr:uid="{00000000-0005-0000-0000-000007130000}"/>
    <cellStyle name="Comma 3 2 2 6 3" xfId="30976" xr:uid="{E8481031-E2C9-49AD-9AD8-F140C58C98C2}"/>
    <cellStyle name="Comma 3 2 2 6 4" xfId="45233" xr:uid="{C5A9E5E4-69A7-4F5B-978A-4667B3058B36}"/>
    <cellStyle name="Comma 3 2 2 7" xfId="7214" xr:uid="{00000000-0005-0000-0000-000008130000}"/>
    <cellStyle name="Comma 3 2 2 7 2" xfId="21471" xr:uid="{00000000-0005-0000-0000-000009130000}"/>
    <cellStyle name="Comma 3 2 2 7 3" xfId="33352" xr:uid="{043BB968-8C6B-452B-85C5-F3C7574699E4}"/>
    <cellStyle name="Comma 3 2 2 7 4" xfId="47609" xr:uid="{C185C327-18C6-4B96-B6BF-4E4A91019B59}"/>
    <cellStyle name="Comma 3 2 2 8" xfId="9590" xr:uid="{00000000-0005-0000-0000-00000A130000}"/>
    <cellStyle name="Comma 3 2 2 8 2" xfId="23847" xr:uid="{00000000-0005-0000-0000-00000B130000}"/>
    <cellStyle name="Comma 3 2 2 8 3" xfId="35728" xr:uid="{073DD892-677F-498C-9D83-7265E9A6F471}"/>
    <cellStyle name="Comma 3 2 2 8 4" xfId="49985" xr:uid="{1C216857-ADED-4761-AF5B-D7B8532B9B60}"/>
    <cellStyle name="Comma 3 2 2 9" xfId="11967" xr:uid="{00000000-0005-0000-0000-00000C130000}"/>
    <cellStyle name="Comma 3 2 2 9 2" xfId="38105" xr:uid="{503C6AE8-5705-4E0D-8C83-634805BCECF9}"/>
    <cellStyle name="Comma 3 2 2 9 3" xfId="52362" xr:uid="{F656D1AD-67D3-4709-9A18-EFA88538CB29}"/>
    <cellStyle name="Comma 3 2 20" xfId="9554" xr:uid="{00000000-0005-0000-0000-00000D130000}"/>
    <cellStyle name="Comma 3 2 20 2" xfId="23811" xr:uid="{00000000-0005-0000-0000-00000E130000}"/>
    <cellStyle name="Comma 3 2 20 3" xfId="35692" xr:uid="{C083FE1C-C9D0-41DD-A506-A975D8E88847}"/>
    <cellStyle name="Comma 3 2 20 4" xfId="49949" xr:uid="{60843D3F-E67D-4B76-BD0D-A6A5467C9AB6}"/>
    <cellStyle name="Comma 3 2 21" xfId="11931" xr:uid="{00000000-0005-0000-0000-00000F130000}"/>
    <cellStyle name="Comma 3 2 21 2" xfId="38069" xr:uid="{9EAF60B4-F5FA-4B52-A226-7375FBBC2756}"/>
    <cellStyle name="Comma 3 2 21 3" xfId="52326" xr:uid="{74AE7039-2C65-493C-89DF-37378D124F1F}"/>
    <cellStyle name="Comma 3 2 22" xfId="14307" xr:uid="{00000000-0005-0000-0000-000010130000}"/>
    <cellStyle name="Comma 3 2 23" xfId="26188" xr:uid="{2BD618E2-472F-4DA2-B503-B011D5D8A602}"/>
    <cellStyle name="Comma 3 2 24" xfId="40445" xr:uid="{61DD5CFC-A95B-41DF-92D4-7386B2ED3F29}"/>
    <cellStyle name="Comma 3 2 3" xfId="122" xr:uid="{00000000-0005-0000-0000-000011130000}"/>
    <cellStyle name="Comma 3 2 3 10" xfId="14379" xr:uid="{00000000-0005-0000-0000-000012130000}"/>
    <cellStyle name="Comma 3 2 3 11" xfId="26260" xr:uid="{8C572F17-E772-46BF-B1F0-ED90A894DB2E}"/>
    <cellStyle name="Comma 3 2 3 12" xfId="40517" xr:uid="{14E3600D-FA3A-4E88-996B-8E6EA3FBEC3A}"/>
    <cellStyle name="Comma 3 2 3 2" xfId="482" xr:uid="{00000000-0005-0000-0000-000013130000}"/>
    <cellStyle name="Comma 3 2 3 2 10" xfId="26620" xr:uid="{60F810BB-5575-4F5C-B480-AB49701BB1A3}"/>
    <cellStyle name="Comma 3 2 3 2 11" xfId="40877" xr:uid="{636139F9-0E17-443D-A638-DD44419792F3}"/>
    <cellStyle name="Comma 3 2 3 2 2" xfId="1274" xr:uid="{00000000-0005-0000-0000-000014130000}"/>
    <cellStyle name="Comma 3 2 3 2 2 2" xfId="3650" xr:uid="{00000000-0005-0000-0000-000015130000}"/>
    <cellStyle name="Comma 3 2 3 2 2 2 2" xfId="17907" xr:uid="{00000000-0005-0000-0000-000016130000}"/>
    <cellStyle name="Comma 3 2 3 2 2 2 3" xfId="29788" xr:uid="{B0C24087-7318-4198-BD14-9D41C6E68C82}"/>
    <cellStyle name="Comma 3 2 3 2 2 2 4" xfId="44045" xr:uid="{EDE87938-2902-4CC5-8F6E-992ABF7B7DB7}"/>
    <cellStyle name="Comma 3 2 3 2 2 3" xfId="6026" xr:uid="{00000000-0005-0000-0000-000017130000}"/>
    <cellStyle name="Comma 3 2 3 2 2 3 2" xfId="20283" xr:uid="{00000000-0005-0000-0000-000018130000}"/>
    <cellStyle name="Comma 3 2 3 2 2 3 3" xfId="32164" xr:uid="{F0E986B5-711D-4955-BCE9-5B8115AE0332}"/>
    <cellStyle name="Comma 3 2 3 2 2 3 4" xfId="46421" xr:uid="{6E3A1C8D-95F5-4761-B5E1-9E96425E5830}"/>
    <cellStyle name="Comma 3 2 3 2 2 4" xfId="8402" xr:uid="{00000000-0005-0000-0000-000019130000}"/>
    <cellStyle name="Comma 3 2 3 2 2 4 2" xfId="22659" xr:uid="{00000000-0005-0000-0000-00001A130000}"/>
    <cellStyle name="Comma 3 2 3 2 2 4 3" xfId="34540" xr:uid="{2B142B19-07C6-4F32-84FE-654019129992}"/>
    <cellStyle name="Comma 3 2 3 2 2 4 4" xfId="48797" xr:uid="{D665A1B0-E462-41BA-AD3F-9482187EE0E0}"/>
    <cellStyle name="Comma 3 2 3 2 2 5" xfId="10778" xr:uid="{00000000-0005-0000-0000-00001B130000}"/>
    <cellStyle name="Comma 3 2 3 2 2 5 2" xfId="25035" xr:uid="{00000000-0005-0000-0000-00001C130000}"/>
    <cellStyle name="Comma 3 2 3 2 2 5 3" xfId="36916" xr:uid="{AB7AA768-AAC4-4344-809D-CBAC56718902}"/>
    <cellStyle name="Comma 3 2 3 2 2 5 4" xfId="51173" xr:uid="{1D00C784-0B79-49E3-9A58-FE4D17F1542B}"/>
    <cellStyle name="Comma 3 2 3 2 2 6" xfId="13155" xr:uid="{00000000-0005-0000-0000-00001D130000}"/>
    <cellStyle name="Comma 3 2 3 2 2 6 2" xfId="39293" xr:uid="{584C4AB4-CB17-4AE2-83D1-EBAC610A011F}"/>
    <cellStyle name="Comma 3 2 3 2 2 6 3" xfId="53550" xr:uid="{A761FEBD-43E3-47EA-8CDF-BD58CFAF373D}"/>
    <cellStyle name="Comma 3 2 3 2 2 7" xfId="15531" xr:uid="{00000000-0005-0000-0000-00001E130000}"/>
    <cellStyle name="Comma 3 2 3 2 2 8" xfId="27412" xr:uid="{0EADF7E4-12C0-4530-9AAD-B23DF259EB95}"/>
    <cellStyle name="Comma 3 2 3 2 2 9" xfId="41669" xr:uid="{429A9406-6DF8-44A9-B167-CD9F046EF230}"/>
    <cellStyle name="Comma 3 2 3 2 3" xfId="2066" xr:uid="{00000000-0005-0000-0000-00001F130000}"/>
    <cellStyle name="Comma 3 2 3 2 3 2" xfId="4442" xr:uid="{00000000-0005-0000-0000-000020130000}"/>
    <cellStyle name="Comma 3 2 3 2 3 2 2" xfId="18699" xr:uid="{00000000-0005-0000-0000-000021130000}"/>
    <cellStyle name="Comma 3 2 3 2 3 2 3" xfId="30580" xr:uid="{E4779B35-3CFC-4409-B701-A8DE0E43B3E3}"/>
    <cellStyle name="Comma 3 2 3 2 3 2 4" xfId="44837" xr:uid="{4B438710-B6F6-40FE-8363-717ED0DFD5FE}"/>
    <cellStyle name="Comma 3 2 3 2 3 3" xfId="6818" xr:uid="{00000000-0005-0000-0000-000022130000}"/>
    <cellStyle name="Comma 3 2 3 2 3 3 2" xfId="21075" xr:uid="{00000000-0005-0000-0000-000023130000}"/>
    <cellStyle name="Comma 3 2 3 2 3 3 3" xfId="32956" xr:uid="{6CA7421B-57B0-439F-B087-AAF32EA5E843}"/>
    <cellStyle name="Comma 3 2 3 2 3 3 4" xfId="47213" xr:uid="{8FEAFD9F-006B-4502-91FC-71A550EB7A06}"/>
    <cellStyle name="Comma 3 2 3 2 3 4" xfId="9194" xr:uid="{00000000-0005-0000-0000-000024130000}"/>
    <cellStyle name="Comma 3 2 3 2 3 4 2" xfId="23451" xr:uid="{00000000-0005-0000-0000-000025130000}"/>
    <cellStyle name="Comma 3 2 3 2 3 4 3" xfId="35332" xr:uid="{88C30379-D744-428A-9A1F-086878A280BF}"/>
    <cellStyle name="Comma 3 2 3 2 3 4 4" xfId="49589" xr:uid="{B7767F57-5D65-4636-BA0E-40FF5A1B7026}"/>
    <cellStyle name="Comma 3 2 3 2 3 5" xfId="11570" xr:uid="{00000000-0005-0000-0000-000026130000}"/>
    <cellStyle name="Comma 3 2 3 2 3 5 2" xfId="25827" xr:uid="{00000000-0005-0000-0000-000027130000}"/>
    <cellStyle name="Comma 3 2 3 2 3 5 3" xfId="37708" xr:uid="{17F66B11-F0C7-49A1-9D45-56062027F806}"/>
    <cellStyle name="Comma 3 2 3 2 3 5 4" xfId="51965" xr:uid="{21481D43-40DE-428F-B6EC-19CF46D5B27E}"/>
    <cellStyle name="Comma 3 2 3 2 3 6" xfId="13947" xr:uid="{00000000-0005-0000-0000-000028130000}"/>
    <cellStyle name="Comma 3 2 3 2 3 6 2" xfId="40085" xr:uid="{FE202D1C-8C95-410F-A8CD-4D3D7E2AD6F2}"/>
    <cellStyle name="Comma 3 2 3 2 3 6 3" xfId="54342" xr:uid="{353A9D5B-508A-4735-ACF8-829B41E82EBB}"/>
    <cellStyle name="Comma 3 2 3 2 3 7" xfId="16323" xr:uid="{00000000-0005-0000-0000-000029130000}"/>
    <cellStyle name="Comma 3 2 3 2 3 8" xfId="28204" xr:uid="{87876DDA-4400-46B7-9D06-1E15D1CADB67}"/>
    <cellStyle name="Comma 3 2 3 2 3 9" xfId="42461" xr:uid="{141E3066-D676-496E-9AC7-E5C782B6B78F}"/>
    <cellStyle name="Comma 3 2 3 2 4" xfId="2858" xr:uid="{00000000-0005-0000-0000-00002A130000}"/>
    <cellStyle name="Comma 3 2 3 2 4 2" xfId="17115" xr:uid="{00000000-0005-0000-0000-00002B130000}"/>
    <cellStyle name="Comma 3 2 3 2 4 3" xfId="28996" xr:uid="{B1AD3F65-B7EA-40BF-BBB3-4CEED4A33372}"/>
    <cellStyle name="Comma 3 2 3 2 4 4" xfId="43253" xr:uid="{E08BBCEC-F310-46D1-B0E4-F44AA2AF7571}"/>
    <cellStyle name="Comma 3 2 3 2 5" xfId="5234" xr:uid="{00000000-0005-0000-0000-00002C130000}"/>
    <cellStyle name="Comma 3 2 3 2 5 2" xfId="19491" xr:uid="{00000000-0005-0000-0000-00002D130000}"/>
    <cellStyle name="Comma 3 2 3 2 5 3" xfId="31372" xr:uid="{963908C7-7C06-4B25-B826-0327A496FBE6}"/>
    <cellStyle name="Comma 3 2 3 2 5 4" xfId="45629" xr:uid="{0C719109-3B8D-4599-A850-1805B692525F}"/>
    <cellStyle name="Comma 3 2 3 2 6" xfId="7610" xr:uid="{00000000-0005-0000-0000-00002E130000}"/>
    <cellStyle name="Comma 3 2 3 2 6 2" xfId="21867" xr:uid="{00000000-0005-0000-0000-00002F130000}"/>
    <cellStyle name="Comma 3 2 3 2 6 3" xfId="33748" xr:uid="{73306786-D446-4FFD-AF3D-0ABBF6A77550}"/>
    <cellStyle name="Comma 3 2 3 2 6 4" xfId="48005" xr:uid="{EA2DE4CE-4D85-4295-94EA-E95057C15BD5}"/>
    <cellStyle name="Comma 3 2 3 2 7" xfId="9986" xr:uid="{00000000-0005-0000-0000-000030130000}"/>
    <cellStyle name="Comma 3 2 3 2 7 2" xfId="24243" xr:uid="{00000000-0005-0000-0000-000031130000}"/>
    <cellStyle name="Comma 3 2 3 2 7 3" xfId="36124" xr:uid="{BD54CD48-50E4-46CE-94B9-46218ED58148}"/>
    <cellStyle name="Comma 3 2 3 2 7 4" xfId="50381" xr:uid="{B358A7FF-C11B-472E-B32B-D33BFBCF3576}"/>
    <cellStyle name="Comma 3 2 3 2 8" xfId="12363" xr:uid="{00000000-0005-0000-0000-000032130000}"/>
    <cellStyle name="Comma 3 2 3 2 8 2" xfId="38501" xr:uid="{C5140E95-99B3-42B8-921D-8E07340546D9}"/>
    <cellStyle name="Comma 3 2 3 2 8 3" xfId="52758" xr:uid="{DBABCE3D-8441-46AB-A4FB-32BF48E9339B}"/>
    <cellStyle name="Comma 3 2 3 2 9" xfId="14739" xr:uid="{00000000-0005-0000-0000-000033130000}"/>
    <cellStyle name="Comma 3 2 3 3" xfId="914" xr:uid="{00000000-0005-0000-0000-000034130000}"/>
    <cellStyle name="Comma 3 2 3 3 2" xfId="3290" xr:uid="{00000000-0005-0000-0000-000035130000}"/>
    <cellStyle name="Comma 3 2 3 3 2 2" xfId="17547" xr:uid="{00000000-0005-0000-0000-000036130000}"/>
    <cellStyle name="Comma 3 2 3 3 2 3" xfId="29428" xr:uid="{7D0958DA-37AE-4522-8291-E47AEF64E4DD}"/>
    <cellStyle name="Comma 3 2 3 3 2 4" xfId="43685" xr:uid="{0AD30DFB-8E3C-4ED7-A998-2F92267E511C}"/>
    <cellStyle name="Comma 3 2 3 3 3" xfId="5666" xr:uid="{00000000-0005-0000-0000-000037130000}"/>
    <cellStyle name="Comma 3 2 3 3 3 2" xfId="19923" xr:uid="{00000000-0005-0000-0000-000038130000}"/>
    <cellStyle name="Comma 3 2 3 3 3 3" xfId="31804" xr:uid="{4EF272C6-2319-4CA0-A0AA-447090168463}"/>
    <cellStyle name="Comma 3 2 3 3 3 4" xfId="46061" xr:uid="{AEFB0A2B-8328-4FBF-B51E-C995D3B4880A}"/>
    <cellStyle name="Comma 3 2 3 3 4" xfId="8042" xr:uid="{00000000-0005-0000-0000-000039130000}"/>
    <cellStyle name="Comma 3 2 3 3 4 2" xfId="22299" xr:uid="{00000000-0005-0000-0000-00003A130000}"/>
    <cellStyle name="Comma 3 2 3 3 4 3" xfId="34180" xr:uid="{E0DD1FC3-CB47-4958-88FB-C2C6D755BA91}"/>
    <cellStyle name="Comma 3 2 3 3 4 4" xfId="48437" xr:uid="{2CDD80BB-E7BA-470D-9E46-EC1F14B9D8B3}"/>
    <cellStyle name="Comma 3 2 3 3 5" xfId="10418" xr:uid="{00000000-0005-0000-0000-00003B130000}"/>
    <cellStyle name="Comma 3 2 3 3 5 2" xfId="24675" xr:uid="{00000000-0005-0000-0000-00003C130000}"/>
    <cellStyle name="Comma 3 2 3 3 5 3" xfId="36556" xr:uid="{FC4D908C-C36E-4171-8100-87F3E735258D}"/>
    <cellStyle name="Comma 3 2 3 3 5 4" xfId="50813" xr:uid="{4F962355-6164-4F81-9EE7-622DA872A9E1}"/>
    <cellStyle name="Comma 3 2 3 3 6" xfId="12795" xr:uid="{00000000-0005-0000-0000-00003D130000}"/>
    <cellStyle name="Comma 3 2 3 3 6 2" xfId="38933" xr:uid="{AA40FD44-CAB3-495C-8504-8898A697EF2C}"/>
    <cellStyle name="Comma 3 2 3 3 6 3" xfId="53190" xr:uid="{01BB4CC1-6B46-408A-BED0-9C85FB38AAEC}"/>
    <cellStyle name="Comma 3 2 3 3 7" xfId="15171" xr:uid="{00000000-0005-0000-0000-00003E130000}"/>
    <cellStyle name="Comma 3 2 3 3 8" xfId="27052" xr:uid="{41E7CC96-4D3D-42BC-98B1-BD6695F0F1D0}"/>
    <cellStyle name="Comma 3 2 3 3 9" xfId="41309" xr:uid="{5F604E9C-5734-4E63-8F3C-640004B25850}"/>
    <cellStyle name="Comma 3 2 3 4" xfId="1706" xr:uid="{00000000-0005-0000-0000-00003F130000}"/>
    <cellStyle name="Comma 3 2 3 4 2" xfId="4082" xr:uid="{00000000-0005-0000-0000-000040130000}"/>
    <cellStyle name="Comma 3 2 3 4 2 2" xfId="18339" xr:uid="{00000000-0005-0000-0000-000041130000}"/>
    <cellStyle name="Comma 3 2 3 4 2 3" xfId="30220" xr:uid="{3FBC93D6-426F-4467-ABA2-A652AB622E2C}"/>
    <cellStyle name="Comma 3 2 3 4 2 4" xfId="44477" xr:uid="{3D04DEB9-4532-416B-837F-56760E240C88}"/>
    <cellStyle name="Comma 3 2 3 4 3" xfId="6458" xr:uid="{00000000-0005-0000-0000-000042130000}"/>
    <cellStyle name="Comma 3 2 3 4 3 2" xfId="20715" xr:uid="{00000000-0005-0000-0000-000043130000}"/>
    <cellStyle name="Comma 3 2 3 4 3 3" xfId="32596" xr:uid="{E6D0DC77-A1EF-4D10-9448-985A382E704D}"/>
    <cellStyle name="Comma 3 2 3 4 3 4" xfId="46853" xr:uid="{F6C0ABCF-7BD0-4B54-8424-B1B51FAF92E4}"/>
    <cellStyle name="Comma 3 2 3 4 4" xfId="8834" xr:uid="{00000000-0005-0000-0000-000044130000}"/>
    <cellStyle name="Comma 3 2 3 4 4 2" xfId="23091" xr:uid="{00000000-0005-0000-0000-000045130000}"/>
    <cellStyle name="Comma 3 2 3 4 4 3" xfId="34972" xr:uid="{DE11E5D8-95AA-498C-B07F-2DB68FCA8EF5}"/>
    <cellStyle name="Comma 3 2 3 4 4 4" xfId="49229" xr:uid="{6DDBABB6-ED04-4156-8DE9-C90E06D7D68E}"/>
    <cellStyle name="Comma 3 2 3 4 5" xfId="11210" xr:uid="{00000000-0005-0000-0000-000046130000}"/>
    <cellStyle name="Comma 3 2 3 4 5 2" xfId="25467" xr:uid="{00000000-0005-0000-0000-000047130000}"/>
    <cellStyle name="Comma 3 2 3 4 5 3" xfId="37348" xr:uid="{E61CE825-ADF1-45B6-9E84-A4A701F3BEBA}"/>
    <cellStyle name="Comma 3 2 3 4 5 4" xfId="51605" xr:uid="{C32CE7C1-8686-4675-B172-61F5D47171F4}"/>
    <cellStyle name="Comma 3 2 3 4 6" xfId="13587" xr:uid="{00000000-0005-0000-0000-000048130000}"/>
    <cellStyle name="Comma 3 2 3 4 6 2" xfId="39725" xr:uid="{B8ACF97E-DC30-422E-8A2C-E7A2F6EE044D}"/>
    <cellStyle name="Comma 3 2 3 4 6 3" xfId="53982" xr:uid="{C77EFF64-26C3-4D2A-A511-35BFD0DBE314}"/>
    <cellStyle name="Comma 3 2 3 4 7" xfId="15963" xr:uid="{00000000-0005-0000-0000-000049130000}"/>
    <cellStyle name="Comma 3 2 3 4 8" xfId="27844" xr:uid="{941A6F9D-22AD-45A9-A5C2-FD7288DD1E28}"/>
    <cellStyle name="Comma 3 2 3 4 9" xfId="42101" xr:uid="{16CAE677-5CE4-40CD-A8EA-422ACB8A41CA}"/>
    <cellStyle name="Comma 3 2 3 5" xfId="2498" xr:uid="{00000000-0005-0000-0000-00004A130000}"/>
    <cellStyle name="Comma 3 2 3 5 2" xfId="16755" xr:uid="{00000000-0005-0000-0000-00004B130000}"/>
    <cellStyle name="Comma 3 2 3 5 3" xfId="28636" xr:uid="{32806626-2DB0-4F2E-B164-BA7210B2C407}"/>
    <cellStyle name="Comma 3 2 3 5 4" xfId="42893" xr:uid="{F9A3E524-8ED5-46C0-B5ED-F495598B8105}"/>
    <cellStyle name="Comma 3 2 3 6" xfId="4874" xr:uid="{00000000-0005-0000-0000-00004C130000}"/>
    <cellStyle name="Comma 3 2 3 6 2" xfId="19131" xr:uid="{00000000-0005-0000-0000-00004D130000}"/>
    <cellStyle name="Comma 3 2 3 6 3" xfId="31012" xr:uid="{44995B6A-73AA-4D19-85EB-209B5DB1C9D4}"/>
    <cellStyle name="Comma 3 2 3 6 4" xfId="45269" xr:uid="{BAFAC421-68CB-4FE6-835E-6CF2F340B0DF}"/>
    <cellStyle name="Comma 3 2 3 7" xfId="7250" xr:uid="{00000000-0005-0000-0000-00004E130000}"/>
    <cellStyle name="Comma 3 2 3 7 2" xfId="21507" xr:uid="{00000000-0005-0000-0000-00004F130000}"/>
    <cellStyle name="Comma 3 2 3 7 3" xfId="33388" xr:uid="{23B15ACB-4962-4894-8B66-ED856FA24815}"/>
    <cellStyle name="Comma 3 2 3 7 4" xfId="47645" xr:uid="{457627FA-B981-4EAF-91B6-66B52838FC17}"/>
    <cellStyle name="Comma 3 2 3 8" xfId="9626" xr:uid="{00000000-0005-0000-0000-000050130000}"/>
    <cellStyle name="Comma 3 2 3 8 2" xfId="23883" xr:uid="{00000000-0005-0000-0000-000051130000}"/>
    <cellStyle name="Comma 3 2 3 8 3" xfId="35764" xr:uid="{E6B4572D-7C76-4AC0-8E0E-BB31E7F6B15B}"/>
    <cellStyle name="Comma 3 2 3 8 4" xfId="50021" xr:uid="{6A05B76E-F7D9-482D-8713-0757880B836F}"/>
    <cellStyle name="Comma 3 2 3 9" xfId="12003" xr:uid="{00000000-0005-0000-0000-000052130000}"/>
    <cellStyle name="Comma 3 2 3 9 2" xfId="38141" xr:uid="{C7B251AD-ABF0-4C6C-AE5A-1225354CB87B}"/>
    <cellStyle name="Comma 3 2 3 9 3" xfId="52398" xr:uid="{68DAEF7D-DCE0-4FE7-B3E9-990AA28AC6E7}"/>
    <cellStyle name="Comma 3 2 4" xfId="158" xr:uid="{00000000-0005-0000-0000-000053130000}"/>
    <cellStyle name="Comma 3 2 4 10" xfId="14415" xr:uid="{00000000-0005-0000-0000-000054130000}"/>
    <cellStyle name="Comma 3 2 4 11" xfId="26296" xr:uid="{D960ED83-4F7F-4405-8B93-20D6CF158ADA}"/>
    <cellStyle name="Comma 3 2 4 12" xfId="40553" xr:uid="{774DD4E6-312C-44EA-91DB-7A4A4D4C2967}"/>
    <cellStyle name="Comma 3 2 4 2" xfId="518" xr:uid="{00000000-0005-0000-0000-000055130000}"/>
    <cellStyle name="Comma 3 2 4 2 10" xfId="26656" xr:uid="{A69064DC-E52E-4526-B86B-871AA939CE44}"/>
    <cellStyle name="Comma 3 2 4 2 11" xfId="40913" xr:uid="{72FFBBFE-12BE-403B-AEE2-F53B92B1D8D2}"/>
    <cellStyle name="Comma 3 2 4 2 2" xfId="1310" xr:uid="{00000000-0005-0000-0000-000056130000}"/>
    <cellStyle name="Comma 3 2 4 2 2 2" xfId="3686" xr:uid="{00000000-0005-0000-0000-000057130000}"/>
    <cellStyle name="Comma 3 2 4 2 2 2 2" xfId="17943" xr:uid="{00000000-0005-0000-0000-000058130000}"/>
    <cellStyle name="Comma 3 2 4 2 2 2 3" xfId="29824" xr:uid="{18D978C5-686F-4092-9169-9EA428EC9B95}"/>
    <cellStyle name="Comma 3 2 4 2 2 2 4" xfId="44081" xr:uid="{18379A5B-A486-4011-95DE-B98A2DA853DB}"/>
    <cellStyle name="Comma 3 2 4 2 2 3" xfId="6062" xr:uid="{00000000-0005-0000-0000-000059130000}"/>
    <cellStyle name="Comma 3 2 4 2 2 3 2" xfId="20319" xr:uid="{00000000-0005-0000-0000-00005A130000}"/>
    <cellStyle name="Comma 3 2 4 2 2 3 3" xfId="32200" xr:uid="{8D532843-8174-4FEB-B6AB-A920A3657BCE}"/>
    <cellStyle name="Comma 3 2 4 2 2 3 4" xfId="46457" xr:uid="{584E5C13-EFBB-4322-9954-554832608FC1}"/>
    <cellStyle name="Comma 3 2 4 2 2 4" xfId="8438" xr:uid="{00000000-0005-0000-0000-00005B130000}"/>
    <cellStyle name="Comma 3 2 4 2 2 4 2" xfId="22695" xr:uid="{00000000-0005-0000-0000-00005C130000}"/>
    <cellStyle name="Comma 3 2 4 2 2 4 3" xfId="34576" xr:uid="{37F8C965-E57E-49A4-ABA4-8A9FADF81A34}"/>
    <cellStyle name="Comma 3 2 4 2 2 4 4" xfId="48833" xr:uid="{FA2963FA-4A9C-4BEE-8E45-C10255DD1BA9}"/>
    <cellStyle name="Comma 3 2 4 2 2 5" xfId="10814" xr:uid="{00000000-0005-0000-0000-00005D130000}"/>
    <cellStyle name="Comma 3 2 4 2 2 5 2" xfId="25071" xr:uid="{00000000-0005-0000-0000-00005E130000}"/>
    <cellStyle name="Comma 3 2 4 2 2 5 3" xfId="36952" xr:uid="{A33E5CE9-0A98-4E70-BE19-6A6B36E37473}"/>
    <cellStyle name="Comma 3 2 4 2 2 5 4" xfId="51209" xr:uid="{CFD1D41D-A6CD-4AD5-AC47-1E80CD1CC17C}"/>
    <cellStyle name="Comma 3 2 4 2 2 6" xfId="13191" xr:uid="{00000000-0005-0000-0000-00005F130000}"/>
    <cellStyle name="Comma 3 2 4 2 2 6 2" xfId="39329" xr:uid="{115D97E6-2616-474B-B646-3777667BD571}"/>
    <cellStyle name="Comma 3 2 4 2 2 6 3" xfId="53586" xr:uid="{60DCF065-B852-47D6-829D-B71ECF2F74F6}"/>
    <cellStyle name="Comma 3 2 4 2 2 7" xfId="15567" xr:uid="{00000000-0005-0000-0000-000060130000}"/>
    <cellStyle name="Comma 3 2 4 2 2 8" xfId="27448" xr:uid="{6E6531FE-4185-416C-A215-840E4D9D5E68}"/>
    <cellStyle name="Comma 3 2 4 2 2 9" xfId="41705" xr:uid="{90BEC944-9D7B-443E-B059-76B6DE4647BA}"/>
    <cellStyle name="Comma 3 2 4 2 3" xfId="2102" xr:uid="{00000000-0005-0000-0000-000061130000}"/>
    <cellStyle name="Comma 3 2 4 2 3 2" xfId="4478" xr:uid="{00000000-0005-0000-0000-000062130000}"/>
    <cellStyle name="Comma 3 2 4 2 3 2 2" xfId="18735" xr:uid="{00000000-0005-0000-0000-000063130000}"/>
    <cellStyle name="Comma 3 2 4 2 3 2 3" xfId="30616" xr:uid="{7AAC1FF2-F00C-496D-A7CB-007EA716620F}"/>
    <cellStyle name="Comma 3 2 4 2 3 2 4" xfId="44873" xr:uid="{04F1C587-5973-4E70-80CD-8FCF055C01AD}"/>
    <cellStyle name="Comma 3 2 4 2 3 3" xfId="6854" xr:uid="{00000000-0005-0000-0000-000064130000}"/>
    <cellStyle name="Comma 3 2 4 2 3 3 2" xfId="21111" xr:uid="{00000000-0005-0000-0000-000065130000}"/>
    <cellStyle name="Comma 3 2 4 2 3 3 3" xfId="32992" xr:uid="{69FC45C4-00F0-4A43-8C46-7C84DE65F1D6}"/>
    <cellStyle name="Comma 3 2 4 2 3 3 4" xfId="47249" xr:uid="{6DB40795-74AB-444C-ABBC-09C9B64E302C}"/>
    <cellStyle name="Comma 3 2 4 2 3 4" xfId="9230" xr:uid="{00000000-0005-0000-0000-000066130000}"/>
    <cellStyle name="Comma 3 2 4 2 3 4 2" xfId="23487" xr:uid="{00000000-0005-0000-0000-000067130000}"/>
    <cellStyle name="Comma 3 2 4 2 3 4 3" xfId="35368" xr:uid="{6AD785BC-C852-4820-B781-61EC6EC724EA}"/>
    <cellStyle name="Comma 3 2 4 2 3 4 4" xfId="49625" xr:uid="{1F8F7D38-8079-46F8-8077-059CB119863A}"/>
    <cellStyle name="Comma 3 2 4 2 3 5" xfId="11606" xr:uid="{00000000-0005-0000-0000-000068130000}"/>
    <cellStyle name="Comma 3 2 4 2 3 5 2" xfId="25863" xr:uid="{00000000-0005-0000-0000-000069130000}"/>
    <cellStyle name="Comma 3 2 4 2 3 5 3" xfId="37744" xr:uid="{58185154-4E25-4F07-B2A4-B395A347EDD6}"/>
    <cellStyle name="Comma 3 2 4 2 3 5 4" xfId="52001" xr:uid="{85FDF90D-CB6D-4D02-AF25-F77B1C41EA82}"/>
    <cellStyle name="Comma 3 2 4 2 3 6" xfId="13983" xr:uid="{00000000-0005-0000-0000-00006A130000}"/>
    <cellStyle name="Comma 3 2 4 2 3 6 2" xfId="40121" xr:uid="{3D2F4D76-4BE1-4034-AC66-AE8891C888FE}"/>
    <cellStyle name="Comma 3 2 4 2 3 6 3" xfId="54378" xr:uid="{8D012670-6E70-4484-8D7C-A615C311BD03}"/>
    <cellStyle name="Comma 3 2 4 2 3 7" xfId="16359" xr:uid="{00000000-0005-0000-0000-00006B130000}"/>
    <cellStyle name="Comma 3 2 4 2 3 8" xfId="28240" xr:uid="{5F3D3743-5411-4AF5-B4BF-790A21BDE451}"/>
    <cellStyle name="Comma 3 2 4 2 3 9" xfId="42497" xr:uid="{4C03A0DE-6839-407E-A6E5-657B3FF61D9F}"/>
    <cellStyle name="Comma 3 2 4 2 4" xfId="2894" xr:uid="{00000000-0005-0000-0000-00006C130000}"/>
    <cellStyle name="Comma 3 2 4 2 4 2" xfId="17151" xr:uid="{00000000-0005-0000-0000-00006D130000}"/>
    <cellStyle name="Comma 3 2 4 2 4 3" xfId="29032" xr:uid="{AFED3785-CDC0-4E5B-8014-BBC292877825}"/>
    <cellStyle name="Comma 3 2 4 2 4 4" xfId="43289" xr:uid="{A2327FBF-2596-42AE-980C-F9DD6819636F}"/>
    <cellStyle name="Comma 3 2 4 2 5" xfId="5270" xr:uid="{00000000-0005-0000-0000-00006E130000}"/>
    <cellStyle name="Comma 3 2 4 2 5 2" xfId="19527" xr:uid="{00000000-0005-0000-0000-00006F130000}"/>
    <cellStyle name="Comma 3 2 4 2 5 3" xfId="31408" xr:uid="{4286D37B-5FB9-4868-B8E0-971991286E93}"/>
    <cellStyle name="Comma 3 2 4 2 5 4" xfId="45665" xr:uid="{343E6F4F-0306-497D-B814-C3E53630F841}"/>
    <cellStyle name="Comma 3 2 4 2 6" xfId="7646" xr:uid="{00000000-0005-0000-0000-000070130000}"/>
    <cellStyle name="Comma 3 2 4 2 6 2" xfId="21903" xr:uid="{00000000-0005-0000-0000-000071130000}"/>
    <cellStyle name="Comma 3 2 4 2 6 3" xfId="33784" xr:uid="{BDA71078-3D05-4526-A255-A2CC40F075FF}"/>
    <cellStyle name="Comma 3 2 4 2 6 4" xfId="48041" xr:uid="{850BE4C9-0F28-460F-8835-2BC71B2B251C}"/>
    <cellStyle name="Comma 3 2 4 2 7" xfId="10022" xr:uid="{00000000-0005-0000-0000-000072130000}"/>
    <cellStyle name="Comma 3 2 4 2 7 2" xfId="24279" xr:uid="{00000000-0005-0000-0000-000073130000}"/>
    <cellStyle name="Comma 3 2 4 2 7 3" xfId="36160" xr:uid="{92FAEF1F-F1C5-447D-8963-2A3A62F8CC8A}"/>
    <cellStyle name="Comma 3 2 4 2 7 4" xfId="50417" xr:uid="{B988EB2C-C4E9-404B-84DF-6CE6461F0189}"/>
    <cellStyle name="Comma 3 2 4 2 8" xfId="12399" xr:uid="{00000000-0005-0000-0000-000074130000}"/>
    <cellStyle name="Comma 3 2 4 2 8 2" xfId="38537" xr:uid="{13F99D27-88C7-46B4-AC78-FDF497865723}"/>
    <cellStyle name="Comma 3 2 4 2 8 3" xfId="52794" xr:uid="{652A8E53-B8C6-4121-BDBA-471A9C500296}"/>
    <cellStyle name="Comma 3 2 4 2 9" xfId="14775" xr:uid="{00000000-0005-0000-0000-000075130000}"/>
    <cellStyle name="Comma 3 2 4 3" xfId="950" xr:uid="{00000000-0005-0000-0000-000076130000}"/>
    <cellStyle name="Comma 3 2 4 3 2" xfId="3326" xr:uid="{00000000-0005-0000-0000-000077130000}"/>
    <cellStyle name="Comma 3 2 4 3 2 2" xfId="17583" xr:uid="{00000000-0005-0000-0000-000078130000}"/>
    <cellStyle name="Comma 3 2 4 3 2 3" xfId="29464" xr:uid="{3E648BDC-118D-4B29-B7F1-C42E39A3657B}"/>
    <cellStyle name="Comma 3 2 4 3 2 4" xfId="43721" xr:uid="{C799A0D6-BFD7-48B5-93CC-54E4AE9A1AC4}"/>
    <cellStyle name="Comma 3 2 4 3 3" xfId="5702" xr:uid="{00000000-0005-0000-0000-000079130000}"/>
    <cellStyle name="Comma 3 2 4 3 3 2" xfId="19959" xr:uid="{00000000-0005-0000-0000-00007A130000}"/>
    <cellStyle name="Comma 3 2 4 3 3 3" xfId="31840" xr:uid="{8747A9BF-DCE5-414C-8CBF-362C8BED2DE7}"/>
    <cellStyle name="Comma 3 2 4 3 3 4" xfId="46097" xr:uid="{D022FDFA-193F-4A1A-B4DD-AF80E0E339CB}"/>
    <cellStyle name="Comma 3 2 4 3 4" xfId="8078" xr:uid="{00000000-0005-0000-0000-00007B130000}"/>
    <cellStyle name="Comma 3 2 4 3 4 2" xfId="22335" xr:uid="{00000000-0005-0000-0000-00007C130000}"/>
    <cellStyle name="Comma 3 2 4 3 4 3" xfId="34216" xr:uid="{1F727520-4B3C-4C69-88E0-D17978AB322C}"/>
    <cellStyle name="Comma 3 2 4 3 4 4" xfId="48473" xr:uid="{437CF6A3-AD93-4693-BE1A-8D776D3A8C5B}"/>
    <cellStyle name="Comma 3 2 4 3 5" xfId="10454" xr:uid="{00000000-0005-0000-0000-00007D130000}"/>
    <cellStyle name="Comma 3 2 4 3 5 2" xfId="24711" xr:uid="{00000000-0005-0000-0000-00007E130000}"/>
    <cellStyle name="Comma 3 2 4 3 5 3" xfId="36592" xr:uid="{14B207BE-C398-4553-B92F-6A1F5D443FAC}"/>
    <cellStyle name="Comma 3 2 4 3 5 4" xfId="50849" xr:uid="{84F5BABB-A890-4E5D-B5BB-0855E0F3E973}"/>
    <cellStyle name="Comma 3 2 4 3 6" xfId="12831" xr:uid="{00000000-0005-0000-0000-00007F130000}"/>
    <cellStyle name="Comma 3 2 4 3 6 2" xfId="38969" xr:uid="{56DDFB3C-6C28-42A5-8CFB-BC507ECE9C93}"/>
    <cellStyle name="Comma 3 2 4 3 6 3" xfId="53226" xr:uid="{081D203F-6985-4DD7-87E7-BB6C099FF538}"/>
    <cellStyle name="Comma 3 2 4 3 7" xfId="15207" xr:uid="{00000000-0005-0000-0000-000080130000}"/>
    <cellStyle name="Comma 3 2 4 3 8" xfId="27088" xr:uid="{ABA2236D-D70E-40FD-898B-B7B4EC9B0CEA}"/>
    <cellStyle name="Comma 3 2 4 3 9" xfId="41345" xr:uid="{E50527E5-56E6-4F29-8913-AE60C23097D4}"/>
    <cellStyle name="Comma 3 2 4 4" xfId="1742" xr:uid="{00000000-0005-0000-0000-000081130000}"/>
    <cellStyle name="Comma 3 2 4 4 2" xfId="4118" xr:uid="{00000000-0005-0000-0000-000082130000}"/>
    <cellStyle name="Comma 3 2 4 4 2 2" xfId="18375" xr:uid="{00000000-0005-0000-0000-000083130000}"/>
    <cellStyle name="Comma 3 2 4 4 2 3" xfId="30256" xr:uid="{48ED95CA-6724-4DD4-A00D-7F758256DAB2}"/>
    <cellStyle name="Comma 3 2 4 4 2 4" xfId="44513" xr:uid="{C18BC107-FD5D-48F1-92C5-20B346E552C7}"/>
    <cellStyle name="Comma 3 2 4 4 3" xfId="6494" xr:uid="{00000000-0005-0000-0000-000084130000}"/>
    <cellStyle name="Comma 3 2 4 4 3 2" xfId="20751" xr:uid="{00000000-0005-0000-0000-000085130000}"/>
    <cellStyle name="Comma 3 2 4 4 3 3" xfId="32632" xr:uid="{03624B61-BAA2-4A0C-B13C-7D4586AD5B6A}"/>
    <cellStyle name="Comma 3 2 4 4 3 4" xfId="46889" xr:uid="{D30E149E-BC41-4119-A0C4-C18CC5D6F92E}"/>
    <cellStyle name="Comma 3 2 4 4 4" xfId="8870" xr:uid="{00000000-0005-0000-0000-000086130000}"/>
    <cellStyle name="Comma 3 2 4 4 4 2" xfId="23127" xr:uid="{00000000-0005-0000-0000-000087130000}"/>
    <cellStyle name="Comma 3 2 4 4 4 3" xfId="35008" xr:uid="{E3890429-7AD0-4152-BD50-791C527C31B1}"/>
    <cellStyle name="Comma 3 2 4 4 4 4" xfId="49265" xr:uid="{4457FE74-A03E-4FF1-826F-1E51D071813F}"/>
    <cellStyle name="Comma 3 2 4 4 5" xfId="11246" xr:uid="{00000000-0005-0000-0000-000088130000}"/>
    <cellStyle name="Comma 3 2 4 4 5 2" xfId="25503" xr:uid="{00000000-0005-0000-0000-000089130000}"/>
    <cellStyle name="Comma 3 2 4 4 5 3" xfId="37384" xr:uid="{577A1F4C-20BC-46DC-8A6E-5635CCF22DF9}"/>
    <cellStyle name="Comma 3 2 4 4 5 4" xfId="51641" xr:uid="{DB59B149-F339-488D-A62F-A88E194B159A}"/>
    <cellStyle name="Comma 3 2 4 4 6" xfId="13623" xr:uid="{00000000-0005-0000-0000-00008A130000}"/>
    <cellStyle name="Comma 3 2 4 4 6 2" xfId="39761" xr:uid="{ED204555-6102-47CF-8169-3B82375297E7}"/>
    <cellStyle name="Comma 3 2 4 4 6 3" xfId="54018" xr:uid="{4386B396-9449-4A80-B5A4-EB9F527981D7}"/>
    <cellStyle name="Comma 3 2 4 4 7" xfId="15999" xr:uid="{00000000-0005-0000-0000-00008B130000}"/>
    <cellStyle name="Comma 3 2 4 4 8" xfId="27880" xr:uid="{D7B5B09A-4BF5-437B-ADFB-0B742AEFCFC5}"/>
    <cellStyle name="Comma 3 2 4 4 9" xfId="42137" xr:uid="{A3E1E69A-3C36-4B56-9AAC-690F7C78398F}"/>
    <cellStyle name="Comma 3 2 4 5" xfId="2534" xr:uid="{00000000-0005-0000-0000-00008C130000}"/>
    <cellStyle name="Comma 3 2 4 5 2" xfId="16791" xr:uid="{00000000-0005-0000-0000-00008D130000}"/>
    <cellStyle name="Comma 3 2 4 5 3" xfId="28672" xr:uid="{E881F171-D565-44C9-B797-EEA0584FCE42}"/>
    <cellStyle name="Comma 3 2 4 5 4" xfId="42929" xr:uid="{FEF51AC1-A185-4A02-A71E-D04AD02B6567}"/>
    <cellStyle name="Comma 3 2 4 6" xfId="4910" xr:uid="{00000000-0005-0000-0000-00008E130000}"/>
    <cellStyle name="Comma 3 2 4 6 2" xfId="19167" xr:uid="{00000000-0005-0000-0000-00008F130000}"/>
    <cellStyle name="Comma 3 2 4 6 3" xfId="31048" xr:uid="{0FE17719-E279-46D4-9364-55BE69B5B4CB}"/>
    <cellStyle name="Comma 3 2 4 6 4" xfId="45305" xr:uid="{B86325DC-1AA4-4759-9919-CC9C3561F69A}"/>
    <cellStyle name="Comma 3 2 4 7" xfId="7286" xr:uid="{00000000-0005-0000-0000-000090130000}"/>
    <cellStyle name="Comma 3 2 4 7 2" xfId="21543" xr:uid="{00000000-0005-0000-0000-000091130000}"/>
    <cellStyle name="Comma 3 2 4 7 3" xfId="33424" xr:uid="{54289FC8-6159-4BD4-A77E-CAD82FFE09E2}"/>
    <cellStyle name="Comma 3 2 4 7 4" xfId="47681" xr:uid="{E551CC26-0D98-40BB-B95D-80667581668C}"/>
    <cellStyle name="Comma 3 2 4 8" xfId="9662" xr:uid="{00000000-0005-0000-0000-000092130000}"/>
    <cellStyle name="Comma 3 2 4 8 2" xfId="23919" xr:uid="{00000000-0005-0000-0000-000093130000}"/>
    <cellStyle name="Comma 3 2 4 8 3" xfId="35800" xr:uid="{0FCD0CBD-BD42-4E20-BD1F-EBA108EDD137}"/>
    <cellStyle name="Comma 3 2 4 8 4" xfId="50057" xr:uid="{B7354E37-5E59-4071-8E14-30BB0A55CA55}"/>
    <cellStyle name="Comma 3 2 4 9" xfId="12039" xr:uid="{00000000-0005-0000-0000-000094130000}"/>
    <cellStyle name="Comma 3 2 4 9 2" xfId="38177" xr:uid="{D8406F6D-E0FB-429D-A203-2774F4668BD9}"/>
    <cellStyle name="Comma 3 2 4 9 3" xfId="52434" xr:uid="{2B704D37-ED46-4FF1-AE90-D6C56548843E}"/>
    <cellStyle name="Comma 3 2 5" xfId="194" xr:uid="{00000000-0005-0000-0000-000095130000}"/>
    <cellStyle name="Comma 3 2 5 10" xfId="14451" xr:uid="{00000000-0005-0000-0000-000096130000}"/>
    <cellStyle name="Comma 3 2 5 11" xfId="26332" xr:uid="{337B2412-F7BF-47E3-A441-E52B0E6B2780}"/>
    <cellStyle name="Comma 3 2 5 12" xfId="40589" xr:uid="{DCD69D82-CAE0-4820-AB9D-247719F984E0}"/>
    <cellStyle name="Comma 3 2 5 2" xfId="554" xr:uid="{00000000-0005-0000-0000-000097130000}"/>
    <cellStyle name="Comma 3 2 5 2 10" xfId="26692" xr:uid="{9C103B5A-0F41-4B05-8607-6B6E825218DD}"/>
    <cellStyle name="Comma 3 2 5 2 11" xfId="40949" xr:uid="{FB8FA1F2-509D-4C95-9E37-F5CFF4564892}"/>
    <cellStyle name="Comma 3 2 5 2 2" xfId="1346" xr:uid="{00000000-0005-0000-0000-000098130000}"/>
    <cellStyle name="Comma 3 2 5 2 2 2" xfId="3722" xr:uid="{00000000-0005-0000-0000-000099130000}"/>
    <cellStyle name="Comma 3 2 5 2 2 2 2" xfId="17979" xr:uid="{00000000-0005-0000-0000-00009A130000}"/>
    <cellStyle name="Comma 3 2 5 2 2 2 3" xfId="29860" xr:uid="{EC295861-6554-42A9-897D-756FC3196147}"/>
    <cellStyle name="Comma 3 2 5 2 2 2 4" xfId="44117" xr:uid="{ABB71768-B65E-4ED1-BB01-149085E394FB}"/>
    <cellStyle name="Comma 3 2 5 2 2 3" xfId="6098" xr:uid="{00000000-0005-0000-0000-00009B130000}"/>
    <cellStyle name="Comma 3 2 5 2 2 3 2" xfId="20355" xr:uid="{00000000-0005-0000-0000-00009C130000}"/>
    <cellStyle name="Comma 3 2 5 2 2 3 3" xfId="32236" xr:uid="{24EF3B78-B85A-40E0-B3D0-010F8267E90D}"/>
    <cellStyle name="Comma 3 2 5 2 2 3 4" xfId="46493" xr:uid="{E08146FE-C4D7-4D2C-81FB-91FBBE68F9FE}"/>
    <cellStyle name="Comma 3 2 5 2 2 4" xfId="8474" xr:uid="{00000000-0005-0000-0000-00009D130000}"/>
    <cellStyle name="Comma 3 2 5 2 2 4 2" xfId="22731" xr:uid="{00000000-0005-0000-0000-00009E130000}"/>
    <cellStyle name="Comma 3 2 5 2 2 4 3" xfId="34612" xr:uid="{313C7598-4693-4ED8-8B4C-0AC969F07D1A}"/>
    <cellStyle name="Comma 3 2 5 2 2 4 4" xfId="48869" xr:uid="{B2E83CFA-6129-4A81-BA55-8634933F111D}"/>
    <cellStyle name="Comma 3 2 5 2 2 5" xfId="10850" xr:uid="{00000000-0005-0000-0000-00009F130000}"/>
    <cellStyle name="Comma 3 2 5 2 2 5 2" xfId="25107" xr:uid="{00000000-0005-0000-0000-0000A0130000}"/>
    <cellStyle name="Comma 3 2 5 2 2 5 3" xfId="36988" xr:uid="{698271B1-FB42-49F0-8F6B-53C10DAF8F41}"/>
    <cellStyle name="Comma 3 2 5 2 2 5 4" xfId="51245" xr:uid="{B2FE217D-F017-4B55-BAE8-009BDEAC3B6A}"/>
    <cellStyle name="Comma 3 2 5 2 2 6" xfId="13227" xr:uid="{00000000-0005-0000-0000-0000A1130000}"/>
    <cellStyle name="Comma 3 2 5 2 2 6 2" xfId="39365" xr:uid="{4688E5DD-248D-4006-9FB1-E7FD0B52929D}"/>
    <cellStyle name="Comma 3 2 5 2 2 6 3" xfId="53622" xr:uid="{53E4FBB9-00FE-4D56-B6BB-ACE550F1C773}"/>
    <cellStyle name="Comma 3 2 5 2 2 7" xfId="15603" xr:uid="{00000000-0005-0000-0000-0000A2130000}"/>
    <cellStyle name="Comma 3 2 5 2 2 8" xfId="27484" xr:uid="{1BF201F5-8111-4933-833F-B1C2E6C8FC4B}"/>
    <cellStyle name="Comma 3 2 5 2 2 9" xfId="41741" xr:uid="{4852A77D-8D59-45E3-839C-11831F4B55E2}"/>
    <cellStyle name="Comma 3 2 5 2 3" xfId="2138" xr:uid="{00000000-0005-0000-0000-0000A3130000}"/>
    <cellStyle name="Comma 3 2 5 2 3 2" xfId="4514" xr:uid="{00000000-0005-0000-0000-0000A4130000}"/>
    <cellStyle name="Comma 3 2 5 2 3 2 2" xfId="18771" xr:uid="{00000000-0005-0000-0000-0000A5130000}"/>
    <cellStyle name="Comma 3 2 5 2 3 2 3" xfId="30652" xr:uid="{F6ACEA20-CCB1-4EBA-AEAC-AC0719E3B20B}"/>
    <cellStyle name="Comma 3 2 5 2 3 2 4" xfId="44909" xr:uid="{7CE4348D-F730-4621-844B-0B19B230F0D4}"/>
    <cellStyle name="Comma 3 2 5 2 3 3" xfId="6890" xr:uid="{00000000-0005-0000-0000-0000A6130000}"/>
    <cellStyle name="Comma 3 2 5 2 3 3 2" xfId="21147" xr:uid="{00000000-0005-0000-0000-0000A7130000}"/>
    <cellStyle name="Comma 3 2 5 2 3 3 3" xfId="33028" xr:uid="{5B101AA2-7D64-4F94-B81B-17BEC6FA80C2}"/>
    <cellStyle name="Comma 3 2 5 2 3 3 4" xfId="47285" xr:uid="{AFD9B766-82AA-4275-8E27-42539908C348}"/>
    <cellStyle name="Comma 3 2 5 2 3 4" xfId="9266" xr:uid="{00000000-0005-0000-0000-0000A8130000}"/>
    <cellStyle name="Comma 3 2 5 2 3 4 2" xfId="23523" xr:uid="{00000000-0005-0000-0000-0000A9130000}"/>
    <cellStyle name="Comma 3 2 5 2 3 4 3" xfId="35404" xr:uid="{AF44C0FF-F065-4ACC-9CA0-62B8D23B5E69}"/>
    <cellStyle name="Comma 3 2 5 2 3 4 4" xfId="49661" xr:uid="{CC1E8A09-ABA4-4DA3-A2B1-263EE3B8CF4C}"/>
    <cellStyle name="Comma 3 2 5 2 3 5" xfId="11642" xr:uid="{00000000-0005-0000-0000-0000AA130000}"/>
    <cellStyle name="Comma 3 2 5 2 3 5 2" xfId="25899" xr:uid="{00000000-0005-0000-0000-0000AB130000}"/>
    <cellStyle name="Comma 3 2 5 2 3 5 3" xfId="37780" xr:uid="{DDDD576A-8613-435B-B864-4BCAFEA44398}"/>
    <cellStyle name="Comma 3 2 5 2 3 5 4" xfId="52037" xr:uid="{4A337A4C-847A-4559-B0A8-23E3B05EC182}"/>
    <cellStyle name="Comma 3 2 5 2 3 6" xfId="14019" xr:uid="{00000000-0005-0000-0000-0000AC130000}"/>
    <cellStyle name="Comma 3 2 5 2 3 6 2" xfId="40157" xr:uid="{DF252FCB-5F5B-42BC-B54F-364C7565E56B}"/>
    <cellStyle name="Comma 3 2 5 2 3 6 3" xfId="54414" xr:uid="{0CD8DD23-0AF1-4742-94CB-9D278E0ADD15}"/>
    <cellStyle name="Comma 3 2 5 2 3 7" xfId="16395" xr:uid="{00000000-0005-0000-0000-0000AD130000}"/>
    <cellStyle name="Comma 3 2 5 2 3 8" xfId="28276" xr:uid="{12D747CA-0860-4E46-91E6-AFC6B4FE7820}"/>
    <cellStyle name="Comma 3 2 5 2 3 9" xfId="42533" xr:uid="{0C6C4BD9-3E4D-4BC7-8F1D-92F4F07D64AC}"/>
    <cellStyle name="Comma 3 2 5 2 4" xfId="2930" xr:uid="{00000000-0005-0000-0000-0000AE130000}"/>
    <cellStyle name="Comma 3 2 5 2 4 2" xfId="17187" xr:uid="{00000000-0005-0000-0000-0000AF130000}"/>
    <cellStyle name="Comma 3 2 5 2 4 3" xfId="29068" xr:uid="{1892600D-A103-4BDF-864C-735CD475EC58}"/>
    <cellStyle name="Comma 3 2 5 2 4 4" xfId="43325" xr:uid="{B763CB85-132A-4583-A431-39FD8CF15C0B}"/>
    <cellStyle name="Comma 3 2 5 2 5" xfId="5306" xr:uid="{00000000-0005-0000-0000-0000B0130000}"/>
    <cellStyle name="Comma 3 2 5 2 5 2" xfId="19563" xr:uid="{00000000-0005-0000-0000-0000B1130000}"/>
    <cellStyle name="Comma 3 2 5 2 5 3" xfId="31444" xr:uid="{67FCB8E2-EAEA-4845-9651-D8556343221F}"/>
    <cellStyle name="Comma 3 2 5 2 5 4" xfId="45701" xr:uid="{492097E9-EFC2-4285-BDED-BFD3D900F503}"/>
    <cellStyle name="Comma 3 2 5 2 6" xfId="7682" xr:uid="{00000000-0005-0000-0000-0000B2130000}"/>
    <cellStyle name="Comma 3 2 5 2 6 2" xfId="21939" xr:uid="{00000000-0005-0000-0000-0000B3130000}"/>
    <cellStyle name="Comma 3 2 5 2 6 3" xfId="33820" xr:uid="{4337421B-EDDC-4F76-92F7-5EB7AA2B8E68}"/>
    <cellStyle name="Comma 3 2 5 2 6 4" xfId="48077" xr:uid="{7C556E51-FC12-493F-B60D-212159358E93}"/>
    <cellStyle name="Comma 3 2 5 2 7" xfId="10058" xr:uid="{00000000-0005-0000-0000-0000B4130000}"/>
    <cellStyle name="Comma 3 2 5 2 7 2" xfId="24315" xr:uid="{00000000-0005-0000-0000-0000B5130000}"/>
    <cellStyle name="Comma 3 2 5 2 7 3" xfId="36196" xr:uid="{B317D1BB-2692-4860-854B-DD5EB1A3882C}"/>
    <cellStyle name="Comma 3 2 5 2 7 4" xfId="50453" xr:uid="{BB114FBF-603D-4850-AC22-4238DDDACC14}"/>
    <cellStyle name="Comma 3 2 5 2 8" xfId="12435" xr:uid="{00000000-0005-0000-0000-0000B6130000}"/>
    <cellStyle name="Comma 3 2 5 2 8 2" xfId="38573" xr:uid="{A709E785-3FB1-461C-BA45-A1B0BEADADAA}"/>
    <cellStyle name="Comma 3 2 5 2 8 3" xfId="52830" xr:uid="{50EA142C-D382-40D5-8C49-647EEA1CC0F5}"/>
    <cellStyle name="Comma 3 2 5 2 9" xfId="14811" xr:uid="{00000000-0005-0000-0000-0000B7130000}"/>
    <cellStyle name="Comma 3 2 5 3" xfId="986" xr:uid="{00000000-0005-0000-0000-0000B8130000}"/>
    <cellStyle name="Comma 3 2 5 3 2" xfId="3362" xr:uid="{00000000-0005-0000-0000-0000B9130000}"/>
    <cellStyle name="Comma 3 2 5 3 2 2" xfId="17619" xr:uid="{00000000-0005-0000-0000-0000BA130000}"/>
    <cellStyle name="Comma 3 2 5 3 2 3" xfId="29500" xr:uid="{93BA292B-BFEE-4FB8-A5C6-854D15FA190D}"/>
    <cellStyle name="Comma 3 2 5 3 2 4" xfId="43757" xr:uid="{756364E3-0573-455E-AC18-F9827F5B3C17}"/>
    <cellStyle name="Comma 3 2 5 3 3" xfId="5738" xr:uid="{00000000-0005-0000-0000-0000BB130000}"/>
    <cellStyle name="Comma 3 2 5 3 3 2" xfId="19995" xr:uid="{00000000-0005-0000-0000-0000BC130000}"/>
    <cellStyle name="Comma 3 2 5 3 3 3" xfId="31876" xr:uid="{174656FF-E2F9-4BA5-B759-240026B95EED}"/>
    <cellStyle name="Comma 3 2 5 3 3 4" xfId="46133" xr:uid="{2E8364C5-C969-40C0-B9B3-ED0A52352571}"/>
    <cellStyle name="Comma 3 2 5 3 4" xfId="8114" xr:uid="{00000000-0005-0000-0000-0000BD130000}"/>
    <cellStyle name="Comma 3 2 5 3 4 2" xfId="22371" xr:uid="{00000000-0005-0000-0000-0000BE130000}"/>
    <cellStyle name="Comma 3 2 5 3 4 3" xfId="34252" xr:uid="{75F4D5F5-C5FA-49EE-B3EF-9CEC4CB79D70}"/>
    <cellStyle name="Comma 3 2 5 3 4 4" xfId="48509" xr:uid="{3E18B6A9-0997-4BE7-95BA-CB7ED5C63194}"/>
    <cellStyle name="Comma 3 2 5 3 5" xfId="10490" xr:uid="{00000000-0005-0000-0000-0000BF130000}"/>
    <cellStyle name="Comma 3 2 5 3 5 2" xfId="24747" xr:uid="{00000000-0005-0000-0000-0000C0130000}"/>
    <cellStyle name="Comma 3 2 5 3 5 3" xfId="36628" xr:uid="{9F7E758D-7390-459E-96D7-76A4B3ADACC4}"/>
    <cellStyle name="Comma 3 2 5 3 5 4" xfId="50885" xr:uid="{EDD38FF8-ECE6-46CD-A3CB-B846C5B0B862}"/>
    <cellStyle name="Comma 3 2 5 3 6" xfId="12867" xr:uid="{00000000-0005-0000-0000-0000C1130000}"/>
    <cellStyle name="Comma 3 2 5 3 6 2" xfId="39005" xr:uid="{240737DF-DF2F-4B6C-AD76-7715B322C9C8}"/>
    <cellStyle name="Comma 3 2 5 3 6 3" xfId="53262" xr:uid="{9B90F69E-BD5B-495F-8793-29F377EF7482}"/>
    <cellStyle name="Comma 3 2 5 3 7" xfId="15243" xr:uid="{00000000-0005-0000-0000-0000C2130000}"/>
    <cellStyle name="Comma 3 2 5 3 8" xfId="27124" xr:uid="{24225B4D-224C-4AE4-BD12-0995E8FD2CD6}"/>
    <cellStyle name="Comma 3 2 5 3 9" xfId="41381" xr:uid="{8723E2A7-FFF5-4579-AB42-8EB7ACDA104E}"/>
    <cellStyle name="Comma 3 2 5 4" xfId="1778" xr:uid="{00000000-0005-0000-0000-0000C3130000}"/>
    <cellStyle name="Comma 3 2 5 4 2" xfId="4154" xr:uid="{00000000-0005-0000-0000-0000C4130000}"/>
    <cellStyle name="Comma 3 2 5 4 2 2" xfId="18411" xr:uid="{00000000-0005-0000-0000-0000C5130000}"/>
    <cellStyle name="Comma 3 2 5 4 2 3" xfId="30292" xr:uid="{8C76085E-06C8-46E6-915F-590C26DEDCD9}"/>
    <cellStyle name="Comma 3 2 5 4 2 4" xfId="44549" xr:uid="{013DF2C4-2E84-4955-9B4C-93F6FAAA1213}"/>
    <cellStyle name="Comma 3 2 5 4 3" xfId="6530" xr:uid="{00000000-0005-0000-0000-0000C6130000}"/>
    <cellStyle name="Comma 3 2 5 4 3 2" xfId="20787" xr:uid="{00000000-0005-0000-0000-0000C7130000}"/>
    <cellStyle name="Comma 3 2 5 4 3 3" xfId="32668" xr:uid="{DF61ED1B-AAC8-424C-B134-A9511523FA73}"/>
    <cellStyle name="Comma 3 2 5 4 3 4" xfId="46925" xr:uid="{72131CF9-10B1-4937-9541-ED2F6AA36CA9}"/>
    <cellStyle name="Comma 3 2 5 4 4" xfId="8906" xr:uid="{00000000-0005-0000-0000-0000C8130000}"/>
    <cellStyle name="Comma 3 2 5 4 4 2" xfId="23163" xr:uid="{00000000-0005-0000-0000-0000C9130000}"/>
    <cellStyle name="Comma 3 2 5 4 4 3" xfId="35044" xr:uid="{E464E16C-D61D-43FE-9089-322D349C75CF}"/>
    <cellStyle name="Comma 3 2 5 4 4 4" xfId="49301" xr:uid="{2DB588FF-7D14-4A8A-B682-65A12F36A5AE}"/>
    <cellStyle name="Comma 3 2 5 4 5" xfId="11282" xr:uid="{00000000-0005-0000-0000-0000CA130000}"/>
    <cellStyle name="Comma 3 2 5 4 5 2" xfId="25539" xr:uid="{00000000-0005-0000-0000-0000CB130000}"/>
    <cellStyle name="Comma 3 2 5 4 5 3" xfId="37420" xr:uid="{CD8F32E2-FD81-44FC-B252-81859BEC81BF}"/>
    <cellStyle name="Comma 3 2 5 4 5 4" xfId="51677" xr:uid="{578EAAB0-5177-4388-B1A0-20E6978DBEDD}"/>
    <cellStyle name="Comma 3 2 5 4 6" xfId="13659" xr:uid="{00000000-0005-0000-0000-0000CC130000}"/>
    <cellStyle name="Comma 3 2 5 4 6 2" xfId="39797" xr:uid="{2D1769F3-71B7-4389-995D-4B03E1D3F2A3}"/>
    <cellStyle name="Comma 3 2 5 4 6 3" xfId="54054" xr:uid="{715486A1-E196-4223-8D27-1CB5DDFFE307}"/>
    <cellStyle name="Comma 3 2 5 4 7" xfId="16035" xr:uid="{00000000-0005-0000-0000-0000CD130000}"/>
    <cellStyle name="Comma 3 2 5 4 8" xfId="27916" xr:uid="{5050EC85-D6E1-4276-99E7-BFF6B33165E7}"/>
    <cellStyle name="Comma 3 2 5 4 9" xfId="42173" xr:uid="{5708C9D6-B8FA-466A-ADBC-01080744B865}"/>
    <cellStyle name="Comma 3 2 5 5" xfId="2570" xr:uid="{00000000-0005-0000-0000-0000CE130000}"/>
    <cellStyle name="Comma 3 2 5 5 2" xfId="16827" xr:uid="{00000000-0005-0000-0000-0000CF130000}"/>
    <cellStyle name="Comma 3 2 5 5 3" xfId="28708" xr:uid="{D699C8FA-761D-41E4-B7EC-3D44C2C8283E}"/>
    <cellStyle name="Comma 3 2 5 5 4" xfId="42965" xr:uid="{3FB34D95-DC3A-4B51-97F2-956DD5FEBF6C}"/>
    <cellStyle name="Comma 3 2 5 6" xfId="4946" xr:uid="{00000000-0005-0000-0000-0000D0130000}"/>
    <cellStyle name="Comma 3 2 5 6 2" xfId="19203" xr:uid="{00000000-0005-0000-0000-0000D1130000}"/>
    <cellStyle name="Comma 3 2 5 6 3" xfId="31084" xr:uid="{401E703F-48D3-4809-88B4-B95DB331C9B3}"/>
    <cellStyle name="Comma 3 2 5 6 4" xfId="45341" xr:uid="{2BC9C123-2D7F-4F3D-A494-EE398D03D87E}"/>
    <cellStyle name="Comma 3 2 5 7" xfId="7322" xr:uid="{00000000-0005-0000-0000-0000D2130000}"/>
    <cellStyle name="Comma 3 2 5 7 2" xfId="21579" xr:uid="{00000000-0005-0000-0000-0000D3130000}"/>
    <cellStyle name="Comma 3 2 5 7 3" xfId="33460" xr:uid="{F57D7B97-3EBA-41C2-86DB-8E01795AC724}"/>
    <cellStyle name="Comma 3 2 5 7 4" xfId="47717" xr:uid="{7611E940-5BEA-4874-80C4-5BE473B4FAB5}"/>
    <cellStyle name="Comma 3 2 5 8" xfId="9698" xr:uid="{00000000-0005-0000-0000-0000D4130000}"/>
    <cellStyle name="Comma 3 2 5 8 2" xfId="23955" xr:uid="{00000000-0005-0000-0000-0000D5130000}"/>
    <cellStyle name="Comma 3 2 5 8 3" xfId="35836" xr:uid="{B2FB11A2-6E34-4678-ABF9-0A20FBF72BE6}"/>
    <cellStyle name="Comma 3 2 5 8 4" xfId="50093" xr:uid="{827893FD-2473-44DC-856D-1A85014A0704}"/>
    <cellStyle name="Comma 3 2 5 9" xfId="12075" xr:uid="{00000000-0005-0000-0000-0000D6130000}"/>
    <cellStyle name="Comma 3 2 5 9 2" xfId="38213" xr:uid="{C083430E-2327-46A9-907A-2362BBE9FA7D}"/>
    <cellStyle name="Comma 3 2 5 9 3" xfId="52470" xr:uid="{B04E962D-428C-414D-8CC1-1B8ACAAEC545}"/>
    <cellStyle name="Comma 3 2 6" xfId="230" xr:uid="{00000000-0005-0000-0000-0000D7130000}"/>
    <cellStyle name="Comma 3 2 6 10" xfId="14487" xr:uid="{00000000-0005-0000-0000-0000D8130000}"/>
    <cellStyle name="Comma 3 2 6 11" xfId="26368" xr:uid="{FE6295B2-1252-4B0F-8BD9-772A457298AE}"/>
    <cellStyle name="Comma 3 2 6 12" xfId="40625" xr:uid="{156D6CE9-5456-4B1E-81E7-8FBAF180BA30}"/>
    <cellStyle name="Comma 3 2 6 2" xfId="590" xr:uid="{00000000-0005-0000-0000-0000D9130000}"/>
    <cellStyle name="Comma 3 2 6 2 10" xfId="26728" xr:uid="{8A688DCB-E68D-412A-8836-B1AFD9A0FCD5}"/>
    <cellStyle name="Comma 3 2 6 2 11" xfId="40985" xr:uid="{0377DA17-0C3E-46F9-9731-20FEEFAAB420}"/>
    <cellStyle name="Comma 3 2 6 2 2" xfId="1382" xr:uid="{00000000-0005-0000-0000-0000DA130000}"/>
    <cellStyle name="Comma 3 2 6 2 2 2" xfId="3758" xr:uid="{00000000-0005-0000-0000-0000DB130000}"/>
    <cellStyle name="Comma 3 2 6 2 2 2 2" xfId="18015" xr:uid="{00000000-0005-0000-0000-0000DC130000}"/>
    <cellStyle name="Comma 3 2 6 2 2 2 3" xfId="29896" xr:uid="{05C9E28C-FE91-46F8-B208-51BA6D268A32}"/>
    <cellStyle name="Comma 3 2 6 2 2 2 4" xfId="44153" xr:uid="{0756184B-57CD-4E2C-8140-26A14D2D3953}"/>
    <cellStyle name="Comma 3 2 6 2 2 3" xfId="6134" xr:uid="{00000000-0005-0000-0000-0000DD130000}"/>
    <cellStyle name="Comma 3 2 6 2 2 3 2" xfId="20391" xr:uid="{00000000-0005-0000-0000-0000DE130000}"/>
    <cellStyle name="Comma 3 2 6 2 2 3 3" xfId="32272" xr:uid="{CFC44B3C-DC9E-4605-8A2E-5507933F3849}"/>
    <cellStyle name="Comma 3 2 6 2 2 3 4" xfId="46529" xr:uid="{B74C498B-FBFD-4F12-9680-39952FF9442A}"/>
    <cellStyle name="Comma 3 2 6 2 2 4" xfId="8510" xr:uid="{00000000-0005-0000-0000-0000DF130000}"/>
    <cellStyle name="Comma 3 2 6 2 2 4 2" xfId="22767" xr:uid="{00000000-0005-0000-0000-0000E0130000}"/>
    <cellStyle name="Comma 3 2 6 2 2 4 3" xfId="34648" xr:uid="{BC577482-3533-4963-A787-A32654323165}"/>
    <cellStyle name="Comma 3 2 6 2 2 4 4" xfId="48905" xr:uid="{B6FFCE47-37C0-4B6B-9D53-136699C613A0}"/>
    <cellStyle name="Comma 3 2 6 2 2 5" xfId="10886" xr:uid="{00000000-0005-0000-0000-0000E1130000}"/>
    <cellStyle name="Comma 3 2 6 2 2 5 2" xfId="25143" xr:uid="{00000000-0005-0000-0000-0000E2130000}"/>
    <cellStyle name="Comma 3 2 6 2 2 5 3" xfId="37024" xr:uid="{58EF2BC0-5DFA-4850-AA4C-9593389B66F5}"/>
    <cellStyle name="Comma 3 2 6 2 2 5 4" xfId="51281" xr:uid="{F96AD2FE-C3B5-4EA1-B0A7-D9EDCAF3FDE2}"/>
    <cellStyle name="Comma 3 2 6 2 2 6" xfId="13263" xr:uid="{00000000-0005-0000-0000-0000E3130000}"/>
    <cellStyle name="Comma 3 2 6 2 2 6 2" xfId="39401" xr:uid="{81AD19A3-DC0F-4B0A-855D-B9B4B67C70C0}"/>
    <cellStyle name="Comma 3 2 6 2 2 6 3" xfId="53658" xr:uid="{E1DD606C-9A61-41AF-9754-491DC4627461}"/>
    <cellStyle name="Comma 3 2 6 2 2 7" xfId="15639" xr:uid="{00000000-0005-0000-0000-0000E4130000}"/>
    <cellStyle name="Comma 3 2 6 2 2 8" xfId="27520" xr:uid="{413C921B-8BAE-4599-9977-99EB53AC4C24}"/>
    <cellStyle name="Comma 3 2 6 2 2 9" xfId="41777" xr:uid="{1878D3AD-4378-4C68-B6D9-FAAE4178397D}"/>
    <cellStyle name="Comma 3 2 6 2 3" xfId="2174" xr:uid="{00000000-0005-0000-0000-0000E5130000}"/>
    <cellStyle name="Comma 3 2 6 2 3 2" xfId="4550" xr:uid="{00000000-0005-0000-0000-0000E6130000}"/>
    <cellStyle name="Comma 3 2 6 2 3 2 2" xfId="18807" xr:uid="{00000000-0005-0000-0000-0000E7130000}"/>
    <cellStyle name="Comma 3 2 6 2 3 2 3" xfId="30688" xr:uid="{315246F6-6BE6-47CB-AAA5-8525DDDFE96A}"/>
    <cellStyle name="Comma 3 2 6 2 3 2 4" xfId="44945" xr:uid="{06492491-E256-4480-90BB-CCB909920E6D}"/>
    <cellStyle name="Comma 3 2 6 2 3 3" xfId="6926" xr:uid="{00000000-0005-0000-0000-0000E8130000}"/>
    <cellStyle name="Comma 3 2 6 2 3 3 2" xfId="21183" xr:uid="{00000000-0005-0000-0000-0000E9130000}"/>
    <cellStyle name="Comma 3 2 6 2 3 3 3" xfId="33064" xr:uid="{3699D007-B1D8-4DE3-82F3-6529DD61A7C3}"/>
    <cellStyle name="Comma 3 2 6 2 3 3 4" xfId="47321" xr:uid="{687F8CBC-171D-4BB0-9524-13E0A79DFC1A}"/>
    <cellStyle name="Comma 3 2 6 2 3 4" xfId="9302" xr:uid="{00000000-0005-0000-0000-0000EA130000}"/>
    <cellStyle name="Comma 3 2 6 2 3 4 2" xfId="23559" xr:uid="{00000000-0005-0000-0000-0000EB130000}"/>
    <cellStyle name="Comma 3 2 6 2 3 4 3" xfId="35440" xr:uid="{D128BB22-304F-4ADC-BDB8-14F2F5C65442}"/>
    <cellStyle name="Comma 3 2 6 2 3 4 4" xfId="49697" xr:uid="{9E779082-F873-4DA2-823C-F059954EA511}"/>
    <cellStyle name="Comma 3 2 6 2 3 5" xfId="11678" xr:uid="{00000000-0005-0000-0000-0000EC130000}"/>
    <cellStyle name="Comma 3 2 6 2 3 5 2" xfId="25935" xr:uid="{00000000-0005-0000-0000-0000ED130000}"/>
    <cellStyle name="Comma 3 2 6 2 3 5 3" xfId="37816" xr:uid="{B8438765-62EB-414E-B52B-F64618EA429E}"/>
    <cellStyle name="Comma 3 2 6 2 3 5 4" xfId="52073" xr:uid="{A1EE05CB-F86C-4BA2-A462-C709D3CBE733}"/>
    <cellStyle name="Comma 3 2 6 2 3 6" xfId="14055" xr:uid="{00000000-0005-0000-0000-0000EE130000}"/>
    <cellStyle name="Comma 3 2 6 2 3 6 2" xfId="40193" xr:uid="{F5C0051E-08F3-4572-9F6A-D0F591EF0FDF}"/>
    <cellStyle name="Comma 3 2 6 2 3 6 3" xfId="54450" xr:uid="{D68FB0AF-0E62-4FE7-BC76-D690D448E1F6}"/>
    <cellStyle name="Comma 3 2 6 2 3 7" xfId="16431" xr:uid="{00000000-0005-0000-0000-0000EF130000}"/>
    <cellStyle name="Comma 3 2 6 2 3 8" xfId="28312" xr:uid="{3B4C96E5-4589-41EF-9E8F-AA14D334F69D}"/>
    <cellStyle name="Comma 3 2 6 2 3 9" xfId="42569" xr:uid="{FBEAD4FB-EFA3-4C8A-A691-94DD440DF7E0}"/>
    <cellStyle name="Comma 3 2 6 2 4" xfId="2966" xr:uid="{00000000-0005-0000-0000-0000F0130000}"/>
    <cellStyle name="Comma 3 2 6 2 4 2" xfId="17223" xr:uid="{00000000-0005-0000-0000-0000F1130000}"/>
    <cellStyle name="Comma 3 2 6 2 4 3" xfId="29104" xr:uid="{29EAA169-C871-4A95-A7F5-F01C7313A0AD}"/>
    <cellStyle name="Comma 3 2 6 2 4 4" xfId="43361" xr:uid="{C0B9F1B4-F722-4EA6-BE2C-DE884474FB12}"/>
    <cellStyle name="Comma 3 2 6 2 5" xfId="5342" xr:uid="{00000000-0005-0000-0000-0000F2130000}"/>
    <cellStyle name="Comma 3 2 6 2 5 2" xfId="19599" xr:uid="{00000000-0005-0000-0000-0000F3130000}"/>
    <cellStyle name="Comma 3 2 6 2 5 3" xfId="31480" xr:uid="{BEBDED4E-715C-4738-B4B1-133C134782CD}"/>
    <cellStyle name="Comma 3 2 6 2 5 4" xfId="45737" xr:uid="{752894BA-092D-45B0-96D0-2E9BE833DA59}"/>
    <cellStyle name="Comma 3 2 6 2 6" xfId="7718" xr:uid="{00000000-0005-0000-0000-0000F4130000}"/>
    <cellStyle name="Comma 3 2 6 2 6 2" xfId="21975" xr:uid="{00000000-0005-0000-0000-0000F5130000}"/>
    <cellStyle name="Comma 3 2 6 2 6 3" xfId="33856" xr:uid="{EA47EA07-3D0A-4D21-A54E-1CCE18184A24}"/>
    <cellStyle name="Comma 3 2 6 2 6 4" xfId="48113" xr:uid="{72D7798F-B1D0-4E92-9C25-BD7DE7751EA7}"/>
    <cellStyle name="Comma 3 2 6 2 7" xfId="10094" xr:uid="{00000000-0005-0000-0000-0000F6130000}"/>
    <cellStyle name="Comma 3 2 6 2 7 2" xfId="24351" xr:uid="{00000000-0005-0000-0000-0000F7130000}"/>
    <cellStyle name="Comma 3 2 6 2 7 3" xfId="36232" xr:uid="{9E79E302-BBFE-42C7-9821-3D120FFAEBC7}"/>
    <cellStyle name="Comma 3 2 6 2 7 4" xfId="50489" xr:uid="{7E03C3BB-D5D3-4D96-810D-4B847CA843D1}"/>
    <cellStyle name="Comma 3 2 6 2 8" xfId="12471" xr:uid="{00000000-0005-0000-0000-0000F8130000}"/>
    <cellStyle name="Comma 3 2 6 2 8 2" xfId="38609" xr:uid="{83AE7D4D-32B9-40BD-9AAF-1AA76B577C86}"/>
    <cellStyle name="Comma 3 2 6 2 8 3" xfId="52866" xr:uid="{F8C993AC-022E-4111-AB5A-44EA36F507FD}"/>
    <cellStyle name="Comma 3 2 6 2 9" xfId="14847" xr:uid="{00000000-0005-0000-0000-0000F9130000}"/>
    <cellStyle name="Comma 3 2 6 3" xfId="1022" xr:uid="{00000000-0005-0000-0000-0000FA130000}"/>
    <cellStyle name="Comma 3 2 6 3 2" xfId="3398" xr:uid="{00000000-0005-0000-0000-0000FB130000}"/>
    <cellStyle name="Comma 3 2 6 3 2 2" xfId="17655" xr:uid="{00000000-0005-0000-0000-0000FC130000}"/>
    <cellStyle name="Comma 3 2 6 3 2 3" xfId="29536" xr:uid="{977B147D-9D0C-4892-8DE5-9B1322DCAF01}"/>
    <cellStyle name="Comma 3 2 6 3 2 4" xfId="43793" xr:uid="{07B47473-71B9-4F9D-ADDD-B10F793A9357}"/>
    <cellStyle name="Comma 3 2 6 3 3" xfId="5774" xr:uid="{00000000-0005-0000-0000-0000FD130000}"/>
    <cellStyle name="Comma 3 2 6 3 3 2" xfId="20031" xr:uid="{00000000-0005-0000-0000-0000FE130000}"/>
    <cellStyle name="Comma 3 2 6 3 3 3" xfId="31912" xr:uid="{AF764500-4D08-4E05-9E3A-013863F7F77A}"/>
    <cellStyle name="Comma 3 2 6 3 3 4" xfId="46169" xr:uid="{1AF9C365-BD28-425D-82B7-E2534C89AB57}"/>
    <cellStyle name="Comma 3 2 6 3 4" xfId="8150" xr:uid="{00000000-0005-0000-0000-0000FF130000}"/>
    <cellStyle name="Comma 3 2 6 3 4 2" xfId="22407" xr:uid="{00000000-0005-0000-0000-000000140000}"/>
    <cellStyle name="Comma 3 2 6 3 4 3" xfId="34288" xr:uid="{521B6575-2E5E-4D19-A392-2EDED1F31C50}"/>
    <cellStyle name="Comma 3 2 6 3 4 4" xfId="48545" xr:uid="{F4272382-EE23-49BD-8D1B-EE0AA07092EA}"/>
    <cellStyle name="Comma 3 2 6 3 5" xfId="10526" xr:uid="{00000000-0005-0000-0000-000001140000}"/>
    <cellStyle name="Comma 3 2 6 3 5 2" xfId="24783" xr:uid="{00000000-0005-0000-0000-000002140000}"/>
    <cellStyle name="Comma 3 2 6 3 5 3" xfId="36664" xr:uid="{72F6B045-7C6D-4C13-956F-2E5B0D871762}"/>
    <cellStyle name="Comma 3 2 6 3 5 4" xfId="50921" xr:uid="{94B67D4E-6EB8-4665-8D9F-B0585AA100DF}"/>
    <cellStyle name="Comma 3 2 6 3 6" xfId="12903" xr:uid="{00000000-0005-0000-0000-000003140000}"/>
    <cellStyle name="Comma 3 2 6 3 6 2" xfId="39041" xr:uid="{46BCE1F7-30DC-4B4E-A24E-9EB37D0C40C9}"/>
    <cellStyle name="Comma 3 2 6 3 6 3" xfId="53298" xr:uid="{3CAE9917-66D5-4C49-91C9-4EF3943FA7E1}"/>
    <cellStyle name="Comma 3 2 6 3 7" xfId="15279" xr:uid="{00000000-0005-0000-0000-000004140000}"/>
    <cellStyle name="Comma 3 2 6 3 8" xfId="27160" xr:uid="{B24CF864-9924-4935-BCB3-843450D1137A}"/>
    <cellStyle name="Comma 3 2 6 3 9" xfId="41417" xr:uid="{6CCDBAEE-2FB3-4B8D-BF23-E9EA1FC3257D}"/>
    <cellStyle name="Comma 3 2 6 4" xfId="1814" xr:uid="{00000000-0005-0000-0000-000005140000}"/>
    <cellStyle name="Comma 3 2 6 4 2" xfId="4190" xr:uid="{00000000-0005-0000-0000-000006140000}"/>
    <cellStyle name="Comma 3 2 6 4 2 2" xfId="18447" xr:uid="{00000000-0005-0000-0000-000007140000}"/>
    <cellStyle name="Comma 3 2 6 4 2 3" xfId="30328" xr:uid="{171E4570-8C54-4671-BB95-08E217A6811D}"/>
    <cellStyle name="Comma 3 2 6 4 2 4" xfId="44585" xr:uid="{6EBF6A28-9C73-42F0-8430-FDE2F8447AEE}"/>
    <cellStyle name="Comma 3 2 6 4 3" xfId="6566" xr:uid="{00000000-0005-0000-0000-000008140000}"/>
    <cellStyle name="Comma 3 2 6 4 3 2" xfId="20823" xr:uid="{00000000-0005-0000-0000-000009140000}"/>
    <cellStyle name="Comma 3 2 6 4 3 3" xfId="32704" xr:uid="{5B3C6836-0900-43B0-AEFD-771EBB69AE3E}"/>
    <cellStyle name="Comma 3 2 6 4 3 4" xfId="46961" xr:uid="{60C606C1-ACA4-44D8-8691-CF88A82FD7A9}"/>
    <cellStyle name="Comma 3 2 6 4 4" xfId="8942" xr:uid="{00000000-0005-0000-0000-00000A140000}"/>
    <cellStyle name="Comma 3 2 6 4 4 2" xfId="23199" xr:uid="{00000000-0005-0000-0000-00000B140000}"/>
    <cellStyle name="Comma 3 2 6 4 4 3" xfId="35080" xr:uid="{169716F4-8794-4541-98BB-383D6D15DD40}"/>
    <cellStyle name="Comma 3 2 6 4 4 4" xfId="49337" xr:uid="{77545353-686F-4604-B8BC-478046770FA4}"/>
    <cellStyle name="Comma 3 2 6 4 5" xfId="11318" xr:uid="{00000000-0005-0000-0000-00000C140000}"/>
    <cellStyle name="Comma 3 2 6 4 5 2" xfId="25575" xr:uid="{00000000-0005-0000-0000-00000D140000}"/>
    <cellStyle name="Comma 3 2 6 4 5 3" xfId="37456" xr:uid="{0C97033E-54F9-4068-8308-5471521D5C94}"/>
    <cellStyle name="Comma 3 2 6 4 5 4" xfId="51713" xr:uid="{1D11BEEB-E3D1-4424-A15D-A00938772A35}"/>
    <cellStyle name="Comma 3 2 6 4 6" xfId="13695" xr:uid="{00000000-0005-0000-0000-00000E140000}"/>
    <cellStyle name="Comma 3 2 6 4 6 2" xfId="39833" xr:uid="{DB7022D3-2C52-4850-B362-018E9FB20174}"/>
    <cellStyle name="Comma 3 2 6 4 6 3" xfId="54090" xr:uid="{541D697D-D052-4977-8EF6-43139BA916CD}"/>
    <cellStyle name="Comma 3 2 6 4 7" xfId="16071" xr:uid="{00000000-0005-0000-0000-00000F140000}"/>
    <cellStyle name="Comma 3 2 6 4 8" xfId="27952" xr:uid="{A75E74C6-512A-45DD-9285-D0634DA67669}"/>
    <cellStyle name="Comma 3 2 6 4 9" xfId="42209" xr:uid="{6B043E76-4A68-4C8E-B5BC-24C2BB140480}"/>
    <cellStyle name="Comma 3 2 6 5" xfId="2606" xr:uid="{00000000-0005-0000-0000-000010140000}"/>
    <cellStyle name="Comma 3 2 6 5 2" xfId="16863" xr:uid="{00000000-0005-0000-0000-000011140000}"/>
    <cellStyle name="Comma 3 2 6 5 3" xfId="28744" xr:uid="{F7F1847F-1814-41B3-A214-3E72D62D5E5A}"/>
    <cellStyle name="Comma 3 2 6 5 4" xfId="43001" xr:uid="{43F4387E-5E6C-4CE5-A8D7-DE465F202250}"/>
    <cellStyle name="Comma 3 2 6 6" xfId="4982" xr:uid="{00000000-0005-0000-0000-000012140000}"/>
    <cellStyle name="Comma 3 2 6 6 2" xfId="19239" xr:uid="{00000000-0005-0000-0000-000013140000}"/>
    <cellStyle name="Comma 3 2 6 6 3" xfId="31120" xr:uid="{0F30CCE7-3F53-473E-80E2-B76DC19CC642}"/>
    <cellStyle name="Comma 3 2 6 6 4" xfId="45377" xr:uid="{F68A0DB2-EDA5-486C-8A39-8F916E965B76}"/>
    <cellStyle name="Comma 3 2 6 7" xfId="7358" xr:uid="{00000000-0005-0000-0000-000014140000}"/>
    <cellStyle name="Comma 3 2 6 7 2" xfId="21615" xr:uid="{00000000-0005-0000-0000-000015140000}"/>
    <cellStyle name="Comma 3 2 6 7 3" xfId="33496" xr:uid="{4F9EA143-3796-4D2C-AB98-CF3418422532}"/>
    <cellStyle name="Comma 3 2 6 7 4" xfId="47753" xr:uid="{2E250DFE-8129-4ADD-9184-E84888359EC0}"/>
    <cellStyle name="Comma 3 2 6 8" xfId="9734" xr:uid="{00000000-0005-0000-0000-000016140000}"/>
    <cellStyle name="Comma 3 2 6 8 2" xfId="23991" xr:uid="{00000000-0005-0000-0000-000017140000}"/>
    <cellStyle name="Comma 3 2 6 8 3" xfId="35872" xr:uid="{5C55A037-64A7-440B-9EBE-2B6B3DD8C102}"/>
    <cellStyle name="Comma 3 2 6 8 4" xfId="50129" xr:uid="{603E9D0F-8979-4F63-BB77-1BFFC986054D}"/>
    <cellStyle name="Comma 3 2 6 9" xfId="12111" xr:uid="{00000000-0005-0000-0000-000018140000}"/>
    <cellStyle name="Comma 3 2 6 9 2" xfId="38249" xr:uid="{C638B48C-7B09-45E8-BD02-AF99547D2E51}"/>
    <cellStyle name="Comma 3 2 6 9 3" xfId="52506" xr:uid="{A7F0D10A-6B73-4938-883B-8226BA6EF2A5}"/>
    <cellStyle name="Comma 3 2 7" xfId="266" xr:uid="{00000000-0005-0000-0000-000019140000}"/>
    <cellStyle name="Comma 3 2 7 10" xfId="14523" xr:uid="{00000000-0005-0000-0000-00001A140000}"/>
    <cellStyle name="Comma 3 2 7 11" xfId="26404" xr:uid="{A40A8188-528A-4DC6-BA2E-3BD8D2018C76}"/>
    <cellStyle name="Comma 3 2 7 12" xfId="40661" xr:uid="{472E72D2-4819-4135-8453-19654C0BB4DE}"/>
    <cellStyle name="Comma 3 2 7 2" xfId="626" xr:uid="{00000000-0005-0000-0000-00001B140000}"/>
    <cellStyle name="Comma 3 2 7 2 10" xfId="26764" xr:uid="{ADBA7D1E-840F-4349-94EF-E04B344F9EEF}"/>
    <cellStyle name="Comma 3 2 7 2 11" xfId="41021" xr:uid="{7B0BB9A1-C73F-4285-B501-FF5846EF41F3}"/>
    <cellStyle name="Comma 3 2 7 2 2" xfId="1418" xr:uid="{00000000-0005-0000-0000-00001C140000}"/>
    <cellStyle name="Comma 3 2 7 2 2 2" xfId="3794" xr:uid="{00000000-0005-0000-0000-00001D140000}"/>
    <cellStyle name="Comma 3 2 7 2 2 2 2" xfId="18051" xr:uid="{00000000-0005-0000-0000-00001E140000}"/>
    <cellStyle name="Comma 3 2 7 2 2 2 3" xfId="29932" xr:uid="{FA61B408-36A0-4C21-A174-6C757A22069A}"/>
    <cellStyle name="Comma 3 2 7 2 2 2 4" xfId="44189" xr:uid="{460BDEDD-7727-4347-9EB6-2D3648A65C55}"/>
    <cellStyle name="Comma 3 2 7 2 2 3" xfId="6170" xr:uid="{00000000-0005-0000-0000-00001F140000}"/>
    <cellStyle name="Comma 3 2 7 2 2 3 2" xfId="20427" xr:uid="{00000000-0005-0000-0000-000020140000}"/>
    <cellStyle name="Comma 3 2 7 2 2 3 3" xfId="32308" xr:uid="{A7873592-7E13-4AAE-9C58-F08E57D46D4D}"/>
    <cellStyle name="Comma 3 2 7 2 2 3 4" xfId="46565" xr:uid="{3507D5A4-78B3-499F-BA65-A4DB48593BC0}"/>
    <cellStyle name="Comma 3 2 7 2 2 4" xfId="8546" xr:uid="{00000000-0005-0000-0000-000021140000}"/>
    <cellStyle name="Comma 3 2 7 2 2 4 2" xfId="22803" xr:uid="{00000000-0005-0000-0000-000022140000}"/>
    <cellStyle name="Comma 3 2 7 2 2 4 3" xfId="34684" xr:uid="{618623CD-BA5C-4D6F-85E9-5F8939778069}"/>
    <cellStyle name="Comma 3 2 7 2 2 4 4" xfId="48941" xr:uid="{BA5193DE-2C0C-4658-B2B5-4D57DF2CCFD3}"/>
    <cellStyle name="Comma 3 2 7 2 2 5" xfId="10922" xr:uid="{00000000-0005-0000-0000-000023140000}"/>
    <cellStyle name="Comma 3 2 7 2 2 5 2" xfId="25179" xr:uid="{00000000-0005-0000-0000-000024140000}"/>
    <cellStyle name="Comma 3 2 7 2 2 5 3" xfId="37060" xr:uid="{C16F8A29-EB51-4093-9F83-1EEAFA62D5C5}"/>
    <cellStyle name="Comma 3 2 7 2 2 5 4" xfId="51317" xr:uid="{8C4AD431-D23F-4913-8285-7BB860E7AB34}"/>
    <cellStyle name="Comma 3 2 7 2 2 6" xfId="13299" xr:uid="{00000000-0005-0000-0000-000025140000}"/>
    <cellStyle name="Comma 3 2 7 2 2 6 2" xfId="39437" xr:uid="{8B19479B-D2AD-491B-9740-46D2B32C9A4A}"/>
    <cellStyle name="Comma 3 2 7 2 2 6 3" xfId="53694" xr:uid="{97B237ED-4591-4B95-83A3-9A0D9C601C7C}"/>
    <cellStyle name="Comma 3 2 7 2 2 7" xfId="15675" xr:uid="{00000000-0005-0000-0000-000026140000}"/>
    <cellStyle name="Comma 3 2 7 2 2 8" xfId="27556" xr:uid="{CF6AFB81-9001-46B0-B576-A4A1068FB54A}"/>
    <cellStyle name="Comma 3 2 7 2 2 9" xfId="41813" xr:uid="{975B6E36-D56D-40EF-A707-2CE7B40BA9B7}"/>
    <cellStyle name="Comma 3 2 7 2 3" xfId="2210" xr:uid="{00000000-0005-0000-0000-000027140000}"/>
    <cellStyle name="Comma 3 2 7 2 3 2" xfId="4586" xr:uid="{00000000-0005-0000-0000-000028140000}"/>
    <cellStyle name="Comma 3 2 7 2 3 2 2" xfId="18843" xr:uid="{00000000-0005-0000-0000-000029140000}"/>
    <cellStyle name="Comma 3 2 7 2 3 2 3" xfId="30724" xr:uid="{B22887A8-0EB9-4696-8604-4859DDB835D9}"/>
    <cellStyle name="Comma 3 2 7 2 3 2 4" xfId="44981" xr:uid="{9947F393-1ADD-440A-BAFB-1529DF856EDF}"/>
    <cellStyle name="Comma 3 2 7 2 3 3" xfId="6962" xr:uid="{00000000-0005-0000-0000-00002A140000}"/>
    <cellStyle name="Comma 3 2 7 2 3 3 2" xfId="21219" xr:uid="{00000000-0005-0000-0000-00002B140000}"/>
    <cellStyle name="Comma 3 2 7 2 3 3 3" xfId="33100" xr:uid="{B4D97FD4-ABDE-403D-AB33-C2BC656915CE}"/>
    <cellStyle name="Comma 3 2 7 2 3 3 4" xfId="47357" xr:uid="{1DCEEBF8-04B3-4E13-B89A-95E0CA4A8764}"/>
    <cellStyle name="Comma 3 2 7 2 3 4" xfId="9338" xr:uid="{00000000-0005-0000-0000-00002C140000}"/>
    <cellStyle name="Comma 3 2 7 2 3 4 2" xfId="23595" xr:uid="{00000000-0005-0000-0000-00002D140000}"/>
    <cellStyle name="Comma 3 2 7 2 3 4 3" xfId="35476" xr:uid="{50F109B4-EC4D-4259-8A49-C2C9D6DA046F}"/>
    <cellStyle name="Comma 3 2 7 2 3 4 4" xfId="49733" xr:uid="{3257D946-F706-4E26-AB40-023820618A7D}"/>
    <cellStyle name="Comma 3 2 7 2 3 5" xfId="11714" xr:uid="{00000000-0005-0000-0000-00002E140000}"/>
    <cellStyle name="Comma 3 2 7 2 3 5 2" xfId="25971" xr:uid="{00000000-0005-0000-0000-00002F140000}"/>
    <cellStyle name="Comma 3 2 7 2 3 5 3" xfId="37852" xr:uid="{0A7EAA1C-1121-43AC-A9B0-936E487E2DA1}"/>
    <cellStyle name="Comma 3 2 7 2 3 5 4" xfId="52109" xr:uid="{81BB31B1-150F-4E63-84D7-6628ED1AD8C3}"/>
    <cellStyle name="Comma 3 2 7 2 3 6" xfId="14091" xr:uid="{00000000-0005-0000-0000-000030140000}"/>
    <cellStyle name="Comma 3 2 7 2 3 6 2" xfId="40229" xr:uid="{D62586D0-3B30-4B2C-9BCD-3C7E46B3EDB5}"/>
    <cellStyle name="Comma 3 2 7 2 3 6 3" xfId="54486" xr:uid="{6D6444A1-DD02-4885-8074-7BE8840C2DD1}"/>
    <cellStyle name="Comma 3 2 7 2 3 7" xfId="16467" xr:uid="{00000000-0005-0000-0000-000031140000}"/>
    <cellStyle name="Comma 3 2 7 2 3 8" xfId="28348" xr:uid="{1154ED8A-25A0-42A6-83C8-327FCBB2ED29}"/>
    <cellStyle name="Comma 3 2 7 2 3 9" xfId="42605" xr:uid="{84B5B42E-D6EE-43B4-A3C3-6B245792E903}"/>
    <cellStyle name="Comma 3 2 7 2 4" xfId="3002" xr:uid="{00000000-0005-0000-0000-000032140000}"/>
    <cellStyle name="Comma 3 2 7 2 4 2" xfId="17259" xr:uid="{00000000-0005-0000-0000-000033140000}"/>
    <cellStyle name="Comma 3 2 7 2 4 3" xfId="29140" xr:uid="{6B25FC51-B453-4A0E-9F68-FAB454E59044}"/>
    <cellStyle name="Comma 3 2 7 2 4 4" xfId="43397" xr:uid="{3601FE6B-FBCD-45C7-8594-2322F23A10B1}"/>
    <cellStyle name="Comma 3 2 7 2 5" xfId="5378" xr:uid="{00000000-0005-0000-0000-000034140000}"/>
    <cellStyle name="Comma 3 2 7 2 5 2" xfId="19635" xr:uid="{00000000-0005-0000-0000-000035140000}"/>
    <cellStyle name="Comma 3 2 7 2 5 3" xfId="31516" xr:uid="{F361FFE7-4FBE-40E4-A791-FBBDDB7E2F1D}"/>
    <cellStyle name="Comma 3 2 7 2 5 4" xfId="45773" xr:uid="{87A82E3A-5C84-4B0D-AD9A-F15ED4127C04}"/>
    <cellStyle name="Comma 3 2 7 2 6" xfId="7754" xr:uid="{00000000-0005-0000-0000-000036140000}"/>
    <cellStyle name="Comma 3 2 7 2 6 2" xfId="22011" xr:uid="{00000000-0005-0000-0000-000037140000}"/>
    <cellStyle name="Comma 3 2 7 2 6 3" xfId="33892" xr:uid="{BABC2827-6E87-4377-89B1-6811CD1CBA47}"/>
    <cellStyle name="Comma 3 2 7 2 6 4" xfId="48149" xr:uid="{3E279C89-990A-422C-BD2C-0F47F15F8D48}"/>
    <cellStyle name="Comma 3 2 7 2 7" xfId="10130" xr:uid="{00000000-0005-0000-0000-000038140000}"/>
    <cellStyle name="Comma 3 2 7 2 7 2" xfId="24387" xr:uid="{00000000-0005-0000-0000-000039140000}"/>
    <cellStyle name="Comma 3 2 7 2 7 3" xfId="36268" xr:uid="{9C942443-D48A-4D56-AA09-3918D7CDCDBF}"/>
    <cellStyle name="Comma 3 2 7 2 7 4" xfId="50525" xr:uid="{E802E5CF-FF6E-4D6A-8FEF-C857E074A38B}"/>
    <cellStyle name="Comma 3 2 7 2 8" xfId="12507" xr:uid="{00000000-0005-0000-0000-00003A140000}"/>
    <cellStyle name="Comma 3 2 7 2 8 2" xfId="38645" xr:uid="{7EAC374C-3F15-4787-8889-292735A2614A}"/>
    <cellStyle name="Comma 3 2 7 2 8 3" xfId="52902" xr:uid="{B324B8F8-7CD8-478B-ACEE-0549A03596C9}"/>
    <cellStyle name="Comma 3 2 7 2 9" xfId="14883" xr:uid="{00000000-0005-0000-0000-00003B140000}"/>
    <cellStyle name="Comma 3 2 7 3" xfId="1058" xr:uid="{00000000-0005-0000-0000-00003C140000}"/>
    <cellStyle name="Comma 3 2 7 3 2" xfId="3434" xr:uid="{00000000-0005-0000-0000-00003D140000}"/>
    <cellStyle name="Comma 3 2 7 3 2 2" xfId="17691" xr:uid="{00000000-0005-0000-0000-00003E140000}"/>
    <cellStyle name="Comma 3 2 7 3 2 3" xfId="29572" xr:uid="{4FA152D0-86FE-4A60-9C03-B9E7A2D01CC1}"/>
    <cellStyle name="Comma 3 2 7 3 2 4" xfId="43829" xr:uid="{52E5B72E-5AAF-4134-A20E-B00DD6BFC98E}"/>
    <cellStyle name="Comma 3 2 7 3 3" xfId="5810" xr:uid="{00000000-0005-0000-0000-00003F140000}"/>
    <cellStyle name="Comma 3 2 7 3 3 2" xfId="20067" xr:uid="{00000000-0005-0000-0000-000040140000}"/>
    <cellStyle name="Comma 3 2 7 3 3 3" xfId="31948" xr:uid="{581BB06E-E9A5-47E5-AD74-BAE57EF68F41}"/>
    <cellStyle name="Comma 3 2 7 3 3 4" xfId="46205" xr:uid="{1E0274F2-56F9-4E45-A318-87824E3FFEB3}"/>
    <cellStyle name="Comma 3 2 7 3 4" xfId="8186" xr:uid="{00000000-0005-0000-0000-000041140000}"/>
    <cellStyle name="Comma 3 2 7 3 4 2" xfId="22443" xr:uid="{00000000-0005-0000-0000-000042140000}"/>
    <cellStyle name="Comma 3 2 7 3 4 3" xfId="34324" xr:uid="{7477A4A5-874E-44A9-8882-2E0DD26DC426}"/>
    <cellStyle name="Comma 3 2 7 3 4 4" xfId="48581" xr:uid="{3B69B5DA-5B0A-4F93-9A5C-385740F7F58F}"/>
    <cellStyle name="Comma 3 2 7 3 5" xfId="10562" xr:uid="{00000000-0005-0000-0000-000043140000}"/>
    <cellStyle name="Comma 3 2 7 3 5 2" xfId="24819" xr:uid="{00000000-0005-0000-0000-000044140000}"/>
    <cellStyle name="Comma 3 2 7 3 5 3" xfId="36700" xr:uid="{5A44DDBB-4E5A-4F86-B318-D6AF022E90D9}"/>
    <cellStyle name="Comma 3 2 7 3 5 4" xfId="50957" xr:uid="{311E7199-D9FF-41DE-BE92-DF63A3A09430}"/>
    <cellStyle name="Comma 3 2 7 3 6" xfId="12939" xr:uid="{00000000-0005-0000-0000-000045140000}"/>
    <cellStyle name="Comma 3 2 7 3 6 2" xfId="39077" xr:uid="{43300B6E-15B8-4D8D-BAA2-00AAD0B475D2}"/>
    <cellStyle name="Comma 3 2 7 3 6 3" xfId="53334" xr:uid="{F067D1E4-3F2A-46C4-90B0-F6086F650AF1}"/>
    <cellStyle name="Comma 3 2 7 3 7" xfId="15315" xr:uid="{00000000-0005-0000-0000-000046140000}"/>
    <cellStyle name="Comma 3 2 7 3 8" xfId="27196" xr:uid="{E112C44A-14ED-4F74-A58E-4F94F4288059}"/>
    <cellStyle name="Comma 3 2 7 3 9" xfId="41453" xr:uid="{C7D70C97-E1A1-4B73-B146-5DFF5BC70DD9}"/>
    <cellStyle name="Comma 3 2 7 4" xfId="1850" xr:uid="{00000000-0005-0000-0000-000047140000}"/>
    <cellStyle name="Comma 3 2 7 4 2" xfId="4226" xr:uid="{00000000-0005-0000-0000-000048140000}"/>
    <cellStyle name="Comma 3 2 7 4 2 2" xfId="18483" xr:uid="{00000000-0005-0000-0000-000049140000}"/>
    <cellStyle name="Comma 3 2 7 4 2 3" xfId="30364" xr:uid="{FF26A54B-83CD-44B3-A782-0FF5687C11B7}"/>
    <cellStyle name="Comma 3 2 7 4 2 4" xfId="44621" xr:uid="{6C06AA62-2FEA-4866-9A2D-AA589F158858}"/>
    <cellStyle name="Comma 3 2 7 4 3" xfId="6602" xr:uid="{00000000-0005-0000-0000-00004A140000}"/>
    <cellStyle name="Comma 3 2 7 4 3 2" xfId="20859" xr:uid="{00000000-0005-0000-0000-00004B140000}"/>
    <cellStyle name="Comma 3 2 7 4 3 3" xfId="32740" xr:uid="{898D0EF5-DFA1-4496-9F63-E805331FDED8}"/>
    <cellStyle name="Comma 3 2 7 4 3 4" xfId="46997" xr:uid="{9023A646-6B01-4F77-A989-95BD87D40969}"/>
    <cellStyle name="Comma 3 2 7 4 4" xfId="8978" xr:uid="{00000000-0005-0000-0000-00004C140000}"/>
    <cellStyle name="Comma 3 2 7 4 4 2" xfId="23235" xr:uid="{00000000-0005-0000-0000-00004D140000}"/>
    <cellStyle name="Comma 3 2 7 4 4 3" xfId="35116" xr:uid="{9B64C990-4D66-4C03-A8C2-810703A6887C}"/>
    <cellStyle name="Comma 3 2 7 4 4 4" xfId="49373" xr:uid="{9F83336A-BC05-4528-AF22-B60D27375E7B}"/>
    <cellStyle name="Comma 3 2 7 4 5" xfId="11354" xr:uid="{00000000-0005-0000-0000-00004E140000}"/>
    <cellStyle name="Comma 3 2 7 4 5 2" xfId="25611" xr:uid="{00000000-0005-0000-0000-00004F140000}"/>
    <cellStyle name="Comma 3 2 7 4 5 3" xfId="37492" xr:uid="{6BF56B59-A580-4B1A-8A9F-E6BC47CC7DB6}"/>
    <cellStyle name="Comma 3 2 7 4 5 4" xfId="51749" xr:uid="{BEF49C19-54F4-4E4C-9FC3-EC155887988C}"/>
    <cellStyle name="Comma 3 2 7 4 6" xfId="13731" xr:uid="{00000000-0005-0000-0000-000050140000}"/>
    <cellStyle name="Comma 3 2 7 4 6 2" xfId="39869" xr:uid="{6B99BCE0-3FA7-45B5-87AA-B0C9DF4B4133}"/>
    <cellStyle name="Comma 3 2 7 4 6 3" xfId="54126" xr:uid="{ECA5CBA4-11E8-4489-BD43-7AE8B5CB4367}"/>
    <cellStyle name="Comma 3 2 7 4 7" xfId="16107" xr:uid="{00000000-0005-0000-0000-000051140000}"/>
    <cellStyle name="Comma 3 2 7 4 8" xfId="27988" xr:uid="{2234FA95-824E-4E5A-8CA5-1F9FEFB6C460}"/>
    <cellStyle name="Comma 3 2 7 4 9" xfId="42245" xr:uid="{B92ED252-9376-4CA0-BF5B-124399E14090}"/>
    <cellStyle name="Comma 3 2 7 5" xfId="2642" xr:uid="{00000000-0005-0000-0000-000052140000}"/>
    <cellStyle name="Comma 3 2 7 5 2" xfId="16899" xr:uid="{00000000-0005-0000-0000-000053140000}"/>
    <cellStyle name="Comma 3 2 7 5 3" xfId="28780" xr:uid="{5D33F485-C4D1-4EF0-8DBA-C9D294103F70}"/>
    <cellStyle name="Comma 3 2 7 5 4" xfId="43037" xr:uid="{DA6955E8-99E9-4301-A896-A4D9B25E0651}"/>
    <cellStyle name="Comma 3 2 7 6" xfId="5018" xr:uid="{00000000-0005-0000-0000-000054140000}"/>
    <cellStyle name="Comma 3 2 7 6 2" xfId="19275" xr:uid="{00000000-0005-0000-0000-000055140000}"/>
    <cellStyle name="Comma 3 2 7 6 3" xfId="31156" xr:uid="{C1F75400-D71E-41F8-95AE-D30548FBE649}"/>
    <cellStyle name="Comma 3 2 7 6 4" xfId="45413" xr:uid="{704AC6FB-2A9C-4B68-AD3C-DE2DC418D1EB}"/>
    <cellStyle name="Comma 3 2 7 7" xfId="7394" xr:uid="{00000000-0005-0000-0000-000056140000}"/>
    <cellStyle name="Comma 3 2 7 7 2" xfId="21651" xr:uid="{00000000-0005-0000-0000-000057140000}"/>
    <cellStyle name="Comma 3 2 7 7 3" xfId="33532" xr:uid="{7060D036-7F7D-41EF-9702-0A8233517E66}"/>
    <cellStyle name="Comma 3 2 7 7 4" xfId="47789" xr:uid="{D0B7C445-B71B-4489-A483-E64037E45F81}"/>
    <cellStyle name="Comma 3 2 7 8" xfId="9770" xr:uid="{00000000-0005-0000-0000-000058140000}"/>
    <cellStyle name="Comma 3 2 7 8 2" xfId="24027" xr:uid="{00000000-0005-0000-0000-000059140000}"/>
    <cellStyle name="Comma 3 2 7 8 3" xfId="35908" xr:uid="{0A87D0D2-CEB3-434C-85F9-B37E1C2BCE05}"/>
    <cellStyle name="Comma 3 2 7 8 4" xfId="50165" xr:uid="{1A3A983C-BC1C-4A62-911E-38672CFD0A3F}"/>
    <cellStyle name="Comma 3 2 7 9" xfId="12147" xr:uid="{00000000-0005-0000-0000-00005A140000}"/>
    <cellStyle name="Comma 3 2 7 9 2" xfId="38285" xr:uid="{7E7A24BE-961E-4050-8A25-02544FD08D05}"/>
    <cellStyle name="Comma 3 2 7 9 3" xfId="52542" xr:uid="{F704A6B6-26C6-450B-92D1-D821EC5ADB8D}"/>
    <cellStyle name="Comma 3 2 8" xfId="302" xr:uid="{00000000-0005-0000-0000-00005B140000}"/>
    <cellStyle name="Comma 3 2 8 10" xfId="14559" xr:uid="{00000000-0005-0000-0000-00005C140000}"/>
    <cellStyle name="Comma 3 2 8 11" xfId="26440" xr:uid="{B06B5E40-9557-40F9-A1CD-5412811D7198}"/>
    <cellStyle name="Comma 3 2 8 12" xfId="40697" xr:uid="{706D550F-EF37-4F87-8D18-39096B2ADD4A}"/>
    <cellStyle name="Comma 3 2 8 2" xfId="662" xr:uid="{00000000-0005-0000-0000-00005D140000}"/>
    <cellStyle name="Comma 3 2 8 2 10" xfId="26800" xr:uid="{D2CD15F2-7491-4DA9-ACD1-760A180E9554}"/>
    <cellStyle name="Comma 3 2 8 2 11" xfId="41057" xr:uid="{1E23F65B-FDB2-4141-8E07-3C4EEAD910C2}"/>
    <cellStyle name="Comma 3 2 8 2 2" xfId="1454" xr:uid="{00000000-0005-0000-0000-00005E140000}"/>
    <cellStyle name="Comma 3 2 8 2 2 2" xfId="3830" xr:uid="{00000000-0005-0000-0000-00005F140000}"/>
    <cellStyle name="Comma 3 2 8 2 2 2 2" xfId="18087" xr:uid="{00000000-0005-0000-0000-000060140000}"/>
    <cellStyle name="Comma 3 2 8 2 2 2 3" xfId="29968" xr:uid="{8528BE9B-1E48-47F0-8FAC-F655D50A1CDD}"/>
    <cellStyle name="Comma 3 2 8 2 2 2 4" xfId="44225" xr:uid="{7C8EE8DB-D36B-4747-B749-D0AB459E5476}"/>
    <cellStyle name="Comma 3 2 8 2 2 3" xfId="6206" xr:uid="{00000000-0005-0000-0000-000061140000}"/>
    <cellStyle name="Comma 3 2 8 2 2 3 2" xfId="20463" xr:uid="{00000000-0005-0000-0000-000062140000}"/>
    <cellStyle name="Comma 3 2 8 2 2 3 3" xfId="32344" xr:uid="{EA8AF28F-1F90-4F9D-BB7A-E7C479967080}"/>
    <cellStyle name="Comma 3 2 8 2 2 3 4" xfId="46601" xr:uid="{5AE97D23-239E-4D56-ADCF-478DC94F66FF}"/>
    <cellStyle name="Comma 3 2 8 2 2 4" xfId="8582" xr:uid="{00000000-0005-0000-0000-000063140000}"/>
    <cellStyle name="Comma 3 2 8 2 2 4 2" xfId="22839" xr:uid="{00000000-0005-0000-0000-000064140000}"/>
    <cellStyle name="Comma 3 2 8 2 2 4 3" xfId="34720" xr:uid="{FD67A945-A8EF-467F-B9FD-4413FFBEF141}"/>
    <cellStyle name="Comma 3 2 8 2 2 4 4" xfId="48977" xr:uid="{3BA5B4C9-C678-480B-9DAF-AB84971FCE00}"/>
    <cellStyle name="Comma 3 2 8 2 2 5" xfId="10958" xr:uid="{00000000-0005-0000-0000-000065140000}"/>
    <cellStyle name="Comma 3 2 8 2 2 5 2" xfId="25215" xr:uid="{00000000-0005-0000-0000-000066140000}"/>
    <cellStyle name="Comma 3 2 8 2 2 5 3" xfId="37096" xr:uid="{3514685E-7D0A-4594-A957-A9A251CFF2F4}"/>
    <cellStyle name="Comma 3 2 8 2 2 5 4" xfId="51353" xr:uid="{01AFC3EB-5905-45D3-8512-1B87BED18478}"/>
    <cellStyle name="Comma 3 2 8 2 2 6" xfId="13335" xr:uid="{00000000-0005-0000-0000-000067140000}"/>
    <cellStyle name="Comma 3 2 8 2 2 6 2" xfId="39473" xr:uid="{F5D7DC20-6EA3-4916-9F07-BBF7339E1E7D}"/>
    <cellStyle name="Comma 3 2 8 2 2 6 3" xfId="53730" xr:uid="{DD4BC333-1FF1-4882-9239-1717D51AF4DA}"/>
    <cellStyle name="Comma 3 2 8 2 2 7" xfId="15711" xr:uid="{00000000-0005-0000-0000-000068140000}"/>
    <cellStyle name="Comma 3 2 8 2 2 8" xfId="27592" xr:uid="{B88C31F9-53A2-42E6-AC71-14A3111D5229}"/>
    <cellStyle name="Comma 3 2 8 2 2 9" xfId="41849" xr:uid="{0B513965-2E02-4224-8B70-F205FF5ACE3A}"/>
    <cellStyle name="Comma 3 2 8 2 3" xfId="2246" xr:uid="{00000000-0005-0000-0000-000069140000}"/>
    <cellStyle name="Comma 3 2 8 2 3 2" xfId="4622" xr:uid="{00000000-0005-0000-0000-00006A140000}"/>
    <cellStyle name="Comma 3 2 8 2 3 2 2" xfId="18879" xr:uid="{00000000-0005-0000-0000-00006B140000}"/>
    <cellStyle name="Comma 3 2 8 2 3 2 3" xfId="30760" xr:uid="{3FE9BADB-1E82-4AD3-A01C-C11E2E7B1E81}"/>
    <cellStyle name="Comma 3 2 8 2 3 2 4" xfId="45017" xr:uid="{A5553A24-C341-497E-9803-DB3D4420AB49}"/>
    <cellStyle name="Comma 3 2 8 2 3 3" xfId="6998" xr:uid="{00000000-0005-0000-0000-00006C140000}"/>
    <cellStyle name="Comma 3 2 8 2 3 3 2" xfId="21255" xr:uid="{00000000-0005-0000-0000-00006D140000}"/>
    <cellStyle name="Comma 3 2 8 2 3 3 3" xfId="33136" xr:uid="{26CDF494-897F-4A3C-A112-D5DC254D18BB}"/>
    <cellStyle name="Comma 3 2 8 2 3 3 4" xfId="47393" xr:uid="{A1A49451-1D13-4B05-A0CC-6B492A99BD67}"/>
    <cellStyle name="Comma 3 2 8 2 3 4" xfId="9374" xr:uid="{00000000-0005-0000-0000-00006E140000}"/>
    <cellStyle name="Comma 3 2 8 2 3 4 2" xfId="23631" xr:uid="{00000000-0005-0000-0000-00006F140000}"/>
    <cellStyle name="Comma 3 2 8 2 3 4 3" xfId="35512" xr:uid="{C6C2792F-A537-4B95-8C0A-FB9D2E1978D0}"/>
    <cellStyle name="Comma 3 2 8 2 3 4 4" xfId="49769" xr:uid="{417C229D-BAD7-4005-A3BF-3FD38DEA2D33}"/>
    <cellStyle name="Comma 3 2 8 2 3 5" xfId="11750" xr:uid="{00000000-0005-0000-0000-000070140000}"/>
    <cellStyle name="Comma 3 2 8 2 3 5 2" xfId="26007" xr:uid="{00000000-0005-0000-0000-000071140000}"/>
    <cellStyle name="Comma 3 2 8 2 3 5 3" xfId="37888" xr:uid="{F4C2E7BA-46FC-4C2B-9DDD-78C409946D99}"/>
    <cellStyle name="Comma 3 2 8 2 3 5 4" xfId="52145" xr:uid="{E9BAEB10-A89D-4F76-B144-79797812F004}"/>
    <cellStyle name="Comma 3 2 8 2 3 6" xfId="14127" xr:uid="{00000000-0005-0000-0000-000072140000}"/>
    <cellStyle name="Comma 3 2 8 2 3 6 2" xfId="40265" xr:uid="{91D63FB0-C7EB-4325-879D-CF98179F07B3}"/>
    <cellStyle name="Comma 3 2 8 2 3 6 3" xfId="54522" xr:uid="{66C512B2-F755-4C12-A9E2-1BDB098A9F47}"/>
    <cellStyle name="Comma 3 2 8 2 3 7" xfId="16503" xr:uid="{00000000-0005-0000-0000-000073140000}"/>
    <cellStyle name="Comma 3 2 8 2 3 8" xfId="28384" xr:uid="{8174CAA3-CEC2-41F6-9655-F003AD325B8E}"/>
    <cellStyle name="Comma 3 2 8 2 3 9" xfId="42641" xr:uid="{1B69400D-763B-4726-A3CA-FDE3D15DF955}"/>
    <cellStyle name="Comma 3 2 8 2 4" xfId="3038" xr:uid="{00000000-0005-0000-0000-000074140000}"/>
    <cellStyle name="Comma 3 2 8 2 4 2" xfId="17295" xr:uid="{00000000-0005-0000-0000-000075140000}"/>
    <cellStyle name="Comma 3 2 8 2 4 3" xfId="29176" xr:uid="{B9D33EFA-7C56-4FE6-B427-86677E825883}"/>
    <cellStyle name="Comma 3 2 8 2 4 4" xfId="43433" xr:uid="{5650B4FA-1473-4EE6-A5B4-D626DD9B698E}"/>
    <cellStyle name="Comma 3 2 8 2 5" xfId="5414" xr:uid="{00000000-0005-0000-0000-000076140000}"/>
    <cellStyle name="Comma 3 2 8 2 5 2" xfId="19671" xr:uid="{00000000-0005-0000-0000-000077140000}"/>
    <cellStyle name="Comma 3 2 8 2 5 3" xfId="31552" xr:uid="{AC98EE85-33D4-4B88-85EE-232B98C84B2F}"/>
    <cellStyle name="Comma 3 2 8 2 5 4" xfId="45809" xr:uid="{B512A1A1-946E-4662-AFC2-E23FC5735D6C}"/>
    <cellStyle name="Comma 3 2 8 2 6" xfId="7790" xr:uid="{00000000-0005-0000-0000-000078140000}"/>
    <cellStyle name="Comma 3 2 8 2 6 2" xfId="22047" xr:uid="{00000000-0005-0000-0000-000079140000}"/>
    <cellStyle name="Comma 3 2 8 2 6 3" xfId="33928" xr:uid="{E0628990-512D-4684-817A-06D727E201DC}"/>
    <cellStyle name="Comma 3 2 8 2 6 4" xfId="48185" xr:uid="{41CC5370-B283-463A-BD7C-7F829D67A9BA}"/>
    <cellStyle name="Comma 3 2 8 2 7" xfId="10166" xr:uid="{00000000-0005-0000-0000-00007A140000}"/>
    <cellStyle name="Comma 3 2 8 2 7 2" xfId="24423" xr:uid="{00000000-0005-0000-0000-00007B140000}"/>
    <cellStyle name="Comma 3 2 8 2 7 3" xfId="36304" xr:uid="{852492D7-07EE-4999-BC0F-A0195DB23297}"/>
    <cellStyle name="Comma 3 2 8 2 7 4" xfId="50561" xr:uid="{53323239-2F9F-4567-A4BF-B3D2B73AD98A}"/>
    <cellStyle name="Comma 3 2 8 2 8" xfId="12543" xr:uid="{00000000-0005-0000-0000-00007C140000}"/>
    <cellStyle name="Comma 3 2 8 2 8 2" xfId="38681" xr:uid="{A6081D3D-C7DF-4C27-B670-14B86F084BA6}"/>
    <cellStyle name="Comma 3 2 8 2 8 3" xfId="52938" xr:uid="{3BBF52E1-77E7-41D8-9C29-42EC09A5AADE}"/>
    <cellStyle name="Comma 3 2 8 2 9" xfId="14919" xr:uid="{00000000-0005-0000-0000-00007D140000}"/>
    <cellStyle name="Comma 3 2 8 3" xfId="1094" xr:uid="{00000000-0005-0000-0000-00007E140000}"/>
    <cellStyle name="Comma 3 2 8 3 2" xfId="3470" xr:uid="{00000000-0005-0000-0000-00007F140000}"/>
    <cellStyle name="Comma 3 2 8 3 2 2" xfId="17727" xr:uid="{00000000-0005-0000-0000-000080140000}"/>
    <cellStyle name="Comma 3 2 8 3 2 3" xfId="29608" xr:uid="{F0C23802-A2A6-4EB4-814C-865EB08CAF7B}"/>
    <cellStyle name="Comma 3 2 8 3 2 4" xfId="43865" xr:uid="{871B17D9-1E84-45AF-8D0A-5F8D2BEBD34F}"/>
    <cellStyle name="Comma 3 2 8 3 3" xfId="5846" xr:uid="{00000000-0005-0000-0000-000081140000}"/>
    <cellStyle name="Comma 3 2 8 3 3 2" xfId="20103" xr:uid="{00000000-0005-0000-0000-000082140000}"/>
    <cellStyle name="Comma 3 2 8 3 3 3" xfId="31984" xr:uid="{18684865-AD0D-4D2E-9EB3-69BF98DECCFC}"/>
    <cellStyle name="Comma 3 2 8 3 3 4" xfId="46241" xr:uid="{2CE95A27-CC58-4C98-BC41-6B57F564C0B4}"/>
    <cellStyle name="Comma 3 2 8 3 4" xfId="8222" xr:uid="{00000000-0005-0000-0000-000083140000}"/>
    <cellStyle name="Comma 3 2 8 3 4 2" xfId="22479" xr:uid="{00000000-0005-0000-0000-000084140000}"/>
    <cellStyle name="Comma 3 2 8 3 4 3" xfId="34360" xr:uid="{D2598B9B-8C03-4528-AF7E-BACC99D64A85}"/>
    <cellStyle name="Comma 3 2 8 3 4 4" xfId="48617" xr:uid="{5E1C6AE8-51AC-4B64-B8F2-F72F7477EC1E}"/>
    <cellStyle name="Comma 3 2 8 3 5" xfId="10598" xr:uid="{00000000-0005-0000-0000-000085140000}"/>
    <cellStyle name="Comma 3 2 8 3 5 2" xfId="24855" xr:uid="{00000000-0005-0000-0000-000086140000}"/>
    <cellStyle name="Comma 3 2 8 3 5 3" xfId="36736" xr:uid="{7C5CAE44-00B1-4051-BF2F-A6F4714FA5F0}"/>
    <cellStyle name="Comma 3 2 8 3 5 4" xfId="50993" xr:uid="{BDC35901-7F78-4447-B573-047F98EC9473}"/>
    <cellStyle name="Comma 3 2 8 3 6" xfId="12975" xr:uid="{00000000-0005-0000-0000-000087140000}"/>
    <cellStyle name="Comma 3 2 8 3 6 2" xfId="39113" xr:uid="{6BAD87FE-6C72-4C31-A947-DB40E55F7346}"/>
    <cellStyle name="Comma 3 2 8 3 6 3" xfId="53370" xr:uid="{FFCACFAE-256F-4F6C-9082-CE23DB53CCC5}"/>
    <cellStyle name="Comma 3 2 8 3 7" xfId="15351" xr:uid="{00000000-0005-0000-0000-000088140000}"/>
    <cellStyle name="Comma 3 2 8 3 8" xfId="27232" xr:uid="{BF708B58-475F-40FB-9B71-64386BAF841D}"/>
    <cellStyle name="Comma 3 2 8 3 9" xfId="41489" xr:uid="{701D24A4-FE50-4892-B7A2-EC89CE4A114D}"/>
    <cellStyle name="Comma 3 2 8 4" xfId="1886" xr:uid="{00000000-0005-0000-0000-000089140000}"/>
    <cellStyle name="Comma 3 2 8 4 2" xfId="4262" xr:uid="{00000000-0005-0000-0000-00008A140000}"/>
    <cellStyle name="Comma 3 2 8 4 2 2" xfId="18519" xr:uid="{00000000-0005-0000-0000-00008B140000}"/>
    <cellStyle name="Comma 3 2 8 4 2 3" xfId="30400" xr:uid="{5AD2E1B5-4771-4B87-AAC3-E4B0B85C749E}"/>
    <cellStyle name="Comma 3 2 8 4 2 4" xfId="44657" xr:uid="{681C184D-8479-4B0E-9315-A2BED1EBFD73}"/>
    <cellStyle name="Comma 3 2 8 4 3" xfId="6638" xr:uid="{00000000-0005-0000-0000-00008C140000}"/>
    <cellStyle name="Comma 3 2 8 4 3 2" xfId="20895" xr:uid="{00000000-0005-0000-0000-00008D140000}"/>
    <cellStyle name="Comma 3 2 8 4 3 3" xfId="32776" xr:uid="{8FDD7499-E306-478B-A999-9E053E54CEB9}"/>
    <cellStyle name="Comma 3 2 8 4 3 4" xfId="47033" xr:uid="{7694E44A-638F-4E17-A767-F9DFEEBCED19}"/>
    <cellStyle name="Comma 3 2 8 4 4" xfId="9014" xr:uid="{00000000-0005-0000-0000-00008E140000}"/>
    <cellStyle name="Comma 3 2 8 4 4 2" xfId="23271" xr:uid="{00000000-0005-0000-0000-00008F140000}"/>
    <cellStyle name="Comma 3 2 8 4 4 3" xfId="35152" xr:uid="{DB86FF62-A539-4E3B-B329-CDB9E7919D7A}"/>
    <cellStyle name="Comma 3 2 8 4 4 4" xfId="49409" xr:uid="{CC970D9D-9E1C-4C4E-B5CD-9B8365CBE3DE}"/>
    <cellStyle name="Comma 3 2 8 4 5" xfId="11390" xr:uid="{00000000-0005-0000-0000-000090140000}"/>
    <cellStyle name="Comma 3 2 8 4 5 2" xfId="25647" xr:uid="{00000000-0005-0000-0000-000091140000}"/>
    <cellStyle name="Comma 3 2 8 4 5 3" xfId="37528" xr:uid="{A1CB158D-52DC-4AA4-A2D8-542C49CFF2A6}"/>
    <cellStyle name="Comma 3 2 8 4 5 4" xfId="51785" xr:uid="{9805D993-40AE-4198-AC7E-C456A3A92CCC}"/>
    <cellStyle name="Comma 3 2 8 4 6" xfId="13767" xr:uid="{00000000-0005-0000-0000-000092140000}"/>
    <cellStyle name="Comma 3 2 8 4 6 2" xfId="39905" xr:uid="{5B524AF0-EF51-4FCE-9D59-0D067C388A7C}"/>
    <cellStyle name="Comma 3 2 8 4 6 3" xfId="54162" xr:uid="{F3DFAEF9-C924-4464-9B85-10D3B1EADEE1}"/>
    <cellStyle name="Comma 3 2 8 4 7" xfId="16143" xr:uid="{00000000-0005-0000-0000-000093140000}"/>
    <cellStyle name="Comma 3 2 8 4 8" xfId="28024" xr:uid="{CDEC1350-7FBC-4024-975E-36C677F03BC9}"/>
    <cellStyle name="Comma 3 2 8 4 9" xfId="42281" xr:uid="{A082B8FE-36F8-4189-8AF6-CEA75653CFE7}"/>
    <cellStyle name="Comma 3 2 8 5" xfId="2678" xr:uid="{00000000-0005-0000-0000-000094140000}"/>
    <cellStyle name="Comma 3 2 8 5 2" xfId="16935" xr:uid="{00000000-0005-0000-0000-000095140000}"/>
    <cellStyle name="Comma 3 2 8 5 3" xfId="28816" xr:uid="{0853849D-E0D8-4C61-BCE1-0F5042429CF1}"/>
    <cellStyle name="Comma 3 2 8 5 4" xfId="43073" xr:uid="{95B655D1-98A9-4E2A-8CA2-6F9B0D24CDF2}"/>
    <cellStyle name="Comma 3 2 8 6" xfId="5054" xr:uid="{00000000-0005-0000-0000-000096140000}"/>
    <cellStyle name="Comma 3 2 8 6 2" xfId="19311" xr:uid="{00000000-0005-0000-0000-000097140000}"/>
    <cellStyle name="Comma 3 2 8 6 3" xfId="31192" xr:uid="{41595E1D-98FE-4520-A773-7208BD74FB73}"/>
    <cellStyle name="Comma 3 2 8 6 4" xfId="45449" xr:uid="{B6B4E6DE-2051-44A6-9035-F6D0FA79C65A}"/>
    <cellStyle name="Comma 3 2 8 7" xfId="7430" xr:uid="{00000000-0005-0000-0000-000098140000}"/>
    <cellStyle name="Comma 3 2 8 7 2" xfId="21687" xr:uid="{00000000-0005-0000-0000-000099140000}"/>
    <cellStyle name="Comma 3 2 8 7 3" xfId="33568" xr:uid="{B854E2A3-159F-4BF6-86EB-4A0CEFC4C2A1}"/>
    <cellStyle name="Comma 3 2 8 7 4" xfId="47825" xr:uid="{DCA3FA7E-8EC6-4BD2-A360-28515FCBC1F8}"/>
    <cellStyle name="Comma 3 2 8 8" xfId="9806" xr:uid="{00000000-0005-0000-0000-00009A140000}"/>
    <cellStyle name="Comma 3 2 8 8 2" xfId="24063" xr:uid="{00000000-0005-0000-0000-00009B140000}"/>
    <cellStyle name="Comma 3 2 8 8 3" xfId="35944" xr:uid="{6421C12B-E04B-448F-8661-D254F69187C9}"/>
    <cellStyle name="Comma 3 2 8 8 4" xfId="50201" xr:uid="{B6AEA24B-CEEF-4209-9CF4-68615762BDA7}"/>
    <cellStyle name="Comma 3 2 8 9" xfId="12183" xr:uid="{00000000-0005-0000-0000-00009C140000}"/>
    <cellStyle name="Comma 3 2 8 9 2" xfId="38321" xr:uid="{21944184-246C-4F3F-92D7-1F002D5A0E8C}"/>
    <cellStyle name="Comma 3 2 8 9 3" xfId="52578" xr:uid="{3B8388CC-1307-4C18-BA0D-2B2DB1738847}"/>
    <cellStyle name="Comma 3 2 9" xfId="338" xr:uid="{00000000-0005-0000-0000-00009D140000}"/>
    <cellStyle name="Comma 3 2 9 10" xfId="14595" xr:uid="{00000000-0005-0000-0000-00009E140000}"/>
    <cellStyle name="Comma 3 2 9 11" xfId="26476" xr:uid="{46EA3ACD-4687-4338-B33E-7DBDC32818BE}"/>
    <cellStyle name="Comma 3 2 9 12" xfId="40733" xr:uid="{228F626D-854F-4AD7-A511-01A22EA93164}"/>
    <cellStyle name="Comma 3 2 9 2" xfId="698" xr:uid="{00000000-0005-0000-0000-00009F140000}"/>
    <cellStyle name="Comma 3 2 9 2 10" xfId="26836" xr:uid="{16DD5F30-924C-4BE7-9A26-F80D09364F13}"/>
    <cellStyle name="Comma 3 2 9 2 11" xfId="41093" xr:uid="{D4886F25-74E1-4434-86FD-3F812ABB47ED}"/>
    <cellStyle name="Comma 3 2 9 2 2" xfId="1490" xr:uid="{00000000-0005-0000-0000-0000A0140000}"/>
    <cellStyle name="Comma 3 2 9 2 2 2" xfId="3866" xr:uid="{00000000-0005-0000-0000-0000A1140000}"/>
    <cellStyle name="Comma 3 2 9 2 2 2 2" xfId="18123" xr:uid="{00000000-0005-0000-0000-0000A2140000}"/>
    <cellStyle name="Comma 3 2 9 2 2 2 3" xfId="30004" xr:uid="{245ACB34-474E-411E-A8CA-18D943EEDD5C}"/>
    <cellStyle name="Comma 3 2 9 2 2 2 4" xfId="44261" xr:uid="{98F287BC-6B0F-4857-9228-88709FD6B8D5}"/>
    <cellStyle name="Comma 3 2 9 2 2 3" xfId="6242" xr:uid="{00000000-0005-0000-0000-0000A3140000}"/>
    <cellStyle name="Comma 3 2 9 2 2 3 2" xfId="20499" xr:uid="{00000000-0005-0000-0000-0000A4140000}"/>
    <cellStyle name="Comma 3 2 9 2 2 3 3" xfId="32380" xr:uid="{A5F6CBF0-F2C2-4C5B-B243-279DAEF7C2D2}"/>
    <cellStyle name="Comma 3 2 9 2 2 3 4" xfId="46637" xr:uid="{B12B793D-5769-49F4-983A-0E345F402BB5}"/>
    <cellStyle name="Comma 3 2 9 2 2 4" xfId="8618" xr:uid="{00000000-0005-0000-0000-0000A5140000}"/>
    <cellStyle name="Comma 3 2 9 2 2 4 2" xfId="22875" xr:uid="{00000000-0005-0000-0000-0000A6140000}"/>
    <cellStyle name="Comma 3 2 9 2 2 4 3" xfId="34756" xr:uid="{122B777B-3BDF-49C7-8047-144E656C4C70}"/>
    <cellStyle name="Comma 3 2 9 2 2 4 4" xfId="49013" xr:uid="{08FBBBEE-DD38-4914-B381-6C234B71C4FB}"/>
    <cellStyle name="Comma 3 2 9 2 2 5" xfId="10994" xr:uid="{00000000-0005-0000-0000-0000A7140000}"/>
    <cellStyle name="Comma 3 2 9 2 2 5 2" xfId="25251" xr:uid="{00000000-0005-0000-0000-0000A8140000}"/>
    <cellStyle name="Comma 3 2 9 2 2 5 3" xfId="37132" xr:uid="{429EFA2E-0491-42C1-8E87-FA1D2270E15D}"/>
    <cellStyle name="Comma 3 2 9 2 2 5 4" xfId="51389" xr:uid="{1E46AF6B-692C-4052-80E5-CD9C96A44466}"/>
    <cellStyle name="Comma 3 2 9 2 2 6" xfId="13371" xr:uid="{00000000-0005-0000-0000-0000A9140000}"/>
    <cellStyle name="Comma 3 2 9 2 2 6 2" xfId="39509" xr:uid="{E1B9E262-A4DA-423A-9AD3-C0E8337F94E8}"/>
    <cellStyle name="Comma 3 2 9 2 2 6 3" xfId="53766" xr:uid="{14F007CF-38CA-471A-8606-C1949858A2A2}"/>
    <cellStyle name="Comma 3 2 9 2 2 7" xfId="15747" xr:uid="{00000000-0005-0000-0000-0000AA140000}"/>
    <cellStyle name="Comma 3 2 9 2 2 8" xfId="27628" xr:uid="{7F9AECBA-F95E-43AE-8111-583BEB597D92}"/>
    <cellStyle name="Comma 3 2 9 2 2 9" xfId="41885" xr:uid="{AA13FDCF-9FE2-42B2-BE25-4C89140BAF69}"/>
    <cellStyle name="Comma 3 2 9 2 3" xfId="2282" xr:uid="{00000000-0005-0000-0000-0000AB140000}"/>
    <cellStyle name="Comma 3 2 9 2 3 2" xfId="4658" xr:uid="{00000000-0005-0000-0000-0000AC140000}"/>
    <cellStyle name="Comma 3 2 9 2 3 2 2" xfId="18915" xr:uid="{00000000-0005-0000-0000-0000AD140000}"/>
    <cellStyle name="Comma 3 2 9 2 3 2 3" xfId="30796" xr:uid="{9A9BFC81-BEE8-497E-A8A8-60D59590CBC7}"/>
    <cellStyle name="Comma 3 2 9 2 3 2 4" xfId="45053" xr:uid="{43B07EA4-F376-4753-BCE5-3522DF7542DF}"/>
    <cellStyle name="Comma 3 2 9 2 3 3" xfId="7034" xr:uid="{00000000-0005-0000-0000-0000AE140000}"/>
    <cellStyle name="Comma 3 2 9 2 3 3 2" xfId="21291" xr:uid="{00000000-0005-0000-0000-0000AF140000}"/>
    <cellStyle name="Comma 3 2 9 2 3 3 3" xfId="33172" xr:uid="{B57BF44B-7888-4ACA-AF37-C04175114ABA}"/>
    <cellStyle name="Comma 3 2 9 2 3 3 4" xfId="47429" xr:uid="{EE9FE461-A519-4FBC-A3B4-405FF7859061}"/>
    <cellStyle name="Comma 3 2 9 2 3 4" xfId="9410" xr:uid="{00000000-0005-0000-0000-0000B0140000}"/>
    <cellStyle name="Comma 3 2 9 2 3 4 2" xfId="23667" xr:uid="{00000000-0005-0000-0000-0000B1140000}"/>
    <cellStyle name="Comma 3 2 9 2 3 4 3" xfId="35548" xr:uid="{0BAFFA37-8C27-4483-95D4-79CF65645893}"/>
    <cellStyle name="Comma 3 2 9 2 3 4 4" xfId="49805" xr:uid="{3C9967F0-BA45-4A4F-B90E-DA8B1ECE6EF1}"/>
    <cellStyle name="Comma 3 2 9 2 3 5" xfId="11786" xr:uid="{00000000-0005-0000-0000-0000B2140000}"/>
    <cellStyle name="Comma 3 2 9 2 3 5 2" xfId="26043" xr:uid="{00000000-0005-0000-0000-0000B3140000}"/>
    <cellStyle name="Comma 3 2 9 2 3 5 3" xfId="37924" xr:uid="{08FCE563-E42C-49A6-8B8A-6DEF05431977}"/>
    <cellStyle name="Comma 3 2 9 2 3 5 4" xfId="52181" xr:uid="{A0A0F0E0-EA92-40E7-9FE4-D848F81D2D3B}"/>
    <cellStyle name="Comma 3 2 9 2 3 6" xfId="14163" xr:uid="{00000000-0005-0000-0000-0000B4140000}"/>
    <cellStyle name="Comma 3 2 9 2 3 6 2" xfId="40301" xr:uid="{F8024499-2219-473B-8F5F-23943C0E5C62}"/>
    <cellStyle name="Comma 3 2 9 2 3 6 3" xfId="54558" xr:uid="{9844D4FE-8251-4CC2-9F90-4E07611A3F76}"/>
    <cellStyle name="Comma 3 2 9 2 3 7" xfId="16539" xr:uid="{00000000-0005-0000-0000-0000B5140000}"/>
    <cellStyle name="Comma 3 2 9 2 3 8" xfId="28420" xr:uid="{D63A4944-7FE5-488B-9023-BAB558B26E7D}"/>
    <cellStyle name="Comma 3 2 9 2 3 9" xfId="42677" xr:uid="{56C19911-A9F4-4FB1-83C4-C8F402514F6A}"/>
    <cellStyle name="Comma 3 2 9 2 4" xfId="3074" xr:uid="{00000000-0005-0000-0000-0000B6140000}"/>
    <cellStyle name="Comma 3 2 9 2 4 2" xfId="17331" xr:uid="{00000000-0005-0000-0000-0000B7140000}"/>
    <cellStyle name="Comma 3 2 9 2 4 3" xfId="29212" xr:uid="{7CF28721-F0B1-4BF5-963E-3FE823032534}"/>
    <cellStyle name="Comma 3 2 9 2 4 4" xfId="43469" xr:uid="{88CB8945-1060-4A41-ACFB-AAA0F535CCC3}"/>
    <cellStyle name="Comma 3 2 9 2 5" xfId="5450" xr:uid="{00000000-0005-0000-0000-0000B8140000}"/>
    <cellStyle name="Comma 3 2 9 2 5 2" xfId="19707" xr:uid="{00000000-0005-0000-0000-0000B9140000}"/>
    <cellStyle name="Comma 3 2 9 2 5 3" xfId="31588" xr:uid="{0A5B2409-9842-4FD4-88E9-140617C9AF83}"/>
    <cellStyle name="Comma 3 2 9 2 5 4" xfId="45845" xr:uid="{9FC1FCB1-F8D6-4571-BFC7-3792E79B4F9C}"/>
    <cellStyle name="Comma 3 2 9 2 6" xfId="7826" xr:uid="{00000000-0005-0000-0000-0000BA140000}"/>
    <cellStyle name="Comma 3 2 9 2 6 2" xfId="22083" xr:uid="{00000000-0005-0000-0000-0000BB140000}"/>
    <cellStyle name="Comma 3 2 9 2 6 3" xfId="33964" xr:uid="{1D1BEB2C-BBE3-4BCF-A4C8-EDF4FBBC4148}"/>
    <cellStyle name="Comma 3 2 9 2 6 4" xfId="48221" xr:uid="{879EBD34-AEE8-4A99-B5FD-1CD99B9C2BA1}"/>
    <cellStyle name="Comma 3 2 9 2 7" xfId="10202" xr:uid="{00000000-0005-0000-0000-0000BC140000}"/>
    <cellStyle name="Comma 3 2 9 2 7 2" xfId="24459" xr:uid="{00000000-0005-0000-0000-0000BD140000}"/>
    <cellStyle name="Comma 3 2 9 2 7 3" xfId="36340" xr:uid="{458F845B-C586-44A4-BBE5-22CA82149F50}"/>
    <cellStyle name="Comma 3 2 9 2 7 4" xfId="50597" xr:uid="{328D49B1-D7A6-430C-B9F5-01EC98823D6B}"/>
    <cellStyle name="Comma 3 2 9 2 8" xfId="12579" xr:uid="{00000000-0005-0000-0000-0000BE140000}"/>
    <cellStyle name="Comma 3 2 9 2 8 2" xfId="38717" xr:uid="{284756F5-A97C-4E9E-95D2-42322FEAD7E8}"/>
    <cellStyle name="Comma 3 2 9 2 8 3" xfId="52974" xr:uid="{027DFF4C-494C-4D39-AD68-E9843B27F6D4}"/>
    <cellStyle name="Comma 3 2 9 2 9" xfId="14955" xr:uid="{00000000-0005-0000-0000-0000BF140000}"/>
    <cellStyle name="Comma 3 2 9 3" xfId="1130" xr:uid="{00000000-0005-0000-0000-0000C0140000}"/>
    <cellStyle name="Comma 3 2 9 3 2" xfId="3506" xr:uid="{00000000-0005-0000-0000-0000C1140000}"/>
    <cellStyle name="Comma 3 2 9 3 2 2" xfId="17763" xr:uid="{00000000-0005-0000-0000-0000C2140000}"/>
    <cellStyle name="Comma 3 2 9 3 2 3" xfId="29644" xr:uid="{83E19883-7691-485A-A1A3-A766525A111B}"/>
    <cellStyle name="Comma 3 2 9 3 2 4" xfId="43901" xr:uid="{61A22EF8-6EB1-45AF-9FD4-031C6CABD6CD}"/>
    <cellStyle name="Comma 3 2 9 3 3" xfId="5882" xr:uid="{00000000-0005-0000-0000-0000C3140000}"/>
    <cellStyle name="Comma 3 2 9 3 3 2" xfId="20139" xr:uid="{00000000-0005-0000-0000-0000C4140000}"/>
    <cellStyle name="Comma 3 2 9 3 3 3" xfId="32020" xr:uid="{B4817F21-B72B-499A-9C43-926C05A2080A}"/>
    <cellStyle name="Comma 3 2 9 3 3 4" xfId="46277" xr:uid="{B1013F41-F5A9-43A2-BB6A-0166D8CF18B1}"/>
    <cellStyle name="Comma 3 2 9 3 4" xfId="8258" xr:uid="{00000000-0005-0000-0000-0000C5140000}"/>
    <cellStyle name="Comma 3 2 9 3 4 2" xfId="22515" xr:uid="{00000000-0005-0000-0000-0000C6140000}"/>
    <cellStyle name="Comma 3 2 9 3 4 3" xfId="34396" xr:uid="{DE0A2526-CE56-4126-B8A9-1947D3597ED9}"/>
    <cellStyle name="Comma 3 2 9 3 4 4" xfId="48653" xr:uid="{E827796F-8506-4C2E-BE96-F301649FB63F}"/>
    <cellStyle name="Comma 3 2 9 3 5" xfId="10634" xr:uid="{00000000-0005-0000-0000-0000C7140000}"/>
    <cellStyle name="Comma 3 2 9 3 5 2" xfId="24891" xr:uid="{00000000-0005-0000-0000-0000C8140000}"/>
    <cellStyle name="Comma 3 2 9 3 5 3" xfId="36772" xr:uid="{7DC9EC86-FBC6-4FF1-A31C-C4DB92AB748B}"/>
    <cellStyle name="Comma 3 2 9 3 5 4" xfId="51029" xr:uid="{6D7770DC-A0E1-450E-8CC4-0A512FA435B1}"/>
    <cellStyle name="Comma 3 2 9 3 6" xfId="13011" xr:uid="{00000000-0005-0000-0000-0000C9140000}"/>
    <cellStyle name="Comma 3 2 9 3 6 2" xfId="39149" xr:uid="{A44BA90A-25B4-4657-B9B5-A41F56EE4C67}"/>
    <cellStyle name="Comma 3 2 9 3 6 3" xfId="53406" xr:uid="{293BB65E-D8DB-42F1-8ACF-446798F31BC2}"/>
    <cellStyle name="Comma 3 2 9 3 7" xfId="15387" xr:uid="{00000000-0005-0000-0000-0000CA140000}"/>
    <cellStyle name="Comma 3 2 9 3 8" xfId="27268" xr:uid="{55FD841F-0548-4FD5-9F34-9C85D8309439}"/>
    <cellStyle name="Comma 3 2 9 3 9" xfId="41525" xr:uid="{D97D5E68-A184-4A0B-9A5E-2B0C7C4E64FC}"/>
    <cellStyle name="Comma 3 2 9 4" xfId="1922" xr:uid="{00000000-0005-0000-0000-0000CB140000}"/>
    <cellStyle name="Comma 3 2 9 4 2" xfId="4298" xr:uid="{00000000-0005-0000-0000-0000CC140000}"/>
    <cellStyle name="Comma 3 2 9 4 2 2" xfId="18555" xr:uid="{00000000-0005-0000-0000-0000CD140000}"/>
    <cellStyle name="Comma 3 2 9 4 2 3" xfId="30436" xr:uid="{7839058C-AA8D-41F4-A712-1223B366850E}"/>
    <cellStyle name="Comma 3 2 9 4 2 4" xfId="44693" xr:uid="{3D29BA5E-7994-4AF4-970E-46167C062483}"/>
    <cellStyle name="Comma 3 2 9 4 3" xfId="6674" xr:uid="{00000000-0005-0000-0000-0000CE140000}"/>
    <cellStyle name="Comma 3 2 9 4 3 2" xfId="20931" xr:uid="{00000000-0005-0000-0000-0000CF140000}"/>
    <cellStyle name="Comma 3 2 9 4 3 3" xfId="32812" xr:uid="{402552E8-D9BB-465B-9E3A-46B0DF28A3A4}"/>
    <cellStyle name="Comma 3 2 9 4 3 4" xfId="47069" xr:uid="{67DC9CD0-8F90-493F-885D-ECA309AA402D}"/>
    <cellStyle name="Comma 3 2 9 4 4" xfId="9050" xr:uid="{00000000-0005-0000-0000-0000D0140000}"/>
    <cellStyle name="Comma 3 2 9 4 4 2" xfId="23307" xr:uid="{00000000-0005-0000-0000-0000D1140000}"/>
    <cellStyle name="Comma 3 2 9 4 4 3" xfId="35188" xr:uid="{ABBCC33B-7275-4059-94EC-345516E0D963}"/>
    <cellStyle name="Comma 3 2 9 4 4 4" xfId="49445" xr:uid="{B1BFB306-2349-4AA8-8EC4-9FD70D7324F5}"/>
    <cellStyle name="Comma 3 2 9 4 5" xfId="11426" xr:uid="{00000000-0005-0000-0000-0000D2140000}"/>
    <cellStyle name="Comma 3 2 9 4 5 2" xfId="25683" xr:uid="{00000000-0005-0000-0000-0000D3140000}"/>
    <cellStyle name="Comma 3 2 9 4 5 3" xfId="37564" xr:uid="{9B5B89E2-3911-48EE-BFA9-8E3251D0DED5}"/>
    <cellStyle name="Comma 3 2 9 4 5 4" xfId="51821" xr:uid="{7B10D964-84D2-4ACE-9D11-3E51A5CCE4DA}"/>
    <cellStyle name="Comma 3 2 9 4 6" xfId="13803" xr:uid="{00000000-0005-0000-0000-0000D4140000}"/>
    <cellStyle name="Comma 3 2 9 4 6 2" xfId="39941" xr:uid="{90B905CE-CB8F-4407-8D22-6114CEFC28A8}"/>
    <cellStyle name="Comma 3 2 9 4 6 3" xfId="54198" xr:uid="{C05B53D5-97F1-4BE1-9AA3-3FFA0000F53D}"/>
    <cellStyle name="Comma 3 2 9 4 7" xfId="16179" xr:uid="{00000000-0005-0000-0000-0000D5140000}"/>
    <cellStyle name="Comma 3 2 9 4 8" xfId="28060" xr:uid="{C511F196-3E45-4FB8-A84D-4F80580A8FD4}"/>
    <cellStyle name="Comma 3 2 9 4 9" xfId="42317" xr:uid="{963D55C7-3D57-4307-98E2-DC5B8AA785D5}"/>
    <cellStyle name="Comma 3 2 9 5" xfId="2714" xr:uid="{00000000-0005-0000-0000-0000D6140000}"/>
    <cellStyle name="Comma 3 2 9 5 2" xfId="16971" xr:uid="{00000000-0005-0000-0000-0000D7140000}"/>
    <cellStyle name="Comma 3 2 9 5 3" xfId="28852" xr:uid="{FE876F89-5054-43ED-A396-C3D22233BE70}"/>
    <cellStyle name="Comma 3 2 9 5 4" xfId="43109" xr:uid="{06C4A05F-1642-4A33-AA60-C0867177178C}"/>
    <cellStyle name="Comma 3 2 9 6" xfId="5090" xr:uid="{00000000-0005-0000-0000-0000D8140000}"/>
    <cellStyle name="Comma 3 2 9 6 2" xfId="19347" xr:uid="{00000000-0005-0000-0000-0000D9140000}"/>
    <cellStyle name="Comma 3 2 9 6 3" xfId="31228" xr:uid="{4E600E1B-8E88-481B-9B9F-6C93B82FFC9A}"/>
    <cellStyle name="Comma 3 2 9 6 4" xfId="45485" xr:uid="{38E70ACD-028F-4E38-925C-902EA13F0439}"/>
    <cellStyle name="Comma 3 2 9 7" xfId="7466" xr:uid="{00000000-0005-0000-0000-0000DA140000}"/>
    <cellStyle name="Comma 3 2 9 7 2" xfId="21723" xr:uid="{00000000-0005-0000-0000-0000DB140000}"/>
    <cellStyle name="Comma 3 2 9 7 3" xfId="33604" xr:uid="{5480EC32-DEE0-4023-89F2-E7E1685589B3}"/>
    <cellStyle name="Comma 3 2 9 7 4" xfId="47861" xr:uid="{B3DA0127-0058-4F4C-8C78-E5C8E921FDB5}"/>
    <cellStyle name="Comma 3 2 9 8" xfId="9842" xr:uid="{00000000-0005-0000-0000-0000DC140000}"/>
    <cellStyle name="Comma 3 2 9 8 2" xfId="24099" xr:uid="{00000000-0005-0000-0000-0000DD140000}"/>
    <cellStyle name="Comma 3 2 9 8 3" xfId="35980" xr:uid="{02C0BCA6-AC7C-419F-A69C-B52EBE5D4336}"/>
    <cellStyle name="Comma 3 2 9 8 4" xfId="50237" xr:uid="{5DE66D20-FD40-4B4C-8C3C-D0B2821B4044}"/>
    <cellStyle name="Comma 3 2 9 9" xfId="12219" xr:uid="{00000000-0005-0000-0000-0000DE140000}"/>
    <cellStyle name="Comma 3 2 9 9 2" xfId="38357" xr:uid="{01552D73-E370-415B-9A74-2D39504E62E0}"/>
    <cellStyle name="Comma 3 2 9 9 3" xfId="52614" xr:uid="{9234BDBB-5CA3-491C-8FFD-4A11FE4FACD0}"/>
    <cellStyle name="Comma 3 20" xfId="7161" xr:uid="{00000000-0005-0000-0000-0000DF140000}"/>
    <cellStyle name="Comma 3 20 2" xfId="21418" xr:uid="{00000000-0005-0000-0000-0000E0140000}"/>
    <cellStyle name="Comma 3 20 3" xfId="33299" xr:uid="{4B89EBBA-1EF4-4DC9-99F9-8F3696978215}"/>
    <cellStyle name="Comma 3 20 4" xfId="47556" xr:uid="{DFD53BB0-738F-4F9A-AEAF-63AC47A9D496}"/>
    <cellStyle name="Comma 3 21" xfId="9537" xr:uid="{00000000-0005-0000-0000-0000E1140000}"/>
    <cellStyle name="Comma 3 21 2" xfId="23794" xr:uid="{00000000-0005-0000-0000-0000E2140000}"/>
    <cellStyle name="Comma 3 21 3" xfId="35675" xr:uid="{1D031532-973C-4ABD-BB10-4BA36F7C0F82}"/>
    <cellStyle name="Comma 3 21 4" xfId="49932" xr:uid="{AAC64CF8-8F91-4B49-B615-237CFB6625B3}"/>
    <cellStyle name="Comma 3 22" xfId="11914" xr:uid="{00000000-0005-0000-0000-0000E3140000}"/>
    <cellStyle name="Comma 3 22 2" xfId="38052" xr:uid="{F5BD8F5B-EB70-4092-91DF-A0E853025C10}"/>
    <cellStyle name="Comma 3 22 3" xfId="52309" xr:uid="{AC205705-3E8F-4F66-B6E7-BFC5A5E93C85}"/>
    <cellStyle name="Comma 3 23" xfId="14290" xr:uid="{00000000-0005-0000-0000-0000E4140000}"/>
    <cellStyle name="Comma 3 24" xfId="26171" xr:uid="{CBA38DF5-4028-4278-8E33-C2E331206768}"/>
    <cellStyle name="Comma 3 25" xfId="40428" xr:uid="{50C9937F-E400-482F-9438-296B1AD94A41}"/>
    <cellStyle name="Comma 3 3" xfId="69" xr:uid="{00000000-0005-0000-0000-0000E5140000}"/>
    <cellStyle name="Comma 3 3 10" xfId="14326" xr:uid="{00000000-0005-0000-0000-0000E6140000}"/>
    <cellStyle name="Comma 3 3 11" xfId="26207" xr:uid="{6ADD6F7F-087D-4F89-8FA4-794B3E119012}"/>
    <cellStyle name="Comma 3 3 12" xfId="40464" xr:uid="{A907EB86-36C6-487F-AF58-2CAD704E2773}"/>
    <cellStyle name="Comma 3 3 2" xfId="429" xr:uid="{00000000-0005-0000-0000-0000E7140000}"/>
    <cellStyle name="Comma 3 3 2 10" xfId="26567" xr:uid="{111F2C29-E646-452A-8D00-7F684891206A}"/>
    <cellStyle name="Comma 3 3 2 11" xfId="40824" xr:uid="{E32C1F7E-E0EB-4ED4-BAEC-38DF71F798B4}"/>
    <cellStyle name="Comma 3 3 2 2" xfId="1221" xr:uid="{00000000-0005-0000-0000-0000E8140000}"/>
    <cellStyle name="Comma 3 3 2 2 2" xfId="3597" xr:uid="{00000000-0005-0000-0000-0000E9140000}"/>
    <cellStyle name="Comma 3 3 2 2 2 2" xfId="17854" xr:uid="{00000000-0005-0000-0000-0000EA140000}"/>
    <cellStyle name="Comma 3 3 2 2 2 3" xfId="29735" xr:uid="{649E6480-092B-44E6-8C16-9B881CEA5407}"/>
    <cellStyle name="Comma 3 3 2 2 2 4" xfId="43992" xr:uid="{D59F5EC4-939F-4D8D-BBF6-EC32EF4FD470}"/>
    <cellStyle name="Comma 3 3 2 2 3" xfId="5973" xr:uid="{00000000-0005-0000-0000-0000EB140000}"/>
    <cellStyle name="Comma 3 3 2 2 3 2" xfId="20230" xr:uid="{00000000-0005-0000-0000-0000EC140000}"/>
    <cellStyle name="Comma 3 3 2 2 3 3" xfId="32111" xr:uid="{6FB4E05C-F4B3-45C5-806C-D994621E62B9}"/>
    <cellStyle name="Comma 3 3 2 2 3 4" xfId="46368" xr:uid="{BF7E15AB-BD07-45F2-A9E2-F283F6033D3B}"/>
    <cellStyle name="Comma 3 3 2 2 4" xfId="8349" xr:uid="{00000000-0005-0000-0000-0000ED140000}"/>
    <cellStyle name="Comma 3 3 2 2 4 2" xfId="22606" xr:uid="{00000000-0005-0000-0000-0000EE140000}"/>
    <cellStyle name="Comma 3 3 2 2 4 3" xfId="34487" xr:uid="{9D3A560F-5622-4FCC-A162-08A8BFA1EB9D}"/>
    <cellStyle name="Comma 3 3 2 2 4 4" xfId="48744" xr:uid="{291880FE-F6B9-48B5-A27C-01A091B2A906}"/>
    <cellStyle name="Comma 3 3 2 2 5" xfId="10725" xr:uid="{00000000-0005-0000-0000-0000EF140000}"/>
    <cellStyle name="Comma 3 3 2 2 5 2" xfId="24982" xr:uid="{00000000-0005-0000-0000-0000F0140000}"/>
    <cellStyle name="Comma 3 3 2 2 5 3" xfId="36863" xr:uid="{C3982E9C-DC54-4B4B-B04D-49E3BDDCE097}"/>
    <cellStyle name="Comma 3 3 2 2 5 4" xfId="51120" xr:uid="{2A5F2966-BBC9-4C5C-8D8E-0F508AF999A9}"/>
    <cellStyle name="Comma 3 3 2 2 6" xfId="13102" xr:uid="{00000000-0005-0000-0000-0000F1140000}"/>
    <cellStyle name="Comma 3 3 2 2 6 2" xfId="39240" xr:uid="{39408625-84CB-4ECF-94F2-1D5EB17BCECE}"/>
    <cellStyle name="Comma 3 3 2 2 6 3" xfId="53497" xr:uid="{EE8422D2-C780-47B3-B3B1-A83EEF7EBCA6}"/>
    <cellStyle name="Comma 3 3 2 2 7" xfId="15478" xr:uid="{00000000-0005-0000-0000-0000F2140000}"/>
    <cellStyle name="Comma 3 3 2 2 8" xfId="27359" xr:uid="{2F1F9724-C2EE-498E-BAA5-1A59E749D593}"/>
    <cellStyle name="Comma 3 3 2 2 9" xfId="41616" xr:uid="{A0BCAB0E-8A2A-4054-AF87-EFAE45A9FCFA}"/>
    <cellStyle name="Comma 3 3 2 3" xfId="2013" xr:uid="{00000000-0005-0000-0000-0000F3140000}"/>
    <cellStyle name="Comma 3 3 2 3 2" xfId="4389" xr:uid="{00000000-0005-0000-0000-0000F4140000}"/>
    <cellStyle name="Comma 3 3 2 3 2 2" xfId="18646" xr:uid="{00000000-0005-0000-0000-0000F5140000}"/>
    <cellStyle name="Comma 3 3 2 3 2 3" xfId="30527" xr:uid="{551A26A4-D7F4-4B93-B65D-9175276A7009}"/>
    <cellStyle name="Comma 3 3 2 3 2 4" xfId="44784" xr:uid="{B29405EA-923A-4858-8730-6483E6CCC697}"/>
    <cellStyle name="Comma 3 3 2 3 3" xfId="6765" xr:uid="{00000000-0005-0000-0000-0000F6140000}"/>
    <cellStyle name="Comma 3 3 2 3 3 2" xfId="21022" xr:uid="{00000000-0005-0000-0000-0000F7140000}"/>
    <cellStyle name="Comma 3 3 2 3 3 3" xfId="32903" xr:uid="{3BE2D62A-23EA-43FF-A686-B3AF2F5E5BCE}"/>
    <cellStyle name="Comma 3 3 2 3 3 4" xfId="47160" xr:uid="{EC93AEA8-15BA-4EB9-BC66-47A5C976E602}"/>
    <cellStyle name="Comma 3 3 2 3 4" xfId="9141" xr:uid="{00000000-0005-0000-0000-0000F8140000}"/>
    <cellStyle name="Comma 3 3 2 3 4 2" xfId="23398" xr:uid="{00000000-0005-0000-0000-0000F9140000}"/>
    <cellStyle name="Comma 3 3 2 3 4 3" xfId="35279" xr:uid="{A82EABD7-E3D0-4F3C-9D15-8CD495B0691C}"/>
    <cellStyle name="Comma 3 3 2 3 4 4" xfId="49536" xr:uid="{F15F7779-11C2-4FEE-86DB-765404AEFF1E}"/>
    <cellStyle name="Comma 3 3 2 3 5" xfId="11517" xr:uid="{00000000-0005-0000-0000-0000FA140000}"/>
    <cellStyle name="Comma 3 3 2 3 5 2" xfId="25774" xr:uid="{00000000-0005-0000-0000-0000FB140000}"/>
    <cellStyle name="Comma 3 3 2 3 5 3" xfId="37655" xr:uid="{7178D370-3ED8-471B-895C-B259F2E6553D}"/>
    <cellStyle name="Comma 3 3 2 3 5 4" xfId="51912" xr:uid="{D5F907C7-016C-4EF2-A0A2-2D51AA76858A}"/>
    <cellStyle name="Comma 3 3 2 3 6" xfId="13894" xr:uid="{00000000-0005-0000-0000-0000FC140000}"/>
    <cellStyle name="Comma 3 3 2 3 6 2" xfId="40032" xr:uid="{F590B6ED-E038-43B5-BE66-99AC251ABCA3}"/>
    <cellStyle name="Comma 3 3 2 3 6 3" xfId="54289" xr:uid="{14538B94-AF25-433A-96A7-B5E1DE1D3254}"/>
    <cellStyle name="Comma 3 3 2 3 7" xfId="16270" xr:uid="{00000000-0005-0000-0000-0000FD140000}"/>
    <cellStyle name="Comma 3 3 2 3 8" xfId="28151" xr:uid="{D7F61414-AA1D-4A13-B432-4EC91FF9BB7A}"/>
    <cellStyle name="Comma 3 3 2 3 9" xfId="42408" xr:uid="{CCD5ED41-9AC9-446D-9487-DBAFD23E59DE}"/>
    <cellStyle name="Comma 3 3 2 4" xfId="2805" xr:uid="{00000000-0005-0000-0000-0000FE140000}"/>
    <cellStyle name="Comma 3 3 2 4 2" xfId="17062" xr:uid="{00000000-0005-0000-0000-0000FF140000}"/>
    <cellStyle name="Comma 3 3 2 4 3" xfId="28943" xr:uid="{BE60A4E1-AE80-4184-89F6-62A99E814529}"/>
    <cellStyle name="Comma 3 3 2 4 4" xfId="43200" xr:uid="{A1D50A31-6238-45E2-AE14-AED17E8139D8}"/>
    <cellStyle name="Comma 3 3 2 5" xfId="5181" xr:uid="{00000000-0005-0000-0000-000000150000}"/>
    <cellStyle name="Comma 3 3 2 5 2" xfId="19438" xr:uid="{00000000-0005-0000-0000-000001150000}"/>
    <cellStyle name="Comma 3 3 2 5 3" xfId="31319" xr:uid="{0A0A802F-867E-4A2B-95EE-2AC50C5BAFC2}"/>
    <cellStyle name="Comma 3 3 2 5 4" xfId="45576" xr:uid="{02C5EFCE-6B39-4B35-91F6-DE330A03BA38}"/>
    <cellStyle name="Comma 3 3 2 6" xfId="7557" xr:uid="{00000000-0005-0000-0000-000002150000}"/>
    <cellStyle name="Comma 3 3 2 6 2" xfId="21814" xr:uid="{00000000-0005-0000-0000-000003150000}"/>
    <cellStyle name="Comma 3 3 2 6 3" xfId="33695" xr:uid="{27C98C09-3180-4D53-AA03-6DD256CF636A}"/>
    <cellStyle name="Comma 3 3 2 6 4" xfId="47952" xr:uid="{9E72BE93-0F39-4F50-8C3D-DBAF34ED0E39}"/>
    <cellStyle name="Comma 3 3 2 7" xfId="9933" xr:uid="{00000000-0005-0000-0000-000004150000}"/>
    <cellStyle name="Comma 3 3 2 7 2" xfId="24190" xr:uid="{00000000-0005-0000-0000-000005150000}"/>
    <cellStyle name="Comma 3 3 2 7 3" xfId="36071" xr:uid="{3D0E7D58-4DDB-4CD8-A971-C90EEDC26124}"/>
    <cellStyle name="Comma 3 3 2 7 4" xfId="50328" xr:uid="{6D60FE12-67F9-40E0-A120-7D954A22C4FA}"/>
    <cellStyle name="Comma 3 3 2 8" xfId="12310" xr:uid="{00000000-0005-0000-0000-000006150000}"/>
    <cellStyle name="Comma 3 3 2 8 2" xfId="38448" xr:uid="{BAF4E2D7-D5F5-4F4B-A7FB-2DB6424F24D1}"/>
    <cellStyle name="Comma 3 3 2 8 3" xfId="52705" xr:uid="{D70DDA8A-1E94-41FA-BDB8-8744670DD332}"/>
    <cellStyle name="Comma 3 3 2 9" xfId="14686" xr:uid="{00000000-0005-0000-0000-000007150000}"/>
    <cellStyle name="Comma 3 3 3" xfId="861" xr:uid="{00000000-0005-0000-0000-000008150000}"/>
    <cellStyle name="Comma 3 3 3 2" xfId="3237" xr:uid="{00000000-0005-0000-0000-000009150000}"/>
    <cellStyle name="Comma 3 3 3 2 2" xfId="17494" xr:uid="{00000000-0005-0000-0000-00000A150000}"/>
    <cellStyle name="Comma 3 3 3 2 3" xfId="29375" xr:uid="{1A7EE73F-205E-407F-8DEE-41C8BBA2304A}"/>
    <cellStyle name="Comma 3 3 3 2 4" xfId="43632" xr:uid="{A649B161-7AEA-4FBC-9559-05AAA946119A}"/>
    <cellStyle name="Comma 3 3 3 3" xfId="5613" xr:uid="{00000000-0005-0000-0000-00000B150000}"/>
    <cellStyle name="Comma 3 3 3 3 2" xfId="19870" xr:uid="{00000000-0005-0000-0000-00000C150000}"/>
    <cellStyle name="Comma 3 3 3 3 3" xfId="31751" xr:uid="{750D21A1-8D64-4C27-A007-D8E7E091CE80}"/>
    <cellStyle name="Comma 3 3 3 3 4" xfId="46008" xr:uid="{A6C969C2-ECC3-4342-B192-92C79A366032}"/>
    <cellStyle name="Comma 3 3 3 4" xfId="7989" xr:uid="{00000000-0005-0000-0000-00000D150000}"/>
    <cellStyle name="Comma 3 3 3 4 2" xfId="22246" xr:uid="{00000000-0005-0000-0000-00000E150000}"/>
    <cellStyle name="Comma 3 3 3 4 3" xfId="34127" xr:uid="{6FD20132-D6C2-458A-BF88-DBC887FF2D58}"/>
    <cellStyle name="Comma 3 3 3 4 4" xfId="48384" xr:uid="{2B36DD40-4DD0-4BF3-8939-901BB92F7812}"/>
    <cellStyle name="Comma 3 3 3 5" xfId="10365" xr:uid="{00000000-0005-0000-0000-00000F150000}"/>
    <cellStyle name="Comma 3 3 3 5 2" xfId="24622" xr:uid="{00000000-0005-0000-0000-000010150000}"/>
    <cellStyle name="Comma 3 3 3 5 3" xfId="36503" xr:uid="{2D0D4882-CE33-402B-84AD-400B5FBB419A}"/>
    <cellStyle name="Comma 3 3 3 5 4" xfId="50760" xr:uid="{0428E39A-F8E9-4ACB-AE62-938450A06C94}"/>
    <cellStyle name="Comma 3 3 3 6" xfId="12742" xr:uid="{00000000-0005-0000-0000-000011150000}"/>
    <cellStyle name="Comma 3 3 3 6 2" xfId="38880" xr:uid="{0D1F41E7-DC28-4DFB-A8C8-7B7872AECB7D}"/>
    <cellStyle name="Comma 3 3 3 6 3" xfId="53137" xr:uid="{592FD57E-BAF7-4715-B126-68719E2AB2E1}"/>
    <cellStyle name="Comma 3 3 3 7" xfId="15118" xr:uid="{00000000-0005-0000-0000-000012150000}"/>
    <cellStyle name="Comma 3 3 3 8" xfId="26999" xr:uid="{D0B80D0A-3EBC-47D9-87AE-C4F29F64E57F}"/>
    <cellStyle name="Comma 3 3 3 9" xfId="41256" xr:uid="{F36BCC9D-10B0-4488-8CAD-DA4EDE0C81BF}"/>
    <cellStyle name="Comma 3 3 4" xfId="1653" xr:uid="{00000000-0005-0000-0000-000013150000}"/>
    <cellStyle name="Comma 3 3 4 2" xfId="4029" xr:uid="{00000000-0005-0000-0000-000014150000}"/>
    <cellStyle name="Comma 3 3 4 2 2" xfId="18286" xr:uid="{00000000-0005-0000-0000-000015150000}"/>
    <cellStyle name="Comma 3 3 4 2 3" xfId="30167" xr:uid="{1654CB8B-1E55-4D8E-8592-9C4ED1D4BEA8}"/>
    <cellStyle name="Comma 3 3 4 2 4" xfId="44424" xr:uid="{67AB4CE1-9981-4A93-9F7E-222A18FE44C5}"/>
    <cellStyle name="Comma 3 3 4 3" xfId="6405" xr:uid="{00000000-0005-0000-0000-000016150000}"/>
    <cellStyle name="Comma 3 3 4 3 2" xfId="20662" xr:uid="{00000000-0005-0000-0000-000017150000}"/>
    <cellStyle name="Comma 3 3 4 3 3" xfId="32543" xr:uid="{8DC62E1F-617F-47E1-8F00-65D4E7CF967C}"/>
    <cellStyle name="Comma 3 3 4 3 4" xfId="46800" xr:uid="{DC8733DB-9620-492F-8329-7947A2FB1918}"/>
    <cellStyle name="Comma 3 3 4 4" xfId="8781" xr:uid="{00000000-0005-0000-0000-000018150000}"/>
    <cellStyle name="Comma 3 3 4 4 2" xfId="23038" xr:uid="{00000000-0005-0000-0000-000019150000}"/>
    <cellStyle name="Comma 3 3 4 4 3" xfId="34919" xr:uid="{CBDEAC41-582C-46D0-99E3-EFF7079CD581}"/>
    <cellStyle name="Comma 3 3 4 4 4" xfId="49176" xr:uid="{EE343D3B-5816-4B98-9098-8269F23FFD26}"/>
    <cellStyle name="Comma 3 3 4 5" xfId="11157" xr:uid="{00000000-0005-0000-0000-00001A150000}"/>
    <cellStyle name="Comma 3 3 4 5 2" xfId="25414" xr:uid="{00000000-0005-0000-0000-00001B150000}"/>
    <cellStyle name="Comma 3 3 4 5 3" xfId="37295" xr:uid="{0FAB342C-CF0A-4392-8A01-FCD674A310F8}"/>
    <cellStyle name="Comma 3 3 4 5 4" xfId="51552" xr:uid="{EFCBEA71-027B-45CA-8A09-F9648B245FE9}"/>
    <cellStyle name="Comma 3 3 4 6" xfId="13534" xr:uid="{00000000-0005-0000-0000-00001C150000}"/>
    <cellStyle name="Comma 3 3 4 6 2" xfId="39672" xr:uid="{9CE059EA-69AC-429B-8B8D-E990BF3F0989}"/>
    <cellStyle name="Comma 3 3 4 6 3" xfId="53929" xr:uid="{04E809A1-F4B2-4F5A-8CE8-4A61FC683573}"/>
    <cellStyle name="Comma 3 3 4 7" xfId="15910" xr:uid="{00000000-0005-0000-0000-00001D150000}"/>
    <cellStyle name="Comma 3 3 4 8" xfId="27791" xr:uid="{8A41C5ED-CF94-4126-9B0E-E7DDC0CAE81D}"/>
    <cellStyle name="Comma 3 3 4 9" xfId="42048" xr:uid="{97BC0A85-3028-4C9E-9827-F0A822860BB8}"/>
    <cellStyle name="Comma 3 3 5" xfId="2445" xr:uid="{00000000-0005-0000-0000-00001E150000}"/>
    <cellStyle name="Comma 3 3 5 2" xfId="16702" xr:uid="{00000000-0005-0000-0000-00001F150000}"/>
    <cellStyle name="Comma 3 3 5 3" xfId="28583" xr:uid="{AC1D135D-6FD6-45FE-BF47-CD851FB5B4A7}"/>
    <cellStyle name="Comma 3 3 5 4" xfId="42840" xr:uid="{C99800F2-6B64-42D3-80F7-D57AF3D2F54F}"/>
    <cellStyle name="Comma 3 3 6" xfId="4821" xr:uid="{00000000-0005-0000-0000-000020150000}"/>
    <cellStyle name="Comma 3 3 6 2" xfId="19078" xr:uid="{00000000-0005-0000-0000-000021150000}"/>
    <cellStyle name="Comma 3 3 6 3" xfId="30959" xr:uid="{AE639231-26D6-44A4-B71F-3961ECD23901}"/>
    <cellStyle name="Comma 3 3 6 4" xfId="45216" xr:uid="{CA096805-3A84-4AD5-9E59-474C8D7CE690}"/>
    <cellStyle name="Comma 3 3 7" xfId="7197" xr:uid="{00000000-0005-0000-0000-000022150000}"/>
    <cellStyle name="Comma 3 3 7 2" xfId="21454" xr:uid="{00000000-0005-0000-0000-000023150000}"/>
    <cellStyle name="Comma 3 3 7 3" xfId="33335" xr:uid="{205D3634-51BC-455E-82EE-C40EE7CF6840}"/>
    <cellStyle name="Comma 3 3 7 4" xfId="47592" xr:uid="{541E3400-A4E7-41D9-A3BA-F8FB1C38DA07}"/>
    <cellStyle name="Comma 3 3 8" xfId="9573" xr:uid="{00000000-0005-0000-0000-000024150000}"/>
    <cellStyle name="Comma 3 3 8 2" xfId="23830" xr:uid="{00000000-0005-0000-0000-000025150000}"/>
    <cellStyle name="Comma 3 3 8 3" xfId="35711" xr:uid="{38703DF5-4658-4635-B508-E334CAC203CB}"/>
    <cellStyle name="Comma 3 3 8 4" xfId="49968" xr:uid="{6A42D57B-1E57-4B72-9F1E-99BE121BFEFB}"/>
    <cellStyle name="Comma 3 3 9" xfId="11950" xr:uid="{00000000-0005-0000-0000-000026150000}"/>
    <cellStyle name="Comma 3 3 9 2" xfId="38088" xr:uid="{66E54118-362F-43E6-BD20-BBDA9E16438D}"/>
    <cellStyle name="Comma 3 3 9 3" xfId="52345" xr:uid="{37ECEA5F-A317-4D76-A093-E58C7416848C}"/>
    <cellStyle name="Comma 3 4" xfId="105" xr:uid="{00000000-0005-0000-0000-000027150000}"/>
    <cellStyle name="Comma 3 4 10" xfId="14362" xr:uid="{00000000-0005-0000-0000-000028150000}"/>
    <cellStyle name="Comma 3 4 11" xfId="26243" xr:uid="{43D3CBDC-F805-4C95-A4F1-89EED7CA731E}"/>
    <cellStyle name="Comma 3 4 12" xfId="40500" xr:uid="{CCC56583-776D-4DA1-93D7-5BE31FE5197A}"/>
    <cellStyle name="Comma 3 4 2" xfId="465" xr:uid="{00000000-0005-0000-0000-000029150000}"/>
    <cellStyle name="Comma 3 4 2 10" xfId="26603" xr:uid="{4B48A63B-1B5F-414F-98B9-911085C04123}"/>
    <cellStyle name="Comma 3 4 2 11" xfId="40860" xr:uid="{58E6C8BC-D6E6-440B-AA1D-8F5B9563A804}"/>
    <cellStyle name="Comma 3 4 2 2" xfId="1257" xr:uid="{00000000-0005-0000-0000-00002A150000}"/>
    <cellStyle name="Comma 3 4 2 2 2" xfId="3633" xr:uid="{00000000-0005-0000-0000-00002B150000}"/>
    <cellStyle name="Comma 3 4 2 2 2 2" xfId="17890" xr:uid="{00000000-0005-0000-0000-00002C150000}"/>
    <cellStyle name="Comma 3 4 2 2 2 3" xfId="29771" xr:uid="{992D3C51-CBA0-4B98-AC46-F50DCACDCEF4}"/>
    <cellStyle name="Comma 3 4 2 2 2 4" xfId="44028" xr:uid="{BB251380-71E1-4778-8EBB-4598BBF2CA7E}"/>
    <cellStyle name="Comma 3 4 2 2 3" xfId="6009" xr:uid="{00000000-0005-0000-0000-00002D150000}"/>
    <cellStyle name="Comma 3 4 2 2 3 2" xfId="20266" xr:uid="{00000000-0005-0000-0000-00002E150000}"/>
    <cellStyle name="Comma 3 4 2 2 3 3" xfId="32147" xr:uid="{8C257015-2B97-4F44-A8D4-CDA9AC944EA9}"/>
    <cellStyle name="Comma 3 4 2 2 3 4" xfId="46404" xr:uid="{7D39759E-2875-45F8-82A9-2C5F400D641E}"/>
    <cellStyle name="Comma 3 4 2 2 4" xfId="8385" xr:uid="{00000000-0005-0000-0000-00002F150000}"/>
    <cellStyle name="Comma 3 4 2 2 4 2" xfId="22642" xr:uid="{00000000-0005-0000-0000-000030150000}"/>
    <cellStyle name="Comma 3 4 2 2 4 3" xfId="34523" xr:uid="{D34192B8-C9BD-4117-8AAA-C15CCEB6D67A}"/>
    <cellStyle name="Comma 3 4 2 2 4 4" xfId="48780" xr:uid="{1B4BB8ED-231B-40D0-9B14-A750A1DFCA7E}"/>
    <cellStyle name="Comma 3 4 2 2 5" xfId="10761" xr:uid="{00000000-0005-0000-0000-000031150000}"/>
    <cellStyle name="Comma 3 4 2 2 5 2" xfId="25018" xr:uid="{00000000-0005-0000-0000-000032150000}"/>
    <cellStyle name="Comma 3 4 2 2 5 3" xfId="36899" xr:uid="{15147595-25DA-4836-B585-2E26D420736E}"/>
    <cellStyle name="Comma 3 4 2 2 5 4" xfId="51156" xr:uid="{F7770212-47CE-4D0B-952E-3F39BA19AD61}"/>
    <cellStyle name="Comma 3 4 2 2 6" xfId="13138" xr:uid="{00000000-0005-0000-0000-000033150000}"/>
    <cellStyle name="Comma 3 4 2 2 6 2" xfId="39276" xr:uid="{D2A26C48-B74E-440F-8AB2-45DC6F4021F3}"/>
    <cellStyle name="Comma 3 4 2 2 6 3" xfId="53533" xr:uid="{433D1BE2-F878-4EEC-AC55-02B8476ECB70}"/>
    <cellStyle name="Comma 3 4 2 2 7" xfId="15514" xr:uid="{00000000-0005-0000-0000-000034150000}"/>
    <cellStyle name="Comma 3 4 2 2 8" xfId="27395" xr:uid="{7AD5A3FE-F467-4DFA-ABA1-53EBC6FC7D4F}"/>
    <cellStyle name="Comma 3 4 2 2 9" xfId="41652" xr:uid="{06B301EA-11CF-4FF6-BACF-1AA354A4442A}"/>
    <cellStyle name="Comma 3 4 2 3" xfId="2049" xr:uid="{00000000-0005-0000-0000-000035150000}"/>
    <cellStyle name="Comma 3 4 2 3 2" xfId="4425" xr:uid="{00000000-0005-0000-0000-000036150000}"/>
    <cellStyle name="Comma 3 4 2 3 2 2" xfId="18682" xr:uid="{00000000-0005-0000-0000-000037150000}"/>
    <cellStyle name="Comma 3 4 2 3 2 3" xfId="30563" xr:uid="{FE4C8B29-DB70-4526-BDF7-D2429C0B9A89}"/>
    <cellStyle name="Comma 3 4 2 3 2 4" xfId="44820" xr:uid="{69E76807-7AD9-43F2-89C2-454DD21E2306}"/>
    <cellStyle name="Comma 3 4 2 3 3" xfId="6801" xr:uid="{00000000-0005-0000-0000-000038150000}"/>
    <cellStyle name="Comma 3 4 2 3 3 2" xfId="21058" xr:uid="{00000000-0005-0000-0000-000039150000}"/>
    <cellStyle name="Comma 3 4 2 3 3 3" xfId="32939" xr:uid="{A22BFDFF-368B-4DEA-A37A-18EF4D752163}"/>
    <cellStyle name="Comma 3 4 2 3 3 4" xfId="47196" xr:uid="{E15C9C6B-277F-43AC-90A6-A1CED3D9A6DA}"/>
    <cellStyle name="Comma 3 4 2 3 4" xfId="9177" xr:uid="{00000000-0005-0000-0000-00003A150000}"/>
    <cellStyle name="Comma 3 4 2 3 4 2" xfId="23434" xr:uid="{00000000-0005-0000-0000-00003B150000}"/>
    <cellStyle name="Comma 3 4 2 3 4 3" xfId="35315" xr:uid="{B3121436-04AD-4E93-812C-CCA95031EAE6}"/>
    <cellStyle name="Comma 3 4 2 3 4 4" xfId="49572" xr:uid="{5A78C306-9B21-4205-85E5-F42D431C5118}"/>
    <cellStyle name="Comma 3 4 2 3 5" xfId="11553" xr:uid="{00000000-0005-0000-0000-00003C150000}"/>
    <cellStyle name="Comma 3 4 2 3 5 2" xfId="25810" xr:uid="{00000000-0005-0000-0000-00003D150000}"/>
    <cellStyle name="Comma 3 4 2 3 5 3" xfId="37691" xr:uid="{FDE8E7D9-8AF4-4139-BDFB-F5A2A5E0EFD0}"/>
    <cellStyle name="Comma 3 4 2 3 5 4" xfId="51948" xr:uid="{CF170AEC-DC57-408F-BC7F-2088016E75D6}"/>
    <cellStyle name="Comma 3 4 2 3 6" xfId="13930" xr:uid="{00000000-0005-0000-0000-00003E150000}"/>
    <cellStyle name="Comma 3 4 2 3 6 2" xfId="40068" xr:uid="{E321DD6B-C861-4BAA-A404-B1754002B099}"/>
    <cellStyle name="Comma 3 4 2 3 6 3" xfId="54325" xr:uid="{27718C44-5098-4A80-947B-42F84CFC5D2E}"/>
    <cellStyle name="Comma 3 4 2 3 7" xfId="16306" xr:uid="{00000000-0005-0000-0000-00003F150000}"/>
    <cellStyle name="Comma 3 4 2 3 8" xfId="28187" xr:uid="{3DA56788-DD87-44D9-B39A-6B6A659178FB}"/>
    <cellStyle name="Comma 3 4 2 3 9" xfId="42444" xr:uid="{7419E7B8-8FA3-4747-92EA-D41339468BA9}"/>
    <cellStyle name="Comma 3 4 2 4" xfId="2841" xr:uid="{00000000-0005-0000-0000-000040150000}"/>
    <cellStyle name="Comma 3 4 2 4 2" xfId="17098" xr:uid="{00000000-0005-0000-0000-000041150000}"/>
    <cellStyle name="Comma 3 4 2 4 3" xfId="28979" xr:uid="{1CFB914A-E58C-4171-9FDB-1C0081E4E6DC}"/>
    <cellStyle name="Comma 3 4 2 4 4" xfId="43236" xr:uid="{64195559-7BE2-4656-9068-49DE86B07AC8}"/>
    <cellStyle name="Comma 3 4 2 5" xfId="5217" xr:uid="{00000000-0005-0000-0000-000042150000}"/>
    <cellStyle name="Comma 3 4 2 5 2" xfId="19474" xr:uid="{00000000-0005-0000-0000-000043150000}"/>
    <cellStyle name="Comma 3 4 2 5 3" xfId="31355" xr:uid="{2B4D69F2-E04C-4D26-8FE1-90059D68FA4C}"/>
    <cellStyle name="Comma 3 4 2 5 4" xfId="45612" xr:uid="{7BC1A6CD-369B-4AEB-A026-CB68B9A0756F}"/>
    <cellStyle name="Comma 3 4 2 6" xfId="7593" xr:uid="{00000000-0005-0000-0000-000044150000}"/>
    <cellStyle name="Comma 3 4 2 6 2" xfId="21850" xr:uid="{00000000-0005-0000-0000-000045150000}"/>
    <cellStyle name="Comma 3 4 2 6 3" xfId="33731" xr:uid="{3F83B322-EDEE-4550-8EA4-57DE90510C22}"/>
    <cellStyle name="Comma 3 4 2 6 4" xfId="47988" xr:uid="{F3ACBD56-9AF9-4613-A6C7-C869AFA5637E}"/>
    <cellStyle name="Comma 3 4 2 7" xfId="9969" xr:uid="{00000000-0005-0000-0000-000046150000}"/>
    <cellStyle name="Comma 3 4 2 7 2" xfId="24226" xr:uid="{00000000-0005-0000-0000-000047150000}"/>
    <cellStyle name="Comma 3 4 2 7 3" xfId="36107" xr:uid="{9F40D04B-77FD-4052-B928-A59D2641C348}"/>
    <cellStyle name="Comma 3 4 2 7 4" xfId="50364" xr:uid="{67E705E6-6F89-4D26-8480-478375ACFE9F}"/>
    <cellStyle name="Comma 3 4 2 8" xfId="12346" xr:uid="{00000000-0005-0000-0000-000048150000}"/>
    <cellStyle name="Comma 3 4 2 8 2" xfId="38484" xr:uid="{A2BF710F-57BA-45D3-83A7-C548D7CEC712}"/>
    <cellStyle name="Comma 3 4 2 8 3" xfId="52741" xr:uid="{4F8A38E6-3B18-463F-85A5-7293AEC8A55D}"/>
    <cellStyle name="Comma 3 4 2 9" xfId="14722" xr:uid="{00000000-0005-0000-0000-000049150000}"/>
    <cellStyle name="Comma 3 4 3" xfId="897" xr:uid="{00000000-0005-0000-0000-00004A150000}"/>
    <cellStyle name="Comma 3 4 3 2" xfId="3273" xr:uid="{00000000-0005-0000-0000-00004B150000}"/>
    <cellStyle name="Comma 3 4 3 2 2" xfId="17530" xr:uid="{00000000-0005-0000-0000-00004C150000}"/>
    <cellStyle name="Comma 3 4 3 2 3" xfId="29411" xr:uid="{5C1687D3-AADE-43C8-9DE5-0B874D52D03B}"/>
    <cellStyle name="Comma 3 4 3 2 4" xfId="43668" xr:uid="{227C3C18-ADCD-4967-BFDA-4641E8F55A63}"/>
    <cellStyle name="Comma 3 4 3 3" xfId="5649" xr:uid="{00000000-0005-0000-0000-00004D150000}"/>
    <cellStyle name="Comma 3 4 3 3 2" xfId="19906" xr:uid="{00000000-0005-0000-0000-00004E150000}"/>
    <cellStyle name="Comma 3 4 3 3 3" xfId="31787" xr:uid="{93AB8423-EED2-4B3C-8750-11BB8F55D0B6}"/>
    <cellStyle name="Comma 3 4 3 3 4" xfId="46044" xr:uid="{7A4677D7-0DE0-49E1-8CDB-5657AB1F7725}"/>
    <cellStyle name="Comma 3 4 3 4" xfId="8025" xr:uid="{00000000-0005-0000-0000-00004F150000}"/>
    <cellStyle name="Comma 3 4 3 4 2" xfId="22282" xr:uid="{00000000-0005-0000-0000-000050150000}"/>
    <cellStyle name="Comma 3 4 3 4 3" xfId="34163" xr:uid="{2FDE1319-D318-4130-9162-3290FE1CC7B6}"/>
    <cellStyle name="Comma 3 4 3 4 4" xfId="48420" xr:uid="{51CD1327-4C20-4F8A-91B4-B970284F8B00}"/>
    <cellStyle name="Comma 3 4 3 5" xfId="10401" xr:uid="{00000000-0005-0000-0000-000051150000}"/>
    <cellStyle name="Comma 3 4 3 5 2" xfId="24658" xr:uid="{00000000-0005-0000-0000-000052150000}"/>
    <cellStyle name="Comma 3 4 3 5 3" xfId="36539" xr:uid="{54C270E0-AEC1-4839-8E87-D821A21F46FA}"/>
    <cellStyle name="Comma 3 4 3 5 4" xfId="50796" xr:uid="{7BE49732-7AB6-4199-BEA9-C381AB45B54F}"/>
    <cellStyle name="Comma 3 4 3 6" xfId="12778" xr:uid="{00000000-0005-0000-0000-000053150000}"/>
    <cellStyle name="Comma 3 4 3 6 2" xfId="38916" xr:uid="{D68D02D8-CE5A-4896-AB6A-25FA013E9E9D}"/>
    <cellStyle name="Comma 3 4 3 6 3" xfId="53173" xr:uid="{5F962ADC-9DF3-4F9E-9192-57F3B87F36B7}"/>
    <cellStyle name="Comma 3 4 3 7" xfId="15154" xr:uid="{00000000-0005-0000-0000-000054150000}"/>
    <cellStyle name="Comma 3 4 3 8" xfId="27035" xr:uid="{829D97F1-AE9C-49C8-B96E-E8C70C7C579C}"/>
    <cellStyle name="Comma 3 4 3 9" xfId="41292" xr:uid="{60FD55B4-19C1-48BA-84CB-C6E98C007045}"/>
    <cellStyle name="Comma 3 4 4" xfId="1689" xr:uid="{00000000-0005-0000-0000-000055150000}"/>
    <cellStyle name="Comma 3 4 4 2" xfId="4065" xr:uid="{00000000-0005-0000-0000-000056150000}"/>
    <cellStyle name="Comma 3 4 4 2 2" xfId="18322" xr:uid="{00000000-0005-0000-0000-000057150000}"/>
    <cellStyle name="Comma 3 4 4 2 3" xfId="30203" xr:uid="{C0E631F6-8504-4846-914D-C0F61D86154B}"/>
    <cellStyle name="Comma 3 4 4 2 4" xfId="44460" xr:uid="{86F4E1E0-4FDB-4B56-8F78-6C27A25D9F97}"/>
    <cellStyle name="Comma 3 4 4 3" xfId="6441" xr:uid="{00000000-0005-0000-0000-000058150000}"/>
    <cellStyle name="Comma 3 4 4 3 2" xfId="20698" xr:uid="{00000000-0005-0000-0000-000059150000}"/>
    <cellStyle name="Comma 3 4 4 3 3" xfId="32579" xr:uid="{4E1F4DFB-189F-49A3-879D-838F40AAE123}"/>
    <cellStyle name="Comma 3 4 4 3 4" xfId="46836" xr:uid="{0859A487-0BEE-4176-BB5D-C971F15725D8}"/>
    <cellStyle name="Comma 3 4 4 4" xfId="8817" xr:uid="{00000000-0005-0000-0000-00005A150000}"/>
    <cellStyle name="Comma 3 4 4 4 2" xfId="23074" xr:uid="{00000000-0005-0000-0000-00005B150000}"/>
    <cellStyle name="Comma 3 4 4 4 3" xfId="34955" xr:uid="{EC733C52-155A-4C15-9449-BAE3CE3D80C6}"/>
    <cellStyle name="Comma 3 4 4 4 4" xfId="49212" xr:uid="{1153C407-3A99-4288-A511-8607D8DE38C6}"/>
    <cellStyle name="Comma 3 4 4 5" xfId="11193" xr:uid="{00000000-0005-0000-0000-00005C150000}"/>
    <cellStyle name="Comma 3 4 4 5 2" xfId="25450" xr:uid="{00000000-0005-0000-0000-00005D150000}"/>
    <cellStyle name="Comma 3 4 4 5 3" xfId="37331" xr:uid="{68439F01-A565-4497-9C07-6B076D327ACC}"/>
    <cellStyle name="Comma 3 4 4 5 4" xfId="51588" xr:uid="{2E1E0F2E-CDC1-4600-8BEC-3BDA4E5610F9}"/>
    <cellStyle name="Comma 3 4 4 6" xfId="13570" xr:uid="{00000000-0005-0000-0000-00005E150000}"/>
    <cellStyle name="Comma 3 4 4 6 2" xfId="39708" xr:uid="{2E4797E6-9895-4E2D-99B6-861FBDB0B853}"/>
    <cellStyle name="Comma 3 4 4 6 3" xfId="53965" xr:uid="{630EC7AE-246A-46F0-A47B-8528DD59BB8F}"/>
    <cellStyle name="Comma 3 4 4 7" xfId="15946" xr:uid="{00000000-0005-0000-0000-00005F150000}"/>
    <cellStyle name="Comma 3 4 4 8" xfId="27827" xr:uid="{B3D857BA-7103-4209-B857-25B94C99C960}"/>
    <cellStyle name="Comma 3 4 4 9" xfId="42084" xr:uid="{624D4E9E-69D7-47AA-B502-E8716B7199C5}"/>
    <cellStyle name="Comma 3 4 5" xfId="2481" xr:uid="{00000000-0005-0000-0000-000060150000}"/>
    <cellStyle name="Comma 3 4 5 2" xfId="16738" xr:uid="{00000000-0005-0000-0000-000061150000}"/>
    <cellStyle name="Comma 3 4 5 3" xfId="28619" xr:uid="{9FC974C0-C7CE-4A8F-ABFC-48B04B0A83CC}"/>
    <cellStyle name="Comma 3 4 5 4" xfId="42876" xr:uid="{ED7C5D08-0714-4B6B-BF7D-02A11CA36666}"/>
    <cellStyle name="Comma 3 4 6" xfId="4857" xr:uid="{00000000-0005-0000-0000-000062150000}"/>
    <cellStyle name="Comma 3 4 6 2" xfId="19114" xr:uid="{00000000-0005-0000-0000-000063150000}"/>
    <cellStyle name="Comma 3 4 6 3" xfId="30995" xr:uid="{CDE9A20C-F1F7-4708-95AC-11CB037C4E4D}"/>
    <cellStyle name="Comma 3 4 6 4" xfId="45252" xr:uid="{19E01D3F-CE05-40BF-9503-296511208AD0}"/>
    <cellStyle name="Comma 3 4 7" xfId="7233" xr:uid="{00000000-0005-0000-0000-000064150000}"/>
    <cellStyle name="Comma 3 4 7 2" xfId="21490" xr:uid="{00000000-0005-0000-0000-000065150000}"/>
    <cellStyle name="Comma 3 4 7 3" xfId="33371" xr:uid="{C2FF870A-F02C-49AC-B1E9-36DAE7E52F50}"/>
    <cellStyle name="Comma 3 4 7 4" xfId="47628" xr:uid="{B0FBC70D-1424-4734-A20A-2A86AC15B5C3}"/>
    <cellStyle name="Comma 3 4 8" xfId="9609" xr:uid="{00000000-0005-0000-0000-000066150000}"/>
    <cellStyle name="Comma 3 4 8 2" xfId="23866" xr:uid="{00000000-0005-0000-0000-000067150000}"/>
    <cellStyle name="Comma 3 4 8 3" xfId="35747" xr:uid="{943E038F-D627-4AFC-B1A3-B7CB787E3653}"/>
    <cellStyle name="Comma 3 4 8 4" xfId="50004" xr:uid="{475FE883-CF13-408C-9064-69ABB8B84F17}"/>
    <cellStyle name="Comma 3 4 9" xfId="11986" xr:uid="{00000000-0005-0000-0000-000068150000}"/>
    <cellStyle name="Comma 3 4 9 2" xfId="38124" xr:uid="{6C296867-61C6-4421-9DA9-79906336E00B}"/>
    <cellStyle name="Comma 3 4 9 3" xfId="52381" xr:uid="{3009865C-8716-40D5-ACD1-01E3C041CBC0}"/>
    <cellStyle name="Comma 3 5" xfId="141" xr:uid="{00000000-0005-0000-0000-000069150000}"/>
    <cellStyle name="Comma 3 5 10" xfId="14398" xr:uid="{00000000-0005-0000-0000-00006A150000}"/>
    <cellStyle name="Comma 3 5 11" xfId="26279" xr:uid="{67B4F696-DAC9-4F93-910D-E11B9DA6FA8A}"/>
    <cellStyle name="Comma 3 5 12" xfId="40536" xr:uid="{8B4D937E-A40D-4E48-BA0A-729601BCC9BC}"/>
    <cellStyle name="Comma 3 5 2" xfId="501" xr:uid="{00000000-0005-0000-0000-00006B150000}"/>
    <cellStyle name="Comma 3 5 2 10" xfId="26639" xr:uid="{94901781-5A5B-43C3-93AD-8B50835EAE57}"/>
    <cellStyle name="Comma 3 5 2 11" xfId="40896" xr:uid="{A12393E0-A35B-493D-B15C-D01855AC373A}"/>
    <cellStyle name="Comma 3 5 2 2" xfId="1293" xr:uid="{00000000-0005-0000-0000-00006C150000}"/>
    <cellStyle name="Comma 3 5 2 2 2" xfId="3669" xr:uid="{00000000-0005-0000-0000-00006D150000}"/>
    <cellStyle name="Comma 3 5 2 2 2 2" xfId="17926" xr:uid="{00000000-0005-0000-0000-00006E150000}"/>
    <cellStyle name="Comma 3 5 2 2 2 3" xfId="29807" xr:uid="{B3A4968F-035C-4D3D-9A92-A24D86C3E77C}"/>
    <cellStyle name="Comma 3 5 2 2 2 4" xfId="44064" xr:uid="{8DF582F6-7E09-4CF6-AB6D-4334C09CE3C9}"/>
    <cellStyle name="Comma 3 5 2 2 3" xfId="6045" xr:uid="{00000000-0005-0000-0000-00006F150000}"/>
    <cellStyle name="Comma 3 5 2 2 3 2" xfId="20302" xr:uid="{00000000-0005-0000-0000-000070150000}"/>
    <cellStyle name="Comma 3 5 2 2 3 3" xfId="32183" xr:uid="{EB2ABDF0-6B6C-4078-A8D0-00BA31F4BF50}"/>
    <cellStyle name="Comma 3 5 2 2 3 4" xfId="46440" xr:uid="{1577748F-F5FD-46AF-ACB4-722CD26EA8CE}"/>
    <cellStyle name="Comma 3 5 2 2 4" xfId="8421" xr:uid="{00000000-0005-0000-0000-000071150000}"/>
    <cellStyle name="Comma 3 5 2 2 4 2" xfId="22678" xr:uid="{00000000-0005-0000-0000-000072150000}"/>
    <cellStyle name="Comma 3 5 2 2 4 3" xfId="34559" xr:uid="{4F6C99E0-7B80-4FD6-8A99-0A6525BBE85E}"/>
    <cellStyle name="Comma 3 5 2 2 4 4" xfId="48816" xr:uid="{067E4818-E43E-4E78-95E3-D691DBBD5A54}"/>
    <cellStyle name="Comma 3 5 2 2 5" xfId="10797" xr:uid="{00000000-0005-0000-0000-000073150000}"/>
    <cellStyle name="Comma 3 5 2 2 5 2" xfId="25054" xr:uid="{00000000-0005-0000-0000-000074150000}"/>
    <cellStyle name="Comma 3 5 2 2 5 3" xfId="36935" xr:uid="{3505993F-2681-4F45-AD85-CF8289AEF84B}"/>
    <cellStyle name="Comma 3 5 2 2 5 4" xfId="51192" xr:uid="{A0DDCF93-CF1A-4CF1-8F59-3A771500009C}"/>
    <cellStyle name="Comma 3 5 2 2 6" xfId="13174" xr:uid="{00000000-0005-0000-0000-000075150000}"/>
    <cellStyle name="Comma 3 5 2 2 6 2" xfId="39312" xr:uid="{4F8228B6-5EE7-4BE3-B303-71533522C83A}"/>
    <cellStyle name="Comma 3 5 2 2 6 3" xfId="53569" xr:uid="{3B506784-8C86-42EA-B4B8-002D86F4D289}"/>
    <cellStyle name="Comma 3 5 2 2 7" xfId="15550" xr:uid="{00000000-0005-0000-0000-000076150000}"/>
    <cellStyle name="Comma 3 5 2 2 8" xfId="27431" xr:uid="{D865AA94-0AEE-4741-9B83-9EDCCCC931FB}"/>
    <cellStyle name="Comma 3 5 2 2 9" xfId="41688" xr:uid="{1146164A-4F63-4A0C-B905-44CFEA0FF81D}"/>
    <cellStyle name="Comma 3 5 2 3" xfId="2085" xr:uid="{00000000-0005-0000-0000-000077150000}"/>
    <cellStyle name="Comma 3 5 2 3 2" xfId="4461" xr:uid="{00000000-0005-0000-0000-000078150000}"/>
    <cellStyle name="Comma 3 5 2 3 2 2" xfId="18718" xr:uid="{00000000-0005-0000-0000-000079150000}"/>
    <cellStyle name="Comma 3 5 2 3 2 3" xfId="30599" xr:uid="{B548E03E-1EFF-4ECB-8A53-6FAE13E7162C}"/>
    <cellStyle name="Comma 3 5 2 3 2 4" xfId="44856" xr:uid="{7AB5D7E2-0A6A-45BB-9A08-BE36FFB20D33}"/>
    <cellStyle name="Comma 3 5 2 3 3" xfId="6837" xr:uid="{00000000-0005-0000-0000-00007A150000}"/>
    <cellStyle name="Comma 3 5 2 3 3 2" xfId="21094" xr:uid="{00000000-0005-0000-0000-00007B150000}"/>
    <cellStyle name="Comma 3 5 2 3 3 3" xfId="32975" xr:uid="{91C4F794-7BE6-4706-8EEF-30787EEE0969}"/>
    <cellStyle name="Comma 3 5 2 3 3 4" xfId="47232" xr:uid="{BD5BFF4E-AE82-4C37-8C98-7FCE7E2D38B5}"/>
    <cellStyle name="Comma 3 5 2 3 4" xfId="9213" xr:uid="{00000000-0005-0000-0000-00007C150000}"/>
    <cellStyle name="Comma 3 5 2 3 4 2" xfId="23470" xr:uid="{00000000-0005-0000-0000-00007D150000}"/>
    <cellStyle name="Comma 3 5 2 3 4 3" xfId="35351" xr:uid="{58A12AE9-BDD1-4F9C-8C17-E6B050E21BD4}"/>
    <cellStyle name="Comma 3 5 2 3 4 4" xfId="49608" xr:uid="{8B3ADBFC-87EF-4E35-9028-1CC06B7F4A7B}"/>
    <cellStyle name="Comma 3 5 2 3 5" xfId="11589" xr:uid="{00000000-0005-0000-0000-00007E150000}"/>
    <cellStyle name="Comma 3 5 2 3 5 2" xfId="25846" xr:uid="{00000000-0005-0000-0000-00007F150000}"/>
    <cellStyle name="Comma 3 5 2 3 5 3" xfId="37727" xr:uid="{2D45F667-0FF2-4A14-9265-3ABED7A1D263}"/>
    <cellStyle name="Comma 3 5 2 3 5 4" xfId="51984" xr:uid="{027C4A68-7BFF-4EFE-9FAD-CB15896B2F9B}"/>
    <cellStyle name="Comma 3 5 2 3 6" xfId="13966" xr:uid="{00000000-0005-0000-0000-000080150000}"/>
    <cellStyle name="Comma 3 5 2 3 6 2" xfId="40104" xr:uid="{2182DF0C-9C35-4C18-8FFE-F284BE52DE4E}"/>
    <cellStyle name="Comma 3 5 2 3 6 3" xfId="54361" xr:uid="{43D8A7EB-9DB7-4691-81E7-EBBD05A547DA}"/>
    <cellStyle name="Comma 3 5 2 3 7" xfId="16342" xr:uid="{00000000-0005-0000-0000-000081150000}"/>
    <cellStyle name="Comma 3 5 2 3 8" xfId="28223" xr:uid="{CF496CB5-B518-4A18-9641-931495FE388A}"/>
    <cellStyle name="Comma 3 5 2 3 9" xfId="42480" xr:uid="{1D887D99-F9C0-45DF-8DE0-CB186D0F4EB0}"/>
    <cellStyle name="Comma 3 5 2 4" xfId="2877" xr:uid="{00000000-0005-0000-0000-000082150000}"/>
    <cellStyle name="Comma 3 5 2 4 2" xfId="17134" xr:uid="{00000000-0005-0000-0000-000083150000}"/>
    <cellStyle name="Comma 3 5 2 4 3" xfId="29015" xr:uid="{C6F56B74-6254-4B3F-BCDD-80A59014A67F}"/>
    <cellStyle name="Comma 3 5 2 4 4" xfId="43272" xr:uid="{3E5E1E48-3FAC-42A5-8DE0-A00A39642DA4}"/>
    <cellStyle name="Comma 3 5 2 5" xfId="5253" xr:uid="{00000000-0005-0000-0000-000084150000}"/>
    <cellStyle name="Comma 3 5 2 5 2" xfId="19510" xr:uid="{00000000-0005-0000-0000-000085150000}"/>
    <cellStyle name="Comma 3 5 2 5 3" xfId="31391" xr:uid="{56A902ED-8CF5-4B54-9215-AB2B24EA34CD}"/>
    <cellStyle name="Comma 3 5 2 5 4" xfId="45648" xr:uid="{2ACE4EF6-6223-42E7-B141-3A07763AD278}"/>
    <cellStyle name="Comma 3 5 2 6" xfId="7629" xr:uid="{00000000-0005-0000-0000-000086150000}"/>
    <cellStyle name="Comma 3 5 2 6 2" xfId="21886" xr:uid="{00000000-0005-0000-0000-000087150000}"/>
    <cellStyle name="Comma 3 5 2 6 3" xfId="33767" xr:uid="{49F3D396-50B0-4B7B-8D22-EB7B34B871A5}"/>
    <cellStyle name="Comma 3 5 2 6 4" xfId="48024" xr:uid="{F887B6A0-B9FB-4DF1-8784-3834E78FF9C6}"/>
    <cellStyle name="Comma 3 5 2 7" xfId="10005" xr:uid="{00000000-0005-0000-0000-000088150000}"/>
    <cellStyle name="Comma 3 5 2 7 2" xfId="24262" xr:uid="{00000000-0005-0000-0000-000089150000}"/>
    <cellStyle name="Comma 3 5 2 7 3" xfId="36143" xr:uid="{32E8985A-6153-4C73-8109-A82695BBEDB9}"/>
    <cellStyle name="Comma 3 5 2 7 4" xfId="50400" xr:uid="{E811C940-5558-4594-993C-C41C08151B4B}"/>
    <cellStyle name="Comma 3 5 2 8" xfId="12382" xr:uid="{00000000-0005-0000-0000-00008A150000}"/>
    <cellStyle name="Comma 3 5 2 8 2" xfId="38520" xr:uid="{65969D4E-EC0B-48E3-849C-EF809C91C531}"/>
    <cellStyle name="Comma 3 5 2 8 3" xfId="52777" xr:uid="{572CD18A-3264-49AB-9ED2-1F91A5F7C439}"/>
    <cellStyle name="Comma 3 5 2 9" xfId="14758" xr:uid="{00000000-0005-0000-0000-00008B150000}"/>
    <cellStyle name="Comma 3 5 3" xfId="933" xr:uid="{00000000-0005-0000-0000-00008C150000}"/>
    <cellStyle name="Comma 3 5 3 2" xfId="3309" xr:uid="{00000000-0005-0000-0000-00008D150000}"/>
    <cellStyle name="Comma 3 5 3 2 2" xfId="17566" xr:uid="{00000000-0005-0000-0000-00008E150000}"/>
    <cellStyle name="Comma 3 5 3 2 3" xfId="29447" xr:uid="{002E3BD7-AD88-44C5-AC13-CF8969EA524D}"/>
    <cellStyle name="Comma 3 5 3 2 4" xfId="43704" xr:uid="{A0115D9F-C2F1-4B3C-BF3E-0CFAB4EA8DA5}"/>
    <cellStyle name="Comma 3 5 3 3" xfId="5685" xr:uid="{00000000-0005-0000-0000-00008F150000}"/>
    <cellStyle name="Comma 3 5 3 3 2" xfId="19942" xr:uid="{00000000-0005-0000-0000-000090150000}"/>
    <cellStyle name="Comma 3 5 3 3 3" xfId="31823" xr:uid="{1F508849-9960-4581-8633-19346801242C}"/>
    <cellStyle name="Comma 3 5 3 3 4" xfId="46080" xr:uid="{FE289E29-968E-416C-969E-B9660D7938E4}"/>
    <cellStyle name="Comma 3 5 3 4" xfId="8061" xr:uid="{00000000-0005-0000-0000-000091150000}"/>
    <cellStyle name="Comma 3 5 3 4 2" xfId="22318" xr:uid="{00000000-0005-0000-0000-000092150000}"/>
    <cellStyle name="Comma 3 5 3 4 3" xfId="34199" xr:uid="{4A79E787-AC63-41A9-A395-40D6079E09A0}"/>
    <cellStyle name="Comma 3 5 3 4 4" xfId="48456" xr:uid="{B546A5A0-EBCF-49A5-905D-16AC8E6434FD}"/>
    <cellStyle name="Comma 3 5 3 5" xfId="10437" xr:uid="{00000000-0005-0000-0000-000093150000}"/>
    <cellStyle name="Comma 3 5 3 5 2" xfId="24694" xr:uid="{00000000-0005-0000-0000-000094150000}"/>
    <cellStyle name="Comma 3 5 3 5 3" xfId="36575" xr:uid="{F1A54429-C67A-4511-AD3F-4F3CCDE48684}"/>
    <cellStyle name="Comma 3 5 3 5 4" xfId="50832" xr:uid="{61991D11-9CB1-4142-B124-3A267BBAE1EF}"/>
    <cellStyle name="Comma 3 5 3 6" xfId="12814" xr:uid="{00000000-0005-0000-0000-000095150000}"/>
    <cellStyle name="Comma 3 5 3 6 2" xfId="38952" xr:uid="{2B10B939-CFD1-41EF-91B4-E7B786FD401B}"/>
    <cellStyle name="Comma 3 5 3 6 3" xfId="53209" xr:uid="{FFEC6571-8070-4AE3-A5C9-896A28A94CD3}"/>
    <cellStyle name="Comma 3 5 3 7" xfId="15190" xr:uid="{00000000-0005-0000-0000-000096150000}"/>
    <cellStyle name="Comma 3 5 3 8" xfId="27071" xr:uid="{9F829067-E77D-48DB-AB4F-445C6CAD323C}"/>
    <cellStyle name="Comma 3 5 3 9" xfId="41328" xr:uid="{CD3E498E-55F5-4058-9EAF-0A69A5394555}"/>
    <cellStyle name="Comma 3 5 4" xfId="1725" xr:uid="{00000000-0005-0000-0000-000097150000}"/>
    <cellStyle name="Comma 3 5 4 2" xfId="4101" xr:uid="{00000000-0005-0000-0000-000098150000}"/>
    <cellStyle name="Comma 3 5 4 2 2" xfId="18358" xr:uid="{00000000-0005-0000-0000-000099150000}"/>
    <cellStyle name="Comma 3 5 4 2 3" xfId="30239" xr:uid="{C1F1DFFA-F396-44E4-82EB-1DC260BBD841}"/>
    <cellStyle name="Comma 3 5 4 2 4" xfId="44496" xr:uid="{F08CE6E4-6E0B-4EB1-A4AF-AED0A7F269F4}"/>
    <cellStyle name="Comma 3 5 4 3" xfId="6477" xr:uid="{00000000-0005-0000-0000-00009A150000}"/>
    <cellStyle name="Comma 3 5 4 3 2" xfId="20734" xr:uid="{00000000-0005-0000-0000-00009B150000}"/>
    <cellStyle name="Comma 3 5 4 3 3" xfId="32615" xr:uid="{D963174E-26F7-4DB3-9644-CED51D9D4A42}"/>
    <cellStyle name="Comma 3 5 4 3 4" xfId="46872" xr:uid="{00320254-B140-4463-B140-5FDF9DBB7C6C}"/>
    <cellStyle name="Comma 3 5 4 4" xfId="8853" xr:uid="{00000000-0005-0000-0000-00009C150000}"/>
    <cellStyle name="Comma 3 5 4 4 2" xfId="23110" xr:uid="{00000000-0005-0000-0000-00009D150000}"/>
    <cellStyle name="Comma 3 5 4 4 3" xfId="34991" xr:uid="{F2108E31-2E7F-4F81-8013-54CFFD9EDC8D}"/>
    <cellStyle name="Comma 3 5 4 4 4" xfId="49248" xr:uid="{A2A11A26-CC23-4E90-815E-AF9A9D7584C0}"/>
    <cellStyle name="Comma 3 5 4 5" xfId="11229" xr:uid="{00000000-0005-0000-0000-00009E150000}"/>
    <cellStyle name="Comma 3 5 4 5 2" xfId="25486" xr:uid="{00000000-0005-0000-0000-00009F150000}"/>
    <cellStyle name="Comma 3 5 4 5 3" xfId="37367" xr:uid="{5014FB04-ED85-40AD-B097-64580FC532FF}"/>
    <cellStyle name="Comma 3 5 4 5 4" xfId="51624" xr:uid="{919B973D-47E8-4CF2-990B-220571773449}"/>
    <cellStyle name="Comma 3 5 4 6" xfId="13606" xr:uid="{00000000-0005-0000-0000-0000A0150000}"/>
    <cellStyle name="Comma 3 5 4 6 2" xfId="39744" xr:uid="{BD1BCD67-3D4C-4486-91DF-914091E7A05D}"/>
    <cellStyle name="Comma 3 5 4 6 3" xfId="54001" xr:uid="{5E16015E-1560-4FD2-9B5B-C177CC6A5D08}"/>
    <cellStyle name="Comma 3 5 4 7" xfId="15982" xr:uid="{00000000-0005-0000-0000-0000A1150000}"/>
    <cellStyle name="Comma 3 5 4 8" xfId="27863" xr:uid="{39884FFC-EDB4-4F6F-A2C4-393697E09A03}"/>
    <cellStyle name="Comma 3 5 4 9" xfId="42120" xr:uid="{2AEA82EA-2F2A-4EF0-B01F-1ABEB6C5791A}"/>
    <cellStyle name="Comma 3 5 5" xfId="2517" xr:uid="{00000000-0005-0000-0000-0000A2150000}"/>
    <cellStyle name="Comma 3 5 5 2" xfId="16774" xr:uid="{00000000-0005-0000-0000-0000A3150000}"/>
    <cellStyle name="Comma 3 5 5 3" xfId="28655" xr:uid="{15F5C6ED-D2D8-4460-8130-2A46FD25E108}"/>
    <cellStyle name="Comma 3 5 5 4" xfId="42912" xr:uid="{5F11AF45-46C2-4F9A-8947-6517F78B911D}"/>
    <cellStyle name="Comma 3 5 6" xfId="4893" xr:uid="{00000000-0005-0000-0000-0000A4150000}"/>
    <cellStyle name="Comma 3 5 6 2" xfId="19150" xr:uid="{00000000-0005-0000-0000-0000A5150000}"/>
    <cellStyle name="Comma 3 5 6 3" xfId="31031" xr:uid="{9F9192FD-DBE7-4053-8B25-941C1836970B}"/>
    <cellStyle name="Comma 3 5 6 4" xfId="45288" xr:uid="{4130EE64-21A3-4734-94F6-2E1D422AA5C4}"/>
    <cellStyle name="Comma 3 5 7" xfId="7269" xr:uid="{00000000-0005-0000-0000-0000A6150000}"/>
    <cellStyle name="Comma 3 5 7 2" xfId="21526" xr:uid="{00000000-0005-0000-0000-0000A7150000}"/>
    <cellStyle name="Comma 3 5 7 3" xfId="33407" xr:uid="{A5B50176-3BD3-4897-8B19-C15F7E5714CE}"/>
    <cellStyle name="Comma 3 5 7 4" xfId="47664" xr:uid="{A9463F90-5CC0-41DF-BE84-E14B4370E392}"/>
    <cellStyle name="Comma 3 5 8" xfId="9645" xr:uid="{00000000-0005-0000-0000-0000A8150000}"/>
    <cellStyle name="Comma 3 5 8 2" xfId="23902" xr:uid="{00000000-0005-0000-0000-0000A9150000}"/>
    <cellStyle name="Comma 3 5 8 3" xfId="35783" xr:uid="{B00D5D23-FC92-41E7-909B-1D64376AB960}"/>
    <cellStyle name="Comma 3 5 8 4" xfId="50040" xr:uid="{3308A565-AA27-41EC-BA50-808206039CC5}"/>
    <cellStyle name="Comma 3 5 9" xfId="12022" xr:uid="{00000000-0005-0000-0000-0000AA150000}"/>
    <cellStyle name="Comma 3 5 9 2" xfId="38160" xr:uid="{95ED1ADE-ABAC-4C32-891B-C97E187A6F18}"/>
    <cellStyle name="Comma 3 5 9 3" xfId="52417" xr:uid="{34371F7F-9F58-4B4C-B736-4E7201A5AF9A}"/>
    <cellStyle name="Comma 3 6" xfId="177" xr:uid="{00000000-0005-0000-0000-0000AB150000}"/>
    <cellStyle name="Comma 3 6 10" xfId="14434" xr:uid="{00000000-0005-0000-0000-0000AC150000}"/>
    <cellStyle name="Comma 3 6 11" xfId="26315" xr:uid="{86E75068-7817-467B-BEB4-E174078AD43E}"/>
    <cellStyle name="Comma 3 6 12" xfId="40572" xr:uid="{14F41DD3-775F-4047-90C0-8613A0916A84}"/>
    <cellStyle name="Comma 3 6 2" xfId="537" xr:uid="{00000000-0005-0000-0000-0000AD150000}"/>
    <cellStyle name="Comma 3 6 2 10" xfId="26675" xr:uid="{A7C0FFC5-6A99-47C0-A3D8-CFE50163B01A}"/>
    <cellStyle name="Comma 3 6 2 11" xfId="40932" xr:uid="{8BF56C42-AB8E-4F6D-BD49-11BF7BDB99FE}"/>
    <cellStyle name="Comma 3 6 2 2" xfId="1329" xr:uid="{00000000-0005-0000-0000-0000AE150000}"/>
    <cellStyle name="Comma 3 6 2 2 2" xfId="3705" xr:uid="{00000000-0005-0000-0000-0000AF150000}"/>
    <cellStyle name="Comma 3 6 2 2 2 2" xfId="17962" xr:uid="{00000000-0005-0000-0000-0000B0150000}"/>
    <cellStyle name="Comma 3 6 2 2 2 3" xfId="29843" xr:uid="{EFA8A146-770D-4EEF-8834-70C5E2F2F8D1}"/>
    <cellStyle name="Comma 3 6 2 2 2 4" xfId="44100" xr:uid="{8A8C8A45-4597-4BE2-BFE3-25CB93C127CD}"/>
    <cellStyle name="Comma 3 6 2 2 3" xfId="6081" xr:uid="{00000000-0005-0000-0000-0000B1150000}"/>
    <cellStyle name="Comma 3 6 2 2 3 2" xfId="20338" xr:uid="{00000000-0005-0000-0000-0000B2150000}"/>
    <cellStyle name="Comma 3 6 2 2 3 3" xfId="32219" xr:uid="{FC2C2057-5145-4C7D-8470-7CBB6B3B6AC7}"/>
    <cellStyle name="Comma 3 6 2 2 3 4" xfId="46476" xr:uid="{7C1108DA-553E-4D0A-B63D-DAD356BB2D14}"/>
    <cellStyle name="Comma 3 6 2 2 4" xfId="8457" xr:uid="{00000000-0005-0000-0000-0000B3150000}"/>
    <cellStyle name="Comma 3 6 2 2 4 2" xfId="22714" xr:uid="{00000000-0005-0000-0000-0000B4150000}"/>
    <cellStyle name="Comma 3 6 2 2 4 3" xfId="34595" xr:uid="{CBBA4C95-1E8E-4BD8-B4C4-0FCBE44CA8BD}"/>
    <cellStyle name="Comma 3 6 2 2 4 4" xfId="48852" xr:uid="{2FC6235A-ACCE-4BF7-8279-351363EB67A7}"/>
    <cellStyle name="Comma 3 6 2 2 5" xfId="10833" xr:uid="{00000000-0005-0000-0000-0000B5150000}"/>
    <cellStyle name="Comma 3 6 2 2 5 2" xfId="25090" xr:uid="{00000000-0005-0000-0000-0000B6150000}"/>
    <cellStyle name="Comma 3 6 2 2 5 3" xfId="36971" xr:uid="{EA433884-B5B2-4A17-9BA4-79F1BF51C592}"/>
    <cellStyle name="Comma 3 6 2 2 5 4" xfId="51228" xr:uid="{9155A721-541E-4A3D-82E2-939A28031A06}"/>
    <cellStyle name="Comma 3 6 2 2 6" xfId="13210" xr:uid="{00000000-0005-0000-0000-0000B7150000}"/>
    <cellStyle name="Comma 3 6 2 2 6 2" xfId="39348" xr:uid="{A1C1D728-4A5F-4664-8170-D937D954560C}"/>
    <cellStyle name="Comma 3 6 2 2 6 3" xfId="53605" xr:uid="{ADBF654C-637E-41A4-8408-0309D049E4E9}"/>
    <cellStyle name="Comma 3 6 2 2 7" xfId="15586" xr:uid="{00000000-0005-0000-0000-0000B8150000}"/>
    <cellStyle name="Comma 3 6 2 2 8" xfId="27467" xr:uid="{F8DE1D25-B218-4F90-9C2F-B59D928C5352}"/>
    <cellStyle name="Comma 3 6 2 2 9" xfId="41724" xr:uid="{4168AC27-5133-4C7D-8C9B-CF4B90BCD286}"/>
    <cellStyle name="Comma 3 6 2 3" xfId="2121" xr:uid="{00000000-0005-0000-0000-0000B9150000}"/>
    <cellStyle name="Comma 3 6 2 3 2" xfId="4497" xr:uid="{00000000-0005-0000-0000-0000BA150000}"/>
    <cellStyle name="Comma 3 6 2 3 2 2" xfId="18754" xr:uid="{00000000-0005-0000-0000-0000BB150000}"/>
    <cellStyle name="Comma 3 6 2 3 2 3" xfId="30635" xr:uid="{783FF852-531D-4415-A00A-EAD86928EDC5}"/>
    <cellStyle name="Comma 3 6 2 3 2 4" xfId="44892" xr:uid="{A65D0211-1DDD-421D-BA93-73276BCC32CD}"/>
    <cellStyle name="Comma 3 6 2 3 3" xfId="6873" xr:uid="{00000000-0005-0000-0000-0000BC150000}"/>
    <cellStyle name="Comma 3 6 2 3 3 2" xfId="21130" xr:uid="{00000000-0005-0000-0000-0000BD150000}"/>
    <cellStyle name="Comma 3 6 2 3 3 3" xfId="33011" xr:uid="{D73E6F9A-127F-4704-93DF-CA2C33DBF7AD}"/>
    <cellStyle name="Comma 3 6 2 3 3 4" xfId="47268" xr:uid="{9CFCFBDE-5344-4D73-8DD2-635AEAA517FA}"/>
    <cellStyle name="Comma 3 6 2 3 4" xfId="9249" xr:uid="{00000000-0005-0000-0000-0000BE150000}"/>
    <cellStyle name="Comma 3 6 2 3 4 2" xfId="23506" xr:uid="{00000000-0005-0000-0000-0000BF150000}"/>
    <cellStyle name="Comma 3 6 2 3 4 3" xfId="35387" xr:uid="{438C82FF-5D7B-4562-BAAF-57AD487832F4}"/>
    <cellStyle name="Comma 3 6 2 3 4 4" xfId="49644" xr:uid="{E90DB31A-470A-43E2-87E5-C2D944B8C32D}"/>
    <cellStyle name="Comma 3 6 2 3 5" xfId="11625" xr:uid="{00000000-0005-0000-0000-0000C0150000}"/>
    <cellStyle name="Comma 3 6 2 3 5 2" xfId="25882" xr:uid="{00000000-0005-0000-0000-0000C1150000}"/>
    <cellStyle name="Comma 3 6 2 3 5 3" xfId="37763" xr:uid="{CFF75965-94BE-4F91-B6A1-14E5ADD6950D}"/>
    <cellStyle name="Comma 3 6 2 3 5 4" xfId="52020" xr:uid="{11218438-BE1A-4FAA-B7BB-7E9FF9AE6716}"/>
    <cellStyle name="Comma 3 6 2 3 6" xfId="14002" xr:uid="{00000000-0005-0000-0000-0000C2150000}"/>
    <cellStyle name="Comma 3 6 2 3 6 2" xfId="40140" xr:uid="{60FA0035-9900-4F09-A36D-97D7695F1B91}"/>
    <cellStyle name="Comma 3 6 2 3 6 3" xfId="54397" xr:uid="{88609710-07DD-4AC7-9031-EB5B766A1583}"/>
    <cellStyle name="Comma 3 6 2 3 7" xfId="16378" xr:uid="{00000000-0005-0000-0000-0000C3150000}"/>
    <cellStyle name="Comma 3 6 2 3 8" xfId="28259" xr:uid="{0C0C1F4F-804B-40B3-8196-67CBFB046A95}"/>
    <cellStyle name="Comma 3 6 2 3 9" xfId="42516" xr:uid="{90C2DC1F-815E-4267-A582-4F448F411D93}"/>
    <cellStyle name="Comma 3 6 2 4" xfId="2913" xr:uid="{00000000-0005-0000-0000-0000C4150000}"/>
    <cellStyle name="Comma 3 6 2 4 2" xfId="17170" xr:uid="{00000000-0005-0000-0000-0000C5150000}"/>
    <cellStyle name="Comma 3 6 2 4 3" xfId="29051" xr:uid="{770ABCA4-DA12-4CF9-AC7C-E6E464DF558B}"/>
    <cellStyle name="Comma 3 6 2 4 4" xfId="43308" xr:uid="{31519EC7-8A9C-4B46-BEB9-DCC159241767}"/>
    <cellStyle name="Comma 3 6 2 5" xfId="5289" xr:uid="{00000000-0005-0000-0000-0000C6150000}"/>
    <cellStyle name="Comma 3 6 2 5 2" xfId="19546" xr:uid="{00000000-0005-0000-0000-0000C7150000}"/>
    <cellStyle name="Comma 3 6 2 5 3" xfId="31427" xr:uid="{654BB59C-5738-4CEF-93CE-FBCFD1AE2B7A}"/>
    <cellStyle name="Comma 3 6 2 5 4" xfId="45684" xr:uid="{3D9E9C24-5EB3-4176-A792-9660F1C907FF}"/>
    <cellStyle name="Comma 3 6 2 6" xfId="7665" xr:uid="{00000000-0005-0000-0000-0000C8150000}"/>
    <cellStyle name="Comma 3 6 2 6 2" xfId="21922" xr:uid="{00000000-0005-0000-0000-0000C9150000}"/>
    <cellStyle name="Comma 3 6 2 6 3" xfId="33803" xr:uid="{8A881B17-9EAA-497A-9AFB-9AA1E7FA8397}"/>
    <cellStyle name="Comma 3 6 2 6 4" xfId="48060" xr:uid="{C994D7FB-BB9D-484D-B5D1-A1B86549271B}"/>
    <cellStyle name="Comma 3 6 2 7" xfId="10041" xr:uid="{00000000-0005-0000-0000-0000CA150000}"/>
    <cellStyle name="Comma 3 6 2 7 2" xfId="24298" xr:uid="{00000000-0005-0000-0000-0000CB150000}"/>
    <cellStyle name="Comma 3 6 2 7 3" xfId="36179" xr:uid="{3ECE8440-4DC4-43CB-80B3-5F4480D3ABC6}"/>
    <cellStyle name="Comma 3 6 2 7 4" xfId="50436" xr:uid="{062C2CB0-D1F0-4E3E-963E-0B5C32C8B537}"/>
    <cellStyle name="Comma 3 6 2 8" xfId="12418" xr:uid="{00000000-0005-0000-0000-0000CC150000}"/>
    <cellStyle name="Comma 3 6 2 8 2" xfId="38556" xr:uid="{371B60E8-142C-4A47-8591-6BCE4BD3E085}"/>
    <cellStyle name="Comma 3 6 2 8 3" xfId="52813" xr:uid="{78FA384A-7A15-43F3-98F9-EB441357492E}"/>
    <cellStyle name="Comma 3 6 2 9" xfId="14794" xr:uid="{00000000-0005-0000-0000-0000CD150000}"/>
    <cellStyle name="Comma 3 6 3" xfId="969" xr:uid="{00000000-0005-0000-0000-0000CE150000}"/>
    <cellStyle name="Comma 3 6 3 2" xfId="3345" xr:uid="{00000000-0005-0000-0000-0000CF150000}"/>
    <cellStyle name="Comma 3 6 3 2 2" xfId="17602" xr:uid="{00000000-0005-0000-0000-0000D0150000}"/>
    <cellStyle name="Comma 3 6 3 2 3" xfId="29483" xr:uid="{52C4B073-6505-410A-A5B4-6AD64616898E}"/>
    <cellStyle name="Comma 3 6 3 2 4" xfId="43740" xr:uid="{3BCACE17-B66E-4DC7-B490-C9D49BE1D1CC}"/>
    <cellStyle name="Comma 3 6 3 3" xfId="5721" xr:uid="{00000000-0005-0000-0000-0000D1150000}"/>
    <cellStyle name="Comma 3 6 3 3 2" xfId="19978" xr:uid="{00000000-0005-0000-0000-0000D2150000}"/>
    <cellStyle name="Comma 3 6 3 3 3" xfId="31859" xr:uid="{DE2DA190-BB67-4713-8589-3552D5B991E4}"/>
    <cellStyle name="Comma 3 6 3 3 4" xfId="46116" xr:uid="{9ECA099A-A781-4199-8875-1203E58960FE}"/>
    <cellStyle name="Comma 3 6 3 4" xfId="8097" xr:uid="{00000000-0005-0000-0000-0000D3150000}"/>
    <cellStyle name="Comma 3 6 3 4 2" xfId="22354" xr:uid="{00000000-0005-0000-0000-0000D4150000}"/>
    <cellStyle name="Comma 3 6 3 4 3" xfId="34235" xr:uid="{D67478F7-0778-4B96-A583-5F458A376D42}"/>
    <cellStyle name="Comma 3 6 3 4 4" xfId="48492" xr:uid="{78AFD77F-2E7D-4233-8621-FFB68C195253}"/>
    <cellStyle name="Comma 3 6 3 5" xfId="10473" xr:uid="{00000000-0005-0000-0000-0000D5150000}"/>
    <cellStyle name="Comma 3 6 3 5 2" xfId="24730" xr:uid="{00000000-0005-0000-0000-0000D6150000}"/>
    <cellStyle name="Comma 3 6 3 5 3" xfId="36611" xr:uid="{3DFB5245-58B4-42F4-8E21-A85718489916}"/>
    <cellStyle name="Comma 3 6 3 5 4" xfId="50868" xr:uid="{2A129465-0F66-424E-A5D3-34344010ADB1}"/>
    <cellStyle name="Comma 3 6 3 6" xfId="12850" xr:uid="{00000000-0005-0000-0000-0000D7150000}"/>
    <cellStyle name="Comma 3 6 3 6 2" xfId="38988" xr:uid="{CE94B64E-E68F-4A80-AD01-E02DEFD63CFB}"/>
    <cellStyle name="Comma 3 6 3 6 3" xfId="53245" xr:uid="{4E4239AE-8BE1-47BE-BF61-9BF480FD0674}"/>
    <cellStyle name="Comma 3 6 3 7" xfId="15226" xr:uid="{00000000-0005-0000-0000-0000D8150000}"/>
    <cellStyle name="Comma 3 6 3 8" xfId="27107" xr:uid="{13422CF6-36B8-4874-8FC8-5BBF4603E481}"/>
    <cellStyle name="Comma 3 6 3 9" xfId="41364" xr:uid="{6BBFC849-C7CA-4FB7-AD34-32CD29F3BF62}"/>
    <cellStyle name="Comma 3 6 4" xfId="1761" xr:uid="{00000000-0005-0000-0000-0000D9150000}"/>
    <cellStyle name="Comma 3 6 4 2" xfId="4137" xr:uid="{00000000-0005-0000-0000-0000DA150000}"/>
    <cellStyle name="Comma 3 6 4 2 2" xfId="18394" xr:uid="{00000000-0005-0000-0000-0000DB150000}"/>
    <cellStyle name="Comma 3 6 4 2 3" xfId="30275" xr:uid="{03BF5960-393E-48DF-BF5C-F197B0478F6D}"/>
    <cellStyle name="Comma 3 6 4 2 4" xfId="44532" xr:uid="{728244D0-5225-4478-8084-4DE3709BA01A}"/>
    <cellStyle name="Comma 3 6 4 3" xfId="6513" xr:uid="{00000000-0005-0000-0000-0000DC150000}"/>
    <cellStyle name="Comma 3 6 4 3 2" xfId="20770" xr:uid="{00000000-0005-0000-0000-0000DD150000}"/>
    <cellStyle name="Comma 3 6 4 3 3" xfId="32651" xr:uid="{D178D08A-8473-4F91-A772-6DD52EC0D3EE}"/>
    <cellStyle name="Comma 3 6 4 3 4" xfId="46908" xr:uid="{6F1B938A-5816-4B11-8C98-2D5AD7BB2246}"/>
    <cellStyle name="Comma 3 6 4 4" xfId="8889" xr:uid="{00000000-0005-0000-0000-0000DE150000}"/>
    <cellStyle name="Comma 3 6 4 4 2" xfId="23146" xr:uid="{00000000-0005-0000-0000-0000DF150000}"/>
    <cellStyle name="Comma 3 6 4 4 3" xfId="35027" xr:uid="{2B160A04-47D6-4855-B906-01A5877559A8}"/>
    <cellStyle name="Comma 3 6 4 4 4" xfId="49284" xr:uid="{BBF64BFA-2EA3-4CCB-9EE3-BE6D7F1F7BD3}"/>
    <cellStyle name="Comma 3 6 4 5" xfId="11265" xr:uid="{00000000-0005-0000-0000-0000E0150000}"/>
    <cellStyle name="Comma 3 6 4 5 2" xfId="25522" xr:uid="{00000000-0005-0000-0000-0000E1150000}"/>
    <cellStyle name="Comma 3 6 4 5 3" xfId="37403" xr:uid="{BA1546EC-6E26-4514-A4D8-0C8567697279}"/>
    <cellStyle name="Comma 3 6 4 5 4" xfId="51660" xr:uid="{70FCB8D7-43B9-489C-B2FF-2166CFA96ADE}"/>
    <cellStyle name="Comma 3 6 4 6" xfId="13642" xr:uid="{00000000-0005-0000-0000-0000E2150000}"/>
    <cellStyle name="Comma 3 6 4 6 2" xfId="39780" xr:uid="{54AFAB49-90D4-4B69-AF70-AE938F542399}"/>
    <cellStyle name="Comma 3 6 4 6 3" xfId="54037" xr:uid="{DF7C224E-1B2C-4C23-A5F2-A6EAD9CAB5CE}"/>
    <cellStyle name="Comma 3 6 4 7" xfId="16018" xr:uid="{00000000-0005-0000-0000-0000E3150000}"/>
    <cellStyle name="Comma 3 6 4 8" xfId="27899" xr:uid="{366B8005-5AAD-4D3C-AEF9-EACFDDCD8D51}"/>
    <cellStyle name="Comma 3 6 4 9" xfId="42156" xr:uid="{3AF9CFE8-9DD8-43AF-8C47-4CF48C919FF6}"/>
    <cellStyle name="Comma 3 6 5" xfId="2553" xr:uid="{00000000-0005-0000-0000-0000E4150000}"/>
    <cellStyle name="Comma 3 6 5 2" xfId="16810" xr:uid="{00000000-0005-0000-0000-0000E5150000}"/>
    <cellStyle name="Comma 3 6 5 3" xfId="28691" xr:uid="{9C03E60C-0571-4F39-B378-3666EDD0CF4C}"/>
    <cellStyle name="Comma 3 6 5 4" xfId="42948" xr:uid="{F9C5DF59-0CA0-4474-BFBE-090B0C0B85D5}"/>
    <cellStyle name="Comma 3 6 6" xfId="4929" xr:uid="{00000000-0005-0000-0000-0000E6150000}"/>
    <cellStyle name="Comma 3 6 6 2" xfId="19186" xr:uid="{00000000-0005-0000-0000-0000E7150000}"/>
    <cellStyle name="Comma 3 6 6 3" xfId="31067" xr:uid="{87633F69-B16A-4A62-B622-C522F14C52DA}"/>
    <cellStyle name="Comma 3 6 6 4" xfId="45324" xr:uid="{23C20FE1-83B7-43C6-97C5-60EA27D66E61}"/>
    <cellStyle name="Comma 3 6 7" xfId="7305" xr:uid="{00000000-0005-0000-0000-0000E8150000}"/>
    <cellStyle name="Comma 3 6 7 2" xfId="21562" xr:uid="{00000000-0005-0000-0000-0000E9150000}"/>
    <cellStyle name="Comma 3 6 7 3" xfId="33443" xr:uid="{23484BAF-9A25-4434-95A0-69C0622EA861}"/>
    <cellStyle name="Comma 3 6 7 4" xfId="47700" xr:uid="{D4623B66-E749-446D-8EC0-9B0054304B9E}"/>
    <cellStyle name="Comma 3 6 8" xfId="9681" xr:uid="{00000000-0005-0000-0000-0000EA150000}"/>
    <cellStyle name="Comma 3 6 8 2" xfId="23938" xr:uid="{00000000-0005-0000-0000-0000EB150000}"/>
    <cellStyle name="Comma 3 6 8 3" xfId="35819" xr:uid="{86A90355-B6B7-42FD-90C6-E3E879327EE0}"/>
    <cellStyle name="Comma 3 6 8 4" xfId="50076" xr:uid="{80C98A8A-A5D2-4985-9091-D434618510E8}"/>
    <cellStyle name="Comma 3 6 9" xfId="12058" xr:uid="{00000000-0005-0000-0000-0000EC150000}"/>
    <cellStyle name="Comma 3 6 9 2" xfId="38196" xr:uid="{F69409F7-192F-4C96-982A-7DDDF595296E}"/>
    <cellStyle name="Comma 3 6 9 3" xfId="52453" xr:uid="{DFF94E2B-51F7-4257-B05F-202C7CED588A}"/>
    <cellStyle name="Comma 3 7" xfId="213" xr:uid="{00000000-0005-0000-0000-0000ED150000}"/>
    <cellStyle name="Comma 3 7 10" xfId="14470" xr:uid="{00000000-0005-0000-0000-0000EE150000}"/>
    <cellStyle name="Comma 3 7 11" xfId="26351" xr:uid="{4FD664D6-D1C5-4FE1-B570-E7069CFDEB0D}"/>
    <cellStyle name="Comma 3 7 12" xfId="40608" xr:uid="{F88DA7C0-EF2E-4BBB-BCE0-7C233E2FBF45}"/>
    <cellStyle name="Comma 3 7 2" xfId="573" xr:uid="{00000000-0005-0000-0000-0000EF150000}"/>
    <cellStyle name="Comma 3 7 2 10" xfId="26711" xr:uid="{0524AB05-2D7B-4CCA-A7FE-C0178D57A732}"/>
    <cellStyle name="Comma 3 7 2 11" xfId="40968" xr:uid="{1C571BF0-9C66-4444-882F-FF16761708C1}"/>
    <cellStyle name="Comma 3 7 2 2" xfId="1365" xr:uid="{00000000-0005-0000-0000-0000F0150000}"/>
    <cellStyle name="Comma 3 7 2 2 2" xfId="3741" xr:uid="{00000000-0005-0000-0000-0000F1150000}"/>
    <cellStyle name="Comma 3 7 2 2 2 2" xfId="17998" xr:uid="{00000000-0005-0000-0000-0000F2150000}"/>
    <cellStyle name="Comma 3 7 2 2 2 3" xfId="29879" xr:uid="{42C95623-7520-494B-8E14-2CAC65833580}"/>
    <cellStyle name="Comma 3 7 2 2 2 4" xfId="44136" xr:uid="{DAB41C33-FB94-47ED-804E-0C6C7470BD72}"/>
    <cellStyle name="Comma 3 7 2 2 3" xfId="6117" xr:uid="{00000000-0005-0000-0000-0000F3150000}"/>
    <cellStyle name="Comma 3 7 2 2 3 2" xfId="20374" xr:uid="{00000000-0005-0000-0000-0000F4150000}"/>
    <cellStyle name="Comma 3 7 2 2 3 3" xfId="32255" xr:uid="{61784F4A-E79C-4CDD-8A2B-68B00BB1681B}"/>
    <cellStyle name="Comma 3 7 2 2 3 4" xfId="46512" xr:uid="{20FB3E06-A21A-4C5E-8AEE-2E5120B4B0D5}"/>
    <cellStyle name="Comma 3 7 2 2 4" xfId="8493" xr:uid="{00000000-0005-0000-0000-0000F5150000}"/>
    <cellStyle name="Comma 3 7 2 2 4 2" xfId="22750" xr:uid="{00000000-0005-0000-0000-0000F6150000}"/>
    <cellStyle name="Comma 3 7 2 2 4 3" xfId="34631" xr:uid="{E715A9B3-0EA9-4512-8736-009F21CA8797}"/>
    <cellStyle name="Comma 3 7 2 2 4 4" xfId="48888" xr:uid="{A3E9A138-0004-40CE-B5D8-230185D8F855}"/>
    <cellStyle name="Comma 3 7 2 2 5" xfId="10869" xr:uid="{00000000-0005-0000-0000-0000F7150000}"/>
    <cellStyle name="Comma 3 7 2 2 5 2" xfId="25126" xr:uid="{00000000-0005-0000-0000-0000F8150000}"/>
    <cellStyle name="Comma 3 7 2 2 5 3" xfId="37007" xr:uid="{846E8567-D811-4E04-99A9-F3AA9BC32E68}"/>
    <cellStyle name="Comma 3 7 2 2 5 4" xfId="51264" xr:uid="{F4F0A772-04C5-44C7-BAF2-922B5794EC3D}"/>
    <cellStyle name="Comma 3 7 2 2 6" xfId="13246" xr:uid="{00000000-0005-0000-0000-0000F9150000}"/>
    <cellStyle name="Comma 3 7 2 2 6 2" xfId="39384" xr:uid="{59157E75-F4B7-4BDE-B792-1A89D4843210}"/>
    <cellStyle name="Comma 3 7 2 2 6 3" xfId="53641" xr:uid="{57D1664E-134F-4B49-AE7A-E2F6D773DD71}"/>
    <cellStyle name="Comma 3 7 2 2 7" xfId="15622" xr:uid="{00000000-0005-0000-0000-0000FA150000}"/>
    <cellStyle name="Comma 3 7 2 2 8" xfId="27503" xr:uid="{ED3FB6A8-EF7D-42A1-85E6-A9A8D4119AAD}"/>
    <cellStyle name="Comma 3 7 2 2 9" xfId="41760" xr:uid="{3BBB8DB2-DAA2-4105-B807-DDF636A94AF1}"/>
    <cellStyle name="Comma 3 7 2 3" xfId="2157" xr:uid="{00000000-0005-0000-0000-0000FB150000}"/>
    <cellStyle name="Comma 3 7 2 3 2" xfId="4533" xr:uid="{00000000-0005-0000-0000-0000FC150000}"/>
    <cellStyle name="Comma 3 7 2 3 2 2" xfId="18790" xr:uid="{00000000-0005-0000-0000-0000FD150000}"/>
    <cellStyle name="Comma 3 7 2 3 2 3" xfId="30671" xr:uid="{57EBD983-1AE9-401B-B076-72CB2306B2FD}"/>
    <cellStyle name="Comma 3 7 2 3 2 4" xfId="44928" xr:uid="{B8040CF1-78CB-4564-BCB7-BDE5EEC3321F}"/>
    <cellStyle name="Comma 3 7 2 3 3" xfId="6909" xr:uid="{00000000-0005-0000-0000-0000FE150000}"/>
    <cellStyle name="Comma 3 7 2 3 3 2" xfId="21166" xr:uid="{00000000-0005-0000-0000-0000FF150000}"/>
    <cellStyle name="Comma 3 7 2 3 3 3" xfId="33047" xr:uid="{14A4856E-6112-4192-897A-0F4D8C1BC1C3}"/>
    <cellStyle name="Comma 3 7 2 3 3 4" xfId="47304" xr:uid="{B2540B4C-7DF2-4027-9876-C8DA777AACC5}"/>
    <cellStyle name="Comma 3 7 2 3 4" xfId="9285" xr:uid="{00000000-0005-0000-0000-000000160000}"/>
    <cellStyle name="Comma 3 7 2 3 4 2" xfId="23542" xr:uid="{00000000-0005-0000-0000-000001160000}"/>
    <cellStyle name="Comma 3 7 2 3 4 3" xfId="35423" xr:uid="{3C6AF381-6605-405D-A735-1DF7B696A473}"/>
    <cellStyle name="Comma 3 7 2 3 4 4" xfId="49680" xr:uid="{6B6D187B-1515-46F9-96E2-36B530E7C167}"/>
    <cellStyle name="Comma 3 7 2 3 5" xfId="11661" xr:uid="{00000000-0005-0000-0000-000002160000}"/>
    <cellStyle name="Comma 3 7 2 3 5 2" xfId="25918" xr:uid="{00000000-0005-0000-0000-000003160000}"/>
    <cellStyle name="Comma 3 7 2 3 5 3" xfId="37799" xr:uid="{6F5A7856-CAFE-422C-BC86-65D381F11F66}"/>
    <cellStyle name="Comma 3 7 2 3 5 4" xfId="52056" xr:uid="{4FEE1E7E-F62C-4C97-B924-A6A4F1DB060A}"/>
    <cellStyle name="Comma 3 7 2 3 6" xfId="14038" xr:uid="{00000000-0005-0000-0000-000004160000}"/>
    <cellStyle name="Comma 3 7 2 3 6 2" xfId="40176" xr:uid="{FEED35A3-F91F-4E58-BBC1-95DD0059DC75}"/>
    <cellStyle name="Comma 3 7 2 3 6 3" xfId="54433" xr:uid="{2261119B-21AE-43F2-90F1-96F4631216B0}"/>
    <cellStyle name="Comma 3 7 2 3 7" xfId="16414" xr:uid="{00000000-0005-0000-0000-000005160000}"/>
    <cellStyle name="Comma 3 7 2 3 8" xfId="28295" xr:uid="{157EB1B1-6F2B-4242-BAC0-38E012A5A1BB}"/>
    <cellStyle name="Comma 3 7 2 3 9" xfId="42552" xr:uid="{141F151A-7A2D-44C4-874E-DFAA58BC113D}"/>
    <cellStyle name="Comma 3 7 2 4" xfId="2949" xr:uid="{00000000-0005-0000-0000-000006160000}"/>
    <cellStyle name="Comma 3 7 2 4 2" xfId="17206" xr:uid="{00000000-0005-0000-0000-000007160000}"/>
    <cellStyle name="Comma 3 7 2 4 3" xfId="29087" xr:uid="{8C6D8848-4BAF-4D7A-9835-9F50C533016A}"/>
    <cellStyle name="Comma 3 7 2 4 4" xfId="43344" xr:uid="{74D692BC-0164-44F0-ABD7-D085C290A35D}"/>
    <cellStyle name="Comma 3 7 2 5" xfId="5325" xr:uid="{00000000-0005-0000-0000-000008160000}"/>
    <cellStyle name="Comma 3 7 2 5 2" xfId="19582" xr:uid="{00000000-0005-0000-0000-000009160000}"/>
    <cellStyle name="Comma 3 7 2 5 3" xfId="31463" xr:uid="{4D2B46C5-9FA8-4FA7-9BE8-3567C824F715}"/>
    <cellStyle name="Comma 3 7 2 5 4" xfId="45720" xr:uid="{54E3EA7B-01B0-4136-AD70-025CFE644153}"/>
    <cellStyle name="Comma 3 7 2 6" xfId="7701" xr:uid="{00000000-0005-0000-0000-00000A160000}"/>
    <cellStyle name="Comma 3 7 2 6 2" xfId="21958" xr:uid="{00000000-0005-0000-0000-00000B160000}"/>
    <cellStyle name="Comma 3 7 2 6 3" xfId="33839" xr:uid="{D4B0D5CC-E862-46EC-A979-7D0CCADEC486}"/>
    <cellStyle name="Comma 3 7 2 6 4" xfId="48096" xr:uid="{803954DA-D5E4-42FC-9D3D-F7AFBE8411F3}"/>
    <cellStyle name="Comma 3 7 2 7" xfId="10077" xr:uid="{00000000-0005-0000-0000-00000C160000}"/>
    <cellStyle name="Comma 3 7 2 7 2" xfId="24334" xr:uid="{00000000-0005-0000-0000-00000D160000}"/>
    <cellStyle name="Comma 3 7 2 7 3" xfId="36215" xr:uid="{C92C92BB-91B2-4965-8AD9-47F8844F26D8}"/>
    <cellStyle name="Comma 3 7 2 7 4" xfId="50472" xr:uid="{4FD2B615-C3D2-42EC-8FA2-E02ADC4E7B40}"/>
    <cellStyle name="Comma 3 7 2 8" xfId="12454" xr:uid="{00000000-0005-0000-0000-00000E160000}"/>
    <cellStyle name="Comma 3 7 2 8 2" xfId="38592" xr:uid="{05870518-2E01-446C-A092-C3767D6C3F32}"/>
    <cellStyle name="Comma 3 7 2 8 3" xfId="52849" xr:uid="{4BA5650E-F160-4163-BE53-EB13464B0733}"/>
    <cellStyle name="Comma 3 7 2 9" xfId="14830" xr:uid="{00000000-0005-0000-0000-00000F160000}"/>
    <cellStyle name="Comma 3 7 3" xfId="1005" xr:uid="{00000000-0005-0000-0000-000010160000}"/>
    <cellStyle name="Comma 3 7 3 2" xfId="3381" xr:uid="{00000000-0005-0000-0000-000011160000}"/>
    <cellStyle name="Comma 3 7 3 2 2" xfId="17638" xr:uid="{00000000-0005-0000-0000-000012160000}"/>
    <cellStyle name="Comma 3 7 3 2 3" xfId="29519" xr:uid="{9FD5DBDF-ECC2-418C-A655-6916BD915FBF}"/>
    <cellStyle name="Comma 3 7 3 2 4" xfId="43776" xr:uid="{4B52E6F9-24EC-423D-BEC1-8417D2F1C716}"/>
    <cellStyle name="Comma 3 7 3 3" xfId="5757" xr:uid="{00000000-0005-0000-0000-000013160000}"/>
    <cellStyle name="Comma 3 7 3 3 2" xfId="20014" xr:uid="{00000000-0005-0000-0000-000014160000}"/>
    <cellStyle name="Comma 3 7 3 3 3" xfId="31895" xr:uid="{C501EB15-3C45-40A4-8BC0-23BF389308E1}"/>
    <cellStyle name="Comma 3 7 3 3 4" xfId="46152" xr:uid="{125A6A32-7E7C-406A-AC5F-FA7E91BF1A7D}"/>
    <cellStyle name="Comma 3 7 3 4" xfId="8133" xr:uid="{00000000-0005-0000-0000-000015160000}"/>
    <cellStyle name="Comma 3 7 3 4 2" xfId="22390" xr:uid="{00000000-0005-0000-0000-000016160000}"/>
    <cellStyle name="Comma 3 7 3 4 3" xfId="34271" xr:uid="{22211B7B-31F6-4639-B9F2-96CC839C433D}"/>
    <cellStyle name="Comma 3 7 3 4 4" xfId="48528" xr:uid="{38E44C52-5467-4C3E-8063-07234C09BC34}"/>
    <cellStyle name="Comma 3 7 3 5" xfId="10509" xr:uid="{00000000-0005-0000-0000-000017160000}"/>
    <cellStyle name="Comma 3 7 3 5 2" xfId="24766" xr:uid="{00000000-0005-0000-0000-000018160000}"/>
    <cellStyle name="Comma 3 7 3 5 3" xfId="36647" xr:uid="{3D8310A4-10FB-4828-90C6-01431D35C5BC}"/>
    <cellStyle name="Comma 3 7 3 5 4" xfId="50904" xr:uid="{5909674D-19B4-468D-80C6-84F989505BEF}"/>
    <cellStyle name="Comma 3 7 3 6" xfId="12886" xr:uid="{00000000-0005-0000-0000-000019160000}"/>
    <cellStyle name="Comma 3 7 3 6 2" xfId="39024" xr:uid="{3A398E4A-2141-484F-86C0-BDCDE7261733}"/>
    <cellStyle name="Comma 3 7 3 6 3" xfId="53281" xr:uid="{7EFB2F04-2990-453B-9A54-0924CBBA7398}"/>
    <cellStyle name="Comma 3 7 3 7" xfId="15262" xr:uid="{00000000-0005-0000-0000-00001A160000}"/>
    <cellStyle name="Comma 3 7 3 8" xfId="27143" xr:uid="{6A9FD0EC-6A46-46E7-B0EC-00506D3ADE60}"/>
    <cellStyle name="Comma 3 7 3 9" xfId="41400" xr:uid="{D806CA84-1DF2-48ED-9028-8FAF54144734}"/>
    <cellStyle name="Comma 3 7 4" xfId="1797" xr:uid="{00000000-0005-0000-0000-00001B160000}"/>
    <cellStyle name="Comma 3 7 4 2" xfId="4173" xr:uid="{00000000-0005-0000-0000-00001C160000}"/>
    <cellStyle name="Comma 3 7 4 2 2" xfId="18430" xr:uid="{00000000-0005-0000-0000-00001D160000}"/>
    <cellStyle name="Comma 3 7 4 2 3" xfId="30311" xr:uid="{B9166D0F-B2FD-4234-B5E4-CBDE294E5B2B}"/>
    <cellStyle name="Comma 3 7 4 2 4" xfId="44568" xr:uid="{041948CB-26BA-4C96-A183-9CD097D413DB}"/>
    <cellStyle name="Comma 3 7 4 3" xfId="6549" xr:uid="{00000000-0005-0000-0000-00001E160000}"/>
    <cellStyle name="Comma 3 7 4 3 2" xfId="20806" xr:uid="{00000000-0005-0000-0000-00001F160000}"/>
    <cellStyle name="Comma 3 7 4 3 3" xfId="32687" xr:uid="{8893E6C8-11EF-4F60-9A82-6C9E14CFEA8D}"/>
    <cellStyle name="Comma 3 7 4 3 4" xfId="46944" xr:uid="{BED1712D-DEA4-4E55-9F98-9D5374593AB6}"/>
    <cellStyle name="Comma 3 7 4 4" xfId="8925" xr:uid="{00000000-0005-0000-0000-000020160000}"/>
    <cellStyle name="Comma 3 7 4 4 2" xfId="23182" xr:uid="{00000000-0005-0000-0000-000021160000}"/>
    <cellStyle name="Comma 3 7 4 4 3" xfId="35063" xr:uid="{251E4AED-80C4-44F4-B3E2-F096A2A37971}"/>
    <cellStyle name="Comma 3 7 4 4 4" xfId="49320" xr:uid="{7A6EA186-8C7D-43B0-B8E5-818FC4298AB2}"/>
    <cellStyle name="Comma 3 7 4 5" xfId="11301" xr:uid="{00000000-0005-0000-0000-000022160000}"/>
    <cellStyle name="Comma 3 7 4 5 2" xfId="25558" xr:uid="{00000000-0005-0000-0000-000023160000}"/>
    <cellStyle name="Comma 3 7 4 5 3" xfId="37439" xr:uid="{EDB159CE-703D-4070-A3F3-E7EFC3A4CF47}"/>
    <cellStyle name="Comma 3 7 4 5 4" xfId="51696" xr:uid="{DFA8A6BD-3F8B-4AD7-A606-8422E07F4A8F}"/>
    <cellStyle name="Comma 3 7 4 6" xfId="13678" xr:uid="{00000000-0005-0000-0000-000024160000}"/>
    <cellStyle name="Comma 3 7 4 6 2" xfId="39816" xr:uid="{2DB529FB-B26E-4DCB-AA25-F1D8F7C786FA}"/>
    <cellStyle name="Comma 3 7 4 6 3" xfId="54073" xr:uid="{29FA4E71-ECFB-4206-BBEB-18A478749D84}"/>
    <cellStyle name="Comma 3 7 4 7" xfId="16054" xr:uid="{00000000-0005-0000-0000-000025160000}"/>
    <cellStyle name="Comma 3 7 4 8" xfId="27935" xr:uid="{CD66D90D-4FEF-4B16-8D65-0133368ABA1F}"/>
    <cellStyle name="Comma 3 7 4 9" xfId="42192" xr:uid="{E8CDAB87-3370-46CE-A37E-EA16345A62E7}"/>
    <cellStyle name="Comma 3 7 5" xfId="2589" xr:uid="{00000000-0005-0000-0000-000026160000}"/>
    <cellStyle name="Comma 3 7 5 2" xfId="16846" xr:uid="{00000000-0005-0000-0000-000027160000}"/>
    <cellStyle name="Comma 3 7 5 3" xfId="28727" xr:uid="{E35E77BC-5AB8-4AA2-9527-EB98458C0C8E}"/>
    <cellStyle name="Comma 3 7 5 4" xfId="42984" xr:uid="{1A71E1D0-5E5F-47F3-AD68-DAA3371B1BFF}"/>
    <cellStyle name="Comma 3 7 6" xfId="4965" xr:uid="{00000000-0005-0000-0000-000028160000}"/>
    <cellStyle name="Comma 3 7 6 2" xfId="19222" xr:uid="{00000000-0005-0000-0000-000029160000}"/>
    <cellStyle name="Comma 3 7 6 3" xfId="31103" xr:uid="{9E0F7AD3-D1CC-47A2-93D5-778E0371E257}"/>
    <cellStyle name="Comma 3 7 6 4" xfId="45360" xr:uid="{0F957185-22E2-4F6C-9738-4D8E51F0D540}"/>
    <cellStyle name="Comma 3 7 7" xfId="7341" xr:uid="{00000000-0005-0000-0000-00002A160000}"/>
    <cellStyle name="Comma 3 7 7 2" xfId="21598" xr:uid="{00000000-0005-0000-0000-00002B160000}"/>
    <cellStyle name="Comma 3 7 7 3" xfId="33479" xr:uid="{B3923646-7A61-4E8C-AD22-41BF2377E92A}"/>
    <cellStyle name="Comma 3 7 7 4" xfId="47736" xr:uid="{5A3D5382-3CDE-4068-9FAC-A3DA1BE331B1}"/>
    <cellStyle name="Comma 3 7 8" xfId="9717" xr:uid="{00000000-0005-0000-0000-00002C160000}"/>
    <cellStyle name="Comma 3 7 8 2" xfId="23974" xr:uid="{00000000-0005-0000-0000-00002D160000}"/>
    <cellStyle name="Comma 3 7 8 3" xfId="35855" xr:uid="{189D7683-993B-4172-961B-D4C731906F63}"/>
    <cellStyle name="Comma 3 7 8 4" xfId="50112" xr:uid="{A27DEF06-CC17-4A50-A38E-041F7FD7EEFD}"/>
    <cellStyle name="Comma 3 7 9" xfId="12094" xr:uid="{00000000-0005-0000-0000-00002E160000}"/>
    <cellStyle name="Comma 3 7 9 2" xfId="38232" xr:uid="{40A0B347-6626-4453-8707-71002FE8F504}"/>
    <cellStyle name="Comma 3 7 9 3" xfId="52489" xr:uid="{07B34B16-5029-4756-BA74-57A6EDB129B8}"/>
    <cellStyle name="Comma 3 8" xfId="249" xr:uid="{00000000-0005-0000-0000-00002F160000}"/>
    <cellStyle name="Comma 3 8 10" xfId="14506" xr:uid="{00000000-0005-0000-0000-000030160000}"/>
    <cellStyle name="Comma 3 8 11" xfId="26387" xr:uid="{16F3F405-0C37-43D4-8807-F31947BEAD86}"/>
    <cellStyle name="Comma 3 8 12" xfId="40644" xr:uid="{A5BAC5A9-DB70-42AF-A021-CC474D9C9A5E}"/>
    <cellStyle name="Comma 3 8 2" xfId="609" xr:uid="{00000000-0005-0000-0000-000031160000}"/>
    <cellStyle name="Comma 3 8 2 10" xfId="26747" xr:uid="{888B770A-28D8-4647-9B3B-6536305C16E0}"/>
    <cellStyle name="Comma 3 8 2 11" xfId="41004" xr:uid="{4DAF5221-7F96-47BF-AE87-483FDCC1536F}"/>
    <cellStyle name="Comma 3 8 2 2" xfId="1401" xr:uid="{00000000-0005-0000-0000-000032160000}"/>
    <cellStyle name="Comma 3 8 2 2 2" xfId="3777" xr:uid="{00000000-0005-0000-0000-000033160000}"/>
    <cellStyle name="Comma 3 8 2 2 2 2" xfId="18034" xr:uid="{00000000-0005-0000-0000-000034160000}"/>
    <cellStyle name="Comma 3 8 2 2 2 3" xfId="29915" xr:uid="{6697079F-AA77-46DE-8F6E-4D5DCEFDF269}"/>
    <cellStyle name="Comma 3 8 2 2 2 4" xfId="44172" xr:uid="{B3299FA7-8C7C-4D8E-B126-C8DB2B2A9F36}"/>
    <cellStyle name="Comma 3 8 2 2 3" xfId="6153" xr:uid="{00000000-0005-0000-0000-000035160000}"/>
    <cellStyle name="Comma 3 8 2 2 3 2" xfId="20410" xr:uid="{00000000-0005-0000-0000-000036160000}"/>
    <cellStyle name="Comma 3 8 2 2 3 3" xfId="32291" xr:uid="{20AAC31E-BACE-47DF-8474-D62054B958E0}"/>
    <cellStyle name="Comma 3 8 2 2 3 4" xfId="46548" xr:uid="{78574F1A-7F8C-4E52-8F81-E270732F0524}"/>
    <cellStyle name="Comma 3 8 2 2 4" xfId="8529" xr:uid="{00000000-0005-0000-0000-000037160000}"/>
    <cellStyle name="Comma 3 8 2 2 4 2" xfId="22786" xr:uid="{00000000-0005-0000-0000-000038160000}"/>
    <cellStyle name="Comma 3 8 2 2 4 3" xfId="34667" xr:uid="{2465C0CE-6F5E-4014-8C09-FA1089ECED8A}"/>
    <cellStyle name="Comma 3 8 2 2 4 4" xfId="48924" xr:uid="{49CF489E-26A7-443B-913C-70EF3890BC96}"/>
    <cellStyle name="Comma 3 8 2 2 5" xfId="10905" xr:uid="{00000000-0005-0000-0000-000039160000}"/>
    <cellStyle name="Comma 3 8 2 2 5 2" xfId="25162" xr:uid="{00000000-0005-0000-0000-00003A160000}"/>
    <cellStyle name="Comma 3 8 2 2 5 3" xfId="37043" xr:uid="{687DD572-D195-480A-8072-459789D39D79}"/>
    <cellStyle name="Comma 3 8 2 2 5 4" xfId="51300" xr:uid="{B3C0F0F7-056C-4F73-9206-84F285536264}"/>
    <cellStyle name="Comma 3 8 2 2 6" xfId="13282" xr:uid="{00000000-0005-0000-0000-00003B160000}"/>
    <cellStyle name="Comma 3 8 2 2 6 2" xfId="39420" xr:uid="{BB4DF5EE-DE2D-4AA0-9A66-778562EA5E64}"/>
    <cellStyle name="Comma 3 8 2 2 6 3" xfId="53677" xr:uid="{FE9FC425-E3E1-436C-8CDF-AACA97E40625}"/>
    <cellStyle name="Comma 3 8 2 2 7" xfId="15658" xr:uid="{00000000-0005-0000-0000-00003C160000}"/>
    <cellStyle name="Comma 3 8 2 2 8" xfId="27539" xr:uid="{40321095-E3D2-4E0F-8375-C627ADABB99C}"/>
    <cellStyle name="Comma 3 8 2 2 9" xfId="41796" xr:uid="{13123D9D-312F-4DC6-B2E7-A9D37D1C4390}"/>
    <cellStyle name="Comma 3 8 2 3" xfId="2193" xr:uid="{00000000-0005-0000-0000-00003D160000}"/>
    <cellStyle name="Comma 3 8 2 3 2" xfId="4569" xr:uid="{00000000-0005-0000-0000-00003E160000}"/>
    <cellStyle name="Comma 3 8 2 3 2 2" xfId="18826" xr:uid="{00000000-0005-0000-0000-00003F160000}"/>
    <cellStyle name="Comma 3 8 2 3 2 3" xfId="30707" xr:uid="{FEB5987A-11DF-4405-851C-7D42C767D5E2}"/>
    <cellStyle name="Comma 3 8 2 3 2 4" xfId="44964" xr:uid="{911AEBAB-C2FF-4672-A667-B1515B61C556}"/>
    <cellStyle name="Comma 3 8 2 3 3" xfId="6945" xr:uid="{00000000-0005-0000-0000-000040160000}"/>
    <cellStyle name="Comma 3 8 2 3 3 2" xfId="21202" xr:uid="{00000000-0005-0000-0000-000041160000}"/>
    <cellStyle name="Comma 3 8 2 3 3 3" xfId="33083" xr:uid="{C5E170E7-6116-4D95-96E0-2E5DBF39DA6E}"/>
    <cellStyle name="Comma 3 8 2 3 3 4" xfId="47340" xr:uid="{CC1D4BF1-1137-480A-83C8-13CF4A03D61A}"/>
    <cellStyle name="Comma 3 8 2 3 4" xfId="9321" xr:uid="{00000000-0005-0000-0000-000042160000}"/>
    <cellStyle name="Comma 3 8 2 3 4 2" xfId="23578" xr:uid="{00000000-0005-0000-0000-000043160000}"/>
    <cellStyle name="Comma 3 8 2 3 4 3" xfId="35459" xr:uid="{80BEEF41-85B7-491E-9BEF-4019BBA766E3}"/>
    <cellStyle name="Comma 3 8 2 3 4 4" xfId="49716" xr:uid="{5A4532EE-A47C-4847-B68A-87E0377BF8DE}"/>
    <cellStyle name="Comma 3 8 2 3 5" xfId="11697" xr:uid="{00000000-0005-0000-0000-000044160000}"/>
    <cellStyle name="Comma 3 8 2 3 5 2" xfId="25954" xr:uid="{00000000-0005-0000-0000-000045160000}"/>
    <cellStyle name="Comma 3 8 2 3 5 3" xfId="37835" xr:uid="{D38FCF7F-9236-4A26-AD25-4DB483A85672}"/>
    <cellStyle name="Comma 3 8 2 3 5 4" xfId="52092" xr:uid="{BD368DBB-4679-4A7B-9E74-68F1B13AA73B}"/>
    <cellStyle name="Comma 3 8 2 3 6" xfId="14074" xr:uid="{00000000-0005-0000-0000-000046160000}"/>
    <cellStyle name="Comma 3 8 2 3 6 2" xfId="40212" xr:uid="{9F01D8AE-C9BD-46C0-A728-D9F3E1C331EE}"/>
    <cellStyle name="Comma 3 8 2 3 6 3" xfId="54469" xr:uid="{55439A92-D1FF-4B88-B66D-E021DEB25EF9}"/>
    <cellStyle name="Comma 3 8 2 3 7" xfId="16450" xr:uid="{00000000-0005-0000-0000-000047160000}"/>
    <cellStyle name="Comma 3 8 2 3 8" xfId="28331" xr:uid="{8DA91056-7708-4FAA-9F53-1A2ADEACF427}"/>
    <cellStyle name="Comma 3 8 2 3 9" xfId="42588" xr:uid="{82AEE7EC-BB66-4FDE-8A98-BC694BB52B67}"/>
    <cellStyle name="Comma 3 8 2 4" xfId="2985" xr:uid="{00000000-0005-0000-0000-000048160000}"/>
    <cellStyle name="Comma 3 8 2 4 2" xfId="17242" xr:uid="{00000000-0005-0000-0000-000049160000}"/>
    <cellStyle name="Comma 3 8 2 4 3" xfId="29123" xr:uid="{67DC3AD3-89CE-46C4-A55B-902CBC53516B}"/>
    <cellStyle name="Comma 3 8 2 4 4" xfId="43380" xr:uid="{5EBAEE03-4D4C-4442-A77A-B711AA84B35A}"/>
    <cellStyle name="Comma 3 8 2 5" xfId="5361" xr:uid="{00000000-0005-0000-0000-00004A160000}"/>
    <cellStyle name="Comma 3 8 2 5 2" xfId="19618" xr:uid="{00000000-0005-0000-0000-00004B160000}"/>
    <cellStyle name="Comma 3 8 2 5 3" xfId="31499" xr:uid="{1FFB11DD-205A-4987-99A6-B936FF2A2C0C}"/>
    <cellStyle name="Comma 3 8 2 5 4" xfId="45756" xr:uid="{69AE185D-68AC-4B65-9BEA-BE16987EA105}"/>
    <cellStyle name="Comma 3 8 2 6" xfId="7737" xr:uid="{00000000-0005-0000-0000-00004C160000}"/>
    <cellStyle name="Comma 3 8 2 6 2" xfId="21994" xr:uid="{00000000-0005-0000-0000-00004D160000}"/>
    <cellStyle name="Comma 3 8 2 6 3" xfId="33875" xr:uid="{F58B096F-C286-4C47-905C-B942A0B92F0F}"/>
    <cellStyle name="Comma 3 8 2 6 4" xfId="48132" xr:uid="{2487DF89-EC7F-41B5-8059-D73EF649D1FD}"/>
    <cellStyle name="Comma 3 8 2 7" xfId="10113" xr:uid="{00000000-0005-0000-0000-00004E160000}"/>
    <cellStyle name="Comma 3 8 2 7 2" xfId="24370" xr:uid="{00000000-0005-0000-0000-00004F160000}"/>
    <cellStyle name="Comma 3 8 2 7 3" xfId="36251" xr:uid="{2B7EB0FF-F8DA-4BE1-9EEE-66DB6EE2ECEA}"/>
    <cellStyle name="Comma 3 8 2 7 4" xfId="50508" xr:uid="{0792737B-39E1-45D1-8741-CBBBF2E282ED}"/>
    <cellStyle name="Comma 3 8 2 8" xfId="12490" xr:uid="{00000000-0005-0000-0000-000050160000}"/>
    <cellStyle name="Comma 3 8 2 8 2" xfId="38628" xr:uid="{1BDA43B3-F8CF-4EFB-8E79-3FB93891C779}"/>
    <cellStyle name="Comma 3 8 2 8 3" xfId="52885" xr:uid="{74FF00E3-0557-4348-A5BA-9FB3EE875717}"/>
    <cellStyle name="Comma 3 8 2 9" xfId="14866" xr:uid="{00000000-0005-0000-0000-000051160000}"/>
    <cellStyle name="Comma 3 8 3" xfId="1041" xr:uid="{00000000-0005-0000-0000-000052160000}"/>
    <cellStyle name="Comma 3 8 3 2" xfId="3417" xr:uid="{00000000-0005-0000-0000-000053160000}"/>
    <cellStyle name="Comma 3 8 3 2 2" xfId="17674" xr:uid="{00000000-0005-0000-0000-000054160000}"/>
    <cellStyle name="Comma 3 8 3 2 3" xfId="29555" xr:uid="{41B80924-CCB0-4E56-908C-3A91196C0F3D}"/>
    <cellStyle name="Comma 3 8 3 2 4" xfId="43812" xr:uid="{C8F0F7D0-A268-45A2-B478-AAB399BE72E3}"/>
    <cellStyle name="Comma 3 8 3 3" xfId="5793" xr:uid="{00000000-0005-0000-0000-000055160000}"/>
    <cellStyle name="Comma 3 8 3 3 2" xfId="20050" xr:uid="{00000000-0005-0000-0000-000056160000}"/>
    <cellStyle name="Comma 3 8 3 3 3" xfId="31931" xr:uid="{80EC8B9F-68DE-4C9C-858E-D8E6A143E53D}"/>
    <cellStyle name="Comma 3 8 3 3 4" xfId="46188" xr:uid="{CA8FE98C-BED0-428A-8D4B-5685B02C6701}"/>
    <cellStyle name="Comma 3 8 3 4" xfId="8169" xr:uid="{00000000-0005-0000-0000-000057160000}"/>
    <cellStyle name="Comma 3 8 3 4 2" xfId="22426" xr:uid="{00000000-0005-0000-0000-000058160000}"/>
    <cellStyle name="Comma 3 8 3 4 3" xfId="34307" xr:uid="{2231BC47-7BE8-4D8C-BED9-AD0640DA8C50}"/>
    <cellStyle name="Comma 3 8 3 4 4" xfId="48564" xr:uid="{F54ABC26-BF29-4BBB-8FFC-9D1CC6A6C7AD}"/>
    <cellStyle name="Comma 3 8 3 5" xfId="10545" xr:uid="{00000000-0005-0000-0000-000059160000}"/>
    <cellStyle name="Comma 3 8 3 5 2" xfId="24802" xr:uid="{00000000-0005-0000-0000-00005A160000}"/>
    <cellStyle name="Comma 3 8 3 5 3" xfId="36683" xr:uid="{3A090681-997C-4A12-9EEB-3B19A2D85D61}"/>
    <cellStyle name="Comma 3 8 3 5 4" xfId="50940" xr:uid="{8991B8E8-22B1-488B-A10B-AE4EF71AF701}"/>
    <cellStyle name="Comma 3 8 3 6" xfId="12922" xr:uid="{00000000-0005-0000-0000-00005B160000}"/>
    <cellStyle name="Comma 3 8 3 6 2" xfId="39060" xr:uid="{CDC61CB7-DD87-427B-B685-21CC7DF8E40F}"/>
    <cellStyle name="Comma 3 8 3 6 3" xfId="53317" xr:uid="{3227A542-D12D-4BB2-8F8C-9557D2A19186}"/>
    <cellStyle name="Comma 3 8 3 7" xfId="15298" xr:uid="{00000000-0005-0000-0000-00005C160000}"/>
    <cellStyle name="Comma 3 8 3 8" xfId="27179" xr:uid="{CFD7706A-9EF7-4FC6-AC08-4EDFEB124DBC}"/>
    <cellStyle name="Comma 3 8 3 9" xfId="41436" xr:uid="{6239FBE9-487B-4482-8E8E-A7D996A1D132}"/>
    <cellStyle name="Comma 3 8 4" xfId="1833" xr:uid="{00000000-0005-0000-0000-00005D160000}"/>
    <cellStyle name="Comma 3 8 4 2" xfId="4209" xr:uid="{00000000-0005-0000-0000-00005E160000}"/>
    <cellStyle name="Comma 3 8 4 2 2" xfId="18466" xr:uid="{00000000-0005-0000-0000-00005F160000}"/>
    <cellStyle name="Comma 3 8 4 2 3" xfId="30347" xr:uid="{220E2599-9052-4530-89AE-C8667E6F0BE9}"/>
    <cellStyle name="Comma 3 8 4 2 4" xfId="44604" xr:uid="{6B8BB128-064B-48D4-A845-376504D644AA}"/>
    <cellStyle name="Comma 3 8 4 3" xfId="6585" xr:uid="{00000000-0005-0000-0000-000060160000}"/>
    <cellStyle name="Comma 3 8 4 3 2" xfId="20842" xr:uid="{00000000-0005-0000-0000-000061160000}"/>
    <cellStyle name="Comma 3 8 4 3 3" xfId="32723" xr:uid="{1C1C7F10-D2C2-40E3-9772-D7709415611D}"/>
    <cellStyle name="Comma 3 8 4 3 4" xfId="46980" xr:uid="{B0377714-761A-4CAA-AD03-31DC57597625}"/>
    <cellStyle name="Comma 3 8 4 4" xfId="8961" xr:uid="{00000000-0005-0000-0000-000062160000}"/>
    <cellStyle name="Comma 3 8 4 4 2" xfId="23218" xr:uid="{00000000-0005-0000-0000-000063160000}"/>
    <cellStyle name="Comma 3 8 4 4 3" xfId="35099" xr:uid="{86FD02A7-BA47-444C-AF60-611304B5C3F4}"/>
    <cellStyle name="Comma 3 8 4 4 4" xfId="49356" xr:uid="{381E250E-D3B1-4DFE-94A8-DC1E1557A50E}"/>
    <cellStyle name="Comma 3 8 4 5" xfId="11337" xr:uid="{00000000-0005-0000-0000-000064160000}"/>
    <cellStyle name="Comma 3 8 4 5 2" xfId="25594" xr:uid="{00000000-0005-0000-0000-000065160000}"/>
    <cellStyle name="Comma 3 8 4 5 3" xfId="37475" xr:uid="{4A571908-2194-4356-ABB4-51A737245374}"/>
    <cellStyle name="Comma 3 8 4 5 4" xfId="51732" xr:uid="{87D61E04-0B52-4C61-947C-87A27F0E5747}"/>
    <cellStyle name="Comma 3 8 4 6" xfId="13714" xr:uid="{00000000-0005-0000-0000-000066160000}"/>
    <cellStyle name="Comma 3 8 4 6 2" xfId="39852" xr:uid="{E66AB29C-EABF-4EA8-86CB-8849AFB0B655}"/>
    <cellStyle name="Comma 3 8 4 6 3" xfId="54109" xr:uid="{BA6C51D0-45B2-49F1-80CD-607B17737DC1}"/>
    <cellStyle name="Comma 3 8 4 7" xfId="16090" xr:uid="{00000000-0005-0000-0000-000067160000}"/>
    <cellStyle name="Comma 3 8 4 8" xfId="27971" xr:uid="{CCD6B512-AD00-41B0-93FA-D4F17E5E9660}"/>
    <cellStyle name="Comma 3 8 4 9" xfId="42228" xr:uid="{5F72D9A1-4C9E-40AF-A092-5E0D71F3C864}"/>
    <cellStyle name="Comma 3 8 5" xfId="2625" xr:uid="{00000000-0005-0000-0000-000068160000}"/>
    <cellStyle name="Comma 3 8 5 2" xfId="16882" xr:uid="{00000000-0005-0000-0000-000069160000}"/>
    <cellStyle name="Comma 3 8 5 3" xfId="28763" xr:uid="{54DCAA67-5EE3-43B7-965C-6F1D3EDE4622}"/>
    <cellStyle name="Comma 3 8 5 4" xfId="43020" xr:uid="{5A41BC9B-D452-440C-94B4-5BAE89D2C59C}"/>
    <cellStyle name="Comma 3 8 6" xfId="5001" xr:uid="{00000000-0005-0000-0000-00006A160000}"/>
    <cellStyle name="Comma 3 8 6 2" xfId="19258" xr:uid="{00000000-0005-0000-0000-00006B160000}"/>
    <cellStyle name="Comma 3 8 6 3" xfId="31139" xr:uid="{B1A823B5-E2AC-4EA0-8E97-94B68E887383}"/>
    <cellStyle name="Comma 3 8 6 4" xfId="45396" xr:uid="{473B8BB1-663D-40E0-95E5-951D6CC6B32B}"/>
    <cellStyle name="Comma 3 8 7" xfId="7377" xr:uid="{00000000-0005-0000-0000-00006C160000}"/>
    <cellStyle name="Comma 3 8 7 2" xfId="21634" xr:uid="{00000000-0005-0000-0000-00006D160000}"/>
    <cellStyle name="Comma 3 8 7 3" xfId="33515" xr:uid="{61A214AF-F71D-485F-BA74-2908F11376AE}"/>
    <cellStyle name="Comma 3 8 7 4" xfId="47772" xr:uid="{C2E79D4A-C96F-4C62-9B8A-8E1D29B9EEAD}"/>
    <cellStyle name="Comma 3 8 8" xfId="9753" xr:uid="{00000000-0005-0000-0000-00006E160000}"/>
    <cellStyle name="Comma 3 8 8 2" xfId="24010" xr:uid="{00000000-0005-0000-0000-00006F160000}"/>
    <cellStyle name="Comma 3 8 8 3" xfId="35891" xr:uid="{0C682D1E-8299-4A52-891C-5DA78AF76275}"/>
    <cellStyle name="Comma 3 8 8 4" xfId="50148" xr:uid="{A9F1B047-8375-40AA-BF2C-92F46BB70CD2}"/>
    <cellStyle name="Comma 3 8 9" xfId="12130" xr:uid="{00000000-0005-0000-0000-000070160000}"/>
    <cellStyle name="Comma 3 8 9 2" xfId="38268" xr:uid="{0FEDE1DB-F851-494F-AD2E-89F8BC032EBC}"/>
    <cellStyle name="Comma 3 8 9 3" xfId="52525" xr:uid="{C518D6F1-C700-4C79-82B5-22505B84B69E}"/>
    <cellStyle name="Comma 3 9" xfId="285" xr:uid="{00000000-0005-0000-0000-000071160000}"/>
    <cellStyle name="Comma 3 9 10" xfId="14542" xr:uid="{00000000-0005-0000-0000-000072160000}"/>
    <cellStyle name="Comma 3 9 11" xfId="26423" xr:uid="{45F38795-0AE6-4B4E-BA05-030E5042EEE0}"/>
    <cellStyle name="Comma 3 9 12" xfId="40680" xr:uid="{52C29BE5-8824-4795-B0F9-BF0374747CDA}"/>
    <cellStyle name="Comma 3 9 2" xfId="645" xr:uid="{00000000-0005-0000-0000-000073160000}"/>
    <cellStyle name="Comma 3 9 2 10" xfId="26783" xr:uid="{85328F14-A8A0-49FE-A0FC-E5A1F13BA656}"/>
    <cellStyle name="Comma 3 9 2 11" xfId="41040" xr:uid="{A6FC48F8-D96F-45D3-8D10-350D1571AD22}"/>
    <cellStyle name="Comma 3 9 2 2" xfId="1437" xr:uid="{00000000-0005-0000-0000-000074160000}"/>
    <cellStyle name="Comma 3 9 2 2 2" xfId="3813" xr:uid="{00000000-0005-0000-0000-000075160000}"/>
    <cellStyle name="Comma 3 9 2 2 2 2" xfId="18070" xr:uid="{00000000-0005-0000-0000-000076160000}"/>
    <cellStyle name="Comma 3 9 2 2 2 3" xfId="29951" xr:uid="{1AC3386E-060B-46C4-94AB-F8CE0FE29DC1}"/>
    <cellStyle name="Comma 3 9 2 2 2 4" xfId="44208" xr:uid="{2FACBB60-E80B-4901-8977-F533F51A1F42}"/>
    <cellStyle name="Comma 3 9 2 2 3" xfId="6189" xr:uid="{00000000-0005-0000-0000-000077160000}"/>
    <cellStyle name="Comma 3 9 2 2 3 2" xfId="20446" xr:uid="{00000000-0005-0000-0000-000078160000}"/>
    <cellStyle name="Comma 3 9 2 2 3 3" xfId="32327" xr:uid="{058D7E2C-A27E-465E-871B-F33F4E9285D2}"/>
    <cellStyle name="Comma 3 9 2 2 3 4" xfId="46584" xr:uid="{791EF55E-EEB5-4848-A686-8ADA4D6E2053}"/>
    <cellStyle name="Comma 3 9 2 2 4" xfId="8565" xr:uid="{00000000-0005-0000-0000-000079160000}"/>
    <cellStyle name="Comma 3 9 2 2 4 2" xfId="22822" xr:uid="{00000000-0005-0000-0000-00007A160000}"/>
    <cellStyle name="Comma 3 9 2 2 4 3" xfId="34703" xr:uid="{7B6E38A5-16E4-4BDB-A869-9778650A2EF4}"/>
    <cellStyle name="Comma 3 9 2 2 4 4" xfId="48960" xr:uid="{2A889C1C-48AB-45B2-806A-0E910C757139}"/>
    <cellStyle name="Comma 3 9 2 2 5" xfId="10941" xr:uid="{00000000-0005-0000-0000-00007B160000}"/>
    <cellStyle name="Comma 3 9 2 2 5 2" xfId="25198" xr:uid="{00000000-0005-0000-0000-00007C160000}"/>
    <cellStyle name="Comma 3 9 2 2 5 3" xfId="37079" xr:uid="{FBBA07A8-BEAA-4586-8F0B-A359E0394BD3}"/>
    <cellStyle name="Comma 3 9 2 2 5 4" xfId="51336" xr:uid="{BE1D0D47-92A9-414E-AE46-AE79E829ACC7}"/>
    <cellStyle name="Comma 3 9 2 2 6" xfId="13318" xr:uid="{00000000-0005-0000-0000-00007D160000}"/>
    <cellStyle name="Comma 3 9 2 2 6 2" xfId="39456" xr:uid="{F9EDC061-FCE1-4C53-9EC0-4DCC70AD5FB7}"/>
    <cellStyle name="Comma 3 9 2 2 6 3" xfId="53713" xr:uid="{656642CF-A662-49E1-8B93-C5549B22904C}"/>
    <cellStyle name="Comma 3 9 2 2 7" xfId="15694" xr:uid="{00000000-0005-0000-0000-00007E160000}"/>
    <cellStyle name="Comma 3 9 2 2 8" xfId="27575" xr:uid="{EB48D981-4035-4CEE-AF9F-6478FC087F6A}"/>
    <cellStyle name="Comma 3 9 2 2 9" xfId="41832" xr:uid="{0331EAB2-A608-4C48-89AF-DCC066E3B4C2}"/>
    <cellStyle name="Comma 3 9 2 3" xfId="2229" xr:uid="{00000000-0005-0000-0000-00007F160000}"/>
    <cellStyle name="Comma 3 9 2 3 2" xfId="4605" xr:uid="{00000000-0005-0000-0000-000080160000}"/>
    <cellStyle name="Comma 3 9 2 3 2 2" xfId="18862" xr:uid="{00000000-0005-0000-0000-000081160000}"/>
    <cellStyle name="Comma 3 9 2 3 2 3" xfId="30743" xr:uid="{5DF05E23-B259-486A-99A6-77C6E770E598}"/>
    <cellStyle name="Comma 3 9 2 3 2 4" xfId="45000" xr:uid="{92BAA5CC-6F01-4ABE-B1A3-99A83B70E6D7}"/>
    <cellStyle name="Comma 3 9 2 3 3" xfId="6981" xr:uid="{00000000-0005-0000-0000-000082160000}"/>
    <cellStyle name="Comma 3 9 2 3 3 2" xfId="21238" xr:uid="{00000000-0005-0000-0000-000083160000}"/>
    <cellStyle name="Comma 3 9 2 3 3 3" xfId="33119" xr:uid="{0872760C-4100-4EE5-9605-01B6B07CA948}"/>
    <cellStyle name="Comma 3 9 2 3 3 4" xfId="47376" xr:uid="{06D73CF4-5E57-4BC0-81DF-422E781865B6}"/>
    <cellStyle name="Comma 3 9 2 3 4" xfId="9357" xr:uid="{00000000-0005-0000-0000-000084160000}"/>
    <cellStyle name="Comma 3 9 2 3 4 2" xfId="23614" xr:uid="{00000000-0005-0000-0000-000085160000}"/>
    <cellStyle name="Comma 3 9 2 3 4 3" xfId="35495" xr:uid="{981C91DB-316A-41A0-9779-08A448CAF6C7}"/>
    <cellStyle name="Comma 3 9 2 3 4 4" xfId="49752" xr:uid="{8D1A1AC2-3382-41EC-A84C-A89CD692ABF9}"/>
    <cellStyle name="Comma 3 9 2 3 5" xfId="11733" xr:uid="{00000000-0005-0000-0000-000086160000}"/>
    <cellStyle name="Comma 3 9 2 3 5 2" xfId="25990" xr:uid="{00000000-0005-0000-0000-000087160000}"/>
    <cellStyle name="Comma 3 9 2 3 5 3" xfId="37871" xr:uid="{F0EC16B9-FADC-4031-A63C-4263BAECD7DA}"/>
    <cellStyle name="Comma 3 9 2 3 5 4" xfId="52128" xr:uid="{251E517D-0363-4C90-B42D-1BAC76E4AD7A}"/>
    <cellStyle name="Comma 3 9 2 3 6" xfId="14110" xr:uid="{00000000-0005-0000-0000-000088160000}"/>
    <cellStyle name="Comma 3 9 2 3 6 2" xfId="40248" xr:uid="{A879E5CE-EAC9-4336-8C56-CC656C97F021}"/>
    <cellStyle name="Comma 3 9 2 3 6 3" xfId="54505" xr:uid="{63C613F3-2455-49E4-84AB-8A40B7B0EE90}"/>
    <cellStyle name="Comma 3 9 2 3 7" xfId="16486" xr:uid="{00000000-0005-0000-0000-000089160000}"/>
    <cellStyle name="Comma 3 9 2 3 8" xfId="28367" xr:uid="{D9BA278A-2A6C-40C0-B89B-0CAFA2B5E3F3}"/>
    <cellStyle name="Comma 3 9 2 3 9" xfId="42624" xr:uid="{9287AEA6-A1B2-4705-A248-2632713CF3E0}"/>
    <cellStyle name="Comma 3 9 2 4" xfId="3021" xr:uid="{00000000-0005-0000-0000-00008A160000}"/>
    <cellStyle name="Comma 3 9 2 4 2" xfId="17278" xr:uid="{00000000-0005-0000-0000-00008B160000}"/>
    <cellStyle name="Comma 3 9 2 4 3" xfId="29159" xr:uid="{11B24FA0-6533-4EC2-B757-54E6BFD7BDD7}"/>
    <cellStyle name="Comma 3 9 2 4 4" xfId="43416" xr:uid="{1058CADA-84BE-4CA1-9ED9-00D5078187E0}"/>
    <cellStyle name="Comma 3 9 2 5" xfId="5397" xr:uid="{00000000-0005-0000-0000-00008C160000}"/>
    <cellStyle name="Comma 3 9 2 5 2" xfId="19654" xr:uid="{00000000-0005-0000-0000-00008D160000}"/>
    <cellStyle name="Comma 3 9 2 5 3" xfId="31535" xr:uid="{8F1FE5A8-FF5A-4608-A959-6866B121F205}"/>
    <cellStyle name="Comma 3 9 2 5 4" xfId="45792" xr:uid="{88B80041-1B75-4392-B90E-EADB2B1E3808}"/>
    <cellStyle name="Comma 3 9 2 6" xfId="7773" xr:uid="{00000000-0005-0000-0000-00008E160000}"/>
    <cellStyle name="Comma 3 9 2 6 2" xfId="22030" xr:uid="{00000000-0005-0000-0000-00008F160000}"/>
    <cellStyle name="Comma 3 9 2 6 3" xfId="33911" xr:uid="{E0BB55B9-EB7B-4000-A2BE-23758C903A70}"/>
    <cellStyle name="Comma 3 9 2 6 4" xfId="48168" xr:uid="{73C53E50-01F3-4997-BF31-CBF350454EEC}"/>
    <cellStyle name="Comma 3 9 2 7" xfId="10149" xr:uid="{00000000-0005-0000-0000-000090160000}"/>
    <cellStyle name="Comma 3 9 2 7 2" xfId="24406" xr:uid="{00000000-0005-0000-0000-000091160000}"/>
    <cellStyle name="Comma 3 9 2 7 3" xfId="36287" xr:uid="{031A03BE-D0CB-452D-9E8E-A025D9E1DD10}"/>
    <cellStyle name="Comma 3 9 2 7 4" xfId="50544" xr:uid="{B83EBB24-15EB-4443-9A7D-14E102B234B8}"/>
    <cellStyle name="Comma 3 9 2 8" xfId="12526" xr:uid="{00000000-0005-0000-0000-000092160000}"/>
    <cellStyle name="Comma 3 9 2 8 2" xfId="38664" xr:uid="{CC892506-6C74-4380-8F35-830919D84578}"/>
    <cellStyle name="Comma 3 9 2 8 3" xfId="52921" xr:uid="{3B4089E3-C70D-471C-A451-55CE8828BFF2}"/>
    <cellStyle name="Comma 3 9 2 9" xfId="14902" xr:uid="{00000000-0005-0000-0000-000093160000}"/>
    <cellStyle name="Comma 3 9 3" xfId="1077" xr:uid="{00000000-0005-0000-0000-000094160000}"/>
    <cellStyle name="Comma 3 9 3 2" xfId="3453" xr:uid="{00000000-0005-0000-0000-000095160000}"/>
    <cellStyle name="Comma 3 9 3 2 2" xfId="17710" xr:uid="{00000000-0005-0000-0000-000096160000}"/>
    <cellStyle name="Comma 3 9 3 2 3" xfId="29591" xr:uid="{CC960530-19CB-44E0-9AB1-CAB166797BA9}"/>
    <cellStyle name="Comma 3 9 3 2 4" xfId="43848" xr:uid="{355E61CA-7E64-496B-BE41-DE0CEC84CF13}"/>
    <cellStyle name="Comma 3 9 3 3" xfId="5829" xr:uid="{00000000-0005-0000-0000-000097160000}"/>
    <cellStyle name="Comma 3 9 3 3 2" xfId="20086" xr:uid="{00000000-0005-0000-0000-000098160000}"/>
    <cellStyle name="Comma 3 9 3 3 3" xfId="31967" xr:uid="{480E3BC4-AB37-4B95-96C2-FBB1FF9CCACF}"/>
    <cellStyle name="Comma 3 9 3 3 4" xfId="46224" xr:uid="{128C8CA6-ED8A-45AA-A3FE-833B0569C273}"/>
    <cellStyle name="Comma 3 9 3 4" xfId="8205" xr:uid="{00000000-0005-0000-0000-000099160000}"/>
    <cellStyle name="Comma 3 9 3 4 2" xfId="22462" xr:uid="{00000000-0005-0000-0000-00009A160000}"/>
    <cellStyle name="Comma 3 9 3 4 3" xfId="34343" xr:uid="{F0983FF2-E19D-4130-BEE9-E53079541D95}"/>
    <cellStyle name="Comma 3 9 3 4 4" xfId="48600" xr:uid="{8FE4095A-A533-4614-BC4D-8EFBC1CD134A}"/>
    <cellStyle name="Comma 3 9 3 5" xfId="10581" xr:uid="{00000000-0005-0000-0000-00009B160000}"/>
    <cellStyle name="Comma 3 9 3 5 2" xfId="24838" xr:uid="{00000000-0005-0000-0000-00009C160000}"/>
    <cellStyle name="Comma 3 9 3 5 3" xfId="36719" xr:uid="{BF499EA4-99C0-41EA-B3ED-60637F8ABB5E}"/>
    <cellStyle name="Comma 3 9 3 5 4" xfId="50976" xr:uid="{6EFAD993-75C5-429F-B186-4696DAE21B26}"/>
    <cellStyle name="Comma 3 9 3 6" xfId="12958" xr:uid="{00000000-0005-0000-0000-00009D160000}"/>
    <cellStyle name="Comma 3 9 3 6 2" xfId="39096" xr:uid="{A209D79F-8AD9-4683-8774-A36EA2740F21}"/>
    <cellStyle name="Comma 3 9 3 6 3" xfId="53353" xr:uid="{F4571EED-711E-429B-89C5-1AF92D2BEA65}"/>
    <cellStyle name="Comma 3 9 3 7" xfId="15334" xr:uid="{00000000-0005-0000-0000-00009E160000}"/>
    <cellStyle name="Comma 3 9 3 8" xfId="27215" xr:uid="{91E15C5C-9F4F-43C4-8250-6D226C7F6DE7}"/>
    <cellStyle name="Comma 3 9 3 9" xfId="41472" xr:uid="{C039B8D9-E841-4BDE-9A05-15D5AA3979CC}"/>
    <cellStyle name="Comma 3 9 4" xfId="1869" xr:uid="{00000000-0005-0000-0000-00009F160000}"/>
    <cellStyle name="Comma 3 9 4 2" xfId="4245" xr:uid="{00000000-0005-0000-0000-0000A0160000}"/>
    <cellStyle name="Comma 3 9 4 2 2" xfId="18502" xr:uid="{00000000-0005-0000-0000-0000A1160000}"/>
    <cellStyle name="Comma 3 9 4 2 3" xfId="30383" xr:uid="{C5F2BD5D-3FEA-46A7-B911-447030CE1C01}"/>
    <cellStyle name="Comma 3 9 4 2 4" xfId="44640" xr:uid="{1C9371D1-49E8-4489-95BC-D7F4D83EE130}"/>
    <cellStyle name="Comma 3 9 4 3" xfId="6621" xr:uid="{00000000-0005-0000-0000-0000A2160000}"/>
    <cellStyle name="Comma 3 9 4 3 2" xfId="20878" xr:uid="{00000000-0005-0000-0000-0000A3160000}"/>
    <cellStyle name="Comma 3 9 4 3 3" xfId="32759" xr:uid="{0C0C7BF8-7335-4B5F-ACF0-4BF06CE790B2}"/>
    <cellStyle name="Comma 3 9 4 3 4" xfId="47016" xr:uid="{DF43A423-0583-4955-811B-625D4642CA5A}"/>
    <cellStyle name="Comma 3 9 4 4" xfId="8997" xr:uid="{00000000-0005-0000-0000-0000A4160000}"/>
    <cellStyle name="Comma 3 9 4 4 2" xfId="23254" xr:uid="{00000000-0005-0000-0000-0000A5160000}"/>
    <cellStyle name="Comma 3 9 4 4 3" xfId="35135" xr:uid="{55BA0F70-F90B-498A-AB2C-67AC7DBCFA63}"/>
    <cellStyle name="Comma 3 9 4 4 4" xfId="49392" xr:uid="{F8BA8B7F-3190-4CB5-81C6-BD9C4EF9B2D7}"/>
    <cellStyle name="Comma 3 9 4 5" xfId="11373" xr:uid="{00000000-0005-0000-0000-0000A6160000}"/>
    <cellStyle name="Comma 3 9 4 5 2" xfId="25630" xr:uid="{00000000-0005-0000-0000-0000A7160000}"/>
    <cellStyle name="Comma 3 9 4 5 3" xfId="37511" xr:uid="{E0A48F35-1330-45E4-99B7-18B589326BF2}"/>
    <cellStyle name="Comma 3 9 4 5 4" xfId="51768" xr:uid="{43022813-2508-4F22-A66E-739510A90BDD}"/>
    <cellStyle name="Comma 3 9 4 6" xfId="13750" xr:uid="{00000000-0005-0000-0000-0000A8160000}"/>
    <cellStyle name="Comma 3 9 4 6 2" xfId="39888" xr:uid="{7B9E1E0B-CB2E-4D60-80E7-813522F5B9BB}"/>
    <cellStyle name="Comma 3 9 4 6 3" xfId="54145" xr:uid="{C35776C5-66FD-4EEE-92AD-B868BED4D77F}"/>
    <cellStyle name="Comma 3 9 4 7" xfId="16126" xr:uid="{00000000-0005-0000-0000-0000A9160000}"/>
    <cellStyle name="Comma 3 9 4 8" xfId="28007" xr:uid="{AE166D46-1F9D-4614-A41D-F8BF8AA31F38}"/>
    <cellStyle name="Comma 3 9 4 9" xfId="42264" xr:uid="{542A81A3-B827-477E-8334-B8F4DBBEE971}"/>
    <cellStyle name="Comma 3 9 5" xfId="2661" xr:uid="{00000000-0005-0000-0000-0000AA160000}"/>
    <cellStyle name="Comma 3 9 5 2" xfId="16918" xr:uid="{00000000-0005-0000-0000-0000AB160000}"/>
    <cellStyle name="Comma 3 9 5 3" xfId="28799" xr:uid="{547BA0F5-0249-4D1A-A38D-FB3210EA77CF}"/>
    <cellStyle name="Comma 3 9 5 4" xfId="43056" xr:uid="{1F6DC068-6868-4182-B4A8-D29B27005FAD}"/>
    <cellStyle name="Comma 3 9 6" xfId="5037" xr:uid="{00000000-0005-0000-0000-0000AC160000}"/>
    <cellStyle name="Comma 3 9 6 2" xfId="19294" xr:uid="{00000000-0005-0000-0000-0000AD160000}"/>
    <cellStyle name="Comma 3 9 6 3" xfId="31175" xr:uid="{4E9FCADF-72BB-4230-8487-429EE11E94C9}"/>
    <cellStyle name="Comma 3 9 6 4" xfId="45432" xr:uid="{EF2164C4-DE37-4555-AB6E-83AEA1B0358F}"/>
    <cellStyle name="Comma 3 9 7" xfId="7413" xr:uid="{00000000-0005-0000-0000-0000AE160000}"/>
    <cellStyle name="Comma 3 9 7 2" xfId="21670" xr:uid="{00000000-0005-0000-0000-0000AF160000}"/>
    <cellStyle name="Comma 3 9 7 3" xfId="33551" xr:uid="{8EFBBF30-06BD-4EFD-9039-A2721EB22E38}"/>
    <cellStyle name="Comma 3 9 7 4" xfId="47808" xr:uid="{BA11781A-5AF2-4BD8-8D56-224606937CE8}"/>
    <cellStyle name="Comma 3 9 8" xfId="9789" xr:uid="{00000000-0005-0000-0000-0000B0160000}"/>
    <cellStyle name="Comma 3 9 8 2" xfId="24046" xr:uid="{00000000-0005-0000-0000-0000B1160000}"/>
    <cellStyle name="Comma 3 9 8 3" xfId="35927" xr:uid="{9772D28B-3A2D-434D-A826-9EB124846FE7}"/>
    <cellStyle name="Comma 3 9 8 4" xfId="50184" xr:uid="{9ED8BA7C-576C-4C53-B222-9B1B4AE21052}"/>
    <cellStyle name="Comma 3 9 9" xfId="12166" xr:uid="{00000000-0005-0000-0000-0000B2160000}"/>
    <cellStyle name="Comma 3 9 9 2" xfId="38304" xr:uid="{6AA003C0-73EB-46D5-977D-039ABE302846}"/>
    <cellStyle name="Comma 3 9 9 3" xfId="52561" xr:uid="{058E87EB-FA55-421F-AD9E-15D39A8EED3C}"/>
    <cellStyle name="Comma 4" xfId="52" xr:uid="{00000000-0005-0000-0000-0000B3160000}"/>
    <cellStyle name="Comma 4 10" xfId="376" xr:uid="{00000000-0005-0000-0000-0000B4160000}"/>
    <cellStyle name="Comma 4 10 10" xfId="26514" xr:uid="{41BEFD9D-63F2-4309-B66E-894182B5AA16}"/>
    <cellStyle name="Comma 4 10 11" xfId="40771" xr:uid="{72F1914B-2C0D-420B-BDE0-40E6E7F000AE}"/>
    <cellStyle name="Comma 4 10 2" xfId="1168" xr:uid="{00000000-0005-0000-0000-0000B5160000}"/>
    <cellStyle name="Comma 4 10 2 2" xfId="3544" xr:uid="{00000000-0005-0000-0000-0000B6160000}"/>
    <cellStyle name="Comma 4 10 2 2 2" xfId="17801" xr:uid="{00000000-0005-0000-0000-0000B7160000}"/>
    <cellStyle name="Comma 4 10 2 2 3" xfId="29682" xr:uid="{471998F9-5331-4C52-AD4D-2056200C8EA1}"/>
    <cellStyle name="Comma 4 10 2 2 4" xfId="43939" xr:uid="{313B3746-2878-4A42-8A8A-25E91BB16DCD}"/>
    <cellStyle name="Comma 4 10 2 3" xfId="5920" xr:uid="{00000000-0005-0000-0000-0000B8160000}"/>
    <cellStyle name="Comma 4 10 2 3 2" xfId="20177" xr:uid="{00000000-0005-0000-0000-0000B9160000}"/>
    <cellStyle name="Comma 4 10 2 3 3" xfId="32058" xr:uid="{0128D5C7-77B3-4EA0-AD2A-2F1158D76EA9}"/>
    <cellStyle name="Comma 4 10 2 3 4" xfId="46315" xr:uid="{C18D6047-4722-405D-A6A2-F3F195DCB479}"/>
    <cellStyle name="Comma 4 10 2 4" xfId="8296" xr:uid="{00000000-0005-0000-0000-0000BA160000}"/>
    <cellStyle name="Comma 4 10 2 4 2" xfId="22553" xr:uid="{00000000-0005-0000-0000-0000BB160000}"/>
    <cellStyle name="Comma 4 10 2 4 3" xfId="34434" xr:uid="{9E6F9D7B-4AE5-4714-84CD-B556B6C6E4E8}"/>
    <cellStyle name="Comma 4 10 2 4 4" xfId="48691" xr:uid="{D2EB256B-DE0F-4452-A1B7-A2B19DB3A66E}"/>
    <cellStyle name="Comma 4 10 2 5" xfId="10672" xr:uid="{00000000-0005-0000-0000-0000BC160000}"/>
    <cellStyle name="Comma 4 10 2 5 2" xfId="24929" xr:uid="{00000000-0005-0000-0000-0000BD160000}"/>
    <cellStyle name="Comma 4 10 2 5 3" xfId="36810" xr:uid="{4C4B67EF-E640-4161-A15B-5CA903778B68}"/>
    <cellStyle name="Comma 4 10 2 5 4" xfId="51067" xr:uid="{84948BF9-20C4-4508-979B-9BB3C6DE46CF}"/>
    <cellStyle name="Comma 4 10 2 6" xfId="13049" xr:uid="{00000000-0005-0000-0000-0000BE160000}"/>
    <cellStyle name="Comma 4 10 2 6 2" xfId="39187" xr:uid="{AF33C311-1B86-4F9F-BA3D-023725C8C93B}"/>
    <cellStyle name="Comma 4 10 2 6 3" xfId="53444" xr:uid="{641E793E-31B6-49B3-97E8-68248EDC3ACC}"/>
    <cellStyle name="Comma 4 10 2 7" xfId="15425" xr:uid="{00000000-0005-0000-0000-0000BF160000}"/>
    <cellStyle name="Comma 4 10 2 8" xfId="27306" xr:uid="{516D882D-7BAB-40B8-A7B1-98B2E8FA339E}"/>
    <cellStyle name="Comma 4 10 2 9" xfId="41563" xr:uid="{9201ABF4-8C9F-4EA8-9BC0-AE6FF0237798}"/>
    <cellStyle name="Comma 4 10 3" xfId="1960" xr:uid="{00000000-0005-0000-0000-0000C0160000}"/>
    <cellStyle name="Comma 4 10 3 2" xfId="4336" xr:uid="{00000000-0005-0000-0000-0000C1160000}"/>
    <cellStyle name="Comma 4 10 3 2 2" xfId="18593" xr:uid="{00000000-0005-0000-0000-0000C2160000}"/>
    <cellStyle name="Comma 4 10 3 2 3" xfId="30474" xr:uid="{A9AD95A0-B07D-45B6-B939-B5DCA3E762C9}"/>
    <cellStyle name="Comma 4 10 3 2 4" xfId="44731" xr:uid="{E878E5B4-F186-4138-B70C-EEE4F3167FB0}"/>
    <cellStyle name="Comma 4 10 3 3" xfId="6712" xr:uid="{00000000-0005-0000-0000-0000C3160000}"/>
    <cellStyle name="Comma 4 10 3 3 2" xfId="20969" xr:uid="{00000000-0005-0000-0000-0000C4160000}"/>
    <cellStyle name="Comma 4 10 3 3 3" xfId="32850" xr:uid="{0F075667-20B1-4B4C-B29B-F2D515D148C3}"/>
    <cellStyle name="Comma 4 10 3 3 4" xfId="47107" xr:uid="{D665253C-A81C-4285-8ABD-BD8958086334}"/>
    <cellStyle name="Comma 4 10 3 4" xfId="9088" xr:uid="{00000000-0005-0000-0000-0000C5160000}"/>
    <cellStyle name="Comma 4 10 3 4 2" xfId="23345" xr:uid="{00000000-0005-0000-0000-0000C6160000}"/>
    <cellStyle name="Comma 4 10 3 4 3" xfId="35226" xr:uid="{569DF58F-6D59-4DD5-AACC-9DCF73DEE16C}"/>
    <cellStyle name="Comma 4 10 3 4 4" xfId="49483" xr:uid="{841A8C2E-BE6A-4E8E-8309-5821D1B7407A}"/>
    <cellStyle name="Comma 4 10 3 5" xfId="11464" xr:uid="{00000000-0005-0000-0000-0000C7160000}"/>
    <cellStyle name="Comma 4 10 3 5 2" xfId="25721" xr:uid="{00000000-0005-0000-0000-0000C8160000}"/>
    <cellStyle name="Comma 4 10 3 5 3" xfId="37602" xr:uid="{D065CDB0-0B6A-4AB5-91E3-60FB217F457C}"/>
    <cellStyle name="Comma 4 10 3 5 4" xfId="51859" xr:uid="{C93D04DA-9AE6-492F-8555-DE97DE33569C}"/>
    <cellStyle name="Comma 4 10 3 6" xfId="13841" xr:uid="{00000000-0005-0000-0000-0000C9160000}"/>
    <cellStyle name="Comma 4 10 3 6 2" xfId="39979" xr:uid="{07F3177B-E00A-4A17-B9B8-3660969ABEA3}"/>
    <cellStyle name="Comma 4 10 3 6 3" xfId="54236" xr:uid="{2D4205EE-71E7-4899-9ACE-7156F8D90B1B}"/>
    <cellStyle name="Comma 4 10 3 7" xfId="16217" xr:uid="{00000000-0005-0000-0000-0000CA160000}"/>
    <cellStyle name="Comma 4 10 3 8" xfId="28098" xr:uid="{8C4A6A73-B518-4F6E-BAC5-C80576872A29}"/>
    <cellStyle name="Comma 4 10 3 9" xfId="42355" xr:uid="{656679D6-EDBA-4EDD-9A50-5B404FF6A4C1}"/>
    <cellStyle name="Comma 4 10 4" xfId="2752" xr:uid="{00000000-0005-0000-0000-0000CB160000}"/>
    <cellStyle name="Comma 4 10 4 2" xfId="17009" xr:uid="{00000000-0005-0000-0000-0000CC160000}"/>
    <cellStyle name="Comma 4 10 4 3" xfId="28890" xr:uid="{F132DB01-4F65-47CA-955A-CCA79AFCAD7F}"/>
    <cellStyle name="Comma 4 10 4 4" xfId="43147" xr:uid="{F02814F0-7F72-4B4B-96E8-F514F65EE512}"/>
    <cellStyle name="Comma 4 10 5" xfId="5128" xr:uid="{00000000-0005-0000-0000-0000CD160000}"/>
    <cellStyle name="Comma 4 10 5 2" xfId="19385" xr:uid="{00000000-0005-0000-0000-0000CE160000}"/>
    <cellStyle name="Comma 4 10 5 3" xfId="31266" xr:uid="{2C4DB1CF-798B-4561-A7B1-BFAB9CAEC0CC}"/>
    <cellStyle name="Comma 4 10 5 4" xfId="45523" xr:uid="{D85409AF-8141-4AFC-9462-89645544D05B}"/>
    <cellStyle name="Comma 4 10 6" xfId="7504" xr:uid="{00000000-0005-0000-0000-0000CF160000}"/>
    <cellStyle name="Comma 4 10 6 2" xfId="21761" xr:uid="{00000000-0005-0000-0000-0000D0160000}"/>
    <cellStyle name="Comma 4 10 6 3" xfId="33642" xr:uid="{A72E5EB4-97B7-4172-ABEE-9C866D273C8A}"/>
    <cellStyle name="Comma 4 10 6 4" xfId="47899" xr:uid="{21D96C49-FA64-40C9-ABEE-405DC37D40A9}"/>
    <cellStyle name="Comma 4 10 7" xfId="9880" xr:uid="{00000000-0005-0000-0000-0000D1160000}"/>
    <cellStyle name="Comma 4 10 7 2" xfId="24137" xr:uid="{00000000-0005-0000-0000-0000D2160000}"/>
    <cellStyle name="Comma 4 10 7 3" xfId="36018" xr:uid="{9DA13E76-E7FC-485F-B850-47AE69291BEC}"/>
    <cellStyle name="Comma 4 10 7 4" xfId="50275" xr:uid="{8BAE6340-FE1C-45F9-B9C4-910DE04753DA}"/>
    <cellStyle name="Comma 4 10 8" xfId="12257" xr:uid="{00000000-0005-0000-0000-0000D3160000}"/>
    <cellStyle name="Comma 4 10 8 2" xfId="38395" xr:uid="{8E059123-3CCC-4A26-8FB3-AAFE4B035D9E}"/>
    <cellStyle name="Comma 4 10 8 3" xfId="52652" xr:uid="{4E238475-F651-4896-92E3-E9BD30B39217}"/>
    <cellStyle name="Comma 4 10 9" xfId="14633" xr:uid="{00000000-0005-0000-0000-0000D4160000}"/>
    <cellStyle name="Comma 4 11" xfId="412" xr:uid="{00000000-0005-0000-0000-0000D5160000}"/>
    <cellStyle name="Comma 4 11 10" xfId="26550" xr:uid="{2E6CBC3E-4F48-4E7D-BBB7-3EE34ADBB81C}"/>
    <cellStyle name="Comma 4 11 11" xfId="40807" xr:uid="{1D13914F-D1A6-402B-BF2D-A571989B846A}"/>
    <cellStyle name="Comma 4 11 2" xfId="1204" xr:uid="{00000000-0005-0000-0000-0000D6160000}"/>
    <cellStyle name="Comma 4 11 2 2" xfId="3580" xr:uid="{00000000-0005-0000-0000-0000D7160000}"/>
    <cellStyle name="Comma 4 11 2 2 2" xfId="17837" xr:uid="{00000000-0005-0000-0000-0000D8160000}"/>
    <cellStyle name="Comma 4 11 2 2 3" xfId="29718" xr:uid="{E4564141-2ECA-4608-8B25-5B47B6AB5D05}"/>
    <cellStyle name="Comma 4 11 2 2 4" xfId="43975" xr:uid="{CC49AF25-4B67-4903-AC38-1DD2265A176F}"/>
    <cellStyle name="Comma 4 11 2 3" xfId="5956" xr:uid="{00000000-0005-0000-0000-0000D9160000}"/>
    <cellStyle name="Comma 4 11 2 3 2" xfId="20213" xr:uid="{00000000-0005-0000-0000-0000DA160000}"/>
    <cellStyle name="Comma 4 11 2 3 3" xfId="32094" xr:uid="{E58249F8-12DF-42BA-B14A-EE4D1EB46D32}"/>
    <cellStyle name="Comma 4 11 2 3 4" xfId="46351" xr:uid="{EF13EE2F-7DEB-4DA9-9F76-592109C60B50}"/>
    <cellStyle name="Comma 4 11 2 4" xfId="8332" xr:uid="{00000000-0005-0000-0000-0000DB160000}"/>
    <cellStyle name="Comma 4 11 2 4 2" xfId="22589" xr:uid="{00000000-0005-0000-0000-0000DC160000}"/>
    <cellStyle name="Comma 4 11 2 4 3" xfId="34470" xr:uid="{4CF3453B-D734-447C-AB4C-6177F5D12CCB}"/>
    <cellStyle name="Comma 4 11 2 4 4" xfId="48727" xr:uid="{C51979D3-D31F-46DF-B940-B944E9A913DA}"/>
    <cellStyle name="Comma 4 11 2 5" xfId="10708" xr:uid="{00000000-0005-0000-0000-0000DD160000}"/>
    <cellStyle name="Comma 4 11 2 5 2" xfId="24965" xr:uid="{00000000-0005-0000-0000-0000DE160000}"/>
    <cellStyle name="Comma 4 11 2 5 3" xfId="36846" xr:uid="{D33D238F-7823-4DF2-B8A0-48AFD6AF1B0B}"/>
    <cellStyle name="Comma 4 11 2 5 4" xfId="51103" xr:uid="{B3857B3E-7EC9-469C-B213-298CCE887337}"/>
    <cellStyle name="Comma 4 11 2 6" xfId="13085" xr:uid="{00000000-0005-0000-0000-0000DF160000}"/>
    <cellStyle name="Comma 4 11 2 6 2" xfId="39223" xr:uid="{A25375EB-5715-48D5-8B4D-9CF90FDF2D1C}"/>
    <cellStyle name="Comma 4 11 2 6 3" xfId="53480" xr:uid="{5C01D1D6-3821-417D-90AF-642274786AB6}"/>
    <cellStyle name="Comma 4 11 2 7" xfId="15461" xr:uid="{00000000-0005-0000-0000-0000E0160000}"/>
    <cellStyle name="Comma 4 11 2 8" xfId="27342" xr:uid="{D78C388E-E74A-45E2-B969-9110BFDB8F8C}"/>
    <cellStyle name="Comma 4 11 2 9" xfId="41599" xr:uid="{81A8C421-D454-4C1B-9519-30C6D4597EFB}"/>
    <cellStyle name="Comma 4 11 3" xfId="1996" xr:uid="{00000000-0005-0000-0000-0000E1160000}"/>
    <cellStyle name="Comma 4 11 3 2" xfId="4372" xr:uid="{00000000-0005-0000-0000-0000E2160000}"/>
    <cellStyle name="Comma 4 11 3 2 2" xfId="18629" xr:uid="{00000000-0005-0000-0000-0000E3160000}"/>
    <cellStyle name="Comma 4 11 3 2 3" xfId="30510" xr:uid="{C1008CC8-35E7-4081-966D-E882B642F214}"/>
    <cellStyle name="Comma 4 11 3 2 4" xfId="44767" xr:uid="{00751527-FDFF-45EA-9FE1-740FFA5B2A84}"/>
    <cellStyle name="Comma 4 11 3 3" xfId="6748" xr:uid="{00000000-0005-0000-0000-0000E4160000}"/>
    <cellStyle name="Comma 4 11 3 3 2" xfId="21005" xr:uid="{00000000-0005-0000-0000-0000E5160000}"/>
    <cellStyle name="Comma 4 11 3 3 3" xfId="32886" xr:uid="{65BC2DE2-CB41-4077-9138-F834BD4D6239}"/>
    <cellStyle name="Comma 4 11 3 3 4" xfId="47143" xr:uid="{79B4250D-96B5-4CCE-A634-DD3A858A920C}"/>
    <cellStyle name="Comma 4 11 3 4" xfId="9124" xr:uid="{00000000-0005-0000-0000-0000E6160000}"/>
    <cellStyle name="Comma 4 11 3 4 2" xfId="23381" xr:uid="{00000000-0005-0000-0000-0000E7160000}"/>
    <cellStyle name="Comma 4 11 3 4 3" xfId="35262" xr:uid="{FD6E82FA-7879-4ADF-BF44-BAB80855BF3E}"/>
    <cellStyle name="Comma 4 11 3 4 4" xfId="49519" xr:uid="{639CAC76-205B-4F0A-8A1F-033EEDEBA424}"/>
    <cellStyle name="Comma 4 11 3 5" xfId="11500" xr:uid="{00000000-0005-0000-0000-0000E8160000}"/>
    <cellStyle name="Comma 4 11 3 5 2" xfId="25757" xr:uid="{00000000-0005-0000-0000-0000E9160000}"/>
    <cellStyle name="Comma 4 11 3 5 3" xfId="37638" xr:uid="{7300DCDC-A863-483B-90FC-7974272C33C3}"/>
    <cellStyle name="Comma 4 11 3 5 4" xfId="51895" xr:uid="{C7743043-DADF-468C-884E-17A7CB4EA51D}"/>
    <cellStyle name="Comma 4 11 3 6" xfId="13877" xr:uid="{00000000-0005-0000-0000-0000EA160000}"/>
    <cellStyle name="Comma 4 11 3 6 2" xfId="40015" xr:uid="{07BB25F3-E8B0-423A-9A17-8330C3D01928}"/>
    <cellStyle name="Comma 4 11 3 6 3" xfId="54272" xr:uid="{CECA2EFE-E3B3-4142-AA23-A30D7C1135E3}"/>
    <cellStyle name="Comma 4 11 3 7" xfId="16253" xr:uid="{00000000-0005-0000-0000-0000EB160000}"/>
    <cellStyle name="Comma 4 11 3 8" xfId="28134" xr:uid="{243F09D3-8EB1-4710-B5F5-9BCCAE1D03CB}"/>
    <cellStyle name="Comma 4 11 3 9" xfId="42391" xr:uid="{A9DEE34D-0DF2-4582-9245-832B2DD625EB}"/>
    <cellStyle name="Comma 4 11 4" xfId="2788" xr:uid="{00000000-0005-0000-0000-0000EC160000}"/>
    <cellStyle name="Comma 4 11 4 2" xfId="17045" xr:uid="{00000000-0005-0000-0000-0000ED160000}"/>
    <cellStyle name="Comma 4 11 4 3" xfId="28926" xr:uid="{F10D777A-B2C9-4B96-91C3-9DEF2E47CB80}"/>
    <cellStyle name="Comma 4 11 4 4" xfId="43183" xr:uid="{1756E5AA-3CE1-4747-8C44-8863607892D8}"/>
    <cellStyle name="Comma 4 11 5" xfId="5164" xr:uid="{00000000-0005-0000-0000-0000EE160000}"/>
    <cellStyle name="Comma 4 11 5 2" xfId="19421" xr:uid="{00000000-0005-0000-0000-0000EF160000}"/>
    <cellStyle name="Comma 4 11 5 3" xfId="31302" xr:uid="{04C46CCF-BA88-4E11-BD5A-A12BB2125A88}"/>
    <cellStyle name="Comma 4 11 5 4" xfId="45559" xr:uid="{0437411F-C2D5-4BFF-A2C0-8CDA847FBD49}"/>
    <cellStyle name="Comma 4 11 6" xfId="7540" xr:uid="{00000000-0005-0000-0000-0000F0160000}"/>
    <cellStyle name="Comma 4 11 6 2" xfId="21797" xr:uid="{00000000-0005-0000-0000-0000F1160000}"/>
    <cellStyle name="Comma 4 11 6 3" xfId="33678" xr:uid="{EAFD6BC6-3C0C-46C7-BB84-ABD427BDFAF7}"/>
    <cellStyle name="Comma 4 11 6 4" xfId="47935" xr:uid="{CC40E642-82D6-430D-9726-C7D2B18B2324}"/>
    <cellStyle name="Comma 4 11 7" xfId="9916" xr:uid="{00000000-0005-0000-0000-0000F2160000}"/>
    <cellStyle name="Comma 4 11 7 2" xfId="24173" xr:uid="{00000000-0005-0000-0000-0000F3160000}"/>
    <cellStyle name="Comma 4 11 7 3" xfId="36054" xr:uid="{D6449267-6A45-484B-B727-F97137F8E513}"/>
    <cellStyle name="Comma 4 11 7 4" xfId="50311" xr:uid="{8CB13613-21C4-4EE3-9F6D-CEF2CAF9337A}"/>
    <cellStyle name="Comma 4 11 8" xfId="12293" xr:uid="{00000000-0005-0000-0000-0000F4160000}"/>
    <cellStyle name="Comma 4 11 8 2" xfId="38431" xr:uid="{E5E445B0-BE56-464B-B4F3-E8177A00F849}"/>
    <cellStyle name="Comma 4 11 8 3" xfId="52688" xr:uid="{DF2113C0-E402-49DD-B32D-6D1A9AB74E07}"/>
    <cellStyle name="Comma 4 11 9" xfId="14669" xr:uid="{00000000-0005-0000-0000-0000F5160000}"/>
    <cellStyle name="Comma 4 12" xfId="736" xr:uid="{00000000-0005-0000-0000-0000F6160000}"/>
    <cellStyle name="Comma 4 12 10" xfId="26874" xr:uid="{F67004DE-F53A-45C0-94E5-00FC938CE2ED}"/>
    <cellStyle name="Comma 4 12 11" xfId="41131" xr:uid="{9271BEBB-6AEC-4082-9659-427E5042EAE8}"/>
    <cellStyle name="Comma 4 12 2" xfId="1528" xr:uid="{00000000-0005-0000-0000-0000F7160000}"/>
    <cellStyle name="Comma 4 12 2 2" xfId="3904" xr:uid="{00000000-0005-0000-0000-0000F8160000}"/>
    <cellStyle name="Comma 4 12 2 2 2" xfId="18161" xr:uid="{00000000-0005-0000-0000-0000F9160000}"/>
    <cellStyle name="Comma 4 12 2 2 3" xfId="30042" xr:uid="{E8B382B1-1649-4F07-8F62-272CA1FDE228}"/>
    <cellStyle name="Comma 4 12 2 2 4" xfId="44299" xr:uid="{5DAAE2FD-AD92-4897-AD62-F30AD44260EC}"/>
    <cellStyle name="Comma 4 12 2 3" xfId="6280" xr:uid="{00000000-0005-0000-0000-0000FA160000}"/>
    <cellStyle name="Comma 4 12 2 3 2" xfId="20537" xr:uid="{00000000-0005-0000-0000-0000FB160000}"/>
    <cellStyle name="Comma 4 12 2 3 3" xfId="32418" xr:uid="{65DAF28F-6B99-4FAD-81C3-A4B03D4B4803}"/>
    <cellStyle name="Comma 4 12 2 3 4" xfId="46675" xr:uid="{52F269AB-A382-4E27-A53D-C6791EA09288}"/>
    <cellStyle name="Comma 4 12 2 4" xfId="8656" xr:uid="{00000000-0005-0000-0000-0000FC160000}"/>
    <cellStyle name="Comma 4 12 2 4 2" xfId="22913" xr:uid="{00000000-0005-0000-0000-0000FD160000}"/>
    <cellStyle name="Comma 4 12 2 4 3" xfId="34794" xr:uid="{E0CFF039-79D1-431F-A9F2-0C554BCE0081}"/>
    <cellStyle name="Comma 4 12 2 4 4" xfId="49051" xr:uid="{64CF8405-3DAE-436F-A23C-2A5524567D5B}"/>
    <cellStyle name="Comma 4 12 2 5" xfId="11032" xr:uid="{00000000-0005-0000-0000-0000FE160000}"/>
    <cellStyle name="Comma 4 12 2 5 2" xfId="25289" xr:uid="{00000000-0005-0000-0000-0000FF160000}"/>
    <cellStyle name="Comma 4 12 2 5 3" xfId="37170" xr:uid="{F4EE7651-54A1-4901-B4B9-B1E95BBF21A4}"/>
    <cellStyle name="Comma 4 12 2 5 4" xfId="51427" xr:uid="{06A59E96-F6F1-4015-9EC3-1AC25C4B039A}"/>
    <cellStyle name="Comma 4 12 2 6" xfId="13409" xr:uid="{00000000-0005-0000-0000-000000170000}"/>
    <cellStyle name="Comma 4 12 2 6 2" xfId="39547" xr:uid="{7F6D1D1A-7733-4A6E-9032-28D9A4FC8D22}"/>
    <cellStyle name="Comma 4 12 2 6 3" xfId="53804" xr:uid="{4CC87A81-825B-42F6-BE6A-9D800CC5A7FB}"/>
    <cellStyle name="Comma 4 12 2 7" xfId="15785" xr:uid="{00000000-0005-0000-0000-000001170000}"/>
    <cellStyle name="Comma 4 12 2 8" xfId="27666" xr:uid="{3D167B16-B597-43EC-817B-FF61C156D4BD}"/>
    <cellStyle name="Comma 4 12 2 9" xfId="41923" xr:uid="{5180B1BB-2476-4B71-AD0A-504F77B6CC61}"/>
    <cellStyle name="Comma 4 12 3" xfId="2320" xr:uid="{00000000-0005-0000-0000-000002170000}"/>
    <cellStyle name="Comma 4 12 3 2" xfId="4696" xr:uid="{00000000-0005-0000-0000-000003170000}"/>
    <cellStyle name="Comma 4 12 3 2 2" xfId="18953" xr:uid="{00000000-0005-0000-0000-000004170000}"/>
    <cellStyle name="Comma 4 12 3 2 3" xfId="30834" xr:uid="{5D6E4C09-A587-49E0-A073-99E43744EA6A}"/>
    <cellStyle name="Comma 4 12 3 2 4" xfId="45091" xr:uid="{849147D9-CA5D-4901-8A9F-7768448D6760}"/>
    <cellStyle name="Comma 4 12 3 3" xfId="7072" xr:uid="{00000000-0005-0000-0000-000005170000}"/>
    <cellStyle name="Comma 4 12 3 3 2" xfId="21329" xr:uid="{00000000-0005-0000-0000-000006170000}"/>
    <cellStyle name="Comma 4 12 3 3 3" xfId="33210" xr:uid="{EB59AA5E-7EB8-4AD4-9E63-8556608A0321}"/>
    <cellStyle name="Comma 4 12 3 3 4" xfId="47467" xr:uid="{B98D9B9A-6A38-48EE-81B1-D65E2B2120D3}"/>
    <cellStyle name="Comma 4 12 3 4" xfId="9448" xr:uid="{00000000-0005-0000-0000-000007170000}"/>
    <cellStyle name="Comma 4 12 3 4 2" xfId="23705" xr:uid="{00000000-0005-0000-0000-000008170000}"/>
    <cellStyle name="Comma 4 12 3 4 3" xfId="35586" xr:uid="{2A83136B-B69B-4E5E-B3AA-4205A4424672}"/>
    <cellStyle name="Comma 4 12 3 4 4" xfId="49843" xr:uid="{8B60F3A6-7F85-4489-8AC6-4E0FA1780F04}"/>
    <cellStyle name="Comma 4 12 3 5" xfId="11824" xr:uid="{00000000-0005-0000-0000-000009170000}"/>
    <cellStyle name="Comma 4 12 3 5 2" xfId="26081" xr:uid="{00000000-0005-0000-0000-00000A170000}"/>
    <cellStyle name="Comma 4 12 3 5 3" xfId="37962" xr:uid="{46E729D3-DA2B-4C94-98D4-46D67D2A45CB}"/>
    <cellStyle name="Comma 4 12 3 5 4" xfId="52219" xr:uid="{6A494B2B-F062-467F-AFC9-8B3AE5914595}"/>
    <cellStyle name="Comma 4 12 3 6" xfId="14201" xr:uid="{00000000-0005-0000-0000-00000B170000}"/>
    <cellStyle name="Comma 4 12 3 6 2" xfId="40339" xr:uid="{E6B10958-443A-4127-AC27-D68B74AC2793}"/>
    <cellStyle name="Comma 4 12 3 6 3" xfId="54596" xr:uid="{C0C4BBD7-1572-41AE-B337-39C9F0930321}"/>
    <cellStyle name="Comma 4 12 3 7" xfId="16577" xr:uid="{00000000-0005-0000-0000-00000C170000}"/>
    <cellStyle name="Comma 4 12 3 8" xfId="28458" xr:uid="{615DFA77-0EA9-4399-96BD-664FDEC43197}"/>
    <cellStyle name="Comma 4 12 3 9" xfId="42715" xr:uid="{CD0EC658-4CE2-411F-A69F-3A2FD0A55871}"/>
    <cellStyle name="Comma 4 12 4" xfId="3112" xr:uid="{00000000-0005-0000-0000-00000D170000}"/>
    <cellStyle name="Comma 4 12 4 2" xfId="17369" xr:uid="{00000000-0005-0000-0000-00000E170000}"/>
    <cellStyle name="Comma 4 12 4 3" xfId="29250" xr:uid="{3AC726AA-9D41-4F40-A833-89DC8C984039}"/>
    <cellStyle name="Comma 4 12 4 4" xfId="43507" xr:uid="{B5521A23-7620-495A-93A8-79C96388A636}"/>
    <cellStyle name="Comma 4 12 5" xfId="5488" xr:uid="{00000000-0005-0000-0000-00000F170000}"/>
    <cellStyle name="Comma 4 12 5 2" xfId="19745" xr:uid="{00000000-0005-0000-0000-000010170000}"/>
    <cellStyle name="Comma 4 12 5 3" xfId="31626" xr:uid="{91D0A8D2-5442-4820-AB26-AC7252D33259}"/>
    <cellStyle name="Comma 4 12 5 4" xfId="45883" xr:uid="{DE091AFF-BB16-4C1A-AE48-CF03865BB7CC}"/>
    <cellStyle name="Comma 4 12 6" xfId="7864" xr:uid="{00000000-0005-0000-0000-000011170000}"/>
    <cellStyle name="Comma 4 12 6 2" xfId="22121" xr:uid="{00000000-0005-0000-0000-000012170000}"/>
    <cellStyle name="Comma 4 12 6 3" xfId="34002" xr:uid="{197FC864-A383-450A-B207-58C0749ECD27}"/>
    <cellStyle name="Comma 4 12 6 4" xfId="48259" xr:uid="{25F3E7DC-0E0B-4826-B7F3-12CCC9656688}"/>
    <cellStyle name="Comma 4 12 7" xfId="10240" xr:uid="{00000000-0005-0000-0000-000013170000}"/>
    <cellStyle name="Comma 4 12 7 2" xfId="24497" xr:uid="{00000000-0005-0000-0000-000014170000}"/>
    <cellStyle name="Comma 4 12 7 3" xfId="36378" xr:uid="{8174E38C-305F-47D0-89E3-818B4DB41046}"/>
    <cellStyle name="Comma 4 12 7 4" xfId="50635" xr:uid="{E610D8AA-A1F8-4D93-9A7C-E2208F645B56}"/>
    <cellStyle name="Comma 4 12 8" xfId="12617" xr:uid="{00000000-0005-0000-0000-000015170000}"/>
    <cellStyle name="Comma 4 12 8 2" xfId="38755" xr:uid="{337B4A37-34D8-4BB0-90AE-08E0A77EEB31}"/>
    <cellStyle name="Comma 4 12 8 3" xfId="53012" xr:uid="{C939DE41-B958-4BC4-B9AE-8DD96B5D3731}"/>
    <cellStyle name="Comma 4 12 9" xfId="14993" xr:uid="{00000000-0005-0000-0000-000016170000}"/>
    <cellStyle name="Comma 4 13" xfId="772" xr:uid="{00000000-0005-0000-0000-000017170000}"/>
    <cellStyle name="Comma 4 13 10" xfId="26910" xr:uid="{1D953E6B-1971-461C-BEC4-20815FDCC545}"/>
    <cellStyle name="Comma 4 13 11" xfId="41167" xr:uid="{C29AE9B0-DF2E-40E3-96AA-962451850BB1}"/>
    <cellStyle name="Comma 4 13 2" xfId="1564" xr:uid="{00000000-0005-0000-0000-000018170000}"/>
    <cellStyle name="Comma 4 13 2 2" xfId="3940" xr:uid="{00000000-0005-0000-0000-000019170000}"/>
    <cellStyle name="Comma 4 13 2 2 2" xfId="18197" xr:uid="{00000000-0005-0000-0000-00001A170000}"/>
    <cellStyle name="Comma 4 13 2 2 3" xfId="30078" xr:uid="{8E057D39-19DE-497B-985D-F6552534E692}"/>
    <cellStyle name="Comma 4 13 2 2 4" xfId="44335" xr:uid="{0325DC65-B5FC-4800-AC38-12F0E8BB8125}"/>
    <cellStyle name="Comma 4 13 2 3" xfId="6316" xr:uid="{00000000-0005-0000-0000-00001B170000}"/>
    <cellStyle name="Comma 4 13 2 3 2" xfId="20573" xr:uid="{00000000-0005-0000-0000-00001C170000}"/>
    <cellStyle name="Comma 4 13 2 3 3" xfId="32454" xr:uid="{0EDF8474-F46F-47C9-8532-CCB8F9AFCCE0}"/>
    <cellStyle name="Comma 4 13 2 3 4" xfId="46711" xr:uid="{9878B14E-C050-49EF-BB63-A0D73A505A3E}"/>
    <cellStyle name="Comma 4 13 2 4" xfId="8692" xr:uid="{00000000-0005-0000-0000-00001D170000}"/>
    <cellStyle name="Comma 4 13 2 4 2" xfId="22949" xr:uid="{00000000-0005-0000-0000-00001E170000}"/>
    <cellStyle name="Comma 4 13 2 4 3" xfId="34830" xr:uid="{5E621404-6DCD-40BB-9950-05838DAF7ABB}"/>
    <cellStyle name="Comma 4 13 2 4 4" xfId="49087" xr:uid="{B9314247-2D6C-4E46-88B3-BD0F975F79D3}"/>
    <cellStyle name="Comma 4 13 2 5" xfId="11068" xr:uid="{00000000-0005-0000-0000-00001F170000}"/>
    <cellStyle name="Comma 4 13 2 5 2" xfId="25325" xr:uid="{00000000-0005-0000-0000-000020170000}"/>
    <cellStyle name="Comma 4 13 2 5 3" xfId="37206" xr:uid="{E8760EB6-6405-4EEA-8AD1-136222B65378}"/>
    <cellStyle name="Comma 4 13 2 5 4" xfId="51463" xr:uid="{C165321B-FBCE-4CD2-85CD-B1B479318277}"/>
    <cellStyle name="Comma 4 13 2 6" xfId="13445" xr:uid="{00000000-0005-0000-0000-000021170000}"/>
    <cellStyle name="Comma 4 13 2 6 2" xfId="39583" xr:uid="{717BE07C-95A4-4528-A030-9FC770447861}"/>
    <cellStyle name="Comma 4 13 2 6 3" xfId="53840" xr:uid="{E260D06C-9311-419D-B709-4A15A6ACC1B8}"/>
    <cellStyle name="Comma 4 13 2 7" xfId="15821" xr:uid="{00000000-0005-0000-0000-000022170000}"/>
    <cellStyle name="Comma 4 13 2 8" xfId="27702" xr:uid="{2BA81088-EB60-4AC6-A36A-4825339EECD5}"/>
    <cellStyle name="Comma 4 13 2 9" xfId="41959" xr:uid="{3B32A06F-C0AC-420B-8D64-0D7BC94B7DFC}"/>
    <cellStyle name="Comma 4 13 3" xfId="2356" xr:uid="{00000000-0005-0000-0000-000023170000}"/>
    <cellStyle name="Comma 4 13 3 2" xfId="4732" xr:uid="{00000000-0005-0000-0000-000024170000}"/>
    <cellStyle name="Comma 4 13 3 2 2" xfId="18989" xr:uid="{00000000-0005-0000-0000-000025170000}"/>
    <cellStyle name="Comma 4 13 3 2 3" xfId="30870" xr:uid="{B6AAC8EE-B657-475B-BECE-5B8C062E4BB2}"/>
    <cellStyle name="Comma 4 13 3 2 4" xfId="45127" xr:uid="{72A87717-6612-4E85-845A-289A2E033621}"/>
    <cellStyle name="Comma 4 13 3 3" xfId="7108" xr:uid="{00000000-0005-0000-0000-000026170000}"/>
    <cellStyle name="Comma 4 13 3 3 2" xfId="21365" xr:uid="{00000000-0005-0000-0000-000027170000}"/>
    <cellStyle name="Comma 4 13 3 3 3" xfId="33246" xr:uid="{776651C1-8E5A-400E-93E4-127783C4E229}"/>
    <cellStyle name="Comma 4 13 3 3 4" xfId="47503" xr:uid="{2AABA218-0FA1-4D5F-9048-DC9D770B58D8}"/>
    <cellStyle name="Comma 4 13 3 4" xfId="9484" xr:uid="{00000000-0005-0000-0000-000028170000}"/>
    <cellStyle name="Comma 4 13 3 4 2" xfId="23741" xr:uid="{00000000-0005-0000-0000-000029170000}"/>
    <cellStyle name="Comma 4 13 3 4 3" xfId="35622" xr:uid="{6B9ECFA3-4033-4185-826D-E8C00A14B04A}"/>
    <cellStyle name="Comma 4 13 3 4 4" xfId="49879" xr:uid="{71F7D34D-E866-4161-B9E6-757073ECDD6A}"/>
    <cellStyle name="Comma 4 13 3 5" xfId="11860" xr:uid="{00000000-0005-0000-0000-00002A170000}"/>
    <cellStyle name="Comma 4 13 3 5 2" xfId="26117" xr:uid="{00000000-0005-0000-0000-00002B170000}"/>
    <cellStyle name="Comma 4 13 3 5 3" xfId="37998" xr:uid="{9B1AAD7C-7FE4-4331-BB44-F40044B220A1}"/>
    <cellStyle name="Comma 4 13 3 5 4" xfId="52255" xr:uid="{BFB9E56C-4D84-49EE-818D-7A71AB5B01C9}"/>
    <cellStyle name="Comma 4 13 3 6" xfId="14237" xr:uid="{00000000-0005-0000-0000-00002C170000}"/>
    <cellStyle name="Comma 4 13 3 6 2" xfId="40375" xr:uid="{91E42324-5B43-42FF-842F-DA64B89136D5}"/>
    <cellStyle name="Comma 4 13 3 6 3" xfId="54632" xr:uid="{849CE148-37E6-41C3-BA1C-D51E00EF331C}"/>
    <cellStyle name="Comma 4 13 3 7" xfId="16613" xr:uid="{00000000-0005-0000-0000-00002D170000}"/>
    <cellStyle name="Comma 4 13 3 8" xfId="28494" xr:uid="{83D37002-0A9F-433C-869F-FA8D417A1D35}"/>
    <cellStyle name="Comma 4 13 3 9" xfId="42751" xr:uid="{6CC69048-F9C4-4175-B43F-B22EFC3C4CEE}"/>
    <cellStyle name="Comma 4 13 4" xfId="3148" xr:uid="{00000000-0005-0000-0000-00002E170000}"/>
    <cellStyle name="Comma 4 13 4 2" xfId="17405" xr:uid="{00000000-0005-0000-0000-00002F170000}"/>
    <cellStyle name="Comma 4 13 4 3" xfId="29286" xr:uid="{CA6BB134-6D0B-472D-A552-99722EA1D0E2}"/>
    <cellStyle name="Comma 4 13 4 4" xfId="43543" xr:uid="{E806BC2F-D1B4-41C0-A2A5-A41A1EC2746B}"/>
    <cellStyle name="Comma 4 13 5" xfId="5524" xr:uid="{00000000-0005-0000-0000-000030170000}"/>
    <cellStyle name="Comma 4 13 5 2" xfId="19781" xr:uid="{00000000-0005-0000-0000-000031170000}"/>
    <cellStyle name="Comma 4 13 5 3" xfId="31662" xr:uid="{09CB71A5-6B0F-4896-B5FE-48499094C407}"/>
    <cellStyle name="Comma 4 13 5 4" xfId="45919" xr:uid="{E95FEAFE-2217-4F62-A913-0514AE5B03D1}"/>
    <cellStyle name="Comma 4 13 6" xfId="7900" xr:uid="{00000000-0005-0000-0000-000032170000}"/>
    <cellStyle name="Comma 4 13 6 2" xfId="22157" xr:uid="{00000000-0005-0000-0000-000033170000}"/>
    <cellStyle name="Comma 4 13 6 3" xfId="34038" xr:uid="{2A62115B-A504-42D4-95DB-1D2B7D7F584A}"/>
    <cellStyle name="Comma 4 13 6 4" xfId="48295" xr:uid="{E176DBFB-C072-49F2-A4FF-948CC9C794E6}"/>
    <cellStyle name="Comma 4 13 7" xfId="10276" xr:uid="{00000000-0005-0000-0000-000034170000}"/>
    <cellStyle name="Comma 4 13 7 2" xfId="24533" xr:uid="{00000000-0005-0000-0000-000035170000}"/>
    <cellStyle name="Comma 4 13 7 3" xfId="36414" xr:uid="{1D37833E-0D7F-4486-BEDD-E47DE9C89C16}"/>
    <cellStyle name="Comma 4 13 7 4" xfId="50671" xr:uid="{8CE17293-41DB-472E-A1AE-6862C259C1F9}"/>
    <cellStyle name="Comma 4 13 8" xfId="12653" xr:uid="{00000000-0005-0000-0000-000036170000}"/>
    <cellStyle name="Comma 4 13 8 2" xfId="38791" xr:uid="{C453D146-A518-4827-BB92-72F4D8DA7F57}"/>
    <cellStyle name="Comma 4 13 8 3" xfId="53048" xr:uid="{AF73DCA5-1D3F-43FF-A245-33AC53DEAEA5}"/>
    <cellStyle name="Comma 4 13 9" xfId="15029" xr:uid="{00000000-0005-0000-0000-000037170000}"/>
    <cellStyle name="Comma 4 14" xfId="808" xr:uid="{00000000-0005-0000-0000-000038170000}"/>
    <cellStyle name="Comma 4 14 10" xfId="26946" xr:uid="{DD585531-061C-47DD-9668-55C0B97A1F9D}"/>
    <cellStyle name="Comma 4 14 11" xfId="41203" xr:uid="{9D9B552A-F11F-42C6-921C-EBCB7D416025}"/>
    <cellStyle name="Comma 4 14 2" xfId="1600" xr:uid="{00000000-0005-0000-0000-000039170000}"/>
    <cellStyle name="Comma 4 14 2 2" xfId="3976" xr:uid="{00000000-0005-0000-0000-00003A170000}"/>
    <cellStyle name="Comma 4 14 2 2 2" xfId="18233" xr:uid="{00000000-0005-0000-0000-00003B170000}"/>
    <cellStyle name="Comma 4 14 2 2 3" xfId="30114" xr:uid="{BC9950FD-FE64-49C3-A81F-5080FE8A263C}"/>
    <cellStyle name="Comma 4 14 2 2 4" xfId="44371" xr:uid="{6C0E3862-09A7-413A-99E8-4BEC1FE0A6A6}"/>
    <cellStyle name="Comma 4 14 2 3" xfId="6352" xr:uid="{00000000-0005-0000-0000-00003C170000}"/>
    <cellStyle name="Comma 4 14 2 3 2" xfId="20609" xr:uid="{00000000-0005-0000-0000-00003D170000}"/>
    <cellStyle name="Comma 4 14 2 3 3" xfId="32490" xr:uid="{2206E54C-282E-4108-908D-528FA06A1FC1}"/>
    <cellStyle name="Comma 4 14 2 3 4" xfId="46747" xr:uid="{48369A47-E65B-4453-AF2E-6464A82EBF35}"/>
    <cellStyle name="Comma 4 14 2 4" xfId="8728" xr:uid="{00000000-0005-0000-0000-00003E170000}"/>
    <cellStyle name="Comma 4 14 2 4 2" xfId="22985" xr:uid="{00000000-0005-0000-0000-00003F170000}"/>
    <cellStyle name="Comma 4 14 2 4 3" xfId="34866" xr:uid="{C1CDF1E3-D84A-4D16-A727-14685E70284D}"/>
    <cellStyle name="Comma 4 14 2 4 4" xfId="49123" xr:uid="{EE40D7A9-AEBC-436F-A4EF-7A3FB811B2EE}"/>
    <cellStyle name="Comma 4 14 2 5" xfId="11104" xr:uid="{00000000-0005-0000-0000-000040170000}"/>
    <cellStyle name="Comma 4 14 2 5 2" xfId="25361" xr:uid="{00000000-0005-0000-0000-000041170000}"/>
    <cellStyle name="Comma 4 14 2 5 3" xfId="37242" xr:uid="{41FA2E76-5070-4C74-813E-C223AF061485}"/>
    <cellStyle name="Comma 4 14 2 5 4" xfId="51499" xr:uid="{0AB303FF-A399-4FDC-8FF6-BDFE0BA3CBEE}"/>
    <cellStyle name="Comma 4 14 2 6" xfId="13481" xr:uid="{00000000-0005-0000-0000-000042170000}"/>
    <cellStyle name="Comma 4 14 2 6 2" xfId="39619" xr:uid="{EF0D08FD-BBA2-41E7-8265-E5F17A1150D4}"/>
    <cellStyle name="Comma 4 14 2 6 3" xfId="53876" xr:uid="{1617B446-C527-4428-8C5A-6DECA537AE00}"/>
    <cellStyle name="Comma 4 14 2 7" xfId="15857" xr:uid="{00000000-0005-0000-0000-000043170000}"/>
    <cellStyle name="Comma 4 14 2 8" xfId="27738" xr:uid="{EBCC4477-C937-4369-996A-D69B5C8066EA}"/>
    <cellStyle name="Comma 4 14 2 9" xfId="41995" xr:uid="{325CA27D-CFCF-413C-B0D2-8A7A941E4EB0}"/>
    <cellStyle name="Comma 4 14 3" xfId="2392" xr:uid="{00000000-0005-0000-0000-000044170000}"/>
    <cellStyle name="Comma 4 14 3 2" xfId="4768" xr:uid="{00000000-0005-0000-0000-000045170000}"/>
    <cellStyle name="Comma 4 14 3 2 2" xfId="19025" xr:uid="{00000000-0005-0000-0000-000046170000}"/>
    <cellStyle name="Comma 4 14 3 2 3" xfId="30906" xr:uid="{1499E5AF-2366-4546-A15F-4E0C61401A55}"/>
    <cellStyle name="Comma 4 14 3 2 4" xfId="45163" xr:uid="{9515A9EA-BA42-4669-8DA0-7A388EB8F9F9}"/>
    <cellStyle name="Comma 4 14 3 3" xfId="7144" xr:uid="{00000000-0005-0000-0000-000047170000}"/>
    <cellStyle name="Comma 4 14 3 3 2" xfId="21401" xr:uid="{00000000-0005-0000-0000-000048170000}"/>
    <cellStyle name="Comma 4 14 3 3 3" xfId="33282" xr:uid="{8758D0D7-CBC8-4FCE-AF60-3971011DA63E}"/>
    <cellStyle name="Comma 4 14 3 3 4" xfId="47539" xr:uid="{FD38C03A-B61B-4622-8828-5884187EE387}"/>
    <cellStyle name="Comma 4 14 3 4" xfId="9520" xr:uid="{00000000-0005-0000-0000-000049170000}"/>
    <cellStyle name="Comma 4 14 3 4 2" xfId="23777" xr:uid="{00000000-0005-0000-0000-00004A170000}"/>
    <cellStyle name="Comma 4 14 3 4 3" xfId="35658" xr:uid="{366C3CA7-4BDF-4267-86B4-BD294614F204}"/>
    <cellStyle name="Comma 4 14 3 4 4" xfId="49915" xr:uid="{7F1B1EC7-D8BF-4FE5-AD86-893C4A108C05}"/>
    <cellStyle name="Comma 4 14 3 5" xfId="11896" xr:uid="{00000000-0005-0000-0000-00004B170000}"/>
    <cellStyle name="Comma 4 14 3 5 2" xfId="26153" xr:uid="{00000000-0005-0000-0000-00004C170000}"/>
    <cellStyle name="Comma 4 14 3 5 3" xfId="38034" xr:uid="{75CC7C83-B7EA-41F2-AD6C-145496B7E018}"/>
    <cellStyle name="Comma 4 14 3 5 4" xfId="52291" xr:uid="{DA4429F6-721D-41F8-AA51-588F15EC10C9}"/>
    <cellStyle name="Comma 4 14 3 6" xfId="14273" xr:uid="{00000000-0005-0000-0000-00004D170000}"/>
    <cellStyle name="Comma 4 14 3 6 2" xfId="40411" xr:uid="{E7962CF5-4CE6-4AE3-9201-E8071A8E38AB}"/>
    <cellStyle name="Comma 4 14 3 6 3" xfId="54668" xr:uid="{F1C85A50-4B0D-4A0B-BF72-1EF12644721B}"/>
    <cellStyle name="Comma 4 14 3 7" xfId="16649" xr:uid="{00000000-0005-0000-0000-00004E170000}"/>
    <cellStyle name="Comma 4 14 3 8" xfId="28530" xr:uid="{8D55E547-7BDC-4FC8-BC99-AAAFE2AF2316}"/>
    <cellStyle name="Comma 4 14 3 9" xfId="42787" xr:uid="{8FC77070-6A30-4BD1-8085-CBE72B7CB54C}"/>
    <cellStyle name="Comma 4 14 4" xfId="3184" xr:uid="{00000000-0005-0000-0000-00004F170000}"/>
    <cellStyle name="Comma 4 14 4 2" xfId="17441" xr:uid="{00000000-0005-0000-0000-000050170000}"/>
    <cellStyle name="Comma 4 14 4 3" xfId="29322" xr:uid="{95FED786-2F8B-47C0-A80B-B6E92012F45D}"/>
    <cellStyle name="Comma 4 14 4 4" xfId="43579" xr:uid="{6B3B82BE-3BC9-44FE-86FF-E196AEA7A7C4}"/>
    <cellStyle name="Comma 4 14 5" xfId="5560" xr:uid="{00000000-0005-0000-0000-000051170000}"/>
    <cellStyle name="Comma 4 14 5 2" xfId="19817" xr:uid="{00000000-0005-0000-0000-000052170000}"/>
    <cellStyle name="Comma 4 14 5 3" xfId="31698" xr:uid="{42568C0D-684A-4676-AC2E-538B8B7F2E9C}"/>
    <cellStyle name="Comma 4 14 5 4" xfId="45955" xr:uid="{820E7C8E-E991-4841-A2D0-667A98D7586D}"/>
    <cellStyle name="Comma 4 14 6" xfId="7936" xr:uid="{00000000-0005-0000-0000-000053170000}"/>
    <cellStyle name="Comma 4 14 6 2" xfId="22193" xr:uid="{00000000-0005-0000-0000-000054170000}"/>
    <cellStyle name="Comma 4 14 6 3" xfId="34074" xr:uid="{950E1B0E-BCEB-4607-A1FA-DBCCB3366275}"/>
    <cellStyle name="Comma 4 14 6 4" xfId="48331" xr:uid="{0B928D23-9BD9-49D2-8414-860F2EBAC8F9}"/>
    <cellStyle name="Comma 4 14 7" xfId="10312" xr:uid="{00000000-0005-0000-0000-000055170000}"/>
    <cellStyle name="Comma 4 14 7 2" xfId="24569" xr:uid="{00000000-0005-0000-0000-000056170000}"/>
    <cellStyle name="Comma 4 14 7 3" xfId="36450" xr:uid="{F3D4E0C9-9CFC-499C-A7BA-F4459E92E5A5}"/>
    <cellStyle name="Comma 4 14 7 4" xfId="50707" xr:uid="{9F3BF2D1-C9CC-4298-81C7-1445B85462C7}"/>
    <cellStyle name="Comma 4 14 8" xfId="12689" xr:uid="{00000000-0005-0000-0000-000057170000}"/>
    <cellStyle name="Comma 4 14 8 2" xfId="38827" xr:uid="{F1B02969-A0E1-4004-B128-F08A9AE2BB10}"/>
    <cellStyle name="Comma 4 14 8 3" xfId="53084" xr:uid="{4929C5FC-8DDD-403B-BC5D-48CB05260297}"/>
    <cellStyle name="Comma 4 14 9" xfId="15065" xr:uid="{00000000-0005-0000-0000-000058170000}"/>
    <cellStyle name="Comma 4 15" xfId="844" xr:uid="{00000000-0005-0000-0000-000059170000}"/>
    <cellStyle name="Comma 4 15 2" xfId="3220" xr:uid="{00000000-0005-0000-0000-00005A170000}"/>
    <cellStyle name="Comma 4 15 2 2" xfId="17477" xr:uid="{00000000-0005-0000-0000-00005B170000}"/>
    <cellStyle name="Comma 4 15 2 3" xfId="29358" xr:uid="{FE285988-CA19-477A-ABB4-71ED4041B65A}"/>
    <cellStyle name="Comma 4 15 2 4" xfId="43615" xr:uid="{A0B58A1B-F17F-4A11-B388-89FA90128AC1}"/>
    <cellStyle name="Comma 4 15 3" xfId="5596" xr:uid="{00000000-0005-0000-0000-00005C170000}"/>
    <cellStyle name="Comma 4 15 3 2" xfId="19853" xr:uid="{00000000-0005-0000-0000-00005D170000}"/>
    <cellStyle name="Comma 4 15 3 3" xfId="31734" xr:uid="{89C1096B-D82D-452F-8F2F-70E297052FEA}"/>
    <cellStyle name="Comma 4 15 3 4" xfId="45991" xr:uid="{FC88DBC8-7BCA-4200-A75A-E3DA30FE6837}"/>
    <cellStyle name="Comma 4 15 4" xfId="7972" xr:uid="{00000000-0005-0000-0000-00005E170000}"/>
    <cellStyle name="Comma 4 15 4 2" xfId="22229" xr:uid="{00000000-0005-0000-0000-00005F170000}"/>
    <cellStyle name="Comma 4 15 4 3" xfId="34110" xr:uid="{4B7F021E-85A5-4DDD-852D-A4C892C4F2B4}"/>
    <cellStyle name="Comma 4 15 4 4" xfId="48367" xr:uid="{545ACB73-49A5-418C-A07C-29BF0AA4A226}"/>
    <cellStyle name="Comma 4 15 5" xfId="10348" xr:uid="{00000000-0005-0000-0000-000060170000}"/>
    <cellStyle name="Comma 4 15 5 2" xfId="24605" xr:uid="{00000000-0005-0000-0000-000061170000}"/>
    <cellStyle name="Comma 4 15 5 3" xfId="36486" xr:uid="{192558BE-3C44-46C3-A697-9C5E7FE08D8A}"/>
    <cellStyle name="Comma 4 15 5 4" xfId="50743" xr:uid="{63EA772F-B805-4B49-A4F7-494950865112}"/>
    <cellStyle name="Comma 4 15 6" xfId="12725" xr:uid="{00000000-0005-0000-0000-000062170000}"/>
    <cellStyle name="Comma 4 15 6 2" xfId="38863" xr:uid="{485B6CF3-E6F8-4713-BDCF-D5E31AD72B92}"/>
    <cellStyle name="Comma 4 15 6 3" xfId="53120" xr:uid="{9643E412-7336-4ECF-BF27-7A0C609FD71B}"/>
    <cellStyle name="Comma 4 15 7" xfId="15101" xr:uid="{00000000-0005-0000-0000-000063170000}"/>
    <cellStyle name="Comma 4 15 8" xfId="26982" xr:uid="{058B83A6-236C-4D16-B711-B1D7FFAF01E8}"/>
    <cellStyle name="Comma 4 15 9" xfId="41239" xr:uid="{3F0F43FC-BABD-4931-8D4B-36B59FD4819B}"/>
    <cellStyle name="Comma 4 16" xfId="1636" xr:uid="{00000000-0005-0000-0000-000064170000}"/>
    <cellStyle name="Comma 4 16 2" xfId="4012" xr:uid="{00000000-0005-0000-0000-000065170000}"/>
    <cellStyle name="Comma 4 16 2 2" xfId="18269" xr:uid="{00000000-0005-0000-0000-000066170000}"/>
    <cellStyle name="Comma 4 16 2 3" xfId="30150" xr:uid="{F3C5DF63-E030-4DB8-BA4B-C7CCFA967962}"/>
    <cellStyle name="Comma 4 16 2 4" xfId="44407" xr:uid="{B1756FC2-DC2D-4269-8A6F-04009007DD71}"/>
    <cellStyle name="Comma 4 16 3" xfId="6388" xr:uid="{00000000-0005-0000-0000-000067170000}"/>
    <cellStyle name="Comma 4 16 3 2" xfId="20645" xr:uid="{00000000-0005-0000-0000-000068170000}"/>
    <cellStyle name="Comma 4 16 3 3" xfId="32526" xr:uid="{CCBC24B9-6973-4A45-B5A5-93F5E0FFC365}"/>
    <cellStyle name="Comma 4 16 3 4" xfId="46783" xr:uid="{C22022FB-0E76-4261-8DC7-C3469AB760DB}"/>
    <cellStyle name="Comma 4 16 4" xfId="8764" xr:uid="{00000000-0005-0000-0000-000069170000}"/>
    <cellStyle name="Comma 4 16 4 2" xfId="23021" xr:uid="{00000000-0005-0000-0000-00006A170000}"/>
    <cellStyle name="Comma 4 16 4 3" xfId="34902" xr:uid="{86BDB835-E57A-4CA9-AE97-DA5DB4FD8D82}"/>
    <cellStyle name="Comma 4 16 4 4" xfId="49159" xr:uid="{12A5263A-F555-4126-9A1A-FB577F437B79}"/>
    <cellStyle name="Comma 4 16 5" xfId="11140" xr:uid="{00000000-0005-0000-0000-00006B170000}"/>
    <cellStyle name="Comma 4 16 5 2" xfId="25397" xr:uid="{00000000-0005-0000-0000-00006C170000}"/>
    <cellStyle name="Comma 4 16 5 3" xfId="37278" xr:uid="{B41E5907-DFD3-492E-B0E7-D92CCE1055C8}"/>
    <cellStyle name="Comma 4 16 5 4" xfId="51535" xr:uid="{E9D511B7-3B22-480E-B670-F7EBEAE78C26}"/>
    <cellStyle name="Comma 4 16 6" xfId="13517" xr:uid="{00000000-0005-0000-0000-00006D170000}"/>
    <cellStyle name="Comma 4 16 6 2" xfId="39655" xr:uid="{B1AEF912-7A08-4806-84FB-715217495969}"/>
    <cellStyle name="Comma 4 16 6 3" xfId="53912" xr:uid="{19EB7226-07CE-48FA-A2ED-18B59F910B5A}"/>
    <cellStyle name="Comma 4 16 7" xfId="15893" xr:uid="{00000000-0005-0000-0000-00006E170000}"/>
    <cellStyle name="Comma 4 16 8" xfId="27774" xr:uid="{216363B2-62F9-4E96-9C22-496BE8B82D8F}"/>
    <cellStyle name="Comma 4 16 9" xfId="42031" xr:uid="{722BA7E8-2AA8-4A05-A661-9297C17911F8}"/>
    <cellStyle name="Comma 4 17" xfId="2428" xr:uid="{00000000-0005-0000-0000-00006F170000}"/>
    <cellStyle name="Comma 4 17 2" xfId="16685" xr:uid="{00000000-0005-0000-0000-000070170000}"/>
    <cellStyle name="Comma 4 17 3" xfId="28566" xr:uid="{26FDA65C-B4EF-4983-BC29-CA6C9D864655}"/>
    <cellStyle name="Comma 4 17 4" xfId="42823" xr:uid="{7DD49B70-AB4E-42EC-9192-E7C621A2125A}"/>
    <cellStyle name="Comma 4 18" xfId="4804" xr:uid="{00000000-0005-0000-0000-000071170000}"/>
    <cellStyle name="Comma 4 18 2" xfId="19061" xr:uid="{00000000-0005-0000-0000-000072170000}"/>
    <cellStyle name="Comma 4 18 3" xfId="30942" xr:uid="{0C70E577-B7F3-4220-B5C8-0DA1B8598917}"/>
    <cellStyle name="Comma 4 18 4" xfId="45199" xr:uid="{FA679DD7-FFA1-4D34-9BDC-67D02843E909}"/>
    <cellStyle name="Comma 4 19" xfId="7180" xr:uid="{00000000-0005-0000-0000-000073170000}"/>
    <cellStyle name="Comma 4 19 2" xfId="21437" xr:uid="{00000000-0005-0000-0000-000074170000}"/>
    <cellStyle name="Comma 4 19 3" xfId="33318" xr:uid="{868BECCE-5FC2-46B3-84C8-A8B996880F50}"/>
    <cellStyle name="Comma 4 19 4" xfId="47575" xr:uid="{67934D73-B4AA-4AA1-8991-FBDDD19957A5}"/>
    <cellStyle name="Comma 4 2" xfId="88" xr:uid="{00000000-0005-0000-0000-000075170000}"/>
    <cellStyle name="Comma 4 2 10" xfId="14345" xr:uid="{00000000-0005-0000-0000-000076170000}"/>
    <cellStyle name="Comma 4 2 11" xfId="26226" xr:uid="{B17F4924-E35C-48EB-9AF7-06EA719BE5BD}"/>
    <cellStyle name="Comma 4 2 12" xfId="40483" xr:uid="{C40CAB6F-13AD-407A-9052-3DDE7913B800}"/>
    <cellStyle name="Comma 4 2 2" xfId="448" xr:uid="{00000000-0005-0000-0000-000077170000}"/>
    <cellStyle name="Comma 4 2 2 10" xfId="26586" xr:uid="{0E2D20EB-F9D2-462D-8A7A-875B631E9A8B}"/>
    <cellStyle name="Comma 4 2 2 11" xfId="40843" xr:uid="{AB4B2CEE-D5CA-45C0-A12E-317A955C9BA7}"/>
    <cellStyle name="Comma 4 2 2 2" xfId="1240" xr:uid="{00000000-0005-0000-0000-000078170000}"/>
    <cellStyle name="Comma 4 2 2 2 2" xfId="3616" xr:uid="{00000000-0005-0000-0000-000079170000}"/>
    <cellStyle name="Comma 4 2 2 2 2 2" xfId="17873" xr:uid="{00000000-0005-0000-0000-00007A170000}"/>
    <cellStyle name="Comma 4 2 2 2 2 3" xfId="29754" xr:uid="{BCE90071-2FBB-4362-A930-75967F1B980B}"/>
    <cellStyle name="Comma 4 2 2 2 2 4" xfId="44011" xr:uid="{E7FB37E3-BD45-483F-B616-64D4689D4B31}"/>
    <cellStyle name="Comma 4 2 2 2 3" xfId="5992" xr:uid="{00000000-0005-0000-0000-00007B170000}"/>
    <cellStyle name="Comma 4 2 2 2 3 2" xfId="20249" xr:uid="{00000000-0005-0000-0000-00007C170000}"/>
    <cellStyle name="Comma 4 2 2 2 3 3" xfId="32130" xr:uid="{01E586B9-E78E-42DB-A82F-D180884428FD}"/>
    <cellStyle name="Comma 4 2 2 2 3 4" xfId="46387" xr:uid="{8EA93FD5-E087-4DDD-BEA4-96C3726AE737}"/>
    <cellStyle name="Comma 4 2 2 2 4" xfId="8368" xr:uid="{00000000-0005-0000-0000-00007D170000}"/>
    <cellStyle name="Comma 4 2 2 2 4 2" xfId="22625" xr:uid="{00000000-0005-0000-0000-00007E170000}"/>
    <cellStyle name="Comma 4 2 2 2 4 3" xfId="34506" xr:uid="{BE81D8BF-E06E-410C-9AAF-8B80332DD332}"/>
    <cellStyle name="Comma 4 2 2 2 4 4" xfId="48763" xr:uid="{E8455411-D837-46D2-94D6-24915BD7C6B2}"/>
    <cellStyle name="Comma 4 2 2 2 5" xfId="10744" xr:uid="{00000000-0005-0000-0000-00007F170000}"/>
    <cellStyle name="Comma 4 2 2 2 5 2" xfId="25001" xr:uid="{00000000-0005-0000-0000-000080170000}"/>
    <cellStyle name="Comma 4 2 2 2 5 3" xfId="36882" xr:uid="{432EA265-D210-49B9-9216-2D608500611A}"/>
    <cellStyle name="Comma 4 2 2 2 5 4" xfId="51139" xr:uid="{8EAE9253-762B-4D79-91EF-E08286AD3CAF}"/>
    <cellStyle name="Comma 4 2 2 2 6" xfId="13121" xr:uid="{00000000-0005-0000-0000-000081170000}"/>
    <cellStyle name="Comma 4 2 2 2 6 2" xfId="39259" xr:uid="{09CA3F6B-6DBD-4286-841D-2BE94E518943}"/>
    <cellStyle name="Comma 4 2 2 2 6 3" xfId="53516" xr:uid="{AE43D3DF-3138-4A27-883A-9DD79AF4D05A}"/>
    <cellStyle name="Comma 4 2 2 2 7" xfId="15497" xr:uid="{00000000-0005-0000-0000-000082170000}"/>
    <cellStyle name="Comma 4 2 2 2 8" xfId="27378" xr:uid="{65DB8856-A167-4495-B4AA-87F29C3109EC}"/>
    <cellStyle name="Comma 4 2 2 2 9" xfId="41635" xr:uid="{9B65F5FF-8194-4AA6-BECE-2220B9749C45}"/>
    <cellStyle name="Comma 4 2 2 3" xfId="2032" xr:uid="{00000000-0005-0000-0000-000083170000}"/>
    <cellStyle name="Comma 4 2 2 3 2" xfId="4408" xr:uid="{00000000-0005-0000-0000-000084170000}"/>
    <cellStyle name="Comma 4 2 2 3 2 2" xfId="18665" xr:uid="{00000000-0005-0000-0000-000085170000}"/>
    <cellStyle name="Comma 4 2 2 3 2 3" xfId="30546" xr:uid="{E83AE784-3B75-4DFF-AFE9-67C57C5B3B93}"/>
    <cellStyle name="Comma 4 2 2 3 2 4" xfId="44803" xr:uid="{809AA1D5-4F11-4382-8159-FC208BFD465D}"/>
    <cellStyle name="Comma 4 2 2 3 3" xfId="6784" xr:uid="{00000000-0005-0000-0000-000086170000}"/>
    <cellStyle name="Comma 4 2 2 3 3 2" xfId="21041" xr:uid="{00000000-0005-0000-0000-000087170000}"/>
    <cellStyle name="Comma 4 2 2 3 3 3" xfId="32922" xr:uid="{FF1CC4FC-05D3-4C9E-B3B1-86724791E907}"/>
    <cellStyle name="Comma 4 2 2 3 3 4" xfId="47179" xr:uid="{D2C18495-9A9B-4731-B863-920EE373AFE0}"/>
    <cellStyle name="Comma 4 2 2 3 4" xfId="9160" xr:uid="{00000000-0005-0000-0000-000088170000}"/>
    <cellStyle name="Comma 4 2 2 3 4 2" xfId="23417" xr:uid="{00000000-0005-0000-0000-000089170000}"/>
    <cellStyle name="Comma 4 2 2 3 4 3" xfId="35298" xr:uid="{758AE651-2A46-41F9-BE1B-4B8762EB838D}"/>
    <cellStyle name="Comma 4 2 2 3 4 4" xfId="49555" xr:uid="{CD59E872-DC5D-4CB6-B92F-2101CBD41A75}"/>
    <cellStyle name="Comma 4 2 2 3 5" xfId="11536" xr:uid="{00000000-0005-0000-0000-00008A170000}"/>
    <cellStyle name="Comma 4 2 2 3 5 2" xfId="25793" xr:uid="{00000000-0005-0000-0000-00008B170000}"/>
    <cellStyle name="Comma 4 2 2 3 5 3" xfId="37674" xr:uid="{A1BFC05C-8A98-444C-B038-9B8F936949AA}"/>
    <cellStyle name="Comma 4 2 2 3 5 4" xfId="51931" xr:uid="{29DB11C7-031E-4C89-9A54-73FA86C1848C}"/>
    <cellStyle name="Comma 4 2 2 3 6" xfId="13913" xr:uid="{00000000-0005-0000-0000-00008C170000}"/>
    <cellStyle name="Comma 4 2 2 3 6 2" xfId="40051" xr:uid="{2D5FC5E7-A227-470B-940F-5AE2AE4F3C9F}"/>
    <cellStyle name="Comma 4 2 2 3 6 3" xfId="54308" xr:uid="{3EE9E5A8-6ECD-44AC-832A-095D58A2C9FF}"/>
    <cellStyle name="Comma 4 2 2 3 7" xfId="16289" xr:uid="{00000000-0005-0000-0000-00008D170000}"/>
    <cellStyle name="Comma 4 2 2 3 8" xfId="28170" xr:uid="{0107A642-0876-4689-99FD-9B8730DDF448}"/>
    <cellStyle name="Comma 4 2 2 3 9" xfId="42427" xr:uid="{0615C190-4051-4C38-AE17-21546E9B1A08}"/>
    <cellStyle name="Comma 4 2 2 4" xfId="2824" xr:uid="{00000000-0005-0000-0000-00008E170000}"/>
    <cellStyle name="Comma 4 2 2 4 2" xfId="17081" xr:uid="{00000000-0005-0000-0000-00008F170000}"/>
    <cellStyle name="Comma 4 2 2 4 3" xfId="28962" xr:uid="{ADFADF4C-9593-4616-B9E4-E0F8D0351A97}"/>
    <cellStyle name="Comma 4 2 2 4 4" xfId="43219" xr:uid="{AAB50C28-CD47-4CAA-9BD1-1756BB932D6E}"/>
    <cellStyle name="Comma 4 2 2 5" xfId="5200" xr:uid="{00000000-0005-0000-0000-000090170000}"/>
    <cellStyle name="Comma 4 2 2 5 2" xfId="19457" xr:uid="{00000000-0005-0000-0000-000091170000}"/>
    <cellStyle name="Comma 4 2 2 5 3" xfId="31338" xr:uid="{06B7806C-C9FA-43D4-9067-C32F7379FAAC}"/>
    <cellStyle name="Comma 4 2 2 5 4" xfId="45595" xr:uid="{27B20177-DFF1-4890-B4C4-EA38621BBEF0}"/>
    <cellStyle name="Comma 4 2 2 6" xfId="7576" xr:uid="{00000000-0005-0000-0000-000092170000}"/>
    <cellStyle name="Comma 4 2 2 6 2" xfId="21833" xr:uid="{00000000-0005-0000-0000-000093170000}"/>
    <cellStyle name="Comma 4 2 2 6 3" xfId="33714" xr:uid="{6B45C538-F522-49E6-8E50-ED16E59E7DF5}"/>
    <cellStyle name="Comma 4 2 2 6 4" xfId="47971" xr:uid="{1B130794-7C8F-4B39-B6BE-F9867AFC964B}"/>
    <cellStyle name="Comma 4 2 2 7" xfId="9952" xr:uid="{00000000-0005-0000-0000-000094170000}"/>
    <cellStyle name="Comma 4 2 2 7 2" xfId="24209" xr:uid="{00000000-0005-0000-0000-000095170000}"/>
    <cellStyle name="Comma 4 2 2 7 3" xfId="36090" xr:uid="{5E2FBA08-F0A1-4CA6-87CC-1476EE148C5A}"/>
    <cellStyle name="Comma 4 2 2 7 4" xfId="50347" xr:uid="{254CC47D-C9AB-4ADD-9D39-A329AF7AE911}"/>
    <cellStyle name="Comma 4 2 2 8" xfId="12329" xr:uid="{00000000-0005-0000-0000-000096170000}"/>
    <cellStyle name="Comma 4 2 2 8 2" xfId="38467" xr:uid="{EBF4B4DF-CF04-42B1-BF01-548F299C2893}"/>
    <cellStyle name="Comma 4 2 2 8 3" xfId="52724" xr:uid="{71A9A6C6-D538-4408-AE13-D2F5C7DEE8FD}"/>
    <cellStyle name="Comma 4 2 2 9" xfId="14705" xr:uid="{00000000-0005-0000-0000-000097170000}"/>
    <cellStyle name="Comma 4 2 3" xfId="880" xr:uid="{00000000-0005-0000-0000-000098170000}"/>
    <cellStyle name="Comma 4 2 3 2" xfId="3256" xr:uid="{00000000-0005-0000-0000-000099170000}"/>
    <cellStyle name="Comma 4 2 3 2 2" xfId="17513" xr:uid="{00000000-0005-0000-0000-00009A170000}"/>
    <cellStyle name="Comma 4 2 3 2 3" xfId="29394" xr:uid="{31377028-F68A-46B2-9438-5CF3660BBD18}"/>
    <cellStyle name="Comma 4 2 3 2 4" xfId="43651" xr:uid="{DCE3F923-6E54-4355-BD37-BEBA8F2AD42E}"/>
    <cellStyle name="Comma 4 2 3 3" xfId="5632" xr:uid="{00000000-0005-0000-0000-00009B170000}"/>
    <cellStyle name="Comma 4 2 3 3 2" xfId="19889" xr:uid="{00000000-0005-0000-0000-00009C170000}"/>
    <cellStyle name="Comma 4 2 3 3 3" xfId="31770" xr:uid="{C84A52BA-2B83-41B1-9F09-310526A795D0}"/>
    <cellStyle name="Comma 4 2 3 3 4" xfId="46027" xr:uid="{F87747C5-F23C-4BFF-888B-14DB9BCF69B9}"/>
    <cellStyle name="Comma 4 2 3 4" xfId="8008" xr:uid="{00000000-0005-0000-0000-00009D170000}"/>
    <cellStyle name="Comma 4 2 3 4 2" xfId="22265" xr:uid="{00000000-0005-0000-0000-00009E170000}"/>
    <cellStyle name="Comma 4 2 3 4 3" xfId="34146" xr:uid="{AC6970C9-DA55-4690-B37A-9DF8B625B5A3}"/>
    <cellStyle name="Comma 4 2 3 4 4" xfId="48403" xr:uid="{B0B1A737-0D01-448F-9999-3793AB5943CD}"/>
    <cellStyle name="Comma 4 2 3 5" xfId="10384" xr:uid="{00000000-0005-0000-0000-00009F170000}"/>
    <cellStyle name="Comma 4 2 3 5 2" xfId="24641" xr:uid="{00000000-0005-0000-0000-0000A0170000}"/>
    <cellStyle name="Comma 4 2 3 5 3" xfId="36522" xr:uid="{6FCE4407-2361-4340-B76A-A37BC46D3144}"/>
    <cellStyle name="Comma 4 2 3 5 4" xfId="50779" xr:uid="{135BE51D-828F-47A3-8CAF-988F8D3C9534}"/>
    <cellStyle name="Comma 4 2 3 6" xfId="12761" xr:uid="{00000000-0005-0000-0000-0000A1170000}"/>
    <cellStyle name="Comma 4 2 3 6 2" xfId="38899" xr:uid="{AF6EDC67-32ED-4F4C-92FA-B594A0A5D43A}"/>
    <cellStyle name="Comma 4 2 3 6 3" xfId="53156" xr:uid="{8A240C81-8BBF-4E86-9690-D161E458B483}"/>
    <cellStyle name="Comma 4 2 3 7" xfId="15137" xr:uid="{00000000-0005-0000-0000-0000A2170000}"/>
    <cellStyle name="Comma 4 2 3 8" xfId="27018" xr:uid="{F58BA518-B54C-46F2-A264-FEB7C599542B}"/>
    <cellStyle name="Comma 4 2 3 9" xfId="41275" xr:uid="{11F50916-AA3C-4574-AC1A-101D1891131C}"/>
    <cellStyle name="Comma 4 2 4" xfId="1672" xr:uid="{00000000-0005-0000-0000-0000A3170000}"/>
    <cellStyle name="Comma 4 2 4 2" xfId="4048" xr:uid="{00000000-0005-0000-0000-0000A4170000}"/>
    <cellStyle name="Comma 4 2 4 2 2" xfId="18305" xr:uid="{00000000-0005-0000-0000-0000A5170000}"/>
    <cellStyle name="Comma 4 2 4 2 3" xfId="30186" xr:uid="{AF8076AC-72B1-4D30-AEF6-31EF29B81F1D}"/>
    <cellStyle name="Comma 4 2 4 2 4" xfId="44443" xr:uid="{66708B1E-AC95-46F0-A181-07082489DEE7}"/>
    <cellStyle name="Comma 4 2 4 3" xfId="6424" xr:uid="{00000000-0005-0000-0000-0000A6170000}"/>
    <cellStyle name="Comma 4 2 4 3 2" xfId="20681" xr:uid="{00000000-0005-0000-0000-0000A7170000}"/>
    <cellStyle name="Comma 4 2 4 3 3" xfId="32562" xr:uid="{67EF3150-8C23-4262-B354-907B37919FB7}"/>
    <cellStyle name="Comma 4 2 4 3 4" xfId="46819" xr:uid="{107DBE64-1C73-465B-B75C-B3C54CC51A4D}"/>
    <cellStyle name="Comma 4 2 4 4" xfId="8800" xr:uid="{00000000-0005-0000-0000-0000A8170000}"/>
    <cellStyle name="Comma 4 2 4 4 2" xfId="23057" xr:uid="{00000000-0005-0000-0000-0000A9170000}"/>
    <cellStyle name="Comma 4 2 4 4 3" xfId="34938" xr:uid="{B9CE6BBE-36F0-4998-89DE-76640394DFF9}"/>
    <cellStyle name="Comma 4 2 4 4 4" xfId="49195" xr:uid="{F22FF12D-6AE0-42FA-AA74-80C37B53FF4C}"/>
    <cellStyle name="Comma 4 2 4 5" xfId="11176" xr:uid="{00000000-0005-0000-0000-0000AA170000}"/>
    <cellStyle name="Comma 4 2 4 5 2" xfId="25433" xr:uid="{00000000-0005-0000-0000-0000AB170000}"/>
    <cellStyle name="Comma 4 2 4 5 3" xfId="37314" xr:uid="{04C0E869-568C-4659-BDD4-53AF39C5C8D7}"/>
    <cellStyle name="Comma 4 2 4 5 4" xfId="51571" xr:uid="{FD891450-356E-4A21-97D0-F44E77B95F89}"/>
    <cellStyle name="Comma 4 2 4 6" xfId="13553" xr:uid="{00000000-0005-0000-0000-0000AC170000}"/>
    <cellStyle name="Comma 4 2 4 6 2" xfId="39691" xr:uid="{6B716E17-5071-4268-9714-7EC80B5026BF}"/>
    <cellStyle name="Comma 4 2 4 6 3" xfId="53948" xr:uid="{47D37121-8DF7-44BF-AD35-2EA077701AFE}"/>
    <cellStyle name="Comma 4 2 4 7" xfId="15929" xr:uid="{00000000-0005-0000-0000-0000AD170000}"/>
    <cellStyle name="Comma 4 2 4 8" xfId="27810" xr:uid="{9693FB7E-3C15-442C-B5CD-2E35CA740326}"/>
    <cellStyle name="Comma 4 2 4 9" xfId="42067" xr:uid="{A89D0329-9594-43A2-87A2-73D647D1E486}"/>
    <cellStyle name="Comma 4 2 5" xfId="2464" xr:uid="{00000000-0005-0000-0000-0000AE170000}"/>
    <cellStyle name="Comma 4 2 5 2" xfId="16721" xr:uid="{00000000-0005-0000-0000-0000AF170000}"/>
    <cellStyle name="Comma 4 2 5 3" xfId="28602" xr:uid="{8FE1B26C-147B-480F-86C9-000589A12879}"/>
    <cellStyle name="Comma 4 2 5 4" xfId="42859" xr:uid="{7B06D2CF-CC84-4D84-86A0-263CE049A92A}"/>
    <cellStyle name="Comma 4 2 6" xfId="4840" xr:uid="{00000000-0005-0000-0000-0000B0170000}"/>
    <cellStyle name="Comma 4 2 6 2" xfId="19097" xr:uid="{00000000-0005-0000-0000-0000B1170000}"/>
    <cellStyle name="Comma 4 2 6 3" xfId="30978" xr:uid="{85A08A53-0290-40AC-8CD8-E6A2245BEDE2}"/>
    <cellStyle name="Comma 4 2 6 4" xfId="45235" xr:uid="{160E1F4D-3BB6-4953-B4C2-4C8E70CCF380}"/>
    <cellStyle name="Comma 4 2 7" xfId="7216" xr:uid="{00000000-0005-0000-0000-0000B2170000}"/>
    <cellStyle name="Comma 4 2 7 2" xfId="21473" xr:uid="{00000000-0005-0000-0000-0000B3170000}"/>
    <cellStyle name="Comma 4 2 7 3" xfId="33354" xr:uid="{452C4EF7-0565-482A-80EC-5FD34A81972A}"/>
    <cellStyle name="Comma 4 2 7 4" xfId="47611" xr:uid="{F6744858-F7C3-49D4-94B3-D837E35DCB8D}"/>
    <cellStyle name="Comma 4 2 8" xfId="9592" xr:uid="{00000000-0005-0000-0000-0000B4170000}"/>
    <cellStyle name="Comma 4 2 8 2" xfId="23849" xr:uid="{00000000-0005-0000-0000-0000B5170000}"/>
    <cellStyle name="Comma 4 2 8 3" xfId="35730" xr:uid="{DB687F85-DF7F-4C02-B7A2-0E1F5779CBC2}"/>
    <cellStyle name="Comma 4 2 8 4" xfId="49987" xr:uid="{3D035B90-F95E-4B0F-A2EF-D6B4C37F53A9}"/>
    <cellStyle name="Comma 4 2 9" xfId="11969" xr:uid="{00000000-0005-0000-0000-0000B6170000}"/>
    <cellStyle name="Comma 4 2 9 2" xfId="38107" xr:uid="{F5060CF7-7A83-4CE3-A714-39F683F23C15}"/>
    <cellStyle name="Comma 4 2 9 3" xfId="52364" xr:uid="{9FC0F40B-9AC7-49AB-B45E-5751296B40CD}"/>
    <cellStyle name="Comma 4 20" xfId="9556" xr:uid="{00000000-0005-0000-0000-0000B7170000}"/>
    <cellStyle name="Comma 4 20 2" xfId="23813" xr:uid="{00000000-0005-0000-0000-0000B8170000}"/>
    <cellStyle name="Comma 4 20 3" xfId="35694" xr:uid="{4AEFE09E-C1D1-48C9-98C6-D08AE964F816}"/>
    <cellStyle name="Comma 4 20 4" xfId="49951" xr:uid="{F94DF348-B8F6-4263-8C0D-0D28D037666F}"/>
    <cellStyle name="Comma 4 21" xfId="11933" xr:uid="{00000000-0005-0000-0000-0000B9170000}"/>
    <cellStyle name="Comma 4 21 2" xfId="38071" xr:uid="{A268E6B2-12D7-4D32-8FF6-507CFA24D0B9}"/>
    <cellStyle name="Comma 4 21 3" xfId="52328" xr:uid="{5EC75779-31E4-460E-ADE4-274C73A0E326}"/>
    <cellStyle name="Comma 4 22" xfId="14309" xr:uid="{00000000-0005-0000-0000-0000BA170000}"/>
    <cellStyle name="Comma 4 23" xfId="26190" xr:uid="{B4EDB96E-78A3-48D6-88BE-A943B1173DE1}"/>
    <cellStyle name="Comma 4 24" xfId="40447" xr:uid="{55D53B6E-9661-40C0-B574-9EBE2ECA2F83}"/>
    <cellStyle name="Comma 4 3" xfId="124" xr:uid="{00000000-0005-0000-0000-0000BB170000}"/>
    <cellStyle name="Comma 4 3 10" xfId="14381" xr:uid="{00000000-0005-0000-0000-0000BC170000}"/>
    <cellStyle name="Comma 4 3 11" xfId="26262" xr:uid="{5047EB51-9C57-4855-A3F3-B3CCEC7DB7DB}"/>
    <cellStyle name="Comma 4 3 12" xfId="40519" xr:uid="{6460AEBA-79C1-4971-B679-18C8BA3B563F}"/>
    <cellStyle name="Comma 4 3 2" xfId="484" xr:uid="{00000000-0005-0000-0000-0000BD170000}"/>
    <cellStyle name="Comma 4 3 2 10" xfId="26622" xr:uid="{042D1418-280C-4C7A-B074-1E287BA33AC9}"/>
    <cellStyle name="Comma 4 3 2 11" xfId="40879" xr:uid="{D2F1A4C6-CBFD-4B50-932D-E178F0A91CC0}"/>
    <cellStyle name="Comma 4 3 2 2" xfId="1276" xr:uid="{00000000-0005-0000-0000-0000BE170000}"/>
    <cellStyle name="Comma 4 3 2 2 2" xfId="3652" xr:uid="{00000000-0005-0000-0000-0000BF170000}"/>
    <cellStyle name="Comma 4 3 2 2 2 2" xfId="17909" xr:uid="{00000000-0005-0000-0000-0000C0170000}"/>
    <cellStyle name="Comma 4 3 2 2 2 3" xfId="29790" xr:uid="{1D2CA691-E8EB-4322-8317-8439AC45B942}"/>
    <cellStyle name="Comma 4 3 2 2 2 4" xfId="44047" xr:uid="{FEB80BB9-CA47-42A6-BB62-82FC679F4C33}"/>
    <cellStyle name="Comma 4 3 2 2 3" xfId="6028" xr:uid="{00000000-0005-0000-0000-0000C1170000}"/>
    <cellStyle name="Comma 4 3 2 2 3 2" xfId="20285" xr:uid="{00000000-0005-0000-0000-0000C2170000}"/>
    <cellStyle name="Comma 4 3 2 2 3 3" xfId="32166" xr:uid="{29BDA755-B1EE-4BDA-A482-7C5D1C43E0B3}"/>
    <cellStyle name="Comma 4 3 2 2 3 4" xfId="46423" xr:uid="{D0C940DD-36DF-4AAC-94A9-237C13D3043F}"/>
    <cellStyle name="Comma 4 3 2 2 4" xfId="8404" xr:uid="{00000000-0005-0000-0000-0000C3170000}"/>
    <cellStyle name="Comma 4 3 2 2 4 2" xfId="22661" xr:uid="{00000000-0005-0000-0000-0000C4170000}"/>
    <cellStyle name="Comma 4 3 2 2 4 3" xfId="34542" xr:uid="{4ECFA779-FCB5-444A-A79C-847E1CC58750}"/>
    <cellStyle name="Comma 4 3 2 2 4 4" xfId="48799" xr:uid="{8CF42E8F-7EB1-432A-8512-74144F2DA74B}"/>
    <cellStyle name="Comma 4 3 2 2 5" xfId="10780" xr:uid="{00000000-0005-0000-0000-0000C5170000}"/>
    <cellStyle name="Comma 4 3 2 2 5 2" xfId="25037" xr:uid="{00000000-0005-0000-0000-0000C6170000}"/>
    <cellStyle name="Comma 4 3 2 2 5 3" xfId="36918" xr:uid="{01365BA3-AFA9-428E-A11B-167A69CF716C}"/>
    <cellStyle name="Comma 4 3 2 2 5 4" xfId="51175" xr:uid="{8305CBC7-66E2-4A8B-B2D1-1E4F41A2C50B}"/>
    <cellStyle name="Comma 4 3 2 2 6" xfId="13157" xr:uid="{00000000-0005-0000-0000-0000C7170000}"/>
    <cellStyle name="Comma 4 3 2 2 6 2" xfId="39295" xr:uid="{DBF98127-5FC2-45DE-93F0-F99F02296C1F}"/>
    <cellStyle name="Comma 4 3 2 2 6 3" xfId="53552" xr:uid="{1A425C06-5DDA-433B-9F61-241B5905A3D8}"/>
    <cellStyle name="Comma 4 3 2 2 7" xfId="15533" xr:uid="{00000000-0005-0000-0000-0000C8170000}"/>
    <cellStyle name="Comma 4 3 2 2 8" xfId="27414" xr:uid="{53FCAAFA-BF5D-4813-A092-9022C9E5A064}"/>
    <cellStyle name="Comma 4 3 2 2 9" xfId="41671" xr:uid="{D7AFC8F2-1EF7-4FA0-827B-DB5A0495008F}"/>
    <cellStyle name="Comma 4 3 2 3" xfId="2068" xr:uid="{00000000-0005-0000-0000-0000C9170000}"/>
    <cellStyle name="Comma 4 3 2 3 2" xfId="4444" xr:uid="{00000000-0005-0000-0000-0000CA170000}"/>
    <cellStyle name="Comma 4 3 2 3 2 2" xfId="18701" xr:uid="{00000000-0005-0000-0000-0000CB170000}"/>
    <cellStyle name="Comma 4 3 2 3 2 3" xfId="30582" xr:uid="{76EBEE08-9A07-4904-A090-6ACE373E02D9}"/>
    <cellStyle name="Comma 4 3 2 3 2 4" xfId="44839" xr:uid="{BC94B690-9D77-4CC1-9ADF-69E2D46296C2}"/>
    <cellStyle name="Comma 4 3 2 3 3" xfId="6820" xr:uid="{00000000-0005-0000-0000-0000CC170000}"/>
    <cellStyle name="Comma 4 3 2 3 3 2" xfId="21077" xr:uid="{00000000-0005-0000-0000-0000CD170000}"/>
    <cellStyle name="Comma 4 3 2 3 3 3" xfId="32958" xr:uid="{38F92A35-B4E9-441F-932D-DA2190D5DA2D}"/>
    <cellStyle name="Comma 4 3 2 3 3 4" xfId="47215" xr:uid="{E2711285-EA67-415C-9F11-FF6B77AA87B9}"/>
    <cellStyle name="Comma 4 3 2 3 4" xfId="9196" xr:uid="{00000000-0005-0000-0000-0000CE170000}"/>
    <cellStyle name="Comma 4 3 2 3 4 2" xfId="23453" xr:uid="{00000000-0005-0000-0000-0000CF170000}"/>
    <cellStyle name="Comma 4 3 2 3 4 3" xfId="35334" xr:uid="{464EE9B9-E983-487F-99FF-9745A2818DC8}"/>
    <cellStyle name="Comma 4 3 2 3 4 4" xfId="49591" xr:uid="{B40CB65E-AEC2-46D3-913F-1B9CE1697F42}"/>
    <cellStyle name="Comma 4 3 2 3 5" xfId="11572" xr:uid="{00000000-0005-0000-0000-0000D0170000}"/>
    <cellStyle name="Comma 4 3 2 3 5 2" xfId="25829" xr:uid="{00000000-0005-0000-0000-0000D1170000}"/>
    <cellStyle name="Comma 4 3 2 3 5 3" xfId="37710" xr:uid="{C86B6FF7-5554-416E-B18C-AC01AC34A198}"/>
    <cellStyle name="Comma 4 3 2 3 5 4" xfId="51967" xr:uid="{3CDDA284-DB3B-497E-A40C-44D6A034029A}"/>
    <cellStyle name="Comma 4 3 2 3 6" xfId="13949" xr:uid="{00000000-0005-0000-0000-0000D2170000}"/>
    <cellStyle name="Comma 4 3 2 3 6 2" xfId="40087" xr:uid="{30216BDF-8ACF-4AB8-B0D2-A72129B1E378}"/>
    <cellStyle name="Comma 4 3 2 3 6 3" xfId="54344" xr:uid="{4DE8A849-4095-483C-A2E4-760BE61916E3}"/>
    <cellStyle name="Comma 4 3 2 3 7" xfId="16325" xr:uid="{00000000-0005-0000-0000-0000D3170000}"/>
    <cellStyle name="Comma 4 3 2 3 8" xfId="28206" xr:uid="{19D70508-52D2-49E3-81FE-E1239321E492}"/>
    <cellStyle name="Comma 4 3 2 3 9" xfId="42463" xr:uid="{DC33A210-F615-4153-A0B5-1241DBAE5615}"/>
    <cellStyle name="Comma 4 3 2 4" xfId="2860" xr:uid="{00000000-0005-0000-0000-0000D4170000}"/>
    <cellStyle name="Comma 4 3 2 4 2" xfId="17117" xr:uid="{00000000-0005-0000-0000-0000D5170000}"/>
    <cellStyle name="Comma 4 3 2 4 3" xfId="28998" xr:uid="{587A2C07-4314-4CCC-90B4-5A50688BA2A9}"/>
    <cellStyle name="Comma 4 3 2 4 4" xfId="43255" xr:uid="{07514837-28EF-4F70-8D50-9FEEBFAC0F68}"/>
    <cellStyle name="Comma 4 3 2 5" xfId="5236" xr:uid="{00000000-0005-0000-0000-0000D6170000}"/>
    <cellStyle name="Comma 4 3 2 5 2" xfId="19493" xr:uid="{00000000-0005-0000-0000-0000D7170000}"/>
    <cellStyle name="Comma 4 3 2 5 3" xfId="31374" xr:uid="{417D0DBD-3461-4129-871C-1E329C729F6A}"/>
    <cellStyle name="Comma 4 3 2 5 4" xfId="45631" xr:uid="{AD58B030-DC46-4D3E-A051-D46CAE8B41FB}"/>
    <cellStyle name="Comma 4 3 2 6" xfId="7612" xr:uid="{00000000-0005-0000-0000-0000D8170000}"/>
    <cellStyle name="Comma 4 3 2 6 2" xfId="21869" xr:uid="{00000000-0005-0000-0000-0000D9170000}"/>
    <cellStyle name="Comma 4 3 2 6 3" xfId="33750" xr:uid="{B5211319-C86C-4F78-8133-B54FF45D3AE0}"/>
    <cellStyle name="Comma 4 3 2 6 4" xfId="48007" xr:uid="{220AC68F-DE82-4AA4-9C5F-E50CF98DB925}"/>
    <cellStyle name="Comma 4 3 2 7" xfId="9988" xr:uid="{00000000-0005-0000-0000-0000DA170000}"/>
    <cellStyle name="Comma 4 3 2 7 2" xfId="24245" xr:uid="{00000000-0005-0000-0000-0000DB170000}"/>
    <cellStyle name="Comma 4 3 2 7 3" xfId="36126" xr:uid="{1734EA57-7818-4743-A611-469B9379CFF3}"/>
    <cellStyle name="Comma 4 3 2 7 4" xfId="50383" xr:uid="{CEBD6385-EC2A-466E-9154-7987D1789B7C}"/>
    <cellStyle name="Comma 4 3 2 8" xfId="12365" xr:uid="{00000000-0005-0000-0000-0000DC170000}"/>
    <cellStyle name="Comma 4 3 2 8 2" xfId="38503" xr:uid="{CDDE1A43-CDA6-4677-BD92-B893B107E316}"/>
    <cellStyle name="Comma 4 3 2 8 3" xfId="52760" xr:uid="{16B66739-08A7-44DA-90EF-0B70EB2AC4E7}"/>
    <cellStyle name="Comma 4 3 2 9" xfId="14741" xr:uid="{00000000-0005-0000-0000-0000DD170000}"/>
    <cellStyle name="Comma 4 3 3" xfId="916" xr:uid="{00000000-0005-0000-0000-0000DE170000}"/>
    <cellStyle name="Comma 4 3 3 2" xfId="3292" xr:uid="{00000000-0005-0000-0000-0000DF170000}"/>
    <cellStyle name="Comma 4 3 3 2 2" xfId="17549" xr:uid="{00000000-0005-0000-0000-0000E0170000}"/>
    <cellStyle name="Comma 4 3 3 2 3" xfId="29430" xr:uid="{49346A7D-5001-4CDC-A111-577A18955D5C}"/>
    <cellStyle name="Comma 4 3 3 2 4" xfId="43687" xr:uid="{B51BAE7F-83E8-4D77-BC0C-B427793192F5}"/>
    <cellStyle name="Comma 4 3 3 3" xfId="5668" xr:uid="{00000000-0005-0000-0000-0000E1170000}"/>
    <cellStyle name="Comma 4 3 3 3 2" xfId="19925" xr:uid="{00000000-0005-0000-0000-0000E2170000}"/>
    <cellStyle name="Comma 4 3 3 3 3" xfId="31806" xr:uid="{88B552DC-90E1-433C-943F-53C850389CFD}"/>
    <cellStyle name="Comma 4 3 3 3 4" xfId="46063" xr:uid="{4B75F098-39DA-42C0-84A0-C70B99ACFF6B}"/>
    <cellStyle name="Comma 4 3 3 4" xfId="8044" xr:uid="{00000000-0005-0000-0000-0000E3170000}"/>
    <cellStyle name="Comma 4 3 3 4 2" xfId="22301" xr:uid="{00000000-0005-0000-0000-0000E4170000}"/>
    <cellStyle name="Comma 4 3 3 4 3" xfId="34182" xr:uid="{BE0ED6A0-88C1-4B11-80DF-C3298539389C}"/>
    <cellStyle name="Comma 4 3 3 4 4" xfId="48439" xr:uid="{B58A2DAE-ED4F-47F5-A09D-9824D0F42F0C}"/>
    <cellStyle name="Comma 4 3 3 5" xfId="10420" xr:uid="{00000000-0005-0000-0000-0000E5170000}"/>
    <cellStyle name="Comma 4 3 3 5 2" xfId="24677" xr:uid="{00000000-0005-0000-0000-0000E6170000}"/>
    <cellStyle name="Comma 4 3 3 5 3" xfId="36558" xr:uid="{170E2931-151F-490F-8A15-5A6AECE53594}"/>
    <cellStyle name="Comma 4 3 3 5 4" xfId="50815" xr:uid="{4317A6F7-6A97-4C68-9E2E-40AFE47B30E6}"/>
    <cellStyle name="Comma 4 3 3 6" xfId="12797" xr:uid="{00000000-0005-0000-0000-0000E7170000}"/>
    <cellStyle name="Comma 4 3 3 6 2" xfId="38935" xr:uid="{FE2257B2-31A2-4EB0-98DA-C737BBEB9552}"/>
    <cellStyle name="Comma 4 3 3 6 3" xfId="53192" xr:uid="{8C47492A-7CA1-4CAF-AD6B-A5D6603AB0D4}"/>
    <cellStyle name="Comma 4 3 3 7" xfId="15173" xr:uid="{00000000-0005-0000-0000-0000E8170000}"/>
    <cellStyle name="Comma 4 3 3 8" xfId="27054" xr:uid="{00DE6CBC-294F-407A-B153-7BCAE9042174}"/>
    <cellStyle name="Comma 4 3 3 9" xfId="41311" xr:uid="{91B8ADE9-5C8B-4F39-B4BC-6709C30AFF16}"/>
    <cellStyle name="Comma 4 3 4" xfId="1708" xr:uid="{00000000-0005-0000-0000-0000E9170000}"/>
    <cellStyle name="Comma 4 3 4 2" xfId="4084" xr:uid="{00000000-0005-0000-0000-0000EA170000}"/>
    <cellStyle name="Comma 4 3 4 2 2" xfId="18341" xr:uid="{00000000-0005-0000-0000-0000EB170000}"/>
    <cellStyle name="Comma 4 3 4 2 3" xfId="30222" xr:uid="{45E969C5-EA4A-4D74-9FB1-9DFEAF29B89E}"/>
    <cellStyle name="Comma 4 3 4 2 4" xfId="44479" xr:uid="{9CDCFC27-2D11-4FE8-B842-6303452E5234}"/>
    <cellStyle name="Comma 4 3 4 3" xfId="6460" xr:uid="{00000000-0005-0000-0000-0000EC170000}"/>
    <cellStyle name="Comma 4 3 4 3 2" xfId="20717" xr:uid="{00000000-0005-0000-0000-0000ED170000}"/>
    <cellStyle name="Comma 4 3 4 3 3" xfId="32598" xr:uid="{74431574-4B1D-4ECF-B1C7-05AC342D9411}"/>
    <cellStyle name="Comma 4 3 4 3 4" xfId="46855" xr:uid="{F2EC63DE-7CC5-4DCB-A4BC-21DDF938ADB5}"/>
    <cellStyle name="Comma 4 3 4 4" xfId="8836" xr:uid="{00000000-0005-0000-0000-0000EE170000}"/>
    <cellStyle name="Comma 4 3 4 4 2" xfId="23093" xr:uid="{00000000-0005-0000-0000-0000EF170000}"/>
    <cellStyle name="Comma 4 3 4 4 3" xfId="34974" xr:uid="{88361A66-32A9-412B-A676-8C9347C12ECE}"/>
    <cellStyle name="Comma 4 3 4 4 4" xfId="49231" xr:uid="{AFAD4B7C-DD2B-4DBE-91F7-E62E76311529}"/>
    <cellStyle name="Comma 4 3 4 5" xfId="11212" xr:uid="{00000000-0005-0000-0000-0000F0170000}"/>
    <cellStyle name="Comma 4 3 4 5 2" xfId="25469" xr:uid="{00000000-0005-0000-0000-0000F1170000}"/>
    <cellStyle name="Comma 4 3 4 5 3" xfId="37350" xr:uid="{97850091-9165-4403-B6F6-478207D7DC1B}"/>
    <cellStyle name="Comma 4 3 4 5 4" xfId="51607" xr:uid="{6C7EF201-2405-42AC-99A4-638472BAE4AC}"/>
    <cellStyle name="Comma 4 3 4 6" xfId="13589" xr:uid="{00000000-0005-0000-0000-0000F2170000}"/>
    <cellStyle name="Comma 4 3 4 6 2" xfId="39727" xr:uid="{9628EA05-BAD2-4C84-96A4-D3F62AA998BC}"/>
    <cellStyle name="Comma 4 3 4 6 3" xfId="53984" xr:uid="{85228878-2B48-448B-8C7F-40B90C1404E8}"/>
    <cellStyle name="Comma 4 3 4 7" xfId="15965" xr:uid="{00000000-0005-0000-0000-0000F3170000}"/>
    <cellStyle name="Comma 4 3 4 8" xfId="27846" xr:uid="{C2FFBA33-AEEA-4077-8EFD-F457AC396B22}"/>
    <cellStyle name="Comma 4 3 4 9" xfId="42103" xr:uid="{CA173A9E-A882-4595-9A9F-3A3EBE1BA255}"/>
    <cellStyle name="Comma 4 3 5" xfId="2500" xr:uid="{00000000-0005-0000-0000-0000F4170000}"/>
    <cellStyle name="Comma 4 3 5 2" xfId="16757" xr:uid="{00000000-0005-0000-0000-0000F5170000}"/>
    <cellStyle name="Comma 4 3 5 3" xfId="28638" xr:uid="{56F72147-F46F-4099-9F23-3A97C6AFD70B}"/>
    <cellStyle name="Comma 4 3 5 4" xfId="42895" xr:uid="{53D82B4B-3EA4-4442-BEB6-FCC5BA093612}"/>
    <cellStyle name="Comma 4 3 6" xfId="4876" xr:uid="{00000000-0005-0000-0000-0000F6170000}"/>
    <cellStyle name="Comma 4 3 6 2" xfId="19133" xr:uid="{00000000-0005-0000-0000-0000F7170000}"/>
    <cellStyle name="Comma 4 3 6 3" xfId="31014" xr:uid="{C0313492-5D3F-41F2-A5B1-922E153B6773}"/>
    <cellStyle name="Comma 4 3 6 4" xfId="45271" xr:uid="{72CDAC08-BB7A-40BD-809D-85998BA460A1}"/>
    <cellStyle name="Comma 4 3 7" xfId="7252" xr:uid="{00000000-0005-0000-0000-0000F8170000}"/>
    <cellStyle name="Comma 4 3 7 2" xfId="21509" xr:uid="{00000000-0005-0000-0000-0000F9170000}"/>
    <cellStyle name="Comma 4 3 7 3" xfId="33390" xr:uid="{5524E541-DC8D-4417-8426-A8BEBD62D7A9}"/>
    <cellStyle name="Comma 4 3 7 4" xfId="47647" xr:uid="{C8BD516D-5486-47D1-85AA-31926797FF05}"/>
    <cellStyle name="Comma 4 3 8" xfId="9628" xr:uid="{00000000-0005-0000-0000-0000FA170000}"/>
    <cellStyle name="Comma 4 3 8 2" xfId="23885" xr:uid="{00000000-0005-0000-0000-0000FB170000}"/>
    <cellStyle name="Comma 4 3 8 3" xfId="35766" xr:uid="{A8D66200-3106-4787-A35F-794806A5050C}"/>
    <cellStyle name="Comma 4 3 8 4" xfId="50023" xr:uid="{DA513FBF-8642-428A-99DC-7DBC1ED6A430}"/>
    <cellStyle name="Comma 4 3 9" xfId="12005" xr:uid="{00000000-0005-0000-0000-0000FC170000}"/>
    <cellStyle name="Comma 4 3 9 2" xfId="38143" xr:uid="{A54ED57E-682C-40D3-B437-1E105617E8A3}"/>
    <cellStyle name="Comma 4 3 9 3" xfId="52400" xr:uid="{99379FA6-860F-40B3-A58A-4831D0AB24F9}"/>
    <cellStyle name="Comma 4 4" xfId="160" xr:uid="{00000000-0005-0000-0000-0000FD170000}"/>
    <cellStyle name="Comma 4 4 10" xfId="14417" xr:uid="{00000000-0005-0000-0000-0000FE170000}"/>
    <cellStyle name="Comma 4 4 11" xfId="26298" xr:uid="{6F4EE252-58E8-4062-99D1-0228D7E0DBA0}"/>
    <cellStyle name="Comma 4 4 12" xfId="40555" xr:uid="{03F5FD6F-7F00-4AFB-9EE8-2D8098DD0953}"/>
    <cellStyle name="Comma 4 4 2" xfId="520" xr:uid="{00000000-0005-0000-0000-0000FF170000}"/>
    <cellStyle name="Comma 4 4 2 10" xfId="26658" xr:uid="{A3596384-F46D-4BEC-A0C7-B3D5B6802F78}"/>
    <cellStyle name="Comma 4 4 2 11" xfId="40915" xr:uid="{E1F206DF-E7A8-4CF7-9FF5-556E2C86B84D}"/>
    <cellStyle name="Comma 4 4 2 2" xfId="1312" xr:uid="{00000000-0005-0000-0000-000000180000}"/>
    <cellStyle name="Comma 4 4 2 2 2" xfId="3688" xr:uid="{00000000-0005-0000-0000-000001180000}"/>
    <cellStyle name="Comma 4 4 2 2 2 2" xfId="17945" xr:uid="{00000000-0005-0000-0000-000002180000}"/>
    <cellStyle name="Comma 4 4 2 2 2 3" xfId="29826" xr:uid="{445027DA-131F-42B2-B2A4-5CE592A44421}"/>
    <cellStyle name="Comma 4 4 2 2 2 4" xfId="44083" xr:uid="{DFD9DE4C-2A2F-4823-8376-0256F8685253}"/>
    <cellStyle name="Comma 4 4 2 2 3" xfId="6064" xr:uid="{00000000-0005-0000-0000-000003180000}"/>
    <cellStyle name="Comma 4 4 2 2 3 2" xfId="20321" xr:uid="{00000000-0005-0000-0000-000004180000}"/>
    <cellStyle name="Comma 4 4 2 2 3 3" xfId="32202" xr:uid="{B6E4E07D-71B1-4B47-B7EC-4447BE6875EF}"/>
    <cellStyle name="Comma 4 4 2 2 3 4" xfId="46459" xr:uid="{02F205FC-575F-43A3-938A-6C1BB71C6B30}"/>
    <cellStyle name="Comma 4 4 2 2 4" xfId="8440" xr:uid="{00000000-0005-0000-0000-000005180000}"/>
    <cellStyle name="Comma 4 4 2 2 4 2" xfId="22697" xr:uid="{00000000-0005-0000-0000-000006180000}"/>
    <cellStyle name="Comma 4 4 2 2 4 3" xfId="34578" xr:uid="{1CF012BF-B3AB-41BB-BC79-A432C02B9021}"/>
    <cellStyle name="Comma 4 4 2 2 4 4" xfId="48835" xr:uid="{990423A6-C305-4DB1-8B56-7A7AC5E93F54}"/>
    <cellStyle name="Comma 4 4 2 2 5" xfId="10816" xr:uid="{00000000-0005-0000-0000-000007180000}"/>
    <cellStyle name="Comma 4 4 2 2 5 2" xfId="25073" xr:uid="{00000000-0005-0000-0000-000008180000}"/>
    <cellStyle name="Comma 4 4 2 2 5 3" xfId="36954" xr:uid="{244C40FC-A8E5-45F7-9368-04122C5FF14F}"/>
    <cellStyle name="Comma 4 4 2 2 5 4" xfId="51211" xr:uid="{94C14955-95B4-4F01-A54B-9A9555FAF128}"/>
    <cellStyle name="Comma 4 4 2 2 6" xfId="13193" xr:uid="{00000000-0005-0000-0000-000009180000}"/>
    <cellStyle name="Comma 4 4 2 2 6 2" xfId="39331" xr:uid="{3F677223-4B13-4A17-86B7-A5626A921DE7}"/>
    <cellStyle name="Comma 4 4 2 2 6 3" xfId="53588" xr:uid="{D8B11C60-13B8-4311-A271-D34C61350D06}"/>
    <cellStyle name="Comma 4 4 2 2 7" xfId="15569" xr:uid="{00000000-0005-0000-0000-00000A180000}"/>
    <cellStyle name="Comma 4 4 2 2 8" xfId="27450" xr:uid="{F5DE4D40-772C-4850-BC97-1E87C87B7D73}"/>
    <cellStyle name="Comma 4 4 2 2 9" xfId="41707" xr:uid="{52484C0D-30EF-4505-AD61-56ABAF88B41B}"/>
    <cellStyle name="Comma 4 4 2 3" xfId="2104" xr:uid="{00000000-0005-0000-0000-00000B180000}"/>
    <cellStyle name="Comma 4 4 2 3 2" xfId="4480" xr:uid="{00000000-0005-0000-0000-00000C180000}"/>
    <cellStyle name="Comma 4 4 2 3 2 2" xfId="18737" xr:uid="{00000000-0005-0000-0000-00000D180000}"/>
    <cellStyle name="Comma 4 4 2 3 2 3" xfId="30618" xr:uid="{213DDA3E-C1F0-4DD3-ACC1-DD2BB9376038}"/>
    <cellStyle name="Comma 4 4 2 3 2 4" xfId="44875" xr:uid="{0305080E-7637-45C5-B33C-019519C9192D}"/>
    <cellStyle name="Comma 4 4 2 3 3" xfId="6856" xr:uid="{00000000-0005-0000-0000-00000E180000}"/>
    <cellStyle name="Comma 4 4 2 3 3 2" xfId="21113" xr:uid="{00000000-0005-0000-0000-00000F180000}"/>
    <cellStyle name="Comma 4 4 2 3 3 3" xfId="32994" xr:uid="{5A9FC678-6CD1-4884-86E0-73E1AA6ED979}"/>
    <cellStyle name="Comma 4 4 2 3 3 4" xfId="47251" xr:uid="{0CB1DB4D-9699-4E7C-840C-E694D246337E}"/>
    <cellStyle name="Comma 4 4 2 3 4" xfId="9232" xr:uid="{00000000-0005-0000-0000-000010180000}"/>
    <cellStyle name="Comma 4 4 2 3 4 2" xfId="23489" xr:uid="{00000000-0005-0000-0000-000011180000}"/>
    <cellStyle name="Comma 4 4 2 3 4 3" xfId="35370" xr:uid="{C37BAE54-3216-4BB2-ACC5-64A383AAE441}"/>
    <cellStyle name="Comma 4 4 2 3 4 4" xfId="49627" xr:uid="{A1A03376-273E-48B9-A728-187E9C74DEA7}"/>
    <cellStyle name="Comma 4 4 2 3 5" xfId="11608" xr:uid="{00000000-0005-0000-0000-000012180000}"/>
    <cellStyle name="Comma 4 4 2 3 5 2" xfId="25865" xr:uid="{00000000-0005-0000-0000-000013180000}"/>
    <cellStyle name="Comma 4 4 2 3 5 3" xfId="37746" xr:uid="{60A8FD5B-427C-456C-9B14-DFDB043E2F60}"/>
    <cellStyle name="Comma 4 4 2 3 5 4" xfId="52003" xr:uid="{60B712A3-5128-4FD3-80F4-ABA12A8B67F5}"/>
    <cellStyle name="Comma 4 4 2 3 6" xfId="13985" xr:uid="{00000000-0005-0000-0000-000014180000}"/>
    <cellStyle name="Comma 4 4 2 3 6 2" xfId="40123" xr:uid="{944D72C0-A5F4-4DB8-93A6-504621EFBCA9}"/>
    <cellStyle name="Comma 4 4 2 3 6 3" xfId="54380" xr:uid="{7AA62F90-DE5F-4B4E-8586-69206B292A59}"/>
    <cellStyle name="Comma 4 4 2 3 7" xfId="16361" xr:uid="{00000000-0005-0000-0000-000015180000}"/>
    <cellStyle name="Comma 4 4 2 3 8" xfId="28242" xr:uid="{4571DE81-8E86-47A8-A77B-BC5E3283F520}"/>
    <cellStyle name="Comma 4 4 2 3 9" xfId="42499" xr:uid="{58ACD0C7-6E1D-4D3A-97A3-04C8D8559CC1}"/>
    <cellStyle name="Comma 4 4 2 4" xfId="2896" xr:uid="{00000000-0005-0000-0000-000016180000}"/>
    <cellStyle name="Comma 4 4 2 4 2" xfId="17153" xr:uid="{00000000-0005-0000-0000-000017180000}"/>
    <cellStyle name="Comma 4 4 2 4 3" xfId="29034" xr:uid="{CCDF0235-488C-4276-B3F5-0057951EF3EA}"/>
    <cellStyle name="Comma 4 4 2 4 4" xfId="43291" xr:uid="{258F36E8-8BF6-45E8-B5AF-6B23207DEBE7}"/>
    <cellStyle name="Comma 4 4 2 5" xfId="5272" xr:uid="{00000000-0005-0000-0000-000018180000}"/>
    <cellStyle name="Comma 4 4 2 5 2" xfId="19529" xr:uid="{00000000-0005-0000-0000-000019180000}"/>
    <cellStyle name="Comma 4 4 2 5 3" xfId="31410" xr:uid="{96A4384D-41BD-44C3-9F4F-D9807F94A3A3}"/>
    <cellStyle name="Comma 4 4 2 5 4" xfId="45667" xr:uid="{781350FD-43FA-4912-B2F2-BA0FF0C5BF69}"/>
    <cellStyle name="Comma 4 4 2 6" xfId="7648" xr:uid="{00000000-0005-0000-0000-00001A180000}"/>
    <cellStyle name="Comma 4 4 2 6 2" xfId="21905" xr:uid="{00000000-0005-0000-0000-00001B180000}"/>
    <cellStyle name="Comma 4 4 2 6 3" xfId="33786" xr:uid="{B37249F0-58A2-40DF-BB9E-D64500048FB3}"/>
    <cellStyle name="Comma 4 4 2 6 4" xfId="48043" xr:uid="{979E98B2-4E70-4E30-A2EB-1661E77B8D33}"/>
    <cellStyle name="Comma 4 4 2 7" xfId="10024" xr:uid="{00000000-0005-0000-0000-00001C180000}"/>
    <cellStyle name="Comma 4 4 2 7 2" xfId="24281" xr:uid="{00000000-0005-0000-0000-00001D180000}"/>
    <cellStyle name="Comma 4 4 2 7 3" xfId="36162" xr:uid="{9514AA47-883E-459B-962D-86C8808B828E}"/>
    <cellStyle name="Comma 4 4 2 7 4" xfId="50419" xr:uid="{0CFA99C7-9536-4D82-9BBE-FA3508BB92A5}"/>
    <cellStyle name="Comma 4 4 2 8" xfId="12401" xr:uid="{00000000-0005-0000-0000-00001E180000}"/>
    <cellStyle name="Comma 4 4 2 8 2" xfId="38539" xr:uid="{B4352213-3494-4281-9AD3-C9B776F2EA9F}"/>
    <cellStyle name="Comma 4 4 2 8 3" xfId="52796" xr:uid="{04AE9E50-5E2E-465A-B4EC-1660F1D10356}"/>
    <cellStyle name="Comma 4 4 2 9" xfId="14777" xr:uid="{00000000-0005-0000-0000-00001F180000}"/>
    <cellStyle name="Comma 4 4 3" xfId="952" xr:uid="{00000000-0005-0000-0000-000020180000}"/>
    <cellStyle name="Comma 4 4 3 2" xfId="3328" xr:uid="{00000000-0005-0000-0000-000021180000}"/>
    <cellStyle name="Comma 4 4 3 2 2" xfId="17585" xr:uid="{00000000-0005-0000-0000-000022180000}"/>
    <cellStyle name="Comma 4 4 3 2 3" xfId="29466" xr:uid="{728B7D98-AA0A-498C-B133-8067FA949476}"/>
    <cellStyle name="Comma 4 4 3 2 4" xfId="43723" xr:uid="{3DCC89D3-39E1-47E3-832E-219A32200723}"/>
    <cellStyle name="Comma 4 4 3 3" xfId="5704" xr:uid="{00000000-0005-0000-0000-000023180000}"/>
    <cellStyle name="Comma 4 4 3 3 2" xfId="19961" xr:uid="{00000000-0005-0000-0000-000024180000}"/>
    <cellStyle name="Comma 4 4 3 3 3" xfId="31842" xr:uid="{9B150D14-D9A0-4E64-9675-3B1423B8CA53}"/>
    <cellStyle name="Comma 4 4 3 3 4" xfId="46099" xr:uid="{7B242368-CDC5-4742-B6DC-5F1E5341092C}"/>
    <cellStyle name="Comma 4 4 3 4" xfId="8080" xr:uid="{00000000-0005-0000-0000-000025180000}"/>
    <cellStyle name="Comma 4 4 3 4 2" xfId="22337" xr:uid="{00000000-0005-0000-0000-000026180000}"/>
    <cellStyle name="Comma 4 4 3 4 3" xfId="34218" xr:uid="{57220B1B-C2B4-45A7-A28C-09BEF1EB078E}"/>
    <cellStyle name="Comma 4 4 3 4 4" xfId="48475" xr:uid="{9F00AF65-2EC1-455D-A258-2716D5AA4BED}"/>
    <cellStyle name="Comma 4 4 3 5" xfId="10456" xr:uid="{00000000-0005-0000-0000-000027180000}"/>
    <cellStyle name="Comma 4 4 3 5 2" xfId="24713" xr:uid="{00000000-0005-0000-0000-000028180000}"/>
    <cellStyle name="Comma 4 4 3 5 3" xfId="36594" xr:uid="{574AB42C-9EBD-4DA1-9A66-F166C877C62A}"/>
    <cellStyle name="Comma 4 4 3 5 4" xfId="50851" xr:uid="{D37A3B36-370B-4021-8F3F-AA1B5DDD74B8}"/>
    <cellStyle name="Comma 4 4 3 6" xfId="12833" xr:uid="{00000000-0005-0000-0000-000029180000}"/>
    <cellStyle name="Comma 4 4 3 6 2" xfId="38971" xr:uid="{8A7F5FB8-5E0E-436B-9165-22F6C9C951EB}"/>
    <cellStyle name="Comma 4 4 3 6 3" xfId="53228" xr:uid="{728900DC-4DE0-4F63-A7E5-0584B2AA1419}"/>
    <cellStyle name="Comma 4 4 3 7" xfId="15209" xr:uid="{00000000-0005-0000-0000-00002A180000}"/>
    <cellStyle name="Comma 4 4 3 8" xfId="27090" xr:uid="{6EAE9051-02A9-4260-8E2A-1B8966F1503F}"/>
    <cellStyle name="Comma 4 4 3 9" xfId="41347" xr:uid="{A13C8DE4-5F11-4622-8861-C609E9812205}"/>
    <cellStyle name="Comma 4 4 4" xfId="1744" xr:uid="{00000000-0005-0000-0000-00002B180000}"/>
    <cellStyle name="Comma 4 4 4 2" xfId="4120" xr:uid="{00000000-0005-0000-0000-00002C180000}"/>
    <cellStyle name="Comma 4 4 4 2 2" xfId="18377" xr:uid="{00000000-0005-0000-0000-00002D180000}"/>
    <cellStyle name="Comma 4 4 4 2 3" xfId="30258" xr:uid="{6F2F84F3-D303-4AF5-AE76-15F0E8A35E10}"/>
    <cellStyle name="Comma 4 4 4 2 4" xfId="44515" xr:uid="{7DB3A76A-D3EB-4883-B112-56914D45E5B1}"/>
    <cellStyle name="Comma 4 4 4 3" xfId="6496" xr:uid="{00000000-0005-0000-0000-00002E180000}"/>
    <cellStyle name="Comma 4 4 4 3 2" xfId="20753" xr:uid="{00000000-0005-0000-0000-00002F180000}"/>
    <cellStyle name="Comma 4 4 4 3 3" xfId="32634" xr:uid="{0CC7CA04-33CC-4621-A0BE-48B0C9A99962}"/>
    <cellStyle name="Comma 4 4 4 3 4" xfId="46891" xr:uid="{C76DFB86-0CFA-4EDF-8E9D-6E01BA6CA393}"/>
    <cellStyle name="Comma 4 4 4 4" xfId="8872" xr:uid="{00000000-0005-0000-0000-000030180000}"/>
    <cellStyle name="Comma 4 4 4 4 2" xfId="23129" xr:uid="{00000000-0005-0000-0000-000031180000}"/>
    <cellStyle name="Comma 4 4 4 4 3" xfId="35010" xr:uid="{A56D440C-4676-4BFB-88C7-9B6E0C08CAE3}"/>
    <cellStyle name="Comma 4 4 4 4 4" xfId="49267" xr:uid="{D76F1E84-66FA-4DAF-BB32-F232775811C2}"/>
    <cellStyle name="Comma 4 4 4 5" xfId="11248" xr:uid="{00000000-0005-0000-0000-000032180000}"/>
    <cellStyle name="Comma 4 4 4 5 2" xfId="25505" xr:uid="{00000000-0005-0000-0000-000033180000}"/>
    <cellStyle name="Comma 4 4 4 5 3" xfId="37386" xr:uid="{3EE8C479-14E9-4FDE-B435-627544F544F6}"/>
    <cellStyle name="Comma 4 4 4 5 4" xfId="51643" xr:uid="{C73C25C5-ABDB-4E92-A7BB-54F992F16889}"/>
    <cellStyle name="Comma 4 4 4 6" xfId="13625" xr:uid="{00000000-0005-0000-0000-000034180000}"/>
    <cellStyle name="Comma 4 4 4 6 2" xfId="39763" xr:uid="{77F01D17-34D7-49CE-9F2B-87E1EFB2E0C5}"/>
    <cellStyle name="Comma 4 4 4 6 3" xfId="54020" xr:uid="{E4DF49F2-9960-434B-A06B-AB40850D795D}"/>
    <cellStyle name="Comma 4 4 4 7" xfId="16001" xr:uid="{00000000-0005-0000-0000-000035180000}"/>
    <cellStyle name="Comma 4 4 4 8" xfId="27882" xr:uid="{07DC9CD0-F293-4DCF-8015-88DD6D8A2B81}"/>
    <cellStyle name="Comma 4 4 4 9" xfId="42139" xr:uid="{835EED3D-1487-4CC0-930C-EFB837770609}"/>
    <cellStyle name="Comma 4 4 5" xfId="2536" xr:uid="{00000000-0005-0000-0000-000036180000}"/>
    <cellStyle name="Comma 4 4 5 2" xfId="16793" xr:uid="{00000000-0005-0000-0000-000037180000}"/>
    <cellStyle name="Comma 4 4 5 3" xfId="28674" xr:uid="{9F9B8C1E-6160-4BAD-8E16-601CB10E90FC}"/>
    <cellStyle name="Comma 4 4 5 4" xfId="42931" xr:uid="{26ADC738-DD11-4E05-B334-6F49D82AF8A7}"/>
    <cellStyle name="Comma 4 4 6" xfId="4912" xr:uid="{00000000-0005-0000-0000-000038180000}"/>
    <cellStyle name="Comma 4 4 6 2" xfId="19169" xr:uid="{00000000-0005-0000-0000-000039180000}"/>
    <cellStyle name="Comma 4 4 6 3" xfId="31050" xr:uid="{88BF7C4C-1761-4CA2-8678-AC1D9C12623E}"/>
    <cellStyle name="Comma 4 4 6 4" xfId="45307" xr:uid="{A50B2626-FBAA-4DD3-9EB8-BA534AC73D1E}"/>
    <cellStyle name="Comma 4 4 7" xfId="7288" xr:uid="{00000000-0005-0000-0000-00003A180000}"/>
    <cellStyle name="Comma 4 4 7 2" xfId="21545" xr:uid="{00000000-0005-0000-0000-00003B180000}"/>
    <cellStyle name="Comma 4 4 7 3" xfId="33426" xr:uid="{FCF557F6-0ED3-4BF0-98CB-EF3F5EC7C459}"/>
    <cellStyle name="Comma 4 4 7 4" xfId="47683" xr:uid="{E63AB4C7-767D-4882-BA98-35F7EFB10B4C}"/>
    <cellStyle name="Comma 4 4 8" xfId="9664" xr:uid="{00000000-0005-0000-0000-00003C180000}"/>
    <cellStyle name="Comma 4 4 8 2" xfId="23921" xr:uid="{00000000-0005-0000-0000-00003D180000}"/>
    <cellStyle name="Comma 4 4 8 3" xfId="35802" xr:uid="{39694739-58C7-4A8D-AAD3-549444CA8AFC}"/>
    <cellStyle name="Comma 4 4 8 4" xfId="50059" xr:uid="{5BFAE57C-4DCA-478C-90B2-45EDC3710BE7}"/>
    <cellStyle name="Comma 4 4 9" xfId="12041" xr:uid="{00000000-0005-0000-0000-00003E180000}"/>
    <cellStyle name="Comma 4 4 9 2" xfId="38179" xr:uid="{4844F700-3757-42BB-BE83-A2DBAF767185}"/>
    <cellStyle name="Comma 4 4 9 3" xfId="52436" xr:uid="{65C02D95-95BA-46E3-95C1-1A39A3D2338D}"/>
    <cellStyle name="Comma 4 5" xfId="196" xr:uid="{00000000-0005-0000-0000-00003F180000}"/>
    <cellStyle name="Comma 4 5 10" xfId="14453" xr:uid="{00000000-0005-0000-0000-000040180000}"/>
    <cellStyle name="Comma 4 5 11" xfId="26334" xr:uid="{885B87B7-06FE-4518-9CF8-F9D51CAAB796}"/>
    <cellStyle name="Comma 4 5 12" xfId="40591" xr:uid="{4E425989-191D-4177-A5EA-955D5E8C40A7}"/>
    <cellStyle name="Comma 4 5 2" xfId="556" xr:uid="{00000000-0005-0000-0000-000041180000}"/>
    <cellStyle name="Comma 4 5 2 10" xfId="26694" xr:uid="{7AE0F91D-40C2-4BFC-BA51-4BDEFD497DC5}"/>
    <cellStyle name="Comma 4 5 2 11" xfId="40951" xr:uid="{8414A20F-5249-4A2F-BEB4-7E9F023C0DC5}"/>
    <cellStyle name="Comma 4 5 2 2" xfId="1348" xr:uid="{00000000-0005-0000-0000-000042180000}"/>
    <cellStyle name="Comma 4 5 2 2 2" xfId="3724" xr:uid="{00000000-0005-0000-0000-000043180000}"/>
    <cellStyle name="Comma 4 5 2 2 2 2" xfId="17981" xr:uid="{00000000-0005-0000-0000-000044180000}"/>
    <cellStyle name="Comma 4 5 2 2 2 3" xfId="29862" xr:uid="{60AC1384-8CB3-4111-B742-F7CE38A6EDA9}"/>
    <cellStyle name="Comma 4 5 2 2 2 4" xfId="44119" xr:uid="{BD0C9371-0F4F-4DA5-A551-FB80CA413C24}"/>
    <cellStyle name="Comma 4 5 2 2 3" xfId="6100" xr:uid="{00000000-0005-0000-0000-000045180000}"/>
    <cellStyle name="Comma 4 5 2 2 3 2" xfId="20357" xr:uid="{00000000-0005-0000-0000-000046180000}"/>
    <cellStyle name="Comma 4 5 2 2 3 3" xfId="32238" xr:uid="{5F0EE9A9-1918-43D7-AF41-71A49FBD94C4}"/>
    <cellStyle name="Comma 4 5 2 2 3 4" xfId="46495" xr:uid="{82D66169-1884-4377-8CF3-B39ABE811A83}"/>
    <cellStyle name="Comma 4 5 2 2 4" xfId="8476" xr:uid="{00000000-0005-0000-0000-000047180000}"/>
    <cellStyle name="Comma 4 5 2 2 4 2" xfId="22733" xr:uid="{00000000-0005-0000-0000-000048180000}"/>
    <cellStyle name="Comma 4 5 2 2 4 3" xfId="34614" xr:uid="{5E1649DF-ED02-463A-A0AC-9357E3901D11}"/>
    <cellStyle name="Comma 4 5 2 2 4 4" xfId="48871" xr:uid="{38FB7A64-836B-46AF-AD53-4F76F6602733}"/>
    <cellStyle name="Comma 4 5 2 2 5" xfId="10852" xr:uid="{00000000-0005-0000-0000-000049180000}"/>
    <cellStyle name="Comma 4 5 2 2 5 2" xfId="25109" xr:uid="{00000000-0005-0000-0000-00004A180000}"/>
    <cellStyle name="Comma 4 5 2 2 5 3" xfId="36990" xr:uid="{54612718-1ED4-41D9-9D34-2943C5D5D29F}"/>
    <cellStyle name="Comma 4 5 2 2 5 4" xfId="51247" xr:uid="{F7F0B3B3-D1F7-43CF-BAB2-4D7AA11EAEE5}"/>
    <cellStyle name="Comma 4 5 2 2 6" xfId="13229" xr:uid="{00000000-0005-0000-0000-00004B180000}"/>
    <cellStyle name="Comma 4 5 2 2 6 2" xfId="39367" xr:uid="{B1EB60AE-5A5E-41D7-8F95-249A9C58A7B3}"/>
    <cellStyle name="Comma 4 5 2 2 6 3" xfId="53624" xr:uid="{EDC59EA5-445B-4624-91FC-AD4948BC81AF}"/>
    <cellStyle name="Comma 4 5 2 2 7" xfId="15605" xr:uid="{00000000-0005-0000-0000-00004C180000}"/>
    <cellStyle name="Comma 4 5 2 2 8" xfId="27486" xr:uid="{F1B67624-D68C-41C3-931F-C7DC514261B4}"/>
    <cellStyle name="Comma 4 5 2 2 9" xfId="41743" xr:uid="{52028959-F73E-4E04-B869-1D9C32BB40F8}"/>
    <cellStyle name="Comma 4 5 2 3" xfId="2140" xr:uid="{00000000-0005-0000-0000-00004D180000}"/>
    <cellStyle name="Comma 4 5 2 3 2" xfId="4516" xr:uid="{00000000-0005-0000-0000-00004E180000}"/>
    <cellStyle name="Comma 4 5 2 3 2 2" xfId="18773" xr:uid="{00000000-0005-0000-0000-00004F180000}"/>
    <cellStyle name="Comma 4 5 2 3 2 3" xfId="30654" xr:uid="{9F758382-CD59-4768-B91C-591C5B2F8533}"/>
    <cellStyle name="Comma 4 5 2 3 2 4" xfId="44911" xr:uid="{61407314-7AA2-4966-B3BA-298B19842FA4}"/>
    <cellStyle name="Comma 4 5 2 3 3" xfId="6892" xr:uid="{00000000-0005-0000-0000-000050180000}"/>
    <cellStyle name="Comma 4 5 2 3 3 2" xfId="21149" xr:uid="{00000000-0005-0000-0000-000051180000}"/>
    <cellStyle name="Comma 4 5 2 3 3 3" xfId="33030" xr:uid="{FB00F86B-F738-414B-9570-FBC1937EE56E}"/>
    <cellStyle name="Comma 4 5 2 3 3 4" xfId="47287" xr:uid="{BDC7453C-05B2-4DD8-8A9A-6DC5851ADACC}"/>
    <cellStyle name="Comma 4 5 2 3 4" xfId="9268" xr:uid="{00000000-0005-0000-0000-000052180000}"/>
    <cellStyle name="Comma 4 5 2 3 4 2" xfId="23525" xr:uid="{00000000-0005-0000-0000-000053180000}"/>
    <cellStyle name="Comma 4 5 2 3 4 3" xfId="35406" xr:uid="{D32DE05A-594E-4E67-83A1-74C73A1E99C2}"/>
    <cellStyle name="Comma 4 5 2 3 4 4" xfId="49663" xr:uid="{28321725-B560-4559-AF1D-B3A1F1BD1F40}"/>
    <cellStyle name="Comma 4 5 2 3 5" xfId="11644" xr:uid="{00000000-0005-0000-0000-000054180000}"/>
    <cellStyle name="Comma 4 5 2 3 5 2" xfId="25901" xr:uid="{00000000-0005-0000-0000-000055180000}"/>
    <cellStyle name="Comma 4 5 2 3 5 3" xfId="37782" xr:uid="{DA5EFF88-4EF0-4730-9FA2-1212470E3F5B}"/>
    <cellStyle name="Comma 4 5 2 3 5 4" xfId="52039" xr:uid="{C472B3EC-D976-4F18-89F9-E21272AE9473}"/>
    <cellStyle name="Comma 4 5 2 3 6" xfId="14021" xr:uid="{00000000-0005-0000-0000-000056180000}"/>
    <cellStyle name="Comma 4 5 2 3 6 2" xfId="40159" xr:uid="{C976FF0B-49B1-4CED-BE84-C30D49346A36}"/>
    <cellStyle name="Comma 4 5 2 3 6 3" xfId="54416" xr:uid="{50102110-605D-4B74-9F42-3823D2AE605A}"/>
    <cellStyle name="Comma 4 5 2 3 7" xfId="16397" xr:uid="{00000000-0005-0000-0000-000057180000}"/>
    <cellStyle name="Comma 4 5 2 3 8" xfId="28278" xr:uid="{B730B354-318A-451B-9408-5BD3A8E29D2C}"/>
    <cellStyle name="Comma 4 5 2 3 9" xfId="42535" xr:uid="{876C3383-CAB7-4741-94AF-3E00BD0A6DBC}"/>
    <cellStyle name="Comma 4 5 2 4" xfId="2932" xr:uid="{00000000-0005-0000-0000-000058180000}"/>
    <cellStyle name="Comma 4 5 2 4 2" xfId="17189" xr:uid="{00000000-0005-0000-0000-000059180000}"/>
    <cellStyle name="Comma 4 5 2 4 3" xfId="29070" xr:uid="{17B5273D-8BC2-4B3C-BDE0-F627B37B8134}"/>
    <cellStyle name="Comma 4 5 2 4 4" xfId="43327" xr:uid="{2D77E08D-5381-4ACB-A531-9418F9BC0A2E}"/>
    <cellStyle name="Comma 4 5 2 5" xfId="5308" xr:uid="{00000000-0005-0000-0000-00005A180000}"/>
    <cellStyle name="Comma 4 5 2 5 2" xfId="19565" xr:uid="{00000000-0005-0000-0000-00005B180000}"/>
    <cellStyle name="Comma 4 5 2 5 3" xfId="31446" xr:uid="{572538C8-9CD2-451D-9040-AE6DD405F539}"/>
    <cellStyle name="Comma 4 5 2 5 4" xfId="45703" xr:uid="{F5BB1D8F-E703-427F-ACFC-A331196F3040}"/>
    <cellStyle name="Comma 4 5 2 6" xfId="7684" xr:uid="{00000000-0005-0000-0000-00005C180000}"/>
    <cellStyle name="Comma 4 5 2 6 2" xfId="21941" xr:uid="{00000000-0005-0000-0000-00005D180000}"/>
    <cellStyle name="Comma 4 5 2 6 3" xfId="33822" xr:uid="{E2EBFFE6-552E-44C9-A720-CF2358B7DA7C}"/>
    <cellStyle name="Comma 4 5 2 6 4" xfId="48079" xr:uid="{6B47FC8D-73AD-42DB-886C-C01EF042F512}"/>
    <cellStyle name="Comma 4 5 2 7" xfId="10060" xr:uid="{00000000-0005-0000-0000-00005E180000}"/>
    <cellStyle name="Comma 4 5 2 7 2" xfId="24317" xr:uid="{00000000-0005-0000-0000-00005F180000}"/>
    <cellStyle name="Comma 4 5 2 7 3" xfId="36198" xr:uid="{D8BB219F-A294-48D3-80BB-AF6BF7036E29}"/>
    <cellStyle name="Comma 4 5 2 7 4" xfId="50455" xr:uid="{AC27493D-5DAA-41DC-9762-7D1FF85069F4}"/>
    <cellStyle name="Comma 4 5 2 8" xfId="12437" xr:uid="{00000000-0005-0000-0000-000060180000}"/>
    <cellStyle name="Comma 4 5 2 8 2" xfId="38575" xr:uid="{3B74ED6A-F34E-47F6-A002-93380FC59C52}"/>
    <cellStyle name="Comma 4 5 2 8 3" xfId="52832" xr:uid="{E3A099F5-6DAD-43F6-9D3E-9C80A013A109}"/>
    <cellStyle name="Comma 4 5 2 9" xfId="14813" xr:uid="{00000000-0005-0000-0000-000061180000}"/>
    <cellStyle name="Comma 4 5 3" xfId="988" xr:uid="{00000000-0005-0000-0000-000062180000}"/>
    <cellStyle name="Comma 4 5 3 2" xfId="3364" xr:uid="{00000000-0005-0000-0000-000063180000}"/>
    <cellStyle name="Comma 4 5 3 2 2" xfId="17621" xr:uid="{00000000-0005-0000-0000-000064180000}"/>
    <cellStyle name="Comma 4 5 3 2 3" xfId="29502" xr:uid="{212770A8-0F26-49B4-BDEF-8C969E87D29B}"/>
    <cellStyle name="Comma 4 5 3 2 4" xfId="43759" xr:uid="{8544EFE5-3B4A-4FCB-B418-BBABA7E786EB}"/>
    <cellStyle name="Comma 4 5 3 3" xfId="5740" xr:uid="{00000000-0005-0000-0000-000065180000}"/>
    <cellStyle name="Comma 4 5 3 3 2" xfId="19997" xr:uid="{00000000-0005-0000-0000-000066180000}"/>
    <cellStyle name="Comma 4 5 3 3 3" xfId="31878" xr:uid="{92D49425-82AF-4CED-81F8-D35EDE3A211C}"/>
    <cellStyle name="Comma 4 5 3 3 4" xfId="46135" xr:uid="{A2D02133-4A5F-4408-BDE9-7E811BE27563}"/>
    <cellStyle name="Comma 4 5 3 4" xfId="8116" xr:uid="{00000000-0005-0000-0000-000067180000}"/>
    <cellStyle name="Comma 4 5 3 4 2" xfId="22373" xr:uid="{00000000-0005-0000-0000-000068180000}"/>
    <cellStyle name="Comma 4 5 3 4 3" xfId="34254" xr:uid="{0CE693B8-475E-4B3C-B1EB-9A6A0E6EB397}"/>
    <cellStyle name="Comma 4 5 3 4 4" xfId="48511" xr:uid="{D29608AA-F27E-4E21-869E-1A1749888750}"/>
    <cellStyle name="Comma 4 5 3 5" xfId="10492" xr:uid="{00000000-0005-0000-0000-000069180000}"/>
    <cellStyle name="Comma 4 5 3 5 2" xfId="24749" xr:uid="{00000000-0005-0000-0000-00006A180000}"/>
    <cellStyle name="Comma 4 5 3 5 3" xfId="36630" xr:uid="{DDCB18C0-BB97-4039-889E-2AD30794E078}"/>
    <cellStyle name="Comma 4 5 3 5 4" xfId="50887" xr:uid="{AF50149A-8932-41C6-A4E3-9A6C531F079E}"/>
    <cellStyle name="Comma 4 5 3 6" xfId="12869" xr:uid="{00000000-0005-0000-0000-00006B180000}"/>
    <cellStyle name="Comma 4 5 3 6 2" xfId="39007" xr:uid="{C1994BAC-C171-4501-AE1A-A2FED90B8EF2}"/>
    <cellStyle name="Comma 4 5 3 6 3" xfId="53264" xr:uid="{688D0B75-F32D-492A-80B9-367A9543AEE3}"/>
    <cellStyle name="Comma 4 5 3 7" xfId="15245" xr:uid="{00000000-0005-0000-0000-00006C180000}"/>
    <cellStyle name="Comma 4 5 3 8" xfId="27126" xr:uid="{8C5376E4-D7B5-4B38-8D55-70F8B8B0A6C9}"/>
    <cellStyle name="Comma 4 5 3 9" xfId="41383" xr:uid="{99B8DFD1-01A7-40AD-BE6C-A1CED7C562C0}"/>
    <cellStyle name="Comma 4 5 4" xfId="1780" xr:uid="{00000000-0005-0000-0000-00006D180000}"/>
    <cellStyle name="Comma 4 5 4 2" xfId="4156" xr:uid="{00000000-0005-0000-0000-00006E180000}"/>
    <cellStyle name="Comma 4 5 4 2 2" xfId="18413" xr:uid="{00000000-0005-0000-0000-00006F180000}"/>
    <cellStyle name="Comma 4 5 4 2 3" xfId="30294" xr:uid="{BDA8D630-1D37-4C43-865D-762389B178DE}"/>
    <cellStyle name="Comma 4 5 4 2 4" xfId="44551" xr:uid="{86BF0C7B-8FD7-4CF9-BD86-D979273940B6}"/>
    <cellStyle name="Comma 4 5 4 3" xfId="6532" xr:uid="{00000000-0005-0000-0000-000070180000}"/>
    <cellStyle name="Comma 4 5 4 3 2" xfId="20789" xr:uid="{00000000-0005-0000-0000-000071180000}"/>
    <cellStyle name="Comma 4 5 4 3 3" xfId="32670" xr:uid="{7A7655F1-44A5-4FCD-B265-653E46C0FCF9}"/>
    <cellStyle name="Comma 4 5 4 3 4" xfId="46927" xr:uid="{EB36FC04-D062-4E99-BBCE-16AE3F912E06}"/>
    <cellStyle name="Comma 4 5 4 4" xfId="8908" xr:uid="{00000000-0005-0000-0000-000072180000}"/>
    <cellStyle name="Comma 4 5 4 4 2" xfId="23165" xr:uid="{00000000-0005-0000-0000-000073180000}"/>
    <cellStyle name="Comma 4 5 4 4 3" xfId="35046" xr:uid="{B3267CB5-ECFB-4688-B534-A0E9AB120759}"/>
    <cellStyle name="Comma 4 5 4 4 4" xfId="49303" xr:uid="{C7234C03-345F-4D91-8852-903C0DD15776}"/>
    <cellStyle name="Comma 4 5 4 5" xfId="11284" xr:uid="{00000000-0005-0000-0000-000074180000}"/>
    <cellStyle name="Comma 4 5 4 5 2" xfId="25541" xr:uid="{00000000-0005-0000-0000-000075180000}"/>
    <cellStyle name="Comma 4 5 4 5 3" xfId="37422" xr:uid="{E9A554B0-E7BD-4652-B730-92BE6963D60C}"/>
    <cellStyle name="Comma 4 5 4 5 4" xfId="51679" xr:uid="{BC48A4C9-6F86-49DE-91C9-EBAA1E28E31A}"/>
    <cellStyle name="Comma 4 5 4 6" xfId="13661" xr:uid="{00000000-0005-0000-0000-000076180000}"/>
    <cellStyle name="Comma 4 5 4 6 2" xfId="39799" xr:uid="{4446B196-FCCC-4732-A45D-7F736CF38D42}"/>
    <cellStyle name="Comma 4 5 4 6 3" xfId="54056" xr:uid="{7F408C96-E226-4EE2-8BF2-8EC3238A316A}"/>
    <cellStyle name="Comma 4 5 4 7" xfId="16037" xr:uid="{00000000-0005-0000-0000-000077180000}"/>
    <cellStyle name="Comma 4 5 4 8" xfId="27918" xr:uid="{35366630-ACE1-46C8-AB1F-5228234B2DA1}"/>
    <cellStyle name="Comma 4 5 4 9" xfId="42175" xr:uid="{0809EE04-AEEF-4466-84E6-F9C5474069CB}"/>
    <cellStyle name="Comma 4 5 5" xfId="2572" xr:uid="{00000000-0005-0000-0000-000078180000}"/>
    <cellStyle name="Comma 4 5 5 2" xfId="16829" xr:uid="{00000000-0005-0000-0000-000079180000}"/>
    <cellStyle name="Comma 4 5 5 3" xfId="28710" xr:uid="{D8BD8E87-116D-4A16-BB8E-BB8B88C8CE34}"/>
    <cellStyle name="Comma 4 5 5 4" xfId="42967" xr:uid="{9C4C4DF8-0152-41D2-B9F7-E0951C8339A5}"/>
    <cellStyle name="Comma 4 5 6" xfId="4948" xr:uid="{00000000-0005-0000-0000-00007A180000}"/>
    <cellStyle name="Comma 4 5 6 2" xfId="19205" xr:uid="{00000000-0005-0000-0000-00007B180000}"/>
    <cellStyle name="Comma 4 5 6 3" xfId="31086" xr:uid="{ECC95356-5B7B-4157-A2BC-6C018D855AEE}"/>
    <cellStyle name="Comma 4 5 6 4" xfId="45343" xr:uid="{6E8F7108-BCC3-4F59-B022-9AB5B31818EA}"/>
    <cellStyle name="Comma 4 5 7" xfId="7324" xr:uid="{00000000-0005-0000-0000-00007C180000}"/>
    <cellStyle name="Comma 4 5 7 2" xfId="21581" xr:uid="{00000000-0005-0000-0000-00007D180000}"/>
    <cellStyle name="Comma 4 5 7 3" xfId="33462" xr:uid="{DB94549C-9C47-4C35-8C0A-0AA76A50A659}"/>
    <cellStyle name="Comma 4 5 7 4" xfId="47719" xr:uid="{8F440A92-C6BA-4C96-993D-16F3C4D5E0EA}"/>
    <cellStyle name="Comma 4 5 8" xfId="9700" xr:uid="{00000000-0005-0000-0000-00007E180000}"/>
    <cellStyle name="Comma 4 5 8 2" xfId="23957" xr:uid="{00000000-0005-0000-0000-00007F180000}"/>
    <cellStyle name="Comma 4 5 8 3" xfId="35838" xr:uid="{2CF16054-A74E-4AC9-B29C-730D66CEE8D8}"/>
    <cellStyle name="Comma 4 5 8 4" xfId="50095" xr:uid="{AA2AE5A1-F141-4B54-A9F0-C15EC0E902E4}"/>
    <cellStyle name="Comma 4 5 9" xfId="12077" xr:uid="{00000000-0005-0000-0000-000080180000}"/>
    <cellStyle name="Comma 4 5 9 2" xfId="38215" xr:uid="{D022A6B9-62B7-4F74-A1B4-D99DED404AF5}"/>
    <cellStyle name="Comma 4 5 9 3" xfId="52472" xr:uid="{6C067332-F7E1-4269-B1B0-EAC39B4DABA2}"/>
    <cellStyle name="Comma 4 6" xfId="232" xr:uid="{00000000-0005-0000-0000-000081180000}"/>
    <cellStyle name="Comma 4 6 10" xfId="14489" xr:uid="{00000000-0005-0000-0000-000082180000}"/>
    <cellStyle name="Comma 4 6 11" xfId="26370" xr:uid="{D5AC473E-8426-42EB-A6BE-3DFF23C0C777}"/>
    <cellStyle name="Comma 4 6 12" xfId="40627" xr:uid="{E816953F-4B86-42E9-BB4B-4ACD1C607E58}"/>
    <cellStyle name="Comma 4 6 2" xfId="592" xr:uid="{00000000-0005-0000-0000-000083180000}"/>
    <cellStyle name="Comma 4 6 2 10" xfId="26730" xr:uid="{18C087C3-DA4B-47B7-A0D4-2591DC9C12FE}"/>
    <cellStyle name="Comma 4 6 2 11" xfId="40987" xr:uid="{7CE1872B-DE9B-434C-AE13-93D11B451289}"/>
    <cellStyle name="Comma 4 6 2 2" xfId="1384" xr:uid="{00000000-0005-0000-0000-000084180000}"/>
    <cellStyle name="Comma 4 6 2 2 2" xfId="3760" xr:uid="{00000000-0005-0000-0000-000085180000}"/>
    <cellStyle name="Comma 4 6 2 2 2 2" xfId="18017" xr:uid="{00000000-0005-0000-0000-000086180000}"/>
    <cellStyle name="Comma 4 6 2 2 2 3" xfId="29898" xr:uid="{8867A190-F1CB-4F13-A219-65A2FDE80834}"/>
    <cellStyle name="Comma 4 6 2 2 2 4" xfId="44155" xr:uid="{81F23813-BA20-4D55-9549-34D8346553E5}"/>
    <cellStyle name="Comma 4 6 2 2 3" xfId="6136" xr:uid="{00000000-0005-0000-0000-000087180000}"/>
    <cellStyle name="Comma 4 6 2 2 3 2" xfId="20393" xr:uid="{00000000-0005-0000-0000-000088180000}"/>
    <cellStyle name="Comma 4 6 2 2 3 3" xfId="32274" xr:uid="{1B624A59-CC92-4C38-B3F2-A26321FED03C}"/>
    <cellStyle name="Comma 4 6 2 2 3 4" xfId="46531" xr:uid="{90B74F86-43FF-4D0F-ACFA-584C3CC1F7EB}"/>
    <cellStyle name="Comma 4 6 2 2 4" xfId="8512" xr:uid="{00000000-0005-0000-0000-000089180000}"/>
    <cellStyle name="Comma 4 6 2 2 4 2" xfId="22769" xr:uid="{00000000-0005-0000-0000-00008A180000}"/>
    <cellStyle name="Comma 4 6 2 2 4 3" xfId="34650" xr:uid="{B8F0035A-8D18-4899-A76A-B16C05E54F3B}"/>
    <cellStyle name="Comma 4 6 2 2 4 4" xfId="48907" xr:uid="{6B5B90E5-79ED-49A4-97BB-E3C4B6256169}"/>
    <cellStyle name="Comma 4 6 2 2 5" xfId="10888" xr:uid="{00000000-0005-0000-0000-00008B180000}"/>
    <cellStyle name="Comma 4 6 2 2 5 2" xfId="25145" xr:uid="{00000000-0005-0000-0000-00008C180000}"/>
    <cellStyle name="Comma 4 6 2 2 5 3" xfId="37026" xr:uid="{854F253F-9DF3-443C-91FC-1B5C7D45D44B}"/>
    <cellStyle name="Comma 4 6 2 2 5 4" xfId="51283" xr:uid="{91A8EE50-147A-4ABE-8F18-AB5A4B8F4678}"/>
    <cellStyle name="Comma 4 6 2 2 6" xfId="13265" xr:uid="{00000000-0005-0000-0000-00008D180000}"/>
    <cellStyle name="Comma 4 6 2 2 6 2" xfId="39403" xr:uid="{BB8915EC-BDD4-43E2-A2FF-CC8EB1C1899A}"/>
    <cellStyle name="Comma 4 6 2 2 6 3" xfId="53660" xr:uid="{9065A58B-36A2-4AC4-9D9B-209896B61559}"/>
    <cellStyle name="Comma 4 6 2 2 7" xfId="15641" xr:uid="{00000000-0005-0000-0000-00008E180000}"/>
    <cellStyle name="Comma 4 6 2 2 8" xfId="27522" xr:uid="{2F4C651D-7D08-4075-9624-FF79AB9A4C7D}"/>
    <cellStyle name="Comma 4 6 2 2 9" xfId="41779" xr:uid="{4158E994-872A-43F5-B9B6-9A8F59538767}"/>
    <cellStyle name="Comma 4 6 2 3" xfId="2176" xr:uid="{00000000-0005-0000-0000-00008F180000}"/>
    <cellStyle name="Comma 4 6 2 3 2" xfId="4552" xr:uid="{00000000-0005-0000-0000-000090180000}"/>
    <cellStyle name="Comma 4 6 2 3 2 2" xfId="18809" xr:uid="{00000000-0005-0000-0000-000091180000}"/>
    <cellStyle name="Comma 4 6 2 3 2 3" xfId="30690" xr:uid="{FF78440F-5BF4-4700-A2D6-C4EBD37F4B35}"/>
    <cellStyle name="Comma 4 6 2 3 2 4" xfId="44947" xr:uid="{93290357-ADAE-4F9A-ADA6-3251544A3377}"/>
    <cellStyle name="Comma 4 6 2 3 3" xfId="6928" xr:uid="{00000000-0005-0000-0000-000092180000}"/>
    <cellStyle name="Comma 4 6 2 3 3 2" xfId="21185" xr:uid="{00000000-0005-0000-0000-000093180000}"/>
    <cellStyle name="Comma 4 6 2 3 3 3" xfId="33066" xr:uid="{1B06FFC5-4C4A-462A-A4F2-D644F7B3DCBF}"/>
    <cellStyle name="Comma 4 6 2 3 3 4" xfId="47323" xr:uid="{14CBC969-CCA6-4EAE-BAEE-F0652E0BD17B}"/>
    <cellStyle name="Comma 4 6 2 3 4" xfId="9304" xr:uid="{00000000-0005-0000-0000-000094180000}"/>
    <cellStyle name="Comma 4 6 2 3 4 2" xfId="23561" xr:uid="{00000000-0005-0000-0000-000095180000}"/>
    <cellStyle name="Comma 4 6 2 3 4 3" xfId="35442" xr:uid="{C773667C-B96E-4C0F-9323-F3C5165A0389}"/>
    <cellStyle name="Comma 4 6 2 3 4 4" xfId="49699" xr:uid="{1AE36C82-194F-4650-8ACA-3EEF4370458D}"/>
    <cellStyle name="Comma 4 6 2 3 5" xfId="11680" xr:uid="{00000000-0005-0000-0000-000096180000}"/>
    <cellStyle name="Comma 4 6 2 3 5 2" xfId="25937" xr:uid="{00000000-0005-0000-0000-000097180000}"/>
    <cellStyle name="Comma 4 6 2 3 5 3" xfId="37818" xr:uid="{B1572916-F698-42B5-899B-F9E725437214}"/>
    <cellStyle name="Comma 4 6 2 3 5 4" xfId="52075" xr:uid="{5BF3F89A-61F7-4A28-9FEF-378BAA8F4023}"/>
    <cellStyle name="Comma 4 6 2 3 6" xfId="14057" xr:uid="{00000000-0005-0000-0000-000098180000}"/>
    <cellStyle name="Comma 4 6 2 3 6 2" xfId="40195" xr:uid="{83C22388-CFAD-4A69-A1F4-CEE68F2D38EA}"/>
    <cellStyle name="Comma 4 6 2 3 6 3" xfId="54452" xr:uid="{BF3AD32E-184D-4A5B-86DB-BF6954711B22}"/>
    <cellStyle name="Comma 4 6 2 3 7" xfId="16433" xr:uid="{00000000-0005-0000-0000-000099180000}"/>
    <cellStyle name="Comma 4 6 2 3 8" xfId="28314" xr:uid="{3F9C7C19-E254-46B5-83B4-D5941258A47C}"/>
    <cellStyle name="Comma 4 6 2 3 9" xfId="42571" xr:uid="{4E0F30AE-BA81-4CB4-BB31-5D244F7C9CBF}"/>
    <cellStyle name="Comma 4 6 2 4" xfId="2968" xr:uid="{00000000-0005-0000-0000-00009A180000}"/>
    <cellStyle name="Comma 4 6 2 4 2" xfId="17225" xr:uid="{00000000-0005-0000-0000-00009B180000}"/>
    <cellStyle name="Comma 4 6 2 4 3" xfId="29106" xr:uid="{3CC41CB1-AC41-4DB0-ADF0-42E0E5178F19}"/>
    <cellStyle name="Comma 4 6 2 4 4" xfId="43363" xr:uid="{4BF1951F-14CC-48B9-BF6C-5DA0951B40BA}"/>
    <cellStyle name="Comma 4 6 2 5" xfId="5344" xr:uid="{00000000-0005-0000-0000-00009C180000}"/>
    <cellStyle name="Comma 4 6 2 5 2" xfId="19601" xr:uid="{00000000-0005-0000-0000-00009D180000}"/>
    <cellStyle name="Comma 4 6 2 5 3" xfId="31482" xr:uid="{986883BF-0E44-4EF9-AF83-82EA4159DCE0}"/>
    <cellStyle name="Comma 4 6 2 5 4" xfId="45739" xr:uid="{269E4D40-16DC-4428-B2AC-21C1D7BEA83E}"/>
    <cellStyle name="Comma 4 6 2 6" xfId="7720" xr:uid="{00000000-0005-0000-0000-00009E180000}"/>
    <cellStyle name="Comma 4 6 2 6 2" xfId="21977" xr:uid="{00000000-0005-0000-0000-00009F180000}"/>
    <cellStyle name="Comma 4 6 2 6 3" xfId="33858" xr:uid="{33F7EBC0-B4D1-481B-B554-BC210C60C9AD}"/>
    <cellStyle name="Comma 4 6 2 6 4" xfId="48115" xr:uid="{EA2AAB32-09C9-4918-AE4C-482380FA7B8D}"/>
    <cellStyle name="Comma 4 6 2 7" xfId="10096" xr:uid="{00000000-0005-0000-0000-0000A0180000}"/>
    <cellStyle name="Comma 4 6 2 7 2" xfId="24353" xr:uid="{00000000-0005-0000-0000-0000A1180000}"/>
    <cellStyle name="Comma 4 6 2 7 3" xfId="36234" xr:uid="{DA9D136C-7E5A-45C7-8BD7-1E5BD275BF37}"/>
    <cellStyle name="Comma 4 6 2 7 4" xfId="50491" xr:uid="{1FB58744-6B0B-4428-9797-B724FFD0E331}"/>
    <cellStyle name="Comma 4 6 2 8" xfId="12473" xr:uid="{00000000-0005-0000-0000-0000A2180000}"/>
    <cellStyle name="Comma 4 6 2 8 2" xfId="38611" xr:uid="{D469EA2B-92FA-4318-B50F-F72B45FBA6C5}"/>
    <cellStyle name="Comma 4 6 2 8 3" xfId="52868" xr:uid="{B42A7728-5A72-4742-B341-E9F4F7817E25}"/>
    <cellStyle name="Comma 4 6 2 9" xfId="14849" xr:uid="{00000000-0005-0000-0000-0000A3180000}"/>
    <cellStyle name="Comma 4 6 3" xfId="1024" xr:uid="{00000000-0005-0000-0000-0000A4180000}"/>
    <cellStyle name="Comma 4 6 3 2" xfId="3400" xr:uid="{00000000-0005-0000-0000-0000A5180000}"/>
    <cellStyle name="Comma 4 6 3 2 2" xfId="17657" xr:uid="{00000000-0005-0000-0000-0000A6180000}"/>
    <cellStyle name="Comma 4 6 3 2 3" xfId="29538" xr:uid="{5F4C35B1-7B27-42E9-802E-13C7F214ED21}"/>
    <cellStyle name="Comma 4 6 3 2 4" xfId="43795" xr:uid="{523F764A-2651-42C8-93E2-CE7177D118AF}"/>
    <cellStyle name="Comma 4 6 3 3" xfId="5776" xr:uid="{00000000-0005-0000-0000-0000A7180000}"/>
    <cellStyle name="Comma 4 6 3 3 2" xfId="20033" xr:uid="{00000000-0005-0000-0000-0000A8180000}"/>
    <cellStyle name="Comma 4 6 3 3 3" xfId="31914" xr:uid="{9C0482AB-383C-4E64-A2CD-79FC6F8CFDD6}"/>
    <cellStyle name="Comma 4 6 3 3 4" xfId="46171" xr:uid="{7D469677-C0F3-475A-B9F6-9FFD266A2700}"/>
    <cellStyle name="Comma 4 6 3 4" xfId="8152" xr:uid="{00000000-0005-0000-0000-0000A9180000}"/>
    <cellStyle name="Comma 4 6 3 4 2" xfId="22409" xr:uid="{00000000-0005-0000-0000-0000AA180000}"/>
    <cellStyle name="Comma 4 6 3 4 3" xfId="34290" xr:uid="{7C17209B-2B25-4C24-BF31-C367E10274C4}"/>
    <cellStyle name="Comma 4 6 3 4 4" xfId="48547" xr:uid="{C9A93AE8-4343-4E58-AD31-E4C9A09BE323}"/>
    <cellStyle name="Comma 4 6 3 5" xfId="10528" xr:uid="{00000000-0005-0000-0000-0000AB180000}"/>
    <cellStyle name="Comma 4 6 3 5 2" xfId="24785" xr:uid="{00000000-0005-0000-0000-0000AC180000}"/>
    <cellStyle name="Comma 4 6 3 5 3" xfId="36666" xr:uid="{A640D2CD-C2CE-4FAD-BA82-2E55E4F0036D}"/>
    <cellStyle name="Comma 4 6 3 5 4" xfId="50923" xr:uid="{1367C2AB-8E66-4B21-B4FC-2130A5BE713C}"/>
    <cellStyle name="Comma 4 6 3 6" xfId="12905" xr:uid="{00000000-0005-0000-0000-0000AD180000}"/>
    <cellStyle name="Comma 4 6 3 6 2" xfId="39043" xr:uid="{0897DA9F-22D1-4BC5-B86D-5888337C4051}"/>
    <cellStyle name="Comma 4 6 3 6 3" xfId="53300" xr:uid="{533D4677-6057-49DE-9AE6-69D4B7317730}"/>
    <cellStyle name="Comma 4 6 3 7" xfId="15281" xr:uid="{00000000-0005-0000-0000-0000AE180000}"/>
    <cellStyle name="Comma 4 6 3 8" xfId="27162" xr:uid="{130AEB8D-4E79-4DA5-838E-F3445E58F0BF}"/>
    <cellStyle name="Comma 4 6 3 9" xfId="41419" xr:uid="{FD71ECB6-C706-429D-B1E3-0C19A2142C9E}"/>
    <cellStyle name="Comma 4 6 4" xfId="1816" xr:uid="{00000000-0005-0000-0000-0000AF180000}"/>
    <cellStyle name="Comma 4 6 4 2" xfId="4192" xr:uid="{00000000-0005-0000-0000-0000B0180000}"/>
    <cellStyle name="Comma 4 6 4 2 2" xfId="18449" xr:uid="{00000000-0005-0000-0000-0000B1180000}"/>
    <cellStyle name="Comma 4 6 4 2 3" xfId="30330" xr:uid="{A6F2EAB3-C316-499A-844B-DF565DEC1738}"/>
    <cellStyle name="Comma 4 6 4 2 4" xfId="44587" xr:uid="{5B9A4BE3-6579-4500-A1E7-96402B97AD69}"/>
    <cellStyle name="Comma 4 6 4 3" xfId="6568" xr:uid="{00000000-0005-0000-0000-0000B2180000}"/>
    <cellStyle name="Comma 4 6 4 3 2" xfId="20825" xr:uid="{00000000-0005-0000-0000-0000B3180000}"/>
    <cellStyle name="Comma 4 6 4 3 3" xfId="32706" xr:uid="{64FA6552-BF5A-49EE-A6D1-D0044E8F99B6}"/>
    <cellStyle name="Comma 4 6 4 3 4" xfId="46963" xr:uid="{864B0148-0A68-4414-97AB-CAA587FCA5BE}"/>
    <cellStyle name="Comma 4 6 4 4" xfId="8944" xr:uid="{00000000-0005-0000-0000-0000B4180000}"/>
    <cellStyle name="Comma 4 6 4 4 2" xfId="23201" xr:uid="{00000000-0005-0000-0000-0000B5180000}"/>
    <cellStyle name="Comma 4 6 4 4 3" xfId="35082" xr:uid="{52A1D197-3EF8-46FC-92F5-00B83526342B}"/>
    <cellStyle name="Comma 4 6 4 4 4" xfId="49339" xr:uid="{97B5EF77-1284-4815-BB13-EC7495C5D7DF}"/>
    <cellStyle name="Comma 4 6 4 5" xfId="11320" xr:uid="{00000000-0005-0000-0000-0000B6180000}"/>
    <cellStyle name="Comma 4 6 4 5 2" xfId="25577" xr:uid="{00000000-0005-0000-0000-0000B7180000}"/>
    <cellStyle name="Comma 4 6 4 5 3" xfId="37458" xr:uid="{C80779CB-28CA-4677-8AC8-324E5EA7509D}"/>
    <cellStyle name="Comma 4 6 4 5 4" xfId="51715" xr:uid="{2669ADEB-4302-4525-AE52-F31F3792ECE9}"/>
    <cellStyle name="Comma 4 6 4 6" xfId="13697" xr:uid="{00000000-0005-0000-0000-0000B8180000}"/>
    <cellStyle name="Comma 4 6 4 6 2" xfId="39835" xr:uid="{8BAEB12A-14F0-4477-9D4D-628CCF3F6B15}"/>
    <cellStyle name="Comma 4 6 4 6 3" xfId="54092" xr:uid="{D2BDD0FF-18F4-46C0-A1A8-87AB7E3A6624}"/>
    <cellStyle name="Comma 4 6 4 7" xfId="16073" xr:uid="{00000000-0005-0000-0000-0000B9180000}"/>
    <cellStyle name="Comma 4 6 4 8" xfId="27954" xr:uid="{6D45BED7-0C16-48FF-A253-0DC7B94120DF}"/>
    <cellStyle name="Comma 4 6 4 9" xfId="42211" xr:uid="{1380947A-30CF-46D0-8E0E-CA7895EC814D}"/>
    <cellStyle name="Comma 4 6 5" xfId="2608" xr:uid="{00000000-0005-0000-0000-0000BA180000}"/>
    <cellStyle name="Comma 4 6 5 2" xfId="16865" xr:uid="{00000000-0005-0000-0000-0000BB180000}"/>
    <cellStyle name="Comma 4 6 5 3" xfId="28746" xr:uid="{F0F5F3ED-1D1C-4955-BF8F-363A5F574A44}"/>
    <cellStyle name="Comma 4 6 5 4" xfId="43003" xr:uid="{C97074F8-CEAD-4008-B06C-8C0D3830278E}"/>
    <cellStyle name="Comma 4 6 6" xfId="4984" xr:uid="{00000000-0005-0000-0000-0000BC180000}"/>
    <cellStyle name="Comma 4 6 6 2" xfId="19241" xr:uid="{00000000-0005-0000-0000-0000BD180000}"/>
    <cellStyle name="Comma 4 6 6 3" xfId="31122" xr:uid="{260E70DE-E9B2-4260-A9D9-9F561028F2AF}"/>
    <cellStyle name="Comma 4 6 6 4" xfId="45379" xr:uid="{10EBD003-9108-4857-B662-2A38E4DECB79}"/>
    <cellStyle name="Comma 4 6 7" xfId="7360" xr:uid="{00000000-0005-0000-0000-0000BE180000}"/>
    <cellStyle name="Comma 4 6 7 2" xfId="21617" xr:uid="{00000000-0005-0000-0000-0000BF180000}"/>
    <cellStyle name="Comma 4 6 7 3" xfId="33498" xr:uid="{DCAC6C96-AFDC-48D0-BB35-E706FA1533E3}"/>
    <cellStyle name="Comma 4 6 7 4" xfId="47755" xr:uid="{D3BBAD4C-E67C-4EFB-AD55-47519A48CF67}"/>
    <cellStyle name="Comma 4 6 8" xfId="9736" xr:uid="{00000000-0005-0000-0000-0000C0180000}"/>
    <cellStyle name="Comma 4 6 8 2" xfId="23993" xr:uid="{00000000-0005-0000-0000-0000C1180000}"/>
    <cellStyle name="Comma 4 6 8 3" xfId="35874" xr:uid="{1CCC1194-B01F-459A-AB87-7F0F5DB7831F}"/>
    <cellStyle name="Comma 4 6 8 4" xfId="50131" xr:uid="{4A110CEA-989E-472A-ACE0-9BC5F751CE7C}"/>
    <cellStyle name="Comma 4 6 9" xfId="12113" xr:uid="{00000000-0005-0000-0000-0000C2180000}"/>
    <cellStyle name="Comma 4 6 9 2" xfId="38251" xr:uid="{BE12999A-5937-47B5-B2DB-C484CE651DFC}"/>
    <cellStyle name="Comma 4 6 9 3" xfId="52508" xr:uid="{6A98B236-AF55-421B-A8A8-46574AFAB85B}"/>
    <cellStyle name="Comma 4 7" xfId="268" xr:uid="{00000000-0005-0000-0000-0000C3180000}"/>
    <cellStyle name="Comma 4 7 10" xfId="14525" xr:uid="{00000000-0005-0000-0000-0000C4180000}"/>
    <cellStyle name="Comma 4 7 11" xfId="26406" xr:uid="{A1673F71-6671-4898-AB61-E2E8654384E5}"/>
    <cellStyle name="Comma 4 7 12" xfId="40663" xr:uid="{26C08C3E-D38C-4380-B4B7-69BEDA1855C8}"/>
    <cellStyle name="Comma 4 7 2" xfId="628" xr:uid="{00000000-0005-0000-0000-0000C5180000}"/>
    <cellStyle name="Comma 4 7 2 10" xfId="26766" xr:uid="{F6245FAA-FBD0-423A-B0EB-9A22BEEA951C}"/>
    <cellStyle name="Comma 4 7 2 11" xfId="41023" xr:uid="{59FDCCB2-312A-4734-8C6D-F3960394A27D}"/>
    <cellStyle name="Comma 4 7 2 2" xfId="1420" xr:uid="{00000000-0005-0000-0000-0000C6180000}"/>
    <cellStyle name="Comma 4 7 2 2 2" xfId="3796" xr:uid="{00000000-0005-0000-0000-0000C7180000}"/>
    <cellStyle name="Comma 4 7 2 2 2 2" xfId="18053" xr:uid="{00000000-0005-0000-0000-0000C8180000}"/>
    <cellStyle name="Comma 4 7 2 2 2 3" xfId="29934" xr:uid="{E0A2D4BE-E25F-45BF-A083-C3B570319903}"/>
    <cellStyle name="Comma 4 7 2 2 2 4" xfId="44191" xr:uid="{A5ED7AFB-B36C-40AD-9E46-1F01F85A855C}"/>
    <cellStyle name="Comma 4 7 2 2 3" xfId="6172" xr:uid="{00000000-0005-0000-0000-0000C9180000}"/>
    <cellStyle name="Comma 4 7 2 2 3 2" xfId="20429" xr:uid="{00000000-0005-0000-0000-0000CA180000}"/>
    <cellStyle name="Comma 4 7 2 2 3 3" xfId="32310" xr:uid="{E0906453-8D60-49CC-8828-DDC8050D19AE}"/>
    <cellStyle name="Comma 4 7 2 2 3 4" xfId="46567" xr:uid="{005666B1-AC38-4A00-AB95-BADA0EA4E2C5}"/>
    <cellStyle name="Comma 4 7 2 2 4" xfId="8548" xr:uid="{00000000-0005-0000-0000-0000CB180000}"/>
    <cellStyle name="Comma 4 7 2 2 4 2" xfId="22805" xr:uid="{00000000-0005-0000-0000-0000CC180000}"/>
    <cellStyle name="Comma 4 7 2 2 4 3" xfId="34686" xr:uid="{0CDD373A-C4DA-41DA-A04C-D7B5A3C51ED7}"/>
    <cellStyle name="Comma 4 7 2 2 4 4" xfId="48943" xr:uid="{F415F5E5-FA9B-430A-B1CE-9CD639BCD2DB}"/>
    <cellStyle name="Comma 4 7 2 2 5" xfId="10924" xr:uid="{00000000-0005-0000-0000-0000CD180000}"/>
    <cellStyle name="Comma 4 7 2 2 5 2" xfId="25181" xr:uid="{00000000-0005-0000-0000-0000CE180000}"/>
    <cellStyle name="Comma 4 7 2 2 5 3" xfId="37062" xr:uid="{37392240-A2A3-41B4-9102-2D434C3FBFA7}"/>
    <cellStyle name="Comma 4 7 2 2 5 4" xfId="51319" xr:uid="{058615BB-D438-47E8-8EC8-4358C8719B4A}"/>
    <cellStyle name="Comma 4 7 2 2 6" xfId="13301" xr:uid="{00000000-0005-0000-0000-0000CF180000}"/>
    <cellStyle name="Comma 4 7 2 2 6 2" xfId="39439" xr:uid="{58FCC0AF-E751-426E-BA8D-3676498BA30B}"/>
    <cellStyle name="Comma 4 7 2 2 6 3" xfId="53696" xr:uid="{4C629493-F688-45AB-8760-41FDC72582D4}"/>
    <cellStyle name="Comma 4 7 2 2 7" xfId="15677" xr:uid="{00000000-0005-0000-0000-0000D0180000}"/>
    <cellStyle name="Comma 4 7 2 2 8" xfId="27558" xr:uid="{6800062D-BB5C-4BC7-B599-54A709592DCD}"/>
    <cellStyle name="Comma 4 7 2 2 9" xfId="41815" xr:uid="{D1CE4F58-D044-437E-863E-192C379929AC}"/>
    <cellStyle name="Comma 4 7 2 3" xfId="2212" xr:uid="{00000000-0005-0000-0000-0000D1180000}"/>
    <cellStyle name="Comma 4 7 2 3 2" xfId="4588" xr:uid="{00000000-0005-0000-0000-0000D2180000}"/>
    <cellStyle name="Comma 4 7 2 3 2 2" xfId="18845" xr:uid="{00000000-0005-0000-0000-0000D3180000}"/>
    <cellStyle name="Comma 4 7 2 3 2 3" xfId="30726" xr:uid="{9FA7773C-FD09-43F3-B56B-AE24BF8FC733}"/>
    <cellStyle name="Comma 4 7 2 3 2 4" xfId="44983" xr:uid="{06812DE1-E473-49C3-BA7F-64F4AFFB1DA1}"/>
    <cellStyle name="Comma 4 7 2 3 3" xfId="6964" xr:uid="{00000000-0005-0000-0000-0000D4180000}"/>
    <cellStyle name="Comma 4 7 2 3 3 2" xfId="21221" xr:uid="{00000000-0005-0000-0000-0000D5180000}"/>
    <cellStyle name="Comma 4 7 2 3 3 3" xfId="33102" xr:uid="{E9EAB5CD-7807-4F5C-90F6-EE1E63939C4F}"/>
    <cellStyle name="Comma 4 7 2 3 3 4" xfId="47359" xr:uid="{4808BCC5-C820-40F8-AC4A-68A12BBA57E1}"/>
    <cellStyle name="Comma 4 7 2 3 4" xfId="9340" xr:uid="{00000000-0005-0000-0000-0000D6180000}"/>
    <cellStyle name="Comma 4 7 2 3 4 2" xfId="23597" xr:uid="{00000000-0005-0000-0000-0000D7180000}"/>
    <cellStyle name="Comma 4 7 2 3 4 3" xfId="35478" xr:uid="{DB592E0D-7188-4431-BB72-72186559204C}"/>
    <cellStyle name="Comma 4 7 2 3 4 4" xfId="49735" xr:uid="{F66BF021-9F00-40B9-B796-F0155F3C427B}"/>
    <cellStyle name="Comma 4 7 2 3 5" xfId="11716" xr:uid="{00000000-0005-0000-0000-0000D8180000}"/>
    <cellStyle name="Comma 4 7 2 3 5 2" xfId="25973" xr:uid="{00000000-0005-0000-0000-0000D9180000}"/>
    <cellStyle name="Comma 4 7 2 3 5 3" xfId="37854" xr:uid="{C0B7EA69-8948-4E75-8524-84DD81274002}"/>
    <cellStyle name="Comma 4 7 2 3 5 4" xfId="52111" xr:uid="{7CA8FADF-5BFD-4527-AC75-2AE8BB151AC3}"/>
    <cellStyle name="Comma 4 7 2 3 6" xfId="14093" xr:uid="{00000000-0005-0000-0000-0000DA180000}"/>
    <cellStyle name="Comma 4 7 2 3 6 2" xfId="40231" xr:uid="{2BC9265B-8A6E-406C-BD0A-EEBDD05DF8D0}"/>
    <cellStyle name="Comma 4 7 2 3 6 3" xfId="54488" xr:uid="{7F8DA0A5-1B56-4FFA-9D49-C09F3BAAE0A5}"/>
    <cellStyle name="Comma 4 7 2 3 7" xfId="16469" xr:uid="{00000000-0005-0000-0000-0000DB180000}"/>
    <cellStyle name="Comma 4 7 2 3 8" xfId="28350" xr:uid="{67EDF5AA-0376-45B8-8AD1-93BBCC8EE4E9}"/>
    <cellStyle name="Comma 4 7 2 3 9" xfId="42607" xr:uid="{6A4C6C84-04EE-4759-B455-77251469CB5E}"/>
    <cellStyle name="Comma 4 7 2 4" xfId="3004" xr:uid="{00000000-0005-0000-0000-0000DC180000}"/>
    <cellStyle name="Comma 4 7 2 4 2" xfId="17261" xr:uid="{00000000-0005-0000-0000-0000DD180000}"/>
    <cellStyle name="Comma 4 7 2 4 3" xfId="29142" xr:uid="{E1A29DB4-3921-4991-9995-1C9B58BC9FB8}"/>
    <cellStyle name="Comma 4 7 2 4 4" xfId="43399" xr:uid="{9B956864-5B83-4759-A61C-760A2AB87083}"/>
    <cellStyle name="Comma 4 7 2 5" xfId="5380" xr:uid="{00000000-0005-0000-0000-0000DE180000}"/>
    <cellStyle name="Comma 4 7 2 5 2" xfId="19637" xr:uid="{00000000-0005-0000-0000-0000DF180000}"/>
    <cellStyle name="Comma 4 7 2 5 3" xfId="31518" xr:uid="{FFB614EB-C8B9-4B3F-80C4-F0177111BBF2}"/>
    <cellStyle name="Comma 4 7 2 5 4" xfId="45775" xr:uid="{AE97C15A-57E3-4B10-A3E8-B4C89F3757A8}"/>
    <cellStyle name="Comma 4 7 2 6" xfId="7756" xr:uid="{00000000-0005-0000-0000-0000E0180000}"/>
    <cellStyle name="Comma 4 7 2 6 2" xfId="22013" xr:uid="{00000000-0005-0000-0000-0000E1180000}"/>
    <cellStyle name="Comma 4 7 2 6 3" xfId="33894" xr:uid="{04669CBB-F7BA-4371-9CF4-45DB43243219}"/>
    <cellStyle name="Comma 4 7 2 6 4" xfId="48151" xr:uid="{0EA60AB3-907C-4FC4-AABE-D4C33F2412AF}"/>
    <cellStyle name="Comma 4 7 2 7" xfId="10132" xr:uid="{00000000-0005-0000-0000-0000E2180000}"/>
    <cellStyle name="Comma 4 7 2 7 2" xfId="24389" xr:uid="{00000000-0005-0000-0000-0000E3180000}"/>
    <cellStyle name="Comma 4 7 2 7 3" xfId="36270" xr:uid="{CC47D713-FEEC-433D-B588-E46E2C123E78}"/>
    <cellStyle name="Comma 4 7 2 7 4" xfId="50527" xr:uid="{6CE01EAF-4E13-4788-8F61-266F44368012}"/>
    <cellStyle name="Comma 4 7 2 8" xfId="12509" xr:uid="{00000000-0005-0000-0000-0000E4180000}"/>
    <cellStyle name="Comma 4 7 2 8 2" xfId="38647" xr:uid="{F40B9C58-C575-4D01-AEBE-BD497E34D0A7}"/>
    <cellStyle name="Comma 4 7 2 8 3" xfId="52904" xr:uid="{016A3D88-2064-41F5-B646-2D45CEBD9E3C}"/>
    <cellStyle name="Comma 4 7 2 9" xfId="14885" xr:uid="{00000000-0005-0000-0000-0000E5180000}"/>
    <cellStyle name="Comma 4 7 3" xfId="1060" xr:uid="{00000000-0005-0000-0000-0000E6180000}"/>
    <cellStyle name="Comma 4 7 3 2" xfId="3436" xr:uid="{00000000-0005-0000-0000-0000E7180000}"/>
    <cellStyle name="Comma 4 7 3 2 2" xfId="17693" xr:uid="{00000000-0005-0000-0000-0000E8180000}"/>
    <cellStyle name="Comma 4 7 3 2 3" xfId="29574" xr:uid="{B9050519-8DB8-471B-A1C9-74E0F421724C}"/>
    <cellStyle name="Comma 4 7 3 2 4" xfId="43831" xr:uid="{EDDAC785-BE35-4296-99BA-34504C9A0C70}"/>
    <cellStyle name="Comma 4 7 3 3" xfId="5812" xr:uid="{00000000-0005-0000-0000-0000E9180000}"/>
    <cellStyle name="Comma 4 7 3 3 2" xfId="20069" xr:uid="{00000000-0005-0000-0000-0000EA180000}"/>
    <cellStyle name="Comma 4 7 3 3 3" xfId="31950" xr:uid="{B69FE0E6-45B0-4955-9293-33929AEF3B70}"/>
    <cellStyle name="Comma 4 7 3 3 4" xfId="46207" xr:uid="{A5399FC1-76D9-4C9E-B4B4-93CA41B97C32}"/>
    <cellStyle name="Comma 4 7 3 4" xfId="8188" xr:uid="{00000000-0005-0000-0000-0000EB180000}"/>
    <cellStyle name="Comma 4 7 3 4 2" xfId="22445" xr:uid="{00000000-0005-0000-0000-0000EC180000}"/>
    <cellStyle name="Comma 4 7 3 4 3" xfId="34326" xr:uid="{BFC5D8E2-AD9C-46BA-A9A2-712416346275}"/>
    <cellStyle name="Comma 4 7 3 4 4" xfId="48583" xr:uid="{DE91710C-22FE-4A5E-90F2-1400F2DCFEF5}"/>
    <cellStyle name="Comma 4 7 3 5" xfId="10564" xr:uid="{00000000-0005-0000-0000-0000ED180000}"/>
    <cellStyle name="Comma 4 7 3 5 2" xfId="24821" xr:uid="{00000000-0005-0000-0000-0000EE180000}"/>
    <cellStyle name="Comma 4 7 3 5 3" xfId="36702" xr:uid="{D8159395-9F03-4B6A-9BDB-5D531CFE459B}"/>
    <cellStyle name="Comma 4 7 3 5 4" xfId="50959" xr:uid="{88508F56-9685-4A06-A83D-A9A38D48CE6D}"/>
    <cellStyle name="Comma 4 7 3 6" xfId="12941" xr:uid="{00000000-0005-0000-0000-0000EF180000}"/>
    <cellStyle name="Comma 4 7 3 6 2" xfId="39079" xr:uid="{D42C7771-66B3-4EEA-87E2-43D3686FC7FD}"/>
    <cellStyle name="Comma 4 7 3 6 3" xfId="53336" xr:uid="{CEDEB35C-7D03-4D21-ABAF-D3FF037E3981}"/>
    <cellStyle name="Comma 4 7 3 7" xfId="15317" xr:uid="{00000000-0005-0000-0000-0000F0180000}"/>
    <cellStyle name="Comma 4 7 3 8" xfId="27198" xr:uid="{7A322786-B772-41AE-B0A1-BC8D1864508B}"/>
    <cellStyle name="Comma 4 7 3 9" xfId="41455" xr:uid="{7CE0C216-D758-4146-B45A-DFB515BFCFEE}"/>
    <cellStyle name="Comma 4 7 4" xfId="1852" xr:uid="{00000000-0005-0000-0000-0000F1180000}"/>
    <cellStyle name="Comma 4 7 4 2" xfId="4228" xr:uid="{00000000-0005-0000-0000-0000F2180000}"/>
    <cellStyle name="Comma 4 7 4 2 2" xfId="18485" xr:uid="{00000000-0005-0000-0000-0000F3180000}"/>
    <cellStyle name="Comma 4 7 4 2 3" xfId="30366" xr:uid="{739E1EE5-47F1-4270-8536-D4448BAF6391}"/>
    <cellStyle name="Comma 4 7 4 2 4" xfId="44623" xr:uid="{101DD9E1-1107-418A-B7AF-AA12CA8E99C5}"/>
    <cellStyle name="Comma 4 7 4 3" xfId="6604" xr:uid="{00000000-0005-0000-0000-0000F4180000}"/>
    <cellStyle name="Comma 4 7 4 3 2" xfId="20861" xr:uid="{00000000-0005-0000-0000-0000F5180000}"/>
    <cellStyle name="Comma 4 7 4 3 3" xfId="32742" xr:uid="{79ABD696-872C-4FD8-92CD-82E254BCF7AF}"/>
    <cellStyle name="Comma 4 7 4 3 4" xfId="46999" xr:uid="{90D20794-6B02-48E1-9A82-2E108EF3FE6F}"/>
    <cellStyle name="Comma 4 7 4 4" xfId="8980" xr:uid="{00000000-0005-0000-0000-0000F6180000}"/>
    <cellStyle name="Comma 4 7 4 4 2" xfId="23237" xr:uid="{00000000-0005-0000-0000-0000F7180000}"/>
    <cellStyle name="Comma 4 7 4 4 3" xfId="35118" xr:uid="{D9708F25-FB2F-407C-962D-5F597B2F8789}"/>
    <cellStyle name="Comma 4 7 4 4 4" xfId="49375" xr:uid="{DF7C225E-B405-466D-B51E-8A1900F9E846}"/>
    <cellStyle name="Comma 4 7 4 5" xfId="11356" xr:uid="{00000000-0005-0000-0000-0000F8180000}"/>
    <cellStyle name="Comma 4 7 4 5 2" xfId="25613" xr:uid="{00000000-0005-0000-0000-0000F9180000}"/>
    <cellStyle name="Comma 4 7 4 5 3" xfId="37494" xr:uid="{443FC5AD-A31A-4905-9C62-36D017ADDF21}"/>
    <cellStyle name="Comma 4 7 4 5 4" xfId="51751" xr:uid="{236BA688-31FA-443A-89A4-9E0DD4FB3B97}"/>
    <cellStyle name="Comma 4 7 4 6" xfId="13733" xr:uid="{00000000-0005-0000-0000-0000FA180000}"/>
    <cellStyle name="Comma 4 7 4 6 2" xfId="39871" xr:uid="{295F9D33-65F5-4FE8-A010-65824384653F}"/>
    <cellStyle name="Comma 4 7 4 6 3" xfId="54128" xr:uid="{C5FFE5C8-97A1-4204-A3EF-F38B9BC9273E}"/>
    <cellStyle name="Comma 4 7 4 7" xfId="16109" xr:uid="{00000000-0005-0000-0000-0000FB180000}"/>
    <cellStyle name="Comma 4 7 4 8" xfId="27990" xr:uid="{2390929E-EB2A-405B-8CC3-2EABD8F18662}"/>
    <cellStyle name="Comma 4 7 4 9" xfId="42247" xr:uid="{759C9B2A-2C61-4421-888E-8D1D9A52E428}"/>
    <cellStyle name="Comma 4 7 5" xfId="2644" xr:uid="{00000000-0005-0000-0000-0000FC180000}"/>
    <cellStyle name="Comma 4 7 5 2" xfId="16901" xr:uid="{00000000-0005-0000-0000-0000FD180000}"/>
    <cellStyle name="Comma 4 7 5 3" xfId="28782" xr:uid="{88AEED81-7A01-44F2-8F25-9B9F79980E29}"/>
    <cellStyle name="Comma 4 7 5 4" xfId="43039" xr:uid="{3B9FCB76-6339-49C4-B2D9-E2654F43D1AF}"/>
    <cellStyle name="Comma 4 7 6" xfId="5020" xr:uid="{00000000-0005-0000-0000-0000FE180000}"/>
    <cellStyle name="Comma 4 7 6 2" xfId="19277" xr:uid="{00000000-0005-0000-0000-0000FF180000}"/>
    <cellStyle name="Comma 4 7 6 3" xfId="31158" xr:uid="{6413342A-D5B0-492A-8D93-2B77B737A87C}"/>
    <cellStyle name="Comma 4 7 6 4" xfId="45415" xr:uid="{4BAF650E-A687-4498-BFF9-8E97160EBB41}"/>
    <cellStyle name="Comma 4 7 7" xfId="7396" xr:uid="{00000000-0005-0000-0000-000000190000}"/>
    <cellStyle name="Comma 4 7 7 2" xfId="21653" xr:uid="{00000000-0005-0000-0000-000001190000}"/>
    <cellStyle name="Comma 4 7 7 3" xfId="33534" xr:uid="{A1583AE5-2D9D-4D97-85AD-8C1281538D67}"/>
    <cellStyle name="Comma 4 7 7 4" xfId="47791" xr:uid="{8B4E70D1-4342-475C-B967-B590A034E06A}"/>
    <cellStyle name="Comma 4 7 8" xfId="9772" xr:uid="{00000000-0005-0000-0000-000002190000}"/>
    <cellStyle name="Comma 4 7 8 2" xfId="24029" xr:uid="{00000000-0005-0000-0000-000003190000}"/>
    <cellStyle name="Comma 4 7 8 3" xfId="35910" xr:uid="{78A23806-23D0-4DE5-8726-52453F0DF298}"/>
    <cellStyle name="Comma 4 7 8 4" xfId="50167" xr:uid="{51C8CB21-4455-4D9D-B700-0600ECA515E5}"/>
    <cellStyle name="Comma 4 7 9" xfId="12149" xr:uid="{00000000-0005-0000-0000-000004190000}"/>
    <cellStyle name="Comma 4 7 9 2" xfId="38287" xr:uid="{006C8AAD-FD10-429D-8483-5FDA69E3673E}"/>
    <cellStyle name="Comma 4 7 9 3" xfId="52544" xr:uid="{78845F45-40E1-4E78-9F0B-48691FCA72E5}"/>
    <cellStyle name="Comma 4 8" xfId="304" xr:uid="{00000000-0005-0000-0000-000005190000}"/>
    <cellStyle name="Comma 4 8 10" xfId="14561" xr:uid="{00000000-0005-0000-0000-000006190000}"/>
    <cellStyle name="Comma 4 8 11" xfId="26442" xr:uid="{78B43A37-6281-4951-9899-B85AF5840E95}"/>
    <cellStyle name="Comma 4 8 12" xfId="40699" xr:uid="{E299F54E-2202-463E-8015-FEC1A06ED46A}"/>
    <cellStyle name="Comma 4 8 2" xfId="664" xr:uid="{00000000-0005-0000-0000-000007190000}"/>
    <cellStyle name="Comma 4 8 2 10" xfId="26802" xr:uid="{F70892FF-5C3B-4996-A5AE-7CB97F66C04E}"/>
    <cellStyle name="Comma 4 8 2 11" xfId="41059" xr:uid="{D0F2FB4C-AC14-4F91-8E33-C5112A65661B}"/>
    <cellStyle name="Comma 4 8 2 2" xfId="1456" xr:uid="{00000000-0005-0000-0000-000008190000}"/>
    <cellStyle name="Comma 4 8 2 2 2" xfId="3832" xr:uid="{00000000-0005-0000-0000-000009190000}"/>
    <cellStyle name="Comma 4 8 2 2 2 2" xfId="18089" xr:uid="{00000000-0005-0000-0000-00000A190000}"/>
    <cellStyle name="Comma 4 8 2 2 2 3" xfId="29970" xr:uid="{E1615A72-81F6-42C8-B4BA-17672FDA8BED}"/>
    <cellStyle name="Comma 4 8 2 2 2 4" xfId="44227" xr:uid="{EBE9AA98-2B67-4C9B-9D13-D7AF03642627}"/>
    <cellStyle name="Comma 4 8 2 2 3" xfId="6208" xr:uid="{00000000-0005-0000-0000-00000B190000}"/>
    <cellStyle name="Comma 4 8 2 2 3 2" xfId="20465" xr:uid="{00000000-0005-0000-0000-00000C190000}"/>
    <cellStyle name="Comma 4 8 2 2 3 3" xfId="32346" xr:uid="{71E3C1C8-F47E-4C0A-AE9B-AE255E054B29}"/>
    <cellStyle name="Comma 4 8 2 2 3 4" xfId="46603" xr:uid="{D6922D30-FBA3-47B5-8897-F45671BD3E2F}"/>
    <cellStyle name="Comma 4 8 2 2 4" xfId="8584" xr:uid="{00000000-0005-0000-0000-00000D190000}"/>
    <cellStyle name="Comma 4 8 2 2 4 2" xfId="22841" xr:uid="{00000000-0005-0000-0000-00000E190000}"/>
    <cellStyle name="Comma 4 8 2 2 4 3" xfId="34722" xr:uid="{11FDFB2D-F9B5-40DC-A608-43BB43C7CF5D}"/>
    <cellStyle name="Comma 4 8 2 2 4 4" xfId="48979" xr:uid="{06F11DEB-CC94-4ACF-9A87-F87AC905E44B}"/>
    <cellStyle name="Comma 4 8 2 2 5" xfId="10960" xr:uid="{00000000-0005-0000-0000-00000F190000}"/>
    <cellStyle name="Comma 4 8 2 2 5 2" xfId="25217" xr:uid="{00000000-0005-0000-0000-000010190000}"/>
    <cellStyle name="Comma 4 8 2 2 5 3" xfId="37098" xr:uid="{1F4084CC-32D6-49C9-946C-30BBAE0C7194}"/>
    <cellStyle name="Comma 4 8 2 2 5 4" xfId="51355" xr:uid="{3D06802A-A0DE-461C-B232-38835AC5D741}"/>
    <cellStyle name="Comma 4 8 2 2 6" xfId="13337" xr:uid="{00000000-0005-0000-0000-000011190000}"/>
    <cellStyle name="Comma 4 8 2 2 6 2" xfId="39475" xr:uid="{CEC72ED8-5DEF-48FC-BC24-979C5274DE27}"/>
    <cellStyle name="Comma 4 8 2 2 6 3" xfId="53732" xr:uid="{2E487887-109A-4C6A-AC5C-C9575A778B64}"/>
    <cellStyle name="Comma 4 8 2 2 7" xfId="15713" xr:uid="{00000000-0005-0000-0000-000012190000}"/>
    <cellStyle name="Comma 4 8 2 2 8" xfId="27594" xr:uid="{3E35B420-1A81-437C-9E27-E2A12998E2AD}"/>
    <cellStyle name="Comma 4 8 2 2 9" xfId="41851" xr:uid="{213EE5CD-4248-4F16-A6BF-F5305F2A7524}"/>
    <cellStyle name="Comma 4 8 2 3" xfId="2248" xr:uid="{00000000-0005-0000-0000-000013190000}"/>
    <cellStyle name="Comma 4 8 2 3 2" xfId="4624" xr:uid="{00000000-0005-0000-0000-000014190000}"/>
    <cellStyle name="Comma 4 8 2 3 2 2" xfId="18881" xr:uid="{00000000-0005-0000-0000-000015190000}"/>
    <cellStyle name="Comma 4 8 2 3 2 3" xfId="30762" xr:uid="{FA0842DB-E2C5-4971-B18B-46DEDC91A38F}"/>
    <cellStyle name="Comma 4 8 2 3 2 4" xfId="45019" xr:uid="{D2BCE16B-973F-413C-AB92-A7A52EB08239}"/>
    <cellStyle name="Comma 4 8 2 3 3" xfId="7000" xr:uid="{00000000-0005-0000-0000-000016190000}"/>
    <cellStyle name="Comma 4 8 2 3 3 2" xfId="21257" xr:uid="{00000000-0005-0000-0000-000017190000}"/>
    <cellStyle name="Comma 4 8 2 3 3 3" xfId="33138" xr:uid="{BE1122EB-EE06-4478-8791-5105F2B2EAA0}"/>
    <cellStyle name="Comma 4 8 2 3 3 4" xfId="47395" xr:uid="{73AF0F74-BFBB-4663-A23F-526D2EBBCD8A}"/>
    <cellStyle name="Comma 4 8 2 3 4" xfId="9376" xr:uid="{00000000-0005-0000-0000-000018190000}"/>
    <cellStyle name="Comma 4 8 2 3 4 2" xfId="23633" xr:uid="{00000000-0005-0000-0000-000019190000}"/>
    <cellStyle name="Comma 4 8 2 3 4 3" xfId="35514" xr:uid="{EE5213A3-2FA3-4306-B54D-6FCA562E95E1}"/>
    <cellStyle name="Comma 4 8 2 3 4 4" xfId="49771" xr:uid="{193B4383-69EB-45D6-87A2-106F3903BB27}"/>
    <cellStyle name="Comma 4 8 2 3 5" xfId="11752" xr:uid="{00000000-0005-0000-0000-00001A190000}"/>
    <cellStyle name="Comma 4 8 2 3 5 2" xfId="26009" xr:uid="{00000000-0005-0000-0000-00001B190000}"/>
    <cellStyle name="Comma 4 8 2 3 5 3" xfId="37890" xr:uid="{E8850AE9-9355-4533-8117-599F8506B72E}"/>
    <cellStyle name="Comma 4 8 2 3 5 4" xfId="52147" xr:uid="{600A4DAD-9DBB-4897-BD0C-2F9323140785}"/>
    <cellStyle name="Comma 4 8 2 3 6" xfId="14129" xr:uid="{00000000-0005-0000-0000-00001C190000}"/>
    <cellStyle name="Comma 4 8 2 3 6 2" xfId="40267" xr:uid="{DC4AFF9E-B10B-4A02-BC8D-45C09D5B299D}"/>
    <cellStyle name="Comma 4 8 2 3 6 3" xfId="54524" xr:uid="{D3314643-B338-4309-A2E6-0EED3C0F17B9}"/>
    <cellStyle name="Comma 4 8 2 3 7" xfId="16505" xr:uid="{00000000-0005-0000-0000-00001D190000}"/>
    <cellStyle name="Comma 4 8 2 3 8" xfId="28386" xr:uid="{63FBAA27-272A-4922-9A5A-B04F87C463A8}"/>
    <cellStyle name="Comma 4 8 2 3 9" xfId="42643" xr:uid="{6A6C3CA7-A288-47EE-B9DB-C6388E7F2C3D}"/>
    <cellStyle name="Comma 4 8 2 4" xfId="3040" xr:uid="{00000000-0005-0000-0000-00001E190000}"/>
    <cellStyle name="Comma 4 8 2 4 2" xfId="17297" xr:uid="{00000000-0005-0000-0000-00001F190000}"/>
    <cellStyle name="Comma 4 8 2 4 3" xfId="29178" xr:uid="{766B9339-5BD0-41FA-824D-A1D2B70A7F28}"/>
    <cellStyle name="Comma 4 8 2 4 4" xfId="43435" xr:uid="{4E04E006-0822-4310-B5BC-F126ECCBA5D9}"/>
    <cellStyle name="Comma 4 8 2 5" xfId="5416" xr:uid="{00000000-0005-0000-0000-000020190000}"/>
    <cellStyle name="Comma 4 8 2 5 2" xfId="19673" xr:uid="{00000000-0005-0000-0000-000021190000}"/>
    <cellStyle name="Comma 4 8 2 5 3" xfId="31554" xr:uid="{2F2708E5-F537-413A-B188-841C40D68E7B}"/>
    <cellStyle name="Comma 4 8 2 5 4" xfId="45811" xr:uid="{E657FC45-EDAB-4C71-9318-E00738A6508E}"/>
    <cellStyle name="Comma 4 8 2 6" xfId="7792" xr:uid="{00000000-0005-0000-0000-000022190000}"/>
    <cellStyle name="Comma 4 8 2 6 2" xfId="22049" xr:uid="{00000000-0005-0000-0000-000023190000}"/>
    <cellStyle name="Comma 4 8 2 6 3" xfId="33930" xr:uid="{8B5113BB-8DEA-4BAB-AF1F-432A141487BF}"/>
    <cellStyle name="Comma 4 8 2 6 4" xfId="48187" xr:uid="{9D17892B-294E-42A4-AB08-7B2312F83C02}"/>
    <cellStyle name="Comma 4 8 2 7" xfId="10168" xr:uid="{00000000-0005-0000-0000-000024190000}"/>
    <cellStyle name="Comma 4 8 2 7 2" xfId="24425" xr:uid="{00000000-0005-0000-0000-000025190000}"/>
    <cellStyle name="Comma 4 8 2 7 3" xfId="36306" xr:uid="{5D566C09-4A3F-417C-9B86-D43160D373EB}"/>
    <cellStyle name="Comma 4 8 2 7 4" xfId="50563" xr:uid="{67590615-51CA-44EC-9530-8AF2E937F813}"/>
    <cellStyle name="Comma 4 8 2 8" xfId="12545" xr:uid="{00000000-0005-0000-0000-000026190000}"/>
    <cellStyle name="Comma 4 8 2 8 2" xfId="38683" xr:uid="{21172F4A-9CA2-4FF9-A18A-046D8FA35C89}"/>
    <cellStyle name="Comma 4 8 2 8 3" xfId="52940" xr:uid="{3C72D742-8383-4781-AC9F-02A62F9DD8ED}"/>
    <cellStyle name="Comma 4 8 2 9" xfId="14921" xr:uid="{00000000-0005-0000-0000-000027190000}"/>
    <cellStyle name="Comma 4 8 3" xfId="1096" xr:uid="{00000000-0005-0000-0000-000028190000}"/>
    <cellStyle name="Comma 4 8 3 2" xfId="3472" xr:uid="{00000000-0005-0000-0000-000029190000}"/>
    <cellStyle name="Comma 4 8 3 2 2" xfId="17729" xr:uid="{00000000-0005-0000-0000-00002A190000}"/>
    <cellStyle name="Comma 4 8 3 2 3" xfId="29610" xr:uid="{03878BA1-F8C8-4E10-9FB6-0509B6941B91}"/>
    <cellStyle name="Comma 4 8 3 2 4" xfId="43867" xr:uid="{2EE6474C-BF86-458A-8B72-AE5D8228B19A}"/>
    <cellStyle name="Comma 4 8 3 3" xfId="5848" xr:uid="{00000000-0005-0000-0000-00002B190000}"/>
    <cellStyle name="Comma 4 8 3 3 2" xfId="20105" xr:uid="{00000000-0005-0000-0000-00002C190000}"/>
    <cellStyle name="Comma 4 8 3 3 3" xfId="31986" xr:uid="{B129931B-5A06-4F6F-8596-1D3C1EAA5B1E}"/>
    <cellStyle name="Comma 4 8 3 3 4" xfId="46243" xr:uid="{EA965DFC-5823-4F32-99B2-C694E1F0F6E5}"/>
    <cellStyle name="Comma 4 8 3 4" xfId="8224" xr:uid="{00000000-0005-0000-0000-00002D190000}"/>
    <cellStyle name="Comma 4 8 3 4 2" xfId="22481" xr:uid="{00000000-0005-0000-0000-00002E190000}"/>
    <cellStyle name="Comma 4 8 3 4 3" xfId="34362" xr:uid="{6563BAA6-672E-4965-978E-9319AEB40D8E}"/>
    <cellStyle name="Comma 4 8 3 4 4" xfId="48619" xr:uid="{25C1E236-CE5A-4347-98B7-0C5CFDC2CDF3}"/>
    <cellStyle name="Comma 4 8 3 5" xfId="10600" xr:uid="{00000000-0005-0000-0000-00002F190000}"/>
    <cellStyle name="Comma 4 8 3 5 2" xfId="24857" xr:uid="{00000000-0005-0000-0000-000030190000}"/>
    <cellStyle name="Comma 4 8 3 5 3" xfId="36738" xr:uid="{BB1021FE-D8F2-406A-9A39-2FE5663AD603}"/>
    <cellStyle name="Comma 4 8 3 5 4" xfId="50995" xr:uid="{FAFB71A8-B807-4792-81BF-EAA127802CB7}"/>
    <cellStyle name="Comma 4 8 3 6" xfId="12977" xr:uid="{00000000-0005-0000-0000-000031190000}"/>
    <cellStyle name="Comma 4 8 3 6 2" xfId="39115" xr:uid="{20516008-FC7E-405A-942D-BFFE43F929AE}"/>
    <cellStyle name="Comma 4 8 3 6 3" xfId="53372" xr:uid="{B738DD6F-8C8B-40A0-BD8C-AD4E3A529BFA}"/>
    <cellStyle name="Comma 4 8 3 7" xfId="15353" xr:uid="{00000000-0005-0000-0000-000032190000}"/>
    <cellStyle name="Comma 4 8 3 8" xfId="27234" xr:uid="{B7301370-89E9-41D0-B79C-1FDCEF1EBA84}"/>
    <cellStyle name="Comma 4 8 3 9" xfId="41491" xr:uid="{4F5D9B4E-301C-4B34-B910-1295EF19411C}"/>
    <cellStyle name="Comma 4 8 4" xfId="1888" xr:uid="{00000000-0005-0000-0000-000033190000}"/>
    <cellStyle name="Comma 4 8 4 2" xfId="4264" xr:uid="{00000000-0005-0000-0000-000034190000}"/>
    <cellStyle name="Comma 4 8 4 2 2" xfId="18521" xr:uid="{00000000-0005-0000-0000-000035190000}"/>
    <cellStyle name="Comma 4 8 4 2 3" xfId="30402" xr:uid="{7C27E68E-08A6-4CE4-80DF-48DB27E55BE1}"/>
    <cellStyle name="Comma 4 8 4 2 4" xfId="44659" xr:uid="{4CA72E87-1CF4-4F5A-A935-9342B321FC06}"/>
    <cellStyle name="Comma 4 8 4 3" xfId="6640" xr:uid="{00000000-0005-0000-0000-000036190000}"/>
    <cellStyle name="Comma 4 8 4 3 2" xfId="20897" xr:uid="{00000000-0005-0000-0000-000037190000}"/>
    <cellStyle name="Comma 4 8 4 3 3" xfId="32778" xr:uid="{F09219EB-8AF8-48B3-AA97-2AC63ABAB9DF}"/>
    <cellStyle name="Comma 4 8 4 3 4" xfId="47035" xr:uid="{D64C1E08-7225-40F7-AB89-EBEABD808D8F}"/>
    <cellStyle name="Comma 4 8 4 4" xfId="9016" xr:uid="{00000000-0005-0000-0000-000038190000}"/>
    <cellStyle name="Comma 4 8 4 4 2" xfId="23273" xr:uid="{00000000-0005-0000-0000-000039190000}"/>
    <cellStyle name="Comma 4 8 4 4 3" xfId="35154" xr:uid="{B1A6A6BE-1B7E-472A-B007-8D9B3F2E8C5E}"/>
    <cellStyle name="Comma 4 8 4 4 4" xfId="49411" xr:uid="{AFC270F9-3A01-4FD8-A827-4A1E6ED5F989}"/>
    <cellStyle name="Comma 4 8 4 5" xfId="11392" xr:uid="{00000000-0005-0000-0000-00003A190000}"/>
    <cellStyle name="Comma 4 8 4 5 2" xfId="25649" xr:uid="{00000000-0005-0000-0000-00003B190000}"/>
    <cellStyle name="Comma 4 8 4 5 3" xfId="37530" xr:uid="{AB53B5A4-3532-4788-AC79-7FF7AB1213CF}"/>
    <cellStyle name="Comma 4 8 4 5 4" xfId="51787" xr:uid="{BAB9B743-8132-419D-B4D1-2CA69F64CA00}"/>
    <cellStyle name="Comma 4 8 4 6" xfId="13769" xr:uid="{00000000-0005-0000-0000-00003C190000}"/>
    <cellStyle name="Comma 4 8 4 6 2" xfId="39907" xr:uid="{65B1B79F-6026-4CE2-B6E5-B9AEE6F0FDD5}"/>
    <cellStyle name="Comma 4 8 4 6 3" xfId="54164" xr:uid="{08AA5155-032A-46B6-8B36-36CB6C0D9824}"/>
    <cellStyle name="Comma 4 8 4 7" xfId="16145" xr:uid="{00000000-0005-0000-0000-00003D190000}"/>
    <cellStyle name="Comma 4 8 4 8" xfId="28026" xr:uid="{99F719CA-D924-4579-BF87-CA31CCB1715B}"/>
    <cellStyle name="Comma 4 8 4 9" xfId="42283" xr:uid="{04FE1AF1-6CA3-4F1B-BE34-8DCE96800BDB}"/>
    <cellStyle name="Comma 4 8 5" xfId="2680" xr:uid="{00000000-0005-0000-0000-00003E190000}"/>
    <cellStyle name="Comma 4 8 5 2" xfId="16937" xr:uid="{00000000-0005-0000-0000-00003F190000}"/>
    <cellStyle name="Comma 4 8 5 3" xfId="28818" xr:uid="{C2597477-64BB-4F62-88D5-DFB9B95C44BD}"/>
    <cellStyle name="Comma 4 8 5 4" xfId="43075" xr:uid="{F8B21D2D-70FD-4D1F-A175-CA0D3B4B6742}"/>
    <cellStyle name="Comma 4 8 6" xfId="5056" xr:uid="{00000000-0005-0000-0000-000040190000}"/>
    <cellStyle name="Comma 4 8 6 2" xfId="19313" xr:uid="{00000000-0005-0000-0000-000041190000}"/>
    <cellStyle name="Comma 4 8 6 3" xfId="31194" xr:uid="{997E93B1-43D5-4852-9419-D40FFA1286F4}"/>
    <cellStyle name="Comma 4 8 6 4" xfId="45451" xr:uid="{130ED725-4369-46AE-BF84-8251EEC842FE}"/>
    <cellStyle name="Comma 4 8 7" xfId="7432" xr:uid="{00000000-0005-0000-0000-000042190000}"/>
    <cellStyle name="Comma 4 8 7 2" xfId="21689" xr:uid="{00000000-0005-0000-0000-000043190000}"/>
    <cellStyle name="Comma 4 8 7 3" xfId="33570" xr:uid="{6AF89405-0FD8-4E94-B556-2492A80EF8F3}"/>
    <cellStyle name="Comma 4 8 7 4" xfId="47827" xr:uid="{0F8FE328-71C8-470C-A0AE-FB54982DDAE8}"/>
    <cellStyle name="Comma 4 8 8" xfId="9808" xr:uid="{00000000-0005-0000-0000-000044190000}"/>
    <cellStyle name="Comma 4 8 8 2" xfId="24065" xr:uid="{00000000-0005-0000-0000-000045190000}"/>
    <cellStyle name="Comma 4 8 8 3" xfId="35946" xr:uid="{908BFA6A-A318-4003-8F39-6095C1A3231E}"/>
    <cellStyle name="Comma 4 8 8 4" xfId="50203" xr:uid="{502181AA-9004-4601-BE70-D79D4B662F6A}"/>
    <cellStyle name="Comma 4 8 9" xfId="12185" xr:uid="{00000000-0005-0000-0000-000046190000}"/>
    <cellStyle name="Comma 4 8 9 2" xfId="38323" xr:uid="{86BEBD7F-C898-4E02-843B-7ADBD4004BA1}"/>
    <cellStyle name="Comma 4 8 9 3" xfId="52580" xr:uid="{37D78396-E8BD-4E6D-A087-F69401468023}"/>
    <cellStyle name="Comma 4 9" xfId="340" xr:uid="{00000000-0005-0000-0000-000047190000}"/>
    <cellStyle name="Comma 4 9 10" xfId="14597" xr:uid="{00000000-0005-0000-0000-000048190000}"/>
    <cellStyle name="Comma 4 9 11" xfId="26478" xr:uid="{373FF84B-2727-49EE-96D5-8B167D098AD5}"/>
    <cellStyle name="Comma 4 9 12" xfId="40735" xr:uid="{AEDCF56F-9C0A-431A-B085-C2E3C660AC1D}"/>
    <cellStyle name="Comma 4 9 2" xfId="700" xr:uid="{00000000-0005-0000-0000-000049190000}"/>
    <cellStyle name="Comma 4 9 2 10" xfId="26838" xr:uid="{826016C4-BAA8-44E9-A567-2894B7926FA5}"/>
    <cellStyle name="Comma 4 9 2 11" xfId="41095" xr:uid="{AE6EEFF6-A043-4984-9230-46B33F5C3B0E}"/>
    <cellStyle name="Comma 4 9 2 2" xfId="1492" xr:uid="{00000000-0005-0000-0000-00004A190000}"/>
    <cellStyle name="Comma 4 9 2 2 2" xfId="3868" xr:uid="{00000000-0005-0000-0000-00004B190000}"/>
    <cellStyle name="Comma 4 9 2 2 2 2" xfId="18125" xr:uid="{00000000-0005-0000-0000-00004C190000}"/>
    <cellStyle name="Comma 4 9 2 2 2 3" xfId="30006" xr:uid="{5D446CA6-E2CD-44C0-BC60-1417F94A3E3C}"/>
    <cellStyle name="Comma 4 9 2 2 2 4" xfId="44263" xr:uid="{51AE7C48-46CE-4852-90D7-E53188678857}"/>
    <cellStyle name="Comma 4 9 2 2 3" xfId="6244" xr:uid="{00000000-0005-0000-0000-00004D190000}"/>
    <cellStyle name="Comma 4 9 2 2 3 2" xfId="20501" xr:uid="{00000000-0005-0000-0000-00004E190000}"/>
    <cellStyle name="Comma 4 9 2 2 3 3" xfId="32382" xr:uid="{82935C7C-53BD-419A-B0A0-5C04444C840D}"/>
    <cellStyle name="Comma 4 9 2 2 3 4" xfId="46639" xr:uid="{2AEBB3E8-2D15-410F-AE0A-82AA1E8CA9A1}"/>
    <cellStyle name="Comma 4 9 2 2 4" xfId="8620" xr:uid="{00000000-0005-0000-0000-00004F190000}"/>
    <cellStyle name="Comma 4 9 2 2 4 2" xfId="22877" xr:uid="{00000000-0005-0000-0000-000050190000}"/>
    <cellStyle name="Comma 4 9 2 2 4 3" xfId="34758" xr:uid="{8FE4BD9C-8ABF-4197-A20A-588AB175D69C}"/>
    <cellStyle name="Comma 4 9 2 2 4 4" xfId="49015" xr:uid="{280AFC96-BC55-450C-9FB7-F9CB12C8F06D}"/>
    <cellStyle name="Comma 4 9 2 2 5" xfId="10996" xr:uid="{00000000-0005-0000-0000-000051190000}"/>
    <cellStyle name="Comma 4 9 2 2 5 2" xfId="25253" xr:uid="{00000000-0005-0000-0000-000052190000}"/>
    <cellStyle name="Comma 4 9 2 2 5 3" xfId="37134" xr:uid="{513D0549-CFE8-4065-B23C-8EB35E8203FF}"/>
    <cellStyle name="Comma 4 9 2 2 5 4" xfId="51391" xr:uid="{FD95BF37-35B1-48A7-841D-04E75D462802}"/>
    <cellStyle name="Comma 4 9 2 2 6" xfId="13373" xr:uid="{00000000-0005-0000-0000-000053190000}"/>
    <cellStyle name="Comma 4 9 2 2 6 2" xfId="39511" xr:uid="{6D6A1AF2-B0FE-4ED9-A188-0644634F374B}"/>
    <cellStyle name="Comma 4 9 2 2 6 3" xfId="53768" xr:uid="{70E152BE-FF43-4D7F-AD56-0ED56AD3AE62}"/>
    <cellStyle name="Comma 4 9 2 2 7" xfId="15749" xr:uid="{00000000-0005-0000-0000-000054190000}"/>
    <cellStyle name="Comma 4 9 2 2 8" xfId="27630" xr:uid="{3FBCE682-753B-4C65-B7BA-0F1B683C885B}"/>
    <cellStyle name="Comma 4 9 2 2 9" xfId="41887" xr:uid="{8E37A4B6-9602-4793-B272-9AFC192916D8}"/>
    <cellStyle name="Comma 4 9 2 3" xfId="2284" xr:uid="{00000000-0005-0000-0000-000055190000}"/>
    <cellStyle name="Comma 4 9 2 3 2" xfId="4660" xr:uid="{00000000-0005-0000-0000-000056190000}"/>
    <cellStyle name="Comma 4 9 2 3 2 2" xfId="18917" xr:uid="{00000000-0005-0000-0000-000057190000}"/>
    <cellStyle name="Comma 4 9 2 3 2 3" xfId="30798" xr:uid="{21F389DF-708C-43E6-8631-697C93F306D6}"/>
    <cellStyle name="Comma 4 9 2 3 2 4" xfId="45055" xr:uid="{F3DD60BC-644F-48E5-AE41-0986CD4B77AE}"/>
    <cellStyle name="Comma 4 9 2 3 3" xfId="7036" xr:uid="{00000000-0005-0000-0000-000058190000}"/>
    <cellStyle name="Comma 4 9 2 3 3 2" xfId="21293" xr:uid="{00000000-0005-0000-0000-000059190000}"/>
    <cellStyle name="Comma 4 9 2 3 3 3" xfId="33174" xr:uid="{3BD87CA3-C282-4F0D-9837-AB62A13050AA}"/>
    <cellStyle name="Comma 4 9 2 3 3 4" xfId="47431" xr:uid="{D698FE87-33BF-4179-862B-E827B6A9291D}"/>
    <cellStyle name="Comma 4 9 2 3 4" xfId="9412" xr:uid="{00000000-0005-0000-0000-00005A190000}"/>
    <cellStyle name="Comma 4 9 2 3 4 2" xfId="23669" xr:uid="{00000000-0005-0000-0000-00005B190000}"/>
    <cellStyle name="Comma 4 9 2 3 4 3" xfId="35550" xr:uid="{DDEA5BCB-0FE6-41A0-9FCC-7CA31ADE34DD}"/>
    <cellStyle name="Comma 4 9 2 3 4 4" xfId="49807" xr:uid="{E50007CB-6C97-4F0B-ABB2-132CB0CACCA9}"/>
    <cellStyle name="Comma 4 9 2 3 5" xfId="11788" xr:uid="{00000000-0005-0000-0000-00005C190000}"/>
    <cellStyle name="Comma 4 9 2 3 5 2" xfId="26045" xr:uid="{00000000-0005-0000-0000-00005D190000}"/>
    <cellStyle name="Comma 4 9 2 3 5 3" xfId="37926" xr:uid="{62D33A73-D486-48D8-A54F-F4408C2BA1A0}"/>
    <cellStyle name="Comma 4 9 2 3 5 4" xfId="52183" xr:uid="{35DD012A-9C81-477E-B3FA-B165A20013FB}"/>
    <cellStyle name="Comma 4 9 2 3 6" xfId="14165" xr:uid="{00000000-0005-0000-0000-00005E190000}"/>
    <cellStyle name="Comma 4 9 2 3 6 2" xfId="40303" xr:uid="{F09AF66A-88BA-40A0-A6F7-208C2325B118}"/>
    <cellStyle name="Comma 4 9 2 3 6 3" xfId="54560" xr:uid="{3C701E78-E88D-4055-8D99-EC1084DBBE87}"/>
    <cellStyle name="Comma 4 9 2 3 7" xfId="16541" xr:uid="{00000000-0005-0000-0000-00005F190000}"/>
    <cellStyle name="Comma 4 9 2 3 8" xfId="28422" xr:uid="{A3CD57A6-2A53-4366-A639-3EA25CCB26AE}"/>
    <cellStyle name="Comma 4 9 2 3 9" xfId="42679" xr:uid="{245CFEEE-0BD0-46A4-AF85-BCDE79F15A44}"/>
    <cellStyle name="Comma 4 9 2 4" xfId="3076" xr:uid="{00000000-0005-0000-0000-000060190000}"/>
    <cellStyle name="Comma 4 9 2 4 2" xfId="17333" xr:uid="{00000000-0005-0000-0000-000061190000}"/>
    <cellStyle name="Comma 4 9 2 4 3" xfId="29214" xr:uid="{3884D85A-7D77-4721-A27A-8936B609ECCC}"/>
    <cellStyle name="Comma 4 9 2 4 4" xfId="43471" xr:uid="{0706AFEF-7EA3-4EAF-803F-48F18B039E37}"/>
    <cellStyle name="Comma 4 9 2 5" xfId="5452" xr:uid="{00000000-0005-0000-0000-000062190000}"/>
    <cellStyle name="Comma 4 9 2 5 2" xfId="19709" xr:uid="{00000000-0005-0000-0000-000063190000}"/>
    <cellStyle name="Comma 4 9 2 5 3" xfId="31590" xr:uid="{6A5121F6-8376-4841-BA0C-0E392C0DDE7F}"/>
    <cellStyle name="Comma 4 9 2 5 4" xfId="45847" xr:uid="{F03FB7A1-64F4-4E81-85AA-9A8A39E74570}"/>
    <cellStyle name="Comma 4 9 2 6" xfId="7828" xr:uid="{00000000-0005-0000-0000-000064190000}"/>
    <cellStyle name="Comma 4 9 2 6 2" xfId="22085" xr:uid="{00000000-0005-0000-0000-000065190000}"/>
    <cellStyle name="Comma 4 9 2 6 3" xfId="33966" xr:uid="{A6A605F3-33AE-4624-AC73-7478BECDA28B}"/>
    <cellStyle name="Comma 4 9 2 6 4" xfId="48223" xr:uid="{146C1B17-2777-45D6-B2CF-5AC8EBE59B02}"/>
    <cellStyle name="Comma 4 9 2 7" xfId="10204" xr:uid="{00000000-0005-0000-0000-000066190000}"/>
    <cellStyle name="Comma 4 9 2 7 2" xfId="24461" xr:uid="{00000000-0005-0000-0000-000067190000}"/>
    <cellStyle name="Comma 4 9 2 7 3" xfId="36342" xr:uid="{7DED5722-AD6C-4E3C-BCCF-16E4F7DD3979}"/>
    <cellStyle name="Comma 4 9 2 7 4" xfId="50599" xr:uid="{FB71E02F-7A3A-4380-99B3-5328972B6819}"/>
    <cellStyle name="Comma 4 9 2 8" xfId="12581" xr:uid="{00000000-0005-0000-0000-000068190000}"/>
    <cellStyle name="Comma 4 9 2 8 2" xfId="38719" xr:uid="{586E8978-D6CE-480F-9A0C-2DE5FA60A232}"/>
    <cellStyle name="Comma 4 9 2 8 3" xfId="52976" xr:uid="{DF005955-C4FB-48B8-BC0F-A0DA7AD67488}"/>
    <cellStyle name="Comma 4 9 2 9" xfId="14957" xr:uid="{00000000-0005-0000-0000-000069190000}"/>
    <cellStyle name="Comma 4 9 3" xfId="1132" xr:uid="{00000000-0005-0000-0000-00006A190000}"/>
    <cellStyle name="Comma 4 9 3 2" xfId="3508" xr:uid="{00000000-0005-0000-0000-00006B190000}"/>
    <cellStyle name="Comma 4 9 3 2 2" xfId="17765" xr:uid="{00000000-0005-0000-0000-00006C190000}"/>
    <cellStyle name="Comma 4 9 3 2 3" xfId="29646" xr:uid="{E27F5CAC-9E9D-4C69-92E4-05AB14741846}"/>
    <cellStyle name="Comma 4 9 3 2 4" xfId="43903" xr:uid="{40FCEE4F-E3E0-4009-BB55-6B97EFF239CB}"/>
    <cellStyle name="Comma 4 9 3 3" xfId="5884" xr:uid="{00000000-0005-0000-0000-00006D190000}"/>
    <cellStyle name="Comma 4 9 3 3 2" xfId="20141" xr:uid="{00000000-0005-0000-0000-00006E190000}"/>
    <cellStyle name="Comma 4 9 3 3 3" xfId="32022" xr:uid="{13102127-4AFB-4C8D-AC69-87DFC4941F74}"/>
    <cellStyle name="Comma 4 9 3 3 4" xfId="46279" xr:uid="{CFBFDC20-00CC-4E6E-B235-0CEFA60B7EB7}"/>
    <cellStyle name="Comma 4 9 3 4" xfId="8260" xr:uid="{00000000-0005-0000-0000-00006F190000}"/>
    <cellStyle name="Comma 4 9 3 4 2" xfId="22517" xr:uid="{00000000-0005-0000-0000-000070190000}"/>
    <cellStyle name="Comma 4 9 3 4 3" xfId="34398" xr:uid="{4FFEB2BF-C123-4194-BD27-99A5B016C4C2}"/>
    <cellStyle name="Comma 4 9 3 4 4" xfId="48655" xr:uid="{616F217B-E2F4-40C1-BA47-E7635CF92E5B}"/>
    <cellStyle name="Comma 4 9 3 5" xfId="10636" xr:uid="{00000000-0005-0000-0000-000071190000}"/>
    <cellStyle name="Comma 4 9 3 5 2" xfId="24893" xr:uid="{00000000-0005-0000-0000-000072190000}"/>
    <cellStyle name="Comma 4 9 3 5 3" xfId="36774" xr:uid="{D7634159-5B61-49DA-98BD-C45FBAD7C286}"/>
    <cellStyle name="Comma 4 9 3 5 4" xfId="51031" xr:uid="{199293CF-DADE-4DEB-9846-9C02461596BF}"/>
    <cellStyle name="Comma 4 9 3 6" xfId="13013" xr:uid="{00000000-0005-0000-0000-000073190000}"/>
    <cellStyle name="Comma 4 9 3 6 2" xfId="39151" xr:uid="{127D0AB1-7225-4AC2-ABA1-A361185C6DE3}"/>
    <cellStyle name="Comma 4 9 3 6 3" xfId="53408" xr:uid="{2511DC6A-32C6-4725-9F17-0C0DCF9B6924}"/>
    <cellStyle name="Comma 4 9 3 7" xfId="15389" xr:uid="{00000000-0005-0000-0000-000074190000}"/>
    <cellStyle name="Comma 4 9 3 8" xfId="27270" xr:uid="{BD6C1482-6681-4994-B5C7-48C296CDC330}"/>
    <cellStyle name="Comma 4 9 3 9" xfId="41527" xr:uid="{386EA014-8813-4E5F-8F30-285C128DDE41}"/>
    <cellStyle name="Comma 4 9 4" xfId="1924" xr:uid="{00000000-0005-0000-0000-000075190000}"/>
    <cellStyle name="Comma 4 9 4 2" xfId="4300" xr:uid="{00000000-0005-0000-0000-000076190000}"/>
    <cellStyle name="Comma 4 9 4 2 2" xfId="18557" xr:uid="{00000000-0005-0000-0000-000077190000}"/>
    <cellStyle name="Comma 4 9 4 2 3" xfId="30438" xr:uid="{1F8D4B72-9ECD-4BCB-92F3-A658DA01846C}"/>
    <cellStyle name="Comma 4 9 4 2 4" xfId="44695" xr:uid="{14BE198D-4AE2-4F32-ABED-313AABA48FD5}"/>
    <cellStyle name="Comma 4 9 4 3" xfId="6676" xr:uid="{00000000-0005-0000-0000-000078190000}"/>
    <cellStyle name="Comma 4 9 4 3 2" xfId="20933" xr:uid="{00000000-0005-0000-0000-000079190000}"/>
    <cellStyle name="Comma 4 9 4 3 3" xfId="32814" xr:uid="{FA86A480-0396-45AB-AC80-D2187A577032}"/>
    <cellStyle name="Comma 4 9 4 3 4" xfId="47071" xr:uid="{86A6D223-58D5-4D05-BBFB-DBCED3E8D454}"/>
    <cellStyle name="Comma 4 9 4 4" xfId="9052" xr:uid="{00000000-0005-0000-0000-00007A190000}"/>
    <cellStyle name="Comma 4 9 4 4 2" xfId="23309" xr:uid="{00000000-0005-0000-0000-00007B190000}"/>
    <cellStyle name="Comma 4 9 4 4 3" xfId="35190" xr:uid="{2606C63B-0E77-4AAB-9488-E8E1C155DEE4}"/>
    <cellStyle name="Comma 4 9 4 4 4" xfId="49447" xr:uid="{DA0D1707-7878-4917-8A95-FDBF5F7C32FE}"/>
    <cellStyle name="Comma 4 9 4 5" xfId="11428" xr:uid="{00000000-0005-0000-0000-00007C190000}"/>
    <cellStyle name="Comma 4 9 4 5 2" xfId="25685" xr:uid="{00000000-0005-0000-0000-00007D190000}"/>
    <cellStyle name="Comma 4 9 4 5 3" xfId="37566" xr:uid="{6CA309DE-8931-4F1C-9AFC-2BBC70B9900E}"/>
    <cellStyle name="Comma 4 9 4 5 4" xfId="51823" xr:uid="{A5F60765-4C51-4A77-835B-9F192BEB2C86}"/>
    <cellStyle name="Comma 4 9 4 6" xfId="13805" xr:uid="{00000000-0005-0000-0000-00007E190000}"/>
    <cellStyle name="Comma 4 9 4 6 2" xfId="39943" xr:uid="{D22821A2-C511-4A07-8BC7-A249FF8418BB}"/>
    <cellStyle name="Comma 4 9 4 6 3" xfId="54200" xr:uid="{3B33605F-8695-4503-869C-271173BFD208}"/>
    <cellStyle name="Comma 4 9 4 7" xfId="16181" xr:uid="{00000000-0005-0000-0000-00007F190000}"/>
    <cellStyle name="Comma 4 9 4 8" xfId="28062" xr:uid="{3B8345AB-7412-47DA-9CD5-13E5328DBA1D}"/>
    <cellStyle name="Comma 4 9 4 9" xfId="42319" xr:uid="{678DCD4B-49F8-4676-91CB-CBAF8B94DA55}"/>
    <cellStyle name="Comma 4 9 5" xfId="2716" xr:uid="{00000000-0005-0000-0000-000080190000}"/>
    <cellStyle name="Comma 4 9 5 2" xfId="16973" xr:uid="{00000000-0005-0000-0000-000081190000}"/>
    <cellStyle name="Comma 4 9 5 3" xfId="28854" xr:uid="{764F1781-1D12-47B2-B50E-7D094EA1F9AD}"/>
    <cellStyle name="Comma 4 9 5 4" xfId="43111" xr:uid="{F92520AB-AD6B-405D-A6A4-678B87662F57}"/>
    <cellStyle name="Comma 4 9 6" xfId="5092" xr:uid="{00000000-0005-0000-0000-000082190000}"/>
    <cellStyle name="Comma 4 9 6 2" xfId="19349" xr:uid="{00000000-0005-0000-0000-000083190000}"/>
    <cellStyle name="Comma 4 9 6 3" xfId="31230" xr:uid="{89417FAA-5CDA-4941-94D8-1F04C02BC5D3}"/>
    <cellStyle name="Comma 4 9 6 4" xfId="45487" xr:uid="{B1897667-E25F-49EF-98F5-F14973E2C1FD}"/>
    <cellStyle name="Comma 4 9 7" xfId="7468" xr:uid="{00000000-0005-0000-0000-000084190000}"/>
    <cellStyle name="Comma 4 9 7 2" xfId="21725" xr:uid="{00000000-0005-0000-0000-000085190000}"/>
    <cellStyle name="Comma 4 9 7 3" xfId="33606" xr:uid="{F2B80700-E774-4BA2-8774-2F043998401B}"/>
    <cellStyle name="Comma 4 9 7 4" xfId="47863" xr:uid="{ADB08553-81F6-437C-A9F9-0D3874BE6A76}"/>
    <cellStyle name="Comma 4 9 8" xfId="9844" xr:uid="{00000000-0005-0000-0000-000086190000}"/>
    <cellStyle name="Comma 4 9 8 2" xfId="24101" xr:uid="{00000000-0005-0000-0000-000087190000}"/>
    <cellStyle name="Comma 4 9 8 3" xfId="35982" xr:uid="{387383E1-17B6-42CE-B86D-0BE90C4C4D0D}"/>
    <cellStyle name="Comma 4 9 8 4" xfId="50239" xr:uid="{02856F45-C70D-4667-A639-978CFC33F690}"/>
    <cellStyle name="Comma 4 9 9" xfId="12221" xr:uid="{00000000-0005-0000-0000-000088190000}"/>
    <cellStyle name="Comma 4 9 9 2" xfId="38359" xr:uid="{0DCDE49B-C09C-41DB-BAB0-000824DBA134}"/>
    <cellStyle name="Comma 4 9 9 3" xfId="52616" xr:uid="{E4A4D038-2AAF-433D-A58C-1757CC545125}"/>
    <cellStyle name="Comma 5" xfId="26154" xr:uid="{00000000-0005-0000-0000-000089190000}"/>
    <cellStyle name="Comma 6" xfId="38035" xr:uid="{4BF26E83-6DC6-46D6-867A-CC7AC4BACCAF}"/>
    <cellStyle name="Comma 7" xfId="52292" xr:uid="{7CE2393B-27BD-48DB-93AB-C5F74B074C3B}"/>
    <cellStyle name="Currency 2" xfId="4" xr:uid="{00000000-0005-0000-0000-00008A190000}"/>
    <cellStyle name="Currency 2 10" xfId="89" xr:uid="{00000000-0005-0000-0000-00008B190000}"/>
    <cellStyle name="Currency 2 10 10" xfId="14346" xr:uid="{00000000-0005-0000-0000-00008C190000}"/>
    <cellStyle name="Currency 2 10 11" xfId="26227" xr:uid="{B9ECEBE2-F5AB-4BA9-93B4-7A8C6CCBAFDB}"/>
    <cellStyle name="Currency 2 10 12" xfId="40484" xr:uid="{64D3EAA1-0B2B-4E0E-A171-C5896DFBA5A8}"/>
    <cellStyle name="Currency 2 10 2" xfId="449" xr:uid="{00000000-0005-0000-0000-00008D190000}"/>
    <cellStyle name="Currency 2 10 2 10" xfId="26587" xr:uid="{E5232A54-1465-4F82-9FE3-89CEC021304C}"/>
    <cellStyle name="Currency 2 10 2 11" xfId="40844" xr:uid="{F146416C-67B6-4CCD-8D44-8E7BFABECCBC}"/>
    <cellStyle name="Currency 2 10 2 2" xfId="1241" xr:uid="{00000000-0005-0000-0000-00008E190000}"/>
    <cellStyle name="Currency 2 10 2 2 2" xfId="3617" xr:uid="{00000000-0005-0000-0000-00008F190000}"/>
    <cellStyle name="Currency 2 10 2 2 2 2" xfId="17874" xr:uid="{00000000-0005-0000-0000-000090190000}"/>
    <cellStyle name="Currency 2 10 2 2 2 3" xfId="29755" xr:uid="{E56F33CF-3A67-44C4-A3E2-FC26CCFFECE7}"/>
    <cellStyle name="Currency 2 10 2 2 2 4" xfId="44012" xr:uid="{60C7C6E1-EABD-4C79-BE26-8C96578425EE}"/>
    <cellStyle name="Currency 2 10 2 2 3" xfId="5993" xr:uid="{00000000-0005-0000-0000-000091190000}"/>
    <cellStyle name="Currency 2 10 2 2 3 2" xfId="20250" xr:uid="{00000000-0005-0000-0000-000092190000}"/>
    <cellStyle name="Currency 2 10 2 2 3 3" xfId="32131" xr:uid="{61CF4855-8D98-4562-9049-83C3C377F9A9}"/>
    <cellStyle name="Currency 2 10 2 2 3 4" xfId="46388" xr:uid="{47BC4340-FD57-4F1B-9713-4E10D74D8A9A}"/>
    <cellStyle name="Currency 2 10 2 2 4" xfId="8369" xr:uid="{00000000-0005-0000-0000-000093190000}"/>
    <cellStyle name="Currency 2 10 2 2 4 2" xfId="22626" xr:uid="{00000000-0005-0000-0000-000094190000}"/>
    <cellStyle name="Currency 2 10 2 2 4 3" xfId="34507" xr:uid="{935B451D-E2DE-40BD-8C16-30C1956B9EE1}"/>
    <cellStyle name="Currency 2 10 2 2 4 4" xfId="48764" xr:uid="{AA045A95-8F01-483F-857F-DE1BFD941619}"/>
    <cellStyle name="Currency 2 10 2 2 5" xfId="10745" xr:uid="{00000000-0005-0000-0000-000095190000}"/>
    <cellStyle name="Currency 2 10 2 2 5 2" xfId="25002" xr:uid="{00000000-0005-0000-0000-000096190000}"/>
    <cellStyle name="Currency 2 10 2 2 5 3" xfId="36883" xr:uid="{13CBFA35-B46F-4E7F-A6C3-A4E08F37B0E4}"/>
    <cellStyle name="Currency 2 10 2 2 5 4" xfId="51140" xr:uid="{A48720FC-01AF-416B-A3E7-84B9B1535D04}"/>
    <cellStyle name="Currency 2 10 2 2 6" xfId="13122" xr:uid="{00000000-0005-0000-0000-000097190000}"/>
    <cellStyle name="Currency 2 10 2 2 6 2" xfId="39260" xr:uid="{A83CCE17-D540-4C15-A3FB-304D6D3B5A3A}"/>
    <cellStyle name="Currency 2 10 2 2 6 3" xfId="53517" xr:uid="{B5AF9985-14F3-4A8A-B828-133C972ABE99}"/>
    <cellStyle name="Currency 2 10 2 2 7" xfId="15498" xr:uid="{00000000-0005-0000-0000-000098190000}"/>
    <cellStyle name="Currency 2 10 2 2 8" xfId="27379" xr:uid="{DCB4A571-2959-41A7-9FCC-1D0F5EB8AA77}"/>
    <cellStyle name="Currency 2 10 2 2 9" xfId="41636" xr:uid="{BC7733F8-6013-4263-8806-78A9471AB4F3}"/>
    <cellStyle name="Currency 2 10 2 3" xfId="2033" xr:uid="{00000000-0005-0000-0000-000099190000}"/>
    <cellStyle name="Currency 2 10 2 3 2" xfId="4409" xr:uid="{00000000-0005-0000-0000-00009A190000}"/>
    <cellStyle name="Currency 2 10 2 3 2 2" xfId="18666" xr:uid="{00000000-0005-0000-0000-00009B190000}"/>
    <cellStyle name="Currency 2 10 2 3 2 3" xfId="30547" xr:uid="{693FDA6E-2367-4A18-A144-5AE1C3A1B972}"/>
    <cellStyle name="Currency 2 10 2 3 2 4" xfId="44804" xr:uid="{EFF39C7E-E6AF-44D8-90C1-DCEE668D70F9}"/>
    <cellStyle name="Currency 2 10 2 3 3" xfId="6785" xr:uid="{00000000-0005-0000-0000-00009C190000}"/>
    <cellStyle name="Currency 2 10 2 3 3 2" xfId="21042" xr:uid="{00000000-0005-0000-0000-00009D190000}"/>
    <cellStyle name="Currency 2 10 2 3 3 3" xfId="32923" xr:uid="{5670459A-315F-4882-A8C1-8C16999B8EFB}"/>
    <cellStyle name="Currency 2 10 2 3 3 4" xfId="47180" xr:uid="{13FD3F8B-08F7-4D77-8429-C764A1D5CED2}"/>
    <cellStyle name="Currency 2 10 2 3 4" xfId="9161" xr:uid="{00000000-0005-0000-0000-00009E190000}"/>
    <cellStyle name="Currency 2 10 2 3 4 2" xfId="23418" xr:uid="{00000000-0005-0000-0000-00009F190000}"/>
    <cellStyle name="Currency 2 10 2 3 4 3" xfId="35299" xr:uid="{60D1D680-78F5-452D-9710-0D4A526E8A8A}"/>
    <cellStyle name="Currency 2 10 2 3 4 4" xfId="49556" xr:uid="{139876BE-CD2B-4D7F-98BA-A7782D0BCDB2}"/>
    <cellStyle name="Currency 2 10 2 3 5" xfId="11537" xr:uid="{00000000-0005-0000-0000-0000A0190000}"/>
    <cellStyle name="Currency 2 10 2 3 5 2" xfId="25794" xr:uid="{00000000-0005-0000-0000-0000A1190000}"/>
    <cellStyle name="Currency 2 10 2 3 5 3" xfId="37675" xr:uid="{F4BA6847-FC72-4860-8ECB-DE2933AD8554}"/>
    <cellStyle name="Currency 2 10 2 3 5 4" xfId="51932" xr:uid="{630346BA-C31A-42CE-9B65-608865B720F8}"/>
    <cellStyle name="Currency 2 10 2 3 6" xfId="13914" xr:uid="{00000000-0005-0000-0000-0000A2190000}"/>
    <cellStyle name="Currency 2 10 2 3 6 2" xfId="40052" xr:uid="{B9B641C5-47CD-458D-88CD-78E43C308217}"/>
    <cellStyle name="Currency 2 10 2 3 6 3" xfId="54309" xr:uid="{EE0A9B69-0619-464E-A4BE-EAA257149633}"/>
    <cellStyle name="Currency 2 10 2 3 7" xfId="16290" xr:uid="{00000000-0005-0000-0000-0000A3190000}"/>
    <cellStyle name="Currency 2 10 2 3 8" xfId="28171" xr:uid="{94FAE546-D57D-48E9-97C4-7A9129DBBE81}"/>
    <cellStyle name="Currency 2 10 2 3 9" xfId="42428" xr:uid="{B05C3314-D095-4980-89C9-049DD92DA855}"/>
    <cellStyle name="Currency 2 10 2 4" xfId="2825" xr:uid="{00000000-0005-0000-0000-0000A4190000}"/>
    <cellStyle name="Currency 2 10 2 4 2" xfId="17082" xr:uid="{00000000-0005-0000-0000-0000A5190000}"/>
    <cellStyle name="Currency 2 10 2 4 3" xfId="28963" xr:uid="{8124D69B-361C-484F-8F61-76455777781D}"/>
    <cellStyle name="Currency 2 10 2 4 4" xfId="43220" xr:uid="{ED327F65-6D0F-487B-875F-81B81B3E10B8}"/>
    <cellStyle name="Currency 2 10 2 5" xfId="5201" xr:uid="{00000000-0005-0000-0000-0000A6190000}"/>
    <cellStyle name="Currency 2 10 2 5 2" xfId="19458" xr:uid="{00000000-0005-0000-0000-0000A7190000}"/>
    <cellStyle name="Currency 2 10 2 5 3" xfId="31339" xr:uid="{9F67493F-63A1-4F3A-9326-8799DED99031}"/>
    <cellStyle name="Currency 2 10 2 5 4" xfId="45596" xr:uid="{CAF2C90B-D521-43E6-A2F8-9957F210EBFB}"/>
    <cellStyle name="Currency 2 10 2 6" xfId="7577" xr:uid="{00000000-0005-0000-0000-0000A8190000}"/>
    <cellStyle name="Currency 2 10 2 6 2" xfId="21834" xr:uid="{00000000-0005-0000-0000-0000A9190000}"/>
    <cellStyle name="Currency 2 10 2 6 3" xfId="33715" xr:uid="{C5A7445F-BBED-4BD5-9D49-51695839AD08}"/>
    <cellStyle name="Currency 2 10 2 6 4" xfId="47972" xr:uid="{D51D8A03-98E8-4D37-A041-52557E44F14C}"/>
    <cellStyle name="Currency 2 10 2 7" xfId="9953" xr:uid="{00000000-0005-0000-0000-0000AA190000}"/>
    <cellStyle name="Currency 2 10 2 7 2" xfId="24210" xr:uid="{00000000-0005-0000-0000-0000AB190000}"/>
    <cellStyle name="Currency 2 10 2 7 3" xfId="36091" xr:uid="{6D74148D-6043-47A3-B472-E6CAA4D1C0FB}"/>
    <cellStyle name="Currency 2 10 2 7 4" xfId="50348" xr:uid="{EC6456C6-6705-4ED8-B391-3EF56BACD011}"/>
    <cellStyle name="Currency 2 10 2 8" xfId="12330" xr:uid="{00000000-0005-0000-0000-0000AC190000}"/>
    <cellStyle name="Currency 2 10 2 8 2" xfId="38468" xr:uid="{4E97CB64-E53A-491C-8A64-EFB08FF9FC2C}"/>
    <cellStyle name="Currency 2 10 2 8 3" xfId="52725" xr:uid="{7E66C026-0FE8-4D18-9025-FF6C9107ADC7}"/>
    <cellStyle name="Currency 2 10 2 9" xfId="14706" xr:uid="{00000000-0005-0000-0000-0000AD190000}"/>
    <cellStyle name="Currency 2 10 3" xfId="881" xr:uid="{00000000-0005-0000-0000-0000AE190000}"/>
    <cellStyle name="Currency 2 10 3 2" xfId="3257" xr:uid="{00000000-0005-0000-0000-0000AF190000}"/>
    <cellStyle name="Currency 2 10 3 2 2" xfId="17514" xr:uid="{00000000-0005-0000-0000-0000B0190000}"/>
    <cellStyle name="Currency 2 10 3 2 3" xfId="29395" xr:uid="{FF2E31E2-76C7-4907-BD73-C047EAD338FE}"/>
    <cellStyle name="Currency 2 10 3 2 4" xfId="43652" xr:uid="{92E3376E-3FA1-420E-9AD0-63EBADD7FF70}"/>
    <cellStyle name="Currency 2 10 3 3" xfId="5633" xr:uid="{00000000-0005-0000-0000-0000B1190000}"/>
    <cellStyle name="Currency 2 10 3 3 2" xfId="19890" xr:uid="{00000000-0005-0000-0000-0000B2190000}"/>
    <cellStyle name="Currency 2 10 3 3 3" xfId="31771" xr:uid="{D41FAED3-5229-4D8F-9FD2-D8D22779CADD}"/>
    <cellStyle name="Currency 2 10 3 3 4" xfId="46028" xr:uid="{20FEFA6F-5449-4A24-AF56-EFCE09AEEE3B}"/>
    <cellStyle name="Currency 2 10 3 4" xfId="8009" xr:uid="{00000000-0005-0000-0000-0000B3190000}"/>
    <cellStyle name="Currency 2 10 3 4 2" xfId="22266" xr:uid="{00000000-0005-0000-0000-0000B4190000}"/>
    <cellStyle name="Currency 2 10 3 4 3" xfId="34147" xr:uid="{ADAF67C1-5FCA-478A-B77B-47598631C4D1}"/>
    <cellStyle name="Currency 2 10 3 4 4" xfId="48404" xr:uid="{5A408943-BCCD-4FAB-A1B9-222B2201193D}"/>
    <cellStyle name="Currency 2 10 3 5" xfId="10385" xr:uid="{00000000-0005-0000-0000-0000B5190000}"/>
    <cellStyle name="Currency 2 10 3 5 2" xfId="24642" xr:uid="{00000000-0005-0000-0000-0000B6190000}"/>
    <cellStyle name="Currency 2 10 3 5 3" xfId="36523" xr:uid="{6428FA64-6477-40BF-8A36-B3B7B798501E}"/>
    <cellStyle name="Currency 2 10 3 5 4" xfId="50780" xr:uid="{036001EF-43A2-4FC0-8621-6F619E44EA8A}"/>
    <cellStyle name="Currency 2 10 3 6" xfId="12762" xr:uid="{00000000-0005-0000-0000-0000B7190000}"/>
    <cellStyle name="Currency 2 10 3 6 2" xfId="38900" xr:uid="{15327C8B-FC23-400A-8F53-516A6168C170}"/>
    <cellStyle name="Currency 2 10 3 6 3" xfId="53157" xr:uid="{0EF7CEA4-D878-480A-A796-E9BEF1C3AE03}"/>
    <cellStyle name="Currency 2 10 3 7" xfId="15138" xr:uid="{00000000-0005-0000-0000-0000B8190000}"/>
    <cellStyle name="Currency 2 10 3 8" xfId="27019" xr:uid="{BB13562E-7023-481E-BDEB-E81DA596F6AE}"/>
    <cellStyle name="Currency 2 10 3 9" xfId="41276" xr:uid="{DA3FFAE6-BC50-43B1-A6F0-ED216C3C7925}"/>
    <cellStyle name="Currency 2 10 4" xfId="1673" xr:uid="{00000000-0005-0000-0000-0000B9190000}"/>
    <cellStyle name="Currency 2 10 4 2" xfId="4049" xr:uid="{00000000-0005-0000-0000-0000BA190000}"/>
    <cellStyle name="Currency 2 10 4 2 2" xfId="18306" xr:uid="{00000000-0005-0000-0000-0000BB190000}"/>
    <cellStyle name="Currency 2 10 4 2 3" xfId="30187" xr:uid="{59DDD993-4DC5-4EC6-A65A-7BC0ED02BD2B}"/>
    <cellStyle name="Currency 2 10 4 2 4" xfId="44444" xr:uid="{EF0469F8-E9F3-4320-AB30-47606EB7B7DA}"/>
    <cellStyle name="Currency 2 10 4 3" xfId="6425" xr:uid="{00000000-0005-0000-0000-0000BC190000}"/>
    <cellStyle name="Currency 2 10 4 3 2" xfId="20682" xr:uid="{00000000-0005-0000-0000-0000BD190000}"/>
    <cellStyle name="Currency 2 10 4 3 3" xfId="32563" xr:uid="{7B21308E-63BB-41FA-A66A-16F52B243D2D}"/>
    <cellStyle name="Currency 2 10 4 3 4" xfId="46820" xr:uid="{67300529-E18B-4FB0-A494-133CD21D7DAA}"/>
    <cellStyle name="Currency 2 10 4 4" xfId="8801" xr:uid="{00000000-0005-0000-0000-0000BE190000}"/>
    <cellStyle name="Currency 2 10 4 4 2" xfId="23058" xr:uid="{00000000-0005-0000-0000-0000BF190000}"/>
    <cellStyle name="Currency 2 10 4 4 3" xfId="34939" xr:uid="{6B481F92-13A1-4F1E-B90A-457E290778C6}"/>
    <cellStyle name="Currency 2 10 4 4 4" xfId="49196" xr:uid="{54084966-7921-4ECB-8822-C226EDAEBAA6}"/>
    <cellStyle name="Currency 2 10 4 5" xfId="11177" xr:uid="{00000000-0005-0000-0000-0000C0190000}"/>
    <cellStyle name="Currency 2 10 4 5 2" xfId="25434" xr:uid="{00000000-0005-0000-0000-0000C1190000}"/>
    <cellStyle name="Currency 2 10 4 5 3" xfId="37315" xr:uid="{83CEC30A-526F-472B-B941-F5CEB644C2B3}"/>
    <cellStyle name="Currency 2 10 4 5 4" xfId="51572" xr:uid="{653E4513-2D3A-4D4B-B77B-12727AD1DEEC}"/>
    <cellStyle name="Currency 2 10 4 6" xfId="13554" xr:uid="{00000000-0005-0000-0000-0000C2190000}"/>
    <cellStyle name="Currency 2 10 4 6 2" xfId="39692" xr:uid="{1548A068-2F9E-4F89-9328-A4190E48A139}"/>
    <cellStyle name="Currency 2 10 4 6 3" xfId="53949" xr:uid="{843AEBBC-E8BC-4DF3-B886-BD4940D712E1}"/>
    <cellStyle name="Currency 2 10 4 7" xfId="15930" xr:uid="{00000000-0005-0000-0000-0000C3190000}"/>
    <cellStyle name="Currency 2 10 4 8" xfId="27811" xr:uid="{A118D7AE-1495-4099-A73A-93690F9B2B20}"/>
    <cellStyle name="Currency 2 10 4 9" xfId="42068" xr:uid="{9FB8F8EF-EC26-46A1-8766-BDF16E6143C4}"/>
    <cellStyle name="Currency 2 10 5" xfId="2465" xr:uid="{00000000-0005-0000-0000-0000C4190000}"/>
    <cellStyle name="Currency 2 10 5 2" xfId="16722" xr:uid="{00000000-0005-0000-0000-0000C5190000}"/>
    <cellStyle name="Currency 2 10 5 3" xfId="28603" xr:uid="{24408385-F101-48BA-9D3A-6FBFFCC1699B}"/>
    <cellStyle name="Currency 2 10 5 4" xfId="42860" xr:uid="{E2BAEA66-1201-4E19-A117-636B3C97D100}"/>
    <cellStyle name="Currency 2 10 6" xfId="4841" xr:uid="{00000000-0005-0000-0000-0000C6190000}"/>
    <cellStyle name="Currency 2 10 6 2" xfId="19098" xr:uid="{00000000-0005-0000-0000-0000C7190000}"/>
    <cellStyle name="Currency 2 10 6 3" xfId="30979" xr:uid="{741FCD34-453D-4C0F-989F-EA038AE5D115}"/>
    <cellStyle name="Currency 2 10 6 4" xfId="45236" xr:uid="{A4B08569-33D9-4853-A87D-C787A00DC1B4}"/>
    <cellStyle name="Currency 2 10 7" xfId="7217" xr:uid="{00000000-0005-0000-0000-0000C8190000}"/>
    <cellStyle name="Currency 2 10 7 2" xfId="21474" xr:uid="{00000000-0005-0000-0000-0000C9190000}"/>
    <cellStyle name="Currency 2 10 7 3" xfId="33355" xr:uid="{1B5963D1-51F9-4562-975F-10C86528CDB9}"/>
    <cellStyle name="Currency 2 10 7 4" xfId="47612" xr:uid="{DF76CBCE-C788-48B8-9CA6-060D4C1A63BE}"/>
    <cellStyle name="Currency 2 10 8" xfId="9593" xr:uid="{00000000-0005-0000-0000-0000CA190000}"/>
    <cellStyle name="Currency 2 10 8 2" xfId="23850" xr:uid="{00000000-0005-0000-0000-0000CB190000}"/>
    <cellStyle name="Currency 2 10 8 3" xfId="35731" xr:uid="{A76E7883-11A9-4806-A0E3-A3EF0F231E91}"/>
    <cellStyle name="Currency 2 10 8 4" xfId="49988" xr:uid="{E53AC71E-4403-47B6-8F63-E6998A251DFB}"/>
    <cellStyle name="Currency 2 10 9" xfId="11970" xr:uid="{00000000-0005-0000-0000-0000CC190000}"/>
    <cellStyle name="Currency 2 10 9 2" xfId="38108" xr:uid="{81D35B49-900A-489B-923E-3B832FD19C9A}"/>
    <cellStyle name="Currency 2 10 9 3" xfId="52365" xr:uid="{0327F0C1-661C-4192-8150-EEC4403F74EA}"/>
    <cellStyle name="Currency 2 11" xfId="125" xr:uid="{00000000-0005-0000-0000-0000CD190000}"/>
    <cellStyle name="Currency 2 11 10" xfId="14382" xr:uid="{00000000-0005-0000-0000-0000CE190000}"/>
    <cellStyle name="Currency 2 11 11" xfId="26263" xr:uid="{5025F515-33B1-4770-AC1F-697176884E8A}"/>
    <cellStyle name="Currency 2 11 12" xfId="40520" xr:uid="{F5F51893-F688-4BE4-9CBA-06AF9D428FB6}"/>
    <cellStyle name="Currency 2 11 2" xfId="485" xr:uid="{00000000-0005-0000-0000-0000CF190000}"/>
    <cellStyle name="Currency 2 11 2 10" xfId="26623" xr:uid="{20C2BE4A-9C11-44F2-9433-F60AE527C49A}"/>
    <cellStyle name="Currency 2 11 2 11" xfId="40880" xr:uid="{68714BD0-DE9C-49C9-B9E8-0A32B7D5057D}"/>
    <cellStyle name="Currency 2 11 2 2" xfId="1277" xr:uid="{00000000-0005-0000-0000-0000D0190000}"/>
    <cellStyle name="Currency 2 11 2 2 2" xfId="3653" xr:uid="{00000000-0005-0000-0000-0000D1190000}"/>
    <cellStyle name="Currency 2 11 2 2 2 2" xfId="17910" xr:uid="{00000000-0005-0000-0000-0000D2190000}"/>
    <cellStyle name="Currency 2 11 2 2 2 3" xfId="29791" xr:uid="{31A670D4-3205-49C9-8ED3-3A30A79897DF}"/>
    <cellStyle name="Currency 2 11 2 2 2 4" xfId="44048" xr:uid="{3AD30896-B560-4BB3-ACEA-F4C94923B158}"/>
    <cellStyle name="Currency 2 11 2 2 3" xfId="6029" xr:uid="{00000000-0005-0000-0000-0000D3190000}"/>
    <cellStyle name="Currency 2 11 2 2 3 2" xfId="20286" xr:uid="{00000000-0005-0000-0000-0000D4190000}"/>
    <cellStyle name="Currency 2 11 2 2 3 3" xfId="32167" xr:uid="{925249C8-56FB-413B-9781-5048C8C5511D}"/>
    <cellStyle name="Currency 2 11 2 2 3 4" xfId="46424" xr:uid="{F7B60805-9F54-4F22-89C4-753E1750959D}"/>
    <cellStyle name="Currency 2 11 2 2 4" xfId="8405" xr:uid="{00000000-0005-0000-0000-0000D5190000}"/>
    <cellStyle name="Currency 2 11 2 2 4 2" xfId="22662" xr:uid="{00000000-0005-0000-0000-0000D6190000}"/>
    <cellStyle name="Currency 2 11 2 2 4 3" xfId="34543" xr:uid="{16A6B5DF-4211-478A-B07A-0B17DD336797}"/>
    <cellStyle name="Currency 2 11 2 2 4 4" xfId="48800" xr:uid="{20CC2343-5B94-4330-9889-0B40BDF21100}"/>
    <cellStyle name="Currency 2 11 2 2 5" xfId="10781" xr:uid="{00000000-0005-0000-0000-0000D7190000}"/>
    <cellStyle name="Currency 2 11 2 2 5 2" xfId="25038" xr:uid="{00000000-0005-0000-0000-0000D8190000}"/>
    <cellStyle name="Currency 2 11 2 2 5 3" xfId="36919" xr:uid="{0EFDE622-F76B-4F11-83DC-569067422C81}"/>
    <cellStyle name="Currency 2 11 2 2 5 4" xfId="51176" xr:uid="{C341A2BE-55D9-4689-8C68-479B41E86798}"/>
    <cellStyle name="Currency 2 11 2 2 6" xfId="13158" xr:uid="{00000000-0005-0000-0000-0000D9190000}"/>
    <cellStyle name="Currency 2 11 2 2 6 2" xfId="39296" xr:uid="{858F0041-BF5F-400E-9672-9874EBD6A4B3}"/>
    <cellStyle name="Currency 2 11 2 2 6 3" xfId="53553" xr:uid="{D7F32EBB-BAB4-4696-9534-325BB0C7ED13}"/>
    <cellStyle name="Currency 2 11 2 2 7" xfId="15534" xr:uid="{00000000-0005-0000-0000-0000DA190000}"/>
    <cellStyle name="Currency 2 11 2 2 8" xfId="27415" xr:uid="{678B8F75-FB0C-4E52-9235-A6046EC43C1B}"/>
    <cellStyle name="Currency 2 11 2 2 9" xfId="41672" xr:uid="{BE04A117-0067-4801-B647-60ABA095C60F}"/>
    <cellStyle name="Currency 2 11 2 3" xfId="2069" xr:uid="{00000000-0005-0000-0000-0000DB190000}"/>
    <cellStyle name="Currency 2 11 2 3 2" xfId="4445" xr:uid="{00000000-0005-0000-0000-0000DC190000}"/>
    <cellStyle name="Currency 2 11 2 3 2 2" xfId="18702" xr:uid="{00000000-0005-0000-0000-0000DD190000}"/>
    <cellStyle name="Currency 2 11 2 3 2 3" xfId="30583" xr:uid="{328D6055-0A4C-43B9-BDBC-6F683874B12F}"/>
    <cellStyle name="Currency 2 11 2 3 2 4" xfId="44840" xr:uid="{21571DE4-8521-4BB1-9A5D-E43DCC2B1484}"/>
    <cellStyle name="Currency 2 11 2 3 3" xfId="6821" xr:uid="{00000000-0005-0000-0000-0000DE190000}"/>
    <cellStyle name="Currency 2 11 2 3 3 2" xfId="21078" xr:uid="{00000000-0005-0000-0000-0000DF190000}"/>
    <cellStyle name="Currency 2 11 2 3 3 3" xfId="32959" xr:uid="{8EEF38BA-AA20-4E38-8BEF-23652122DFE9}"/>
    <cellStyle name="Currency 2 11 2 3 3 4" xfId="47216" xr:uid="{92EC2196-3327-4373-B7EC-67DFD37CC2A7}"/>
    <cellStyle name="Currency 2 11 2 3 4" xfId="9197" xr:uid="{00000000-0005-0000-0000-0000E0190000}"/>
    <cellStyle name="Currency 2 11 2 3 4 2" xfId="23454" xr:uid="{00000000-0005-0000-0000-0000E1190000}"/>
    <cellStyle name="Currency 2 11 2 3 4 3" xfId="35335" xr:uid="{93A4A732-EDF4-4E8A-9B73-E32F19F518AC}"/>
    <cellStyle name="Currency 2 11 2 3 4 4" xfId="49592" xr:uid="{72E27AD3-ACCF-49AB-B7D5-235E17810D6E}"/>
    <cellStyle name="Currency 2 11 2 3 5" xfId="11573" xr:uid="{00000000-0005-0000-0000-0000E2190000}"/>
    <cellStyle name="Currency 2 11 2 3 5 2" xfId="25830" xr:uid="{00000000-0005-0000-0000-0000E3190000}"/>
    <cellStyle name="Currency 2 11 2 3 5 3" xfId="37711" xr:uid="{EEA5CDA5-0334-49C8-AF92-53A6368F7268}"/>
    <cellStyle name="Currency 2 11 2 3 5 4" xfId="51968" xr:uid="{6AA17C22-CCD4-4FCB-A0E7-8562831D1A76}"/>
    <cellStyle name="Currency 2 11 2 3 6" xfId="13950" xr:uid="{00000000-0005-0000-0000-0000E4190000}"/>
    <cellStyle name="Currency 2 11 2 3 6 2" xfId="40088" xr:uid="{F5726FB1-8978-4D4F-9171-11E0C15A976D}"/>
    <cellStyle name="Currency 2 11 2 3 6 3" xfId="54345" xr:uid="{D01F5183-7A9D-4119-B5D0-EA926D31C983}"/>
    <cellStyle name="Currency 2 11 2 3 7" xfId="16326" xr:uid="{00000000-0005-0000-0000-0000E5190000}"/>
    <cellStyle name="Currency 2 11 2 3 8" xfId="28207" xr:uid="{EFAA9C26-C619-423B-BD52-9838BF2AEED0}"/>
    <cellStyle name="Currency 2 11 2 3 9" xfId="42464" xr:uid="{491A13EF-C516-461E-BB59-5378037C6742}"/>
    <cellStyle name="Currency 2 11 2 4" xfId="2861" xr:uid="{00000000-0005-0000-0000-0000E6190000}"/>
    <cellStyle name="Currency 2 11 2 4 2" xfId="17118" xr:uid="{00000000-0005-0000-0000-0000E7190000}"/>
    <cellStyle name="Currency 2 11 2 4 3" xfId="28999" xr:uid="{1670C11C-84AF-47A1-9249-5BEB16B4FF38}"/>
    <cellStyle name="Currency 2 11 2 4 4" xfId="43256" xr:uid="{AA247786-A412-4EDE-BDE5-93B23E4BF826}"/>
    <cellStyle name="Currency 2 11 2 5" xfId="5237" xr:uid="{00000000-0005-0000-0000-0000E8190000}"/>
    <cellStyle name="Currency 2 11 2 5 2" xfId="19494" xr:uid="{00000000-0005-0000-0000-0000E9190000}"/>
    <cellStyle name="Currency 2 11 2 5 3" xfId="31375" xr:uid="{FAF998FA-9845-4794-AFAF-91112216DE8A}"/>
    <cellStyle name="Currency 2 11 2 5 4" xfId="45632" xr:uid="{BB329C33-C492-45E3-9F6B-A32CC16DDC86}"/>
    <cellStyle name="Currency 2 11 2 6" xfId="7613" xr:uid="{00000000-0005-0000-0000-0000EA190000}"/>
    <cellStyle name="Currency 2 11 2 6 2" xfId="21870" xr:uid="{00000000-0005-0000-0000-0000EB190000}"/>
    <cellStyle name="Currency 2 11 2 6 3" xfId="33751" xr:uid="{D4465646-F40B-4ED6-AFE4-F25CA3FA1F5F}"/>
    <cellStyle name="Currency 2 11 2 6 4" xfId="48008" xr:uid="{B04D8ED7-41F3-4770-BB08-9505CBCC58CA}"/>
    <cellStyle name="Currency 2 11 2 7" xfId="9989" xr:uid="{00000000-0005-0000-0000-0000EC190000}"/>
    <cellStyle name="Currency 2 11 2 7 2" xfId="24246" xr:uid="{00000000-0005-0000-0000-0000ED190000}"/>
    <cellStyle name="Currency 2 11 2 7 3" xfId="36127" xr:uid="{1BB22B07-9421-4858-B877-EE37A4140E07}"/>
    <cellStyle name="Currency 2 11 2 7 4" xfId="50384" xr:uid="{7259DCE9-753F-403B-A661-4603AE182985}"/>
    <cellStyle name="Currency 2 11 2 8" xfId="12366" xr:uid="{00000000-0005-0000-0000-0000EE190000}"/>
    <cellStyle name="Currency 2 11 2 8 2" xfId="38504" xr:uid="{C49B65AB-58AE-4137-9395-F373090DE07A}"/>
    <cellStyle name="Currency 2 11 2 8 3" xfId="52761" xr:uid="{E5934E6F-D064-4826-875B-1C274F75749E}"/>
    <cellStyle name="Currency 2 11 2 9" xfId="14742" xr:uid="{00000000-0005-0000-0000-0000EF190000}"/>
    <cellStyle name="Currency 2 11 3" xfId="917" xr:uid="{00000000-0005-0000-0000-0000F0190000}"/>
    <cellStyle name="Currency 2 11 3 2" xfId="3293" xr:uid="{00000000-0005-0000-0000-0000F1190000}"/>
    <cellStyle name="Currency 2 11 3 2 2" xfId="17550" xr:uid="{00000000-0005-0000-0000-0000F2190000}"/>
    <cellStyle name="Currency 2 11 3 2 3" xfId="29431" xr:uid="{D57375BC-AA9A-4C71-8C3A-748B25BD2CA8}"/>
    <cellStyle name="Currency 2 11 3 2 4" xfId="43688" xr:uid="{A37387B1-8BFB-4CE7-82F2-C9FE69732DBA}"/>
    <cellStyle name="Currency 2 11 3 3" xfId="5669" xr:uid="{00000000-0005-0000-0000-0000F3190000}"/>
    <cellStyle name="Currency 2 11 3 3 2" xfId="19926" xr:uid="{00000000-0005-0000-0000-0000F4190000}"/>
    <cellStyle name="Currency 2 11 3 3 3" xfId="31807" xr:uid="{FFC04674-574E-41E4-94EB-5FD972E4D898}"/>
    <cellStyle name="Currency 2 11 3 3 4" xfId="46064" xr:uid="{E940B9F4-2DC7-481F-9581-F33D8863A278}"/>
    <cellStyle name="Currency 2 11 3 4" xfId="8045" xr:uid="{00000000-0005-0000-0000-0000F5190000}"/>
    <cellStyle name="Currency 2 11 3 4 2" xfId="22302" xr:uid="{00000000-0005-0000-0000-0000F6190000}"/>
    <cellStyle name="Currency 2 11 3 4 3" xfId="34183" xr:uid="{F261A2A4-3E5D-40F6-9278-7C4068605F96}"/>
    <cellStyle name="Currency 2 11 3 4 4" xfId="48440" xr:uid="{C46178F4-D864-4CB8-9050-8395E0929037}"/>
    <cellStyle name="Currency 2 11 3 5" xfId="10421" xr:uid="{00000000-0005-0000-0000-0000F7190000}"/>
    <cellStyle name="Currency 2 11 3 5 2" xfId="24678" xr:uid="{00000000-0005-0000-0000-0000F8190000}"/>
    <cellStyle name="Currency 2 11 3 5 3" xfId="36559" xr:uid="{7F7A73B9-87A3-403E-9AC1-4FC55C4D8938}"/>
    <cellStyle name="Currency 2 11 3 5 4" xfId="50816" xr:uid="{2E0E3020-CC90-4214-82AF-1F597F2F226D}"/>
    <cellStyle name="Currency 2 11 3 6" xfId="12798" xr:uid="{00000000-0005-0000-0000-0000F9190000}"/>
    <cellStyle name="Currency 2 11 3 6 2" xfId="38936" xr:uid="{6A1B1040-6A1A-40D5-BA46-BB85F065F82F}"/>
    <cellStyle name="Currency 2 11 3 6 3" xfId="53193" xr:uid="{C983B336-FF96-463B-B7BC-3E1BD153D7A7}"/>
    <cellStyle name="Currency 2 11 3 7" xfId="15174" xr:uid="{00000000-0005-0000-0000-0000FA190000}"/>
    <cellStyle name="Currency 2 11 3 8" xfId="27055" xr:uid="{CEDAF9BF-0538-486A-971B-1D6A025940D8}"/>
    <cellStyle name="Currency 2 11 3 9" xfId="41312" xr:uid="{4015C704-F39B-4273-A2EC-224D09B5838D}"/>
    <cellStyle name="Currency 2 11 4" xfId="1709" xr:uid="{00000000-0005-0000-0000-0000FB190000}"/>
    <cellStyle name="Currency 2 11 4 2" xfId="4085" xr:uid="{00000000-0005-0000-0000-0000FC190000}"/>
    <cellStyle name="Currency 2 11 4 2 2" xfId="18342" xr:uid="{00000000-0005-0000-0000-0000FD190000}"/>
    <cellStyle name="Currency 2 11 4 2 3" xfId="30223" xr:uid="{CE98BE29-ADDA-47D3-9F06-CBEB3CEFE235}"/>
    <cellStyle name="Currency 2 11 4 2 4" xfId="44480" xr:uid="{447C8D8E-7C42-4DE6-8733-75E578E393FD}"/>
    <cellStyle name="Currency 2 11 4 3" xfId="6461" xr:uid="{00000000-0005-0000-0000-0000FE190000}"/>
    <cellStyle name="Currency 2 11 4 3 2" xfId="20718" xr:uid="{00000000-0005-0000-0000-0000FF190000}"/>
    <cellStyle name="Currency 2 11 4 3 3" xfId="32599" xr:uid="{B0C86DD4-0A4C-4C0A-BAD7-97C92F7D2827}"/>
    <cellStyle name="Currency 2 11 4 3 4" xfId="46856" xr:uid="{60038471-0711-435B-9A7C-C182DC134941}"/>
    <cellStyle name="Currency 2 11 4 4" xfId="8837" xr:uid="{00000000-0005-0000-0000-0000001A0000}"/>
    <cellStyle name="Currency 2 11 4 4 2" xfId="23094" xr:uid="{00000000-0005-0000-0000-0000011A0000}"/>
    <cellStyle name="Currency 2 11 4 4 3" xfId="34975" xr:uid="{63EA004B-D99A-4EE0-B57C-132908DDA839}"/>
    <cellStyle name="Currency 2 11 4 4 4" xfId="49232" xr:uid="{D96EF622-6CE6-458C-8467-9BB129070E42}"/>
    <cellStyle name="Currency 2 11 4 5" xfId="11213" xr:uid="{00000000-0005-0000-0000-0000021A0000}"/>
    <cellStyle name="Currency 2 11 4 5 2" xfId="25470" xr:uid="{00000000-0005-0000-0000-0000031A0000}"/>
    <cellStyle name="Currency 2 11 4 5 3" xfId="37351" xr:uid="{8E82828E-D586-4753-9384-87B553778B0A}"/>
    <cellStyle name="Currency 2 11 4 5 4" xfId="51608" xr:uid="{89622635-A1D3-4C2D-BFA7-D9CDBACF4D7C}"/>
    <cellStyle name="Currency 2 11 4 6" xfId="13590" xr:uid="{00000000-0005-0000-0000-0000041A0000}"/>
    <cellStyle name="Currency 2 11 4 6 2" xfId="39728" xr:uid="{C4DC343D-6621-4E1E-AEE1-715DF3742BD1}"/>
    <cellStyle name="Currency 2 11 4 6 3" xfId="53985" xr:uid="{682D52EA-9F69-498B-AA62-2A8F22348FF2}"/>
    <cellStyle name="Currency 2 11 4 7" xfId="15966" xr:uid="{00000000-0005-0000-0000-0000051A0000}"/>
    <cellStyle name="Currency 2 11 4 8" xfId="27847" xr:uid="{D519DF4B-C93E-416E-92A4-BF5979DED905}"/>
    <cellStyle name="Currency 2 11 4 9" xfId="42104" xr:uid="{9F8C3885-9365-4C12-8268-DD199D28B892}"/>
    <cellStyle name="Currency 2 11 5" xfId="2501" xr:uid="{00000000-0005-0000-0000-0000061A0000}"/>
    <cellStyle name="Currency 2 11 5 2" xfId="16758" xr:uid="{00000000-0005-0000-0000-0000071A0000}"/>
    <cellStyle name="Currency 2 11 5 3" xfId="28639" xr:uid="{ABE125F0-39A5-4B76-917F-FA4029D76BBF}"/>
    <cellStyle name="Currency 2 11 5 4" xfId="42896" xr:uid="{CE0B98CF-C45F-4D3C-A785-072767F86749}"/>
    <cellStyle name="Currency 2 11 6" xfId="4877" xr:uid="{00000000-0005-0000-0000-0000081A0000}"/>
    <cellStyle name="Currency 2 11 6 2" xfId="19134" xr:uid="{00000000-0005-0000-0000-0000091A0000}"/>
    <cellStyle name="Currency 2 11 6 3" xfId="31015" xr:uid="{9C6DBEDB-2D36-4EF0-9B8C-6F49FBC7C35D}"/>
    <cellStyle name="Currency 2 11 6 4" xfId="45272" xr:uid="{079D56D7-8FF1-444F-A21A-15B076F9B699}"/>
    <cellStyle name="Currency 2 11 7" xfId="7253" xr:uid="{00000000-0005-0000-0000-00000A1A0000}"/>
    <cellStyle name="Currency 2 11 7 2" xfId="21510" xr:uid="{00000000-0005-0000-0000-00000B1A0000}"/>
    <cellStyle name="Currency 2 11 7 3" xfId="33391" xr:uid="{F25B4CEC-1E1C-4E44-8E05-B14BE596B778}"/>
    <cellStyle name="Currency 2 11 7 4" xfId="47648" xr:uid="{C3896C71-634E-4BC6-977B-CF4968885C89}"/>
    <cellStyle name="Currency 2 11 8" xfId="9629" xr:uid="{00000000-0005-0000-0000-00000C1A0000}"/>
    <cellStyle name="Currency 2 11 8 2" xfId="23886" xr:uid="{00000000-0005-0000-0000-00000D1A0000}"/>
    <cellStyle name="Currency 2 11 8 3" xfId="35767" xr:uid="{A5A73A22-7A4F-4619-8B48-C27EAADD68F0}"/>
    <cellStyle name="Currency 2 11 8 4" xfId="50024" xr:uid="{1AE530B5-EB13-428A-8F1E-AD8E927C785B}"/>
    <cellStyle name="Currency 2 11 9" xfId="12006" xr:uid="{00000000-0005-0000-0000-00000E1A0000}"/>
    <cellStyle name="Currency 2 11 9 2" xfId="38144" xr:uid="{EB3D96FA-AD8D-4F01-8A65-21D6DAE03DF7}"/>
    <cellStyle name="Currency 2 11 9 3" xfId="52401" xr:uid="{43BEFE96-20E1-4DA0-9038-D48B3C18F805}"/>
    <cellStyle name="Currency 2 12" xfId="161" xr:uid="{00000000-0005-0000-0000-00000F1A0000}"/>
    <cellStyle name="Currency 2 12 10" xfId="14418" xr:uid="{00000000-0005-0000-0000-0000101A0000}"/>
    <cellStyle name="Currency 2 12 11" xfId="26299" xr:uid="{BF8AE72F-C72D-42FB-9048-5F0064E5EFC9}"/>
    <cellStyle name="Currency 2 12 12" xfId="40556" xr:uid="{BC09C503-5D3E-4006-A2BF-04D1B66FCC02}"/>
    <cellStyle name="Currency 2 12 2" xfId="521" xr:uid="{00000000-0005-0000-0000-0000111A0000}"/>
    <cellStyle name="Currency 2 12 2 10" xfId="26659" xr:uid="{FDAFAF03-5BA0-48AB-93C7-CFE39AF2406C}"/>
    <cellStyle name="Currency 2 12 2 11" xfId="40916" xr:uid="{3635D16F-5233-4406-A1FC-7BB271AF1C76}"/>
    <cellStyle name="Currency 2 12 2 2" xfId="1313" xr:uid="{00000000-0005-0000-0000-0000121A0000}"/>
    <cellStyle name="Currency 2 12 2 2 2" xfId="3689" xr:uid="{00000000-0005-0000-0000-0000131A0000}"/>
    <cellStyle name="Currency 2 12 2 2 2 2" xfId="17946" xr:uid="{00000000-0005-0000-0000-0000141A0000}"/>
    <cellStyle name="Currency 2 12 2 2 2 3" xfId="29827" xr:uid="{7CD129C5-BB55-4F6B-AEC5-E515C5A70FC0}"/>
    <cellStyle name="Currency 2 12 2 2 2 4" xfId="44084" xr:uid="{A7DC4E9C-088C-4D35-87DB-9A3650F6930D}"/>
    <cellStyle name="Currency 2 12 2 2 3" xfId="6065" xr:uid="{00000000-0005-0000-0000-0000151A0000}"/>
    <cellStyle name="Currency 2 12 2 2 3 2" xfId="20322" xr:uid="{00000000-0005-0000-0000-0000161A0000}"/>
    <cellStyle name="Currency 2 12 2 2 3 3" xfId="32203" xr:uid="{2176F6FF-ABD0-413C-85BD-5F776783128D}"/>
    <cellStyle name="Currency 2 12 2 2 3 4" xfId="46460" xr:uid="{96D980A2-0113-4C0E-ACBD-5D817AFA0989}"/>
    <cellStyle name="Currency 2 12 2 2 4" xfId="8441" xr:uid="{00000000-0005-0000-0000-0000171A0000}"/>
    <cellStyle name="Currency 2 12 2 2 4 2" xfId="22698" xr:uid="{00000000-0005-0000-0000-0000181A0000}"/>
    <cellStyle name="Currency 2 12 2 2 4 3" xfId="34579" xr:uid="{7F38EDB5-F860-4981-98B1-0FDEDC6914EB}"/>
    <cellStyle name="Currency 2 12 2 2 4 4" xfId="48836" xr:uid="{B073A9B6-9BA5-414F-B542-163ED50A149A}"/>
    <cellStyle name="Currency 2 12 2 2 5" xfId="10817" xr:uid="{00000000-0005-0000-0000-0000191A0000}"/>
    <cellStyle name="Currency 2 12 2 2 5 2" xfId="25074" xr:uid="{00000000-0005-0000-0000-00001A1A0000}"/>
    <cellStyle name="Currency 2 12 2 2 5 3" xfId="36955" xr:uid="{DF04EB9A-EAE4-4DEA-AAC8-C67059E6F9D5}"/>
    <cellStyle name="Currency 2 12 2 2 5 4" xfId="51212" xr:uid="{05C1639B-ECA6-4ED5-AD0C-9F3115250793}"/>
    <cellStyle name="Currency 2 12 2 2 6" xfId="13194" xr:uid="{00000000-0005-0000-0000-00001B1A0000}"/>
    <cellStyle name="Currency 2 12 2 2 6 2" xfId="39332" xr:uid="{D94DD4C9-5247-4E06-959E-C7556EEEE175}"/>
    <cellStyle name="Currency 2 12 2 2 6 3" xfId="53589" xr:uid="{A344E619-5F63-44B6-8E0A-73B2B44BA9AE}"/>
    <cellStyle name="Currency 2 12 2 2 7" xfId="15570" xr:uid="{00000000-0005-0000-0000-00001C1A0000}"/>
    <cellStyle name="Currency 2 12 2 2 8" xfId="27451" xr:uid="{CB0E14C4-8B97-48DD-99D8-BF1BAE039FD4}"/>
    <cellStyle name="Currency 2 12 2 2 9" xfId="41708" xr:uid="{BE2B16EC-283C-46F4-8014-893C0F31921F}"/>
    <cellStyle name="Currency 2 12 2 3" xfId="2105" xr:uid="{00000000-0005-0000-0000-00001D1A0000}"/>
    <cellStyle name="Currency 2 12 2 3 2" xfId="4481" xr:uid="{00000000-0005-0000-0000-00001E1A0000}"/>
    <cellStyle name="Currency 2 12 2 3 2 2" xfId="18738" xr:uid="{00000000-0005-0000-0000-00001F1A0000}"/>
    <cellStyle name="Currency 2 12 2 3 2 3" xfId="30619" xr:uid="{A5330C01-9079-4A69-95C1-C91398554744}"/>
    <cellStyle name="Currency 2 12 2 3 2 4" xfId="44876" xr:uid="{269E04FE-0754-4A5F-B083-62A755428889}"/>
    <cellStyle name="Currency 2 12 2 3 3" xfId="6857" xr:uid="{00000000-0005-0000-0000-0000201A0000}"/>
    <cellStyle name="Currency 2 12 2 3 3 2" xfId="21114" xr:uid="{00000000-0005-0000-0000-0000211A0000}"/>
    <cellStyle name="Currency 2 12 2 3 3 3" xfId="32995" xr:uid="{AEF91FB5-DC76-4A76-BDA9-EFE19A919827}"/>
    <cellStyle name="Currency 2 12 2 3 3 4" xfId="47252" xr:uid="{9D706B15-DE88-4C06-958D-A89E012C66C0}"/>
    <cellStyle name="Currency 2 12 2 3 4" xfId="9233" xr:uid="{00000000-0005-0000-0000-0000221A0000}"/>
    <cellStyle name="Currency 2 12 2 3 4 2" xfId="23490" xr:uid="{00000000-0005-0000-0000-0000231A0000}"/>
    <cellStyle name="Currency 2 12 2 3 4 3" xfId="35371" xr:uid="{2BF09BBD-1D46-4279-BBFD-D113CD9502BC}"/>
    <cellStyle name="Currency 2 12 2 3 4 4" xfId="49628" xr:uid="{2B9E5FF8-46EF-410E-873D-1C080A65F245}"/>
    <cellStyle name="Currency 2 12 2 3 5" xfId="11609" xr:uid="{00000000-0005-0000-0000-0000241A0000}"/>
    <cellStyle name="Currency 2 12 2 3 5 2" xfId="25866" xr:uid="{00000000-0005-0000-0000-0000251A0000}"/>
    <cellStyle name="Currency 2 12 2 3 5 3" xfId="37747" xr:uid="{8B10786A-968F-4410-899B-4F2961172FB1}"/>
    <cellStyle name="Currency 2 12 2 3 5 4" xfId="52004" xr:uid="{E319CE00-02E8-47FF-8EDA-3CFDC277D363}"/>
    <cellStyle name="Currency 2 12 2 3 6" xfId="13986" xr:uid="{00000000-0005-0000-0000-0000261A0000}"/>
    <cellStyle name="Currency 2 12 2 3 6 2" xfId="40124" xr:uid="{639E19B8-01BA-44F2-A92B-CEFA2C33ADFD}"/>
    <cellStyle name="Currency 2 12 2 3 6 3" xfId="54381" xr:uid="{AE1F7DE6-2768-433F-9BFC-3311D6E939F3}"/>
    <cellStyle name="Currency 2 12 2 3 7" xfId="16362" xr:uid="{00000000-0005-0000-0000-0000271A0000}"/>
    <cellStyle name="Currency 2 12 2 3 8" xfId="28243" xr:uid="{69060C6B-6A53-4EBD-8106-F77EB5A9040F}"/>
    <cellStyle name="Currency 2 12 2 3 9" xfId="42500" xr:uid="{381312BB-19C3-4766-97AC-50B1DC7F3E30}"/>
    <cellStyle name="Currency 2 12 2 4" xfId="2897" xr:uid="{00000000-0005-0000-0000-0000281A0000}"/>
    <cellStyle name="Currency 2 12 2 4 2" xfId="17154" xr:uid="{00000000-0005-0000-0000-0000291A0000}"/>
    <cellStyle name="Currency 2 12 2 4 3" xfId="29035" xr:uid="{23C8B38B-7A64-4C8F-B2CA-916300DCDC39}"/>
    <cellStyle name="Currency 2 12 2 4 4" xfId="43292" xr:uid="{62BF126D-E9DD-46D9-81A1-B1712FA175C1}"/>
    <cellStyle name="Currency 2 12 2 5" xfId="5273" xr:uid="{00000000-0005-0000-0000-00002A1A0000}"/>
    <cellStyle name="Currency 2 12 2 5 2" xfId="19530" xr:uid="{00000000-0005-0000-0000-00002B1A0000}"/>
    <cellStyle name="Currency 2 12 2 5 3" xfId="31411" xr:uid="{262BED49-F25D-4026-9947-1D2054806525}"/>
    <cellStyle name="Currency 2 12 2 5 4" xfId="45668" xr:uid="{99551073-964A-48E1-9EF8-1142D66D9BFE}"/>
    <cellStyle name="Currency 2 12 2 6" xfId="7649" xr:uid="{00000000-0005-0000-0000-00002C1A0000}"/>
    <cellStyle name="Currency 2 12 2 6 2" xfId="21906" xr:uid="{00000000-0005-0000-0000-00002D1A0000}"/>
    <cellStyle name="Currency 2 12 2 6 3" xfId="33787" xr:uid="{B1DE6A25-B4DE-4A8C-93BA-CB766186F465}"/>
    <cellStyle name="Currency 2 12 2 6 4" xfId="48044" xr:uid="{02A23711-2FD0-4F54-9433-CA0EBA7A2099}"/>
    <cellStyle name="Currency 2 12 2 7" xfId="10025" xr:uid="{00000000-0005-0000-0000-00002E1A0000}"/>
    <cellStyle name="Currency 2 12 2 7 2" xfId="24282" xr:uid="{00000000-0005-0000-0000-00002F1A0000}"/>
    <cellStyle name="Currency 2 12 2 7 3" xfId="36163" xr:uid="{61B8C772-9A4A-4FCE-93BD-A032C0294BEB}"/>
    <cellStyle name="Currency 2 12 2 7 4" xfId="50420" xr:uid="{EA83FAD7-EB76-4F56-93EF-EE755D7EE589}"/>
    <cellStyle name="Currency 2 12 2 8" xfId="12402" xr:uid="{00000000-0005-0000-0000-0000301A0000}"/>
    <cellStyle name="Currency 2 12 2 8 2" xfId="38540" xr:uid="{8ED314B1-76B9-45CD-A00C-E518A01202F7}"/>
    <cellStyle name="Currency 2 12 2 8 3" xfId="52797" xr:uid="{903129E0-2A97-4F4D-A6FB-72D880721221}"/>
    <cellStyle name="Currency 2 12 2 9" xfId="14778" xr:uid="{00000000-0005-0000-0000-0000311A0000}"/>
    <cellStyle name="Currency 2 12 3" xfId="953" xr:uid="{00000000-0005-0000-0000-0000321A0000}"/>
    <cellStyle name="Currency 2 12 3 2" xfId="3329" xr:uid="{00000000-0005-0000-0000-0000331A0000}"/>
    <cellStyle name="Currency 2 12 3 2 2" xfId="17586" xr:uid="{00000000-0005-0000-0000-0000341A0000}"/>
    <cellStyle name="Currency 2 12 3 2 3" xfId="29467" xr:uid="{7F3B6BE3-6FDC-461E-AC34-570EC9CCA0DB}"/>
    <cellStyle name="Currency 2 12 3 2 4" xfId="43724" xr:uid="{BC5CD40F-BA8C-4E1E-B9E8-853D0A2C90E5}"/>
    <cellStyle name="Currency 2 12 3 3" xfId="5705" xr:uid="{00000000-0005-0000-0000-0000351A0000}"/>
    <cellStyle name="Currency 2 12 3 3 2" xfId="19962" xr:uid="{00000000-0005-0000-0000-0000361A0000}"/>
    <cellStyle name="Currency 2 12 3 3 3" xfId="31843" xr:uid="{B4425415-7E7A-4AEE-8786-81B696ADFF9B}"/>
    <cellStyle name="Currency 2 12 3 3 4" xfId="46100" xr:uid="{8207DF07-0D5C-4219-8B82-7905C9111318}"/>
    <cellStyle name="Currency 2 12 3 4" xfId="8081" xr:uid="{00000000-0005-0000-0000-0000371A0000}"/>
    <cellStyle name="Currency 2 12 3 4 2" xfId="22338" xr:uid="{00000000-0005-0000-0000-0000381A0000}"/>
    <cellStyle name="Currency 2 12 3 4 3" xfId="34219" xr:uid="{F7109940-6B71-4C7A-B457-DD32EBFFFB24}"/>
    <cellStyle name="Currency 2 12 3 4 4" xfId="48476" xr:uid="{3FFBC8A1-56FC-4F40-8C63-98E7E22A0D66}"/>
    <cellStyle name="Currency 2 12 3 5" xfId="10457" xr:uid="{00000000-0005-0000-0000-0000391A0000}"/>
    <cellStyle name="Currency 2 12 3 5 2" xfId="24714" xr:uid="{00000000-0005-0000-0000-00003A1A0000}"/>
    <cellStyle name="Currency 2 12 3 5 3" xfId="36595" xr:uid="{418F69D8-C7B4-4212-AA19-E4613D0C7DE1}"/>
    <cellStyle name="Currency 2 12 3 5 4" xfId="50852" xr:uid="{3776E1CC-52E3-4B92-802F-5E4411F1A3A4}"/>
    <cellStyle name="Currency 2 12 3 6" xfId="12834" xr:uid="{00000000-0005-0000-0000-00003B1A0000}"/>
    <cellStyle name="Currency 2 12 3 6 2" xfId="38972" xr:uid="{6A91C506-330D-4045-9FF5-1249AB5EC43A}"/>
    <cellStyle name="Currency 2 12 3 6 3" xfId="53229" xr:uid="{17942B75-1E4A-4301-B37D-7866DC9DE5CF}"/>
    <cellStyle name="Currency 2 12 3 7" xfId="15210" xr:uid="{00000000-0005-0000-0000-00003C1A0000}"/>
    <cellStyle name="Currency 2 12 3 8" xfId="27091" xr:uid="{9AF02D05-8A3D-4B55-A52E-7C2392E7563E}"/>
    <cellStyle name="Currency 2 12 3 9" xfId="41348" xr:uid="{00CADBB4-E541-4976-A360-FBC04D9C0AC7}"/>
    <cellStyle name="Currency 2 12 4" xfId="1745" xr:uid="{00000000-0005-0000-0000-00003D1A0000}"/>
    <cellStyle name="Currency 2 12 4 2" xfId="4121" xr:uid="{00000000-0005-0000-0000-00003E1A0000}"/>
    <cellStyle name="Currency 2 12 4 2 2" xfId="18378" xr:uid="{00000000-0005-0000-0000-00003F1A0000}"/>
    <cellStyle name="Currency 2 12 4 2 3" xfId="30259" xr:uid="{80161237-FEFD-4A19-A240-BCBC20F3F38E}"/>
    <cellStyle name="Currency 2 12 4 2 4" xfId="44516" xr:uid="{DE08DB4C-9379-42C9-8EDD-24FF47CA43FA}"/>
    <cellStyle name="Currency 2 12 4 3" xfId="6497" xr:uid="{00000000-0005-0000-0000-0000401A0000}"/>
    <cellStyle name="Currency 2 12 4 3 2" xfId="20754" xr:uid="{00000000-0005-0000-0000-0000411A0000}"/>
    <cellStyle name="Currency 2 12 4 3 3" xfId="32635" xr:uid="{0C966066-26F7-45C6-9B93-F403F42755D6}"/>
    <cellStyle name="Currency 2 12 4 3 4" xfId="46892" xr:uid="{1507B097-6B48-410E-83AC-2D8F281C4C4B}"/>
    <cellStyle name="Currency 2 12 4 4" xfId="8873" xr:uid="{00000000-0005-0000-0000-0000421A0000}"/>
    <cellStyle name="Currency 2 12 4 4 2" xfId="23130" xr:uid="{00000000-0005-0000-0000-0000431A0000}"/>
    <cellStyle name="Currency 2 12 4 4 3" xfId="35011" xr:uid="{44054338-4059-4577-B29C-788A10E876A3}"/>
    <cellStyle name="Currency 2 12 4 4 4" xfId="49268" xr:uid="{976D6A95-04FC-423F-AAB4-73170064609D}"/>
    <cellStyle name="Currency 2 12 4 5" xfId="11249" xr:uid="{00000000-0005-0000-0000-0000441A0000}"/>
    <cellStyle name="Currency 2 12 4 5 2" xfId="25506" xr:uid="{00000000-0005-0000-0000-0000451A0000}"/>
    <cellStyle name="Currency 2 12 4 5 3" xfId="37387" xr:uid="{3D3DB6AD-F32C-4E56-92B5-82FC40F5049D}"/>
    <cellStyle name="Currency 2 12 4 5 4" xfId="51644" xr:uid="{A8ABE79B-1354-4525-A189-D76B44E64AC5}"/>
    <cellStyle name="Currency 2 12 4 6" xfId="13626" xr:uid="{00000000-0005-0000-0000-0000461A0000}"/>
    <cellStyle name="Currency 2 12 4 6 2" xfId="39764" xr:uid="{BCAE69E7-89A4-432F-AE6D-56DFFC26FBBC}"/>
    <cellStyle name="Currency 2 12 4 6 3" xfId="54021" xr:uid="{D81EB9DF-F859-4A8D-9411-16F7D1F59F8E}"/>
    <cellStyle name="Currency 2 12 4 7" xfId="16002" xr:uid="{00000000-0005-0000-0000-0000471A0000}"/>
    <cellStyle name="Currency 2 12 4 8" xfId="27883" xr:uid="{F043BB7E-5BFE-4FDE-879B-A03BB102E6B2}"/>
    <cellStyle name="Currency 2 12 4 9" xfId="42140" xr:uid="{E626CDE6-6D5E-4FEB-8022-3DD7F67302E6}"/>
    <cellStyle name="Currency 2 12 5" xfId="2537" xr:uid="{00000000-0005-0000-0000-0000481A0000}"/>
    <cellStyle name="Currency 2 12 5 2" xfId="16794" xr:uid="{00000000-0005-0000-0000-0000491A0000}"/>
    <cellStyle name="Currency 2 12 5 3" xfId="28675" xr:uid="{CC3E2ECA-0E21-4FF2-9ACC-6AA7F8058345}"/>
    <cellStyle name="Currency 2 12 5 4" xfId="42932" xr:uid="{A8C03F19-24C1-4876-8509-56FB1AD3226E}"/>
    <cellStyle name="Currency 2 12 6" xfId="4913" xr:uid="{00000000-0005-0000-0000-00004A1A0000}"/>
    <cellStyle name="Currency 2 12 6 2" xfId="19170" xr:uid="{00000000-0005-0000-0000-00004B1A0000}"/>
    <cellStyle name="Currency 2 12 6 3" xfId="31051" xr:uid="{CFDE83AC-F9CD-4503-B242-AD59559B3D13}"/>
    <cellStyle name="Currency 2 12 6 4" xfId="45308" xr:uid="{83D2463D-5728-4AB7-A7E1-178EF27208AD}"/>
    <cellStyle name="Currency 2 12 7" xfId="7289" xr:uid="{00000000-0005-0000-0000-00004C1A0000}"/>
    <cellStyle name="Currency 2 12 7 2" xfId="21546" xr:uid="{00000000-0005-0000-0000-00004D1A0000}"/>
    <cellStyle name="Currency 2 12 7 3" xfId="33427" xr:uid="{BF236262-92F7-44E2-8683-40EE434C6B17}"/>
    <cellStyle name="Currency 2 12 7 4" xfId="47684" xr:uid="{08D4509A-ACFE-420A-96C6-360209C312F6}"/>
    <cellStyle name="Currency 2 12 8" xfId="9665" xr:uid="{00000000-0005-0000-0000-00004E1A0000}"/>
    <cellStyle name="Currency 2 12 8 2" xfId="23922" xr:uid="{00000000-0005-0000-0000-00004F1A0000}"/>
    <cellStyle name="Currency 2 12 8 3" xfId="35803" xr:uid="{0FC17BD9-869E-42B2-8C92-1A54CF8EE304}"/>
    <cellStyle name="Currency 2 12 8 4" xfId="50060" xr:uid="{61C46E10-B76E-439E-ADC1-210FA9FEABC2}"/>
    <cellStyle name="Currency 2 12 9" xfId="12042" xr:uid="{00000000-0005-0000-0000-0000501A0000}"/>
    <cellStyle name="Currency 2 12 9 2" xfId="38180" xr:uid="{DF7CCD4A-9B6F-4B71-812E-0E6BA832AFC6}"/>
    <cellStyle name="Currency 2 12 9 3" xfId="52437" xr:uid="{F899A9AE-E6C4-4A27-8B76-B9D5A49C35B6}"/>
    <cellStyle name="Currency 2 13" xfId="197" xr:uid="{00000000-0005-0000-0000-0000511A0000}"/>
    <cellStyle name="Currency 2 13 10" xfId="14454" xr:uid="{00000000-0005-0000-0000-0000521A0000}"/>
    <cellStyle name="Currency 2 13 11" xfId="26335" xr:uid="{9547989D-7384-402D-9D22-779997255E59}"/>
    <cellStyle name="Currency 2 13 12" xfId="40592" xr:uid="{9E4ED12B-A0CB-462D-B517-03DC8CD50C4B}"/>
    <cellStyle name="Currency 2 13 2" xfId="557" xr:uid="{00000000-0005-0000-0000-0000531A0000}"/>
    <cellStyle name="Currency 2 13 2 10" xfId="26695" xr:uid="{70187CC9-0E5C-4E6B-9B24-6E7F5C1603D6}"/>
    <cellStyle name="Currency 2 13 2 11" xfId="40952" xr:uid="{69E5A7BA-2428-4F8F-8E2B-3222F53FB948}"/>
    <cellStyle name="Currency 2 13 2 2" xfId="1349" xr:uid="{00000000-0005-0000-0000-0000541A0000}"/>
    <cellStyle name="Currency 2 13 2 2 2" xfId="3725" xr:uid="{00000000-0005-0000-0000-0000551A0000}"/>
    <cellStyle name="Currency 2 13 2 2 2 2" xfId="17982" xr:uid="{00000000-0005-0000-0000-0000561A0000}"/>
    <cellStyle name="Currency 2 13 2 2 2 3" xfId="29863" xr:uid="{CC5F0DEB-5FB5-42BC-9863-C5C0B5CDBD29}"/>
    <cellStyle name="Currency 2 13 2 2 2 4" xfId="44120" xr:uid="{E85EAB25-72DE-42E3-8174-490135047AEA}"/>
    <cellStyle name="Currency 2 13 2 2 3" xfId="6101" xr:uid="{00000000-0005-0000-0000-0000571A0000}"/>
    <cellStyle name="Currency 2 13 2 2 3 2" xfId="20358" xr:uid="{00000000-0005-0000-0000-0000581A0000}"/>
    <cellStyle name="Currency 2 13 2 2 3 3" xfId="32239" xr:uid="{0C80B923-EFB4-4F56-9178-1A627DFA5D7D}"/>
    <cellStyle name="Currency 2 13 2 2 3 4" xfId="46496" xr:uid="{B5CE3A3E-5F55-436D-B4C3-A9B809664473}"/>
    <cellStyle name="Currency 2 13 2 2 4" xfId="8477" xr:uid="{00000000-0005-0000-0000-0000591A0000}"/>
    <cellStyle name="Currency 2 13 2 2 4 2" xfId="22734" xr:uid="{00000000-0005-0000-0000-00005A1A0000}"/>
    <cellStyle name="Currency 2 13 2 2 4 3" xfId="34615" xr:uid="{4356051C-DF86-46EE-9CA1-EC75EB6482AC}"/>
    <cellStyle name="Currency 2 13 2 2 4 4" xfId="48872" xr:uid="{E8A20CC4-15BE-492C-B5AB-3C1EA1D019F2}"/>
    <cellStyle name="Currency 2 13 2 2 5" xfId="10853" xr:uid="{00000000-0005-0000-0000-00005B1A0000}"/>
    <cellStyle name="Currency 2 13 2 2 5 2" xfId="25110" xr:uid="{00000000-0005-0000-0000-00005C1A0000}"/>
    <cellStyle name="Currency 2 13 2 2 5 3" xfId="36991" xr:uid="{2A2A8E8D-E2E9-4518-8DB1-D91881D6EE52}"/>
    <cellStyle name="Currency 2 13 2 2 5 4" xfId="51248" xr:uid="{14BB36BA-7CC5-4774-A94A-5F85C656569C}"/>
    <cellStyle name="Currency 2 13 2 2 6" xfId="13230" xr:uid="{00000000-0005-0000-0000-00005D1A0000}"/>
    <cellStyle name="Currency 2 13 2 2 6 2" xfId="39368" xr:uid="{017EDC46-0EB8-4654-B39E-95775E700B42}"/>
    <cellStyle name="Currency 2 13 2 2 6 3" xfId="53625" xr:uid="{2B4DE535-A442-46A6-9BA1-C6BC6C3830E7}"/>
    <cellStyle name="Currency 2 13 2 2 7" xfId="15606" xr:uid="{00000000-0005-0000-0000-00005E1A0000}"/>
    <cellStyle name="Currency 2 13 2 2 8" xfId="27487" xr:uid="{809C5468-DC5C-49C2-BC41-387E44A6402E}"/>
    <cellStyle name="Currency 2 13 2 2 9" xfId="41744" xr:uid="{AD0D17E3-E39C-4DD2-89A5-326DD8173786}"/>
    <cellStyle name="Currency 2 13 2 3" xfId="2141" xr:uid="{00000000-0005-0000-0000-00005F1A0000}"/>
    <cellStyle name="Currency 2 13 2 3 2" xfId="4517" xr:uid="{00000000-0005-0000-0000-0000601A0000}"/>
    <cellStyle name="Currency 2 13 2 3 2 2" xfId="18774" xr:uid="{00000000-0005-0000-0000-0000611A0000}"/>
    <cellStyle name="Currency 2 13 2 3 2 3" xfId="30655" xr:uid="{1EDBE372-5801-4966-A39F-85C13E39D924}"/>
    <cellStyle name="Currency 2 13 2 3 2 4" xfId="44912" xr:uid="{0A36DDB0-D280-40D5-902C-CF67974D5E15}"/>
    <cellStyle name="Currency 2 13 2 3 3" xfId="6893" xr:uid="{00000000-0005-0000-0000-0000621A0000}"/>
    <cellStyle name="Currency 2 13 2 3 3 2" xfId="21150" xr:uid="{00000000-0005-0000-0000-0000631A0000}"/>
    <cellStyle name="Currency 2 13 2 3 3 3" xfId="33031" xr:uid="{2B498794-2BC1-4906-B49A-32D39F9030F1}"/>
    <cellStyle name="Currency 2 13 2 3 3 4" xfId="47288" xr:uid="{F5BFD4E7-72B9-452F-8B5E-8C141553BCCA}"/>
    <cellStyle name="Currency 2 13 2 3 4" xfId="9269" xr:uid="{00000000-0005-0000-0000-0000641A0000}"/>
    <cellStyle name="Currency 2 13 2 3 4 2" xfId="23526" xr:uid="{00000000-0005-0000-0000-0000651A0000}"/>
    <cellStyle name="Currency 2 13 2 3 4 3" xfId="35407" xr:uid="{C053F445-8C5A-426A-B398-CB2965D88141}"/>
    <cellStyle name="Currency 2 13 2 3 4 4" xfId="49664" xr:uid="{901FDF0C-E8A8-47F8-A314-307F4E225163}"/>
    <cellStyle name="Currency 2 13 2 3 5" xfId="11645" xr:uid="{00000000-0005-0000-0000-0000661A0000}"/>
    <cellStyle name="Currency 2 13 2 3 5 2" xfId="25902" xr:uid="{00000000-0005-0000-0000-0000671A0000}"/>
    <cellStyle name="Currency 2 13 2 3 5 3" xfId="37783" xr:uid="{A8D9449A-6EF1-4337-9AC4-B2B0E9D04F36}"/>
    <cellStyle name="Currency 2 13 2 3 5 4" xfId="52040" xr:uid="{3B97E46E-BDA2-4248-B1BB-45B50FC145F9}"/>
    <cellStyle name="Currency 2 13 2 3 6" xfId="14022" xr:uid="{00000000-0005-0000-0000-0000681A0000}"/>
    <cellStyle name="Currency 2 13 2 3 6 2" xfId="40160" xr:uid="{B2932D76-5EE5-46E6-BC2C-DB69CD5E62C9}"/>
    <cellStyle name="Currency 2 13 2 3 6 3" xfId="54417" xr:uid="{63A78F26-90A0-4608-8E0B-CC963B47CE2F}"/>
    <cellStyle name="Currency 2 13 2 3 7" xfId="16398" xr:uid="{00000000-0005-0000-0000-0000691A0000}"/>
    <cellStyle name="Currency 2 13 2 3 8" xfId="28279" xr:uid="{1A2774F6-7C12-4E21-B23B-91721EE20824}"/>
    <cellStyle name="Currency 2 13 2 3 9" xfId="42536" xr:uid="{CF5B720F-0417-442F-80CA-FE9FE382FF2E}"/>
    <cellStyle name="Currency 2 13 2 4" xfId="2933" xr:uid="{00000000-0005-0000-0000-00006A1A0000}"/>
    <cellStyle name="Currency 2 13 2 4 2" xfId="17190" xr:uid="{00000000-0005-0000-0000-00006B1A0000}"/>
    <cellStyle name="Currency 2 13 2 4 3" xfId="29071" xr:uid="{A3266FC2-E94D-4D98-A1AA-8F1B7A79B93C}"/>
    <cellStyle name="Currency 2 13 2 4 4" xfId="43328" xr:uid="{F5A8FC01-53A9-47DD-B27B-CC809F8D9D62}"/>
    <cellStyle name="Currency 2 13 2 5" xfId="5309" xr:uid="{00000000-0005-0000-0000-00006C1A0000}"/>
    <cellStyle name="Currency 2 13 2 5 2" xfId="19566" xr:uid="{00000000-0005-0000-0000-00006D1A0000}"/>
    <cellStyle name="Currency 2 13 2 5 3" xfId="31447" xr:uid="{7A75989F-A18F-4B20-A3A8-C047CF3A7CAE}"/>
    <cellStyle name="Currency 2 13 2 5 4" xfId="45704" xr:uid="{42C47F1A-0115-401D-AD32-387F737C0E3D}"/>
    <cellStyle name="Currency 2 13 2 6" xfId="7685" xr:uid="{00000000-0005-0000-0000-00006E1A0000}"/>
    <cellStyle name="Currency 2 13 2 6 2" xfId="21942" xr:uid="{00000000-0005-0000-0000-00006F1A0000}"/>
    <cellStyle name="Currency 2 13 2 6 3" xfId="33823" xr:uid="{EBA60EF3-D80F-4956-90A1-F580F922FC72}"/>
    <cellStyle name="Currency 2 13 2 6 4" xfId="48080" xr:uid="{7018FFAC-870A-418A-BEE3-D03F9FAE22C7}"/>
    <cellStyle name="Currency 2 13 2 7" xfId="10061" xr:uid="{00000000-0005-0000-0000-0000701A0000}"/>
    <cellStyle name="Currency 2 13 2 7 2" xfId="24318" xr:uid="{00000000-0005-0000-0000-0000711A0000}"/>
    <cellStyle name="Currency 2 13 2 7 3" xfId="36199" xr:uid="{588660BF-0362-464C-9542-C9080A6C52B1}"/>
    <cellStyle name="Currency 2 13 2 7 4" xfId="50456" xr:uid="{8DDD12F9-B4ED-4AF1-904B-C8A723319509}"/>
    <cellStyle name="Currency 2 13 2 8" xfId="12438" xr:uid="{00000000-0005-0000-0000-0000721A0000}"/>
    <cellStyle name="Currency 2 13 2 8 2" xfId="38576" xr:uid="{0FB72EF3-5F71-43F0-BB69-3C9E3E236C6F}"/>
    <cellStyle name="Currency 2 13 2 8 3" xfId="52833" xr:uid="{A02EDF4C-107B-452F-9F6A-6DEDB3A9AFF3}"/>
    <cellStyle name="Currency 2 13 2 9" xfId="14814" xr:uid="{00000000-0005-0000-0000-0000731A0000}"/>
    <cellStyle name="Currency 2 13 3" xfId="989" xr:uid="{00000000-0005-0000-0000-0000741A0000}"/>
    <cellStyle name="Currency 2 13 3 2" xfId="3365" xr:uid="{00000000-0005-0000-0000-0000751A0000}"/>
    <cellStyle name="Currency 2 13 3 2 2" xfId="17622" xr:uid="{00000000-0005-0000-0000-0000761A0000}"/>
    <cellStyle name="Currency 2 13 3 2 3" xfId="29503" xr:uid="{11E995BC-A802-443C-ADB3-CC43897AF8DC}"/>
    <cellStyle name="Currency 2 13 3 2 4" xfId="43760" xr:uid="{FB24A522-86B2-48E3-828B-F1B66CD3B70D}"/>
    <cellStyle name="Currency 2 13 3 3" xfId="5741" xr:uid="{00000000-0005-0000-0000-0000771A0000}"/>
    <cellStyle name="Currency 2 13 3 3 2" xfId="19998" xr:uid="{00000000-0005-0000-0000-0000781A0000}"/>
    <cellStyle name="Currency 2 13 3 3 3" xfId="31879" xr:uid="{FE509450-4D09-4A54-9B39-772B1DDD103B}"/>
    <cellStyle name="Currency 2 13 3 3 4" xfId="46136" xr:uid="{0FC0B096-4ABC-4756-BF33-6C34EA4111A1}"/>
    <cellStyle name="Currency 2 13 3 4" xfId="8117" xr:uid="{00000000-0005-0000-0000-0000791A0000}"/>
    <cellStyle name="Currency 2 13 3 4 2" xfId="22374" xr:uid="{00000000-0005-0000-0000-00007A1A0000}"/>
    <cellStyle name="Currency 2 13 3 4 3" xfId="34255" xr:uid="{40EB484C-C543-4A44-8977-AA5C88C3757B}"/>
    <cellStyle name="Currency 2 13 3 4 4" xfId="48512" xr:uid="{D6385073-4A82-4F5D-A0D3-B18BA8828A3E}"/>
    <cellStyle name="Currency 2 13 3 5" xfId="10493" xr:uid="{00000000-0005-0000-0000-00007B1A0000}"/>
    <cellStyle name="Currency 2 13 3 5 2" xfId="24750" xr:uid="{00000000-0005-0000-0000-00007C1A0000}"/>
    <cellStyle name="Currency 2 13 3 5 3" xfId="36631" xr:uid="{2E4C9ACA-713A-469F-8FA0-400F4F7C352F}"/>
    <cellStyle name="Currency 2 13 3 5 4" xfId="50888" xr:uid="{95F02F3F-87C6-44F6-95BC-D03FDD8AA071}"/>
    <cellStyle name="Currency 2 13 3 6" xfId="12870" xr:uid="{00000000-0005-0000-0000-00007D1A0000}"/>
    <cellStyle name="Currency 2 13 3 6 2" xfId="39008" xr:uid="{CE4DF73A-58B1-44E9-BF25-B4A72425F066}"/>
    <cellStyle name="Currency 2 13 3 6 3" xfId="53265" xr:uid="{75668534-3238-4BF4-AED4-C5F03D732122}"/>
    <cellStyle name="Currency 2 13 3 7" xfId="15246" xr:uid="{00000000-0005-0000-0000-00007E1A0000}"/>
    <cellStyle name="Currency 2 13 3 8" xfId="27127" xr:uid="{6C0191F1-3B44-4EC6-8953-CB586ED06B9D}"/>
    <cellStyle name="Currency 2 13 3 9" xfId="41384" xr:uid="{0BFDA42A-5B9B-4DAC-A63A-7134B61B9EBD}"/>
    <cellStyle name="Currency 2 13 4" xfId="1781" xr:uid="{00000000-0005-0000-0000-00007F1A0000}"/>
    <cellStyle name="Currency 2 13 4 2" xfId="4157" xr:uid="{00000000-0005-0000-0000-0000801A0000}"/>
    <cellStyle name="Currency 2 13 4 2 2" xfId="18414" xr:uid="{00000000-0005-0000-0000-0000811A0000}"/>
    <cellStyle name="Currency 2 13 4 2 3" xfId="30295" xr:uid="{7D4C5B10-C002-48F4-890D-87DC24897CB6}"/>
    <cellStyle name="Currency 2 13 4 2 4" xfId="44552" xr:uid="{E665C0B9-4663-4C2E-A36F-95E5C5438606}"/>
    <cellStyle name="Currency 2 13 4 3" xfId="6533" xr:uid="{00000000-0005-0000-0000-0000821A0000}"/>
    <cellStyle name="Currency 2 13 4 3 2" xfId="20790" xr:uid="{00000000-0005-0000-0000-0000831A0000}"/>
    <cellStyle name="Currency 2 13 4 3 3" xfId="32671" xr:uid="{2D1923A0-8F52-4AFD-BE41-5BC6C332A163}"/>
    <cellStyle name="Currency 2 13 4 3 4" xfId="46928" xr:uid="{BD23F30C-DD94-43BF-9EE3-EA78018DF768}"/>
    <cellStyle name="Currency 2 13 4 4" xfId="8909" xr:uid="{00000000-0005-0000-0000-0000841A0000}"/>
    <cellStyle name="Currency 2 13 4 4 2" xfId="23166" xr:uid="{00000000-0005-0000-0000-0000851A0000}"/>
    <cellStyle name="Currency 2 13 4 4 3" xfId="35047" xr:uid="{C3F61971-D4BE-40D1-B7D0-8816E6FE29F5}"/>
    <cellStyle name="Currency 2 13 4 4 4" xfId="49304" xr:uid="{F6AFA8B8-DB83-47CE-95BF-610A79DE81C8}"/>
    <cellStyle name="Currency 2 13 4 5" xfId="11285" xr:uid="{00000000-0005-0000-0000-0000861A0000}"/>
    <cellStyle name="Currency 2 13 4 5 2" xfId="25542" xr:uid="{00000000-0005-0000-0000-0000871A0000}"/>
    <cellStyle name="Currency 2 13 4 5 3" xfId="37423" xr:uid="{899959EF-D650-4F99-BCC5-6996EDDFCBD6}"/>
    <cellStyle name="Currency 2 13 4 5 4" xfId="51680" xr:uid="{213EF530-865E-4DFA-9CF6-3974A0CF6134}"/>
    <cellStyle name="Currency 2 13 4 6" xfId="13662" xr:uid="{00000000-0005-0000-0000-0000881A0000}"/>
    <cellStyle name="Currency 2 13 4 6 2" xfId="39800" xr:uid="{23F7ABB8-F869-4C0E-9E57-4D09C757D6B9}"/>
    <cellStyle name="Currency 2 13 4 6 3" xfId="54057" xr:uid="{FA3B70DD-11B0-4C0F-89D9-4483521AAFDE}"/>
    <cellStyle name="Currency 2 13 4 7" xfId="16038" xr:uid="{00000000-0005-0000-0000-0000891A0000}"/>
    <cellStyle name="Currency 2 13 4 8" xfId="27919" xr:uid="{F2C2BA03-D79F-4C98-B92A-5C0C51312093}"/>
    <cellStyle name="Currency 2 13 4 9" xfId="42176" xr:uid="{A57522F1-228A-415F-B859-804DCD4853AB}"/>
    <cellStyle name="Currency 2 13 5" xfId="2573" xr:uid="{00000000-0005-0000-0000-00008A1A0000}"/>
    <cellStyle name="Currency 2 13 5 2" xfId="16830" xr:uid="{00000000-0005-0000-0000-00008B1A0000}"/>
    <cellStyle name="Currency 2 13 5 3" xfId="28711" xr:uid="{F355D396-5F41-44C4-A5A8-303F71906E9B}"/>
    <cellStyle name="Currency 2 13 5 4" xfId="42968" xr:uid="{F7FE999D-4455-4D3E-B5CF-B9C6FDDB90A2}"/>
    <cellStyle name="Currency 2 13 6" xfId="4949" xr:uid="{00000000-0005-0000-0000-00008C1A0000}"/>
    <cellStyle name="Currency 2 13 6 2" xfId="19206" xr:uid="{00000000-0005-0000-0000-00008D1A0000}"/>
    <cellStyle name="Currency 2 13 6 3" xfId="31087" xr:uid="{F2111AFB-F1F6-45DA-9E60-4341B9B3FEEE}"/>
    <cellStyle name="Currency 2 13 6 4" xfId="45344" xr:uid="{AD521957-FCAD-44FF-B31E-C82BD3A1E4C9}"/>
    <cellStyle name="Currency 2 13 7" xfId="7325" xr:uid="{00000000-0005-0000-0000-00008E1A0000}"/>
    <cellStyle name="Currency 2 13 7 2" xfId="21582" xr:uid="{00000000-0005-0000-0000-00008F1A0000}"/>
    <cellStyle name="Currency 2 13 7 3" xfId="33463" xr:uid="{5183B822-1F82-4B36-87F2-43484BDF4097}"/>
    <cellStyle name="Currency 2 13 7 4" xfId="47720" xr:uid="{278634DC-6A56-4899-BD96-87B7C6465965}"/>
    <cellStyle name="Currency 2 13 8" xfId="9701" xr:uid="{00000000-0005-0000-0000-0000901A0000}"/>
    <cellStyle name="Currency 2 13 8 2" xfId="23958" xr:uid="{00000000-0005-0000-0000-0000911A0000}"/>
    <cellStyle name="Currency 2 13 8 3" xfId="35839" xr:uid="{7FCEF744-4121-41D8-B850-C93F62C394AD}"/>
    <cellStyle name="Currency 2 13 8 4" xfId="50096" xr:uid="{C07DEC3B-4C5A-4F64-A12B-E2738F7F43D0}"/>
    <cellStyle name="Currency 2 13 9" xfId="12078" xr:uid="{00000000-0005-0000-0000-0000921A0000}"/>
    <cellStyle name="Currency 2 13 9 2" xfId="38216" xr:uid="{D13B0828-92CD-4633-9A0A-93562671F4C0}"/>
    <cellStyle name="Currency 2 13 9 3" xfId="52473" xr:uid="{84521D8B-7029-4790-BDFE-3EF7BCFDD8A3}"/>
    <cellStyle name="Currency 2 14" xfId="233" xr:uid="{00000000-0005-0000-0000-0000931A0000}"/>
    <cellStyle name="Currency 2 14 10" xfId="14490" xr:uid="{00000000-0005-0000-0000-0000941A0000}"/>
    <cellStyle name="Currency 2 14 11" xfId="26371" xr:uid="{5CF47935-A98B-4D35-A6B4-65FA31DE160E}"/>
    <cellStyle name="Currency 2 14 12" xfId="40628" xr:uid="{40CA1F95-874E-42D5-A0B6-21BDC2CCE056}"/>
    <cellStyle name="Currency 2 14 2" xfId="593" xr:uid="{00000000-0005-0000-0000-0000951A0000}"/>
    <cellStyle name="Currency 2 14 2 10" xfId="26731" xr:uid="{BB03BD05-1331-45BB-AB58-57DACC5DA9EC}"/>
    <cellStyle name="Currency 2 14 2 11" xfId="40988" xr:uid="{60C6EC37-51FE-42D1-938D-22C8DE895163}"/>
    <cellStyle name="Currency 2 14 2 2" xfId="1385" xr:uid="{00000000-0005-0000-0000-0000961A0000}"/>
    <cellStyle name="Currency 2 14 2 2 2" xfId="3761" xr:uid="{00000000-0005-0000-0000-0000971A0000}"/>
    <cellStyle name="Currency 2 14 2 2 2 2" xfId="18018" xr:uid="{00000000-0005-0000-0000-0000981A0000}"/>
    <cellStyle name="Currency 2 14 2 2 2 3" xfId="29899" xr:uid="{CABF7D9D-CFF4-48CE-B2B8-B54CBEEB62CA}"/>
    <cellStyle name="Currency 2 14 2 2 2 4" xfId="44156" xr:uid="{44400CFD-D904-45FB-A7DA-644BE5545A1D}"/>
    <cellStyle name="Currency 2 14 2 2 3" xfId="6137" xr:uid="{00000000-0005-0000-0000-0000991A0000}"/>
    <cellStyle name="Currency 2 14 2 2 3 2" xfId="20394" xr:uid="{00000000-0005-0000-0000-00009A1A0000}"/>
    <cellStyle name="Currency 2 14 2 2 3 3" xfId="32275" xr:uid="{831797C0-FD6E-403B-8482-E77E7E634437}"/>
    <cellStyle name="Currency 2 14 2 2 3 4" xfId="46532" xr:uid="{77FE7051-7EF3-4FB4-B26B-FF5F32358F87}"/>
    <cellStyle name="Currency 2 14 2 2 4" xfId="8513" xr:uid="{00000000-0005-0000-0000-00009B1A0000}"/>
    <cellStyle name="Currency 2 14 2 2 4 2" xfId="22770" xr:uid="{00000000-0005-0000-0000-00009C1A0000}"/>
    <cellStyle name="Currency 2 14 2 2 4 3" xfId="34651" xr:uid="{E380E6FC-141F-4BF1-8D10-FA7F3CE335E5}"/>
    <cellStyle name="Currency 2 14 2 2 4 4" xfId="48908" xr:uid="{1747212F-F773-41AF-BBB9-930393039DFF}"/>
    <cellStyle name="Currency 2 14 2 2 5" xfId="10889" xr:uid="{00000000-0005-0000-0000-00009D1A0000}"/>
    <cellStyle name="Currency 2 14 2 2 5 2" xfId="25146" xr:uid="{00000000-0005-0000-0000-00009E1A0000}"/>
    <cellStyle name="Currency 2 14 2 2 5 3" xfId="37027" xr:uid="{514AE849-1DBF-4EC2-9452-40CC86BE2F99}"/>
    <cellStyle name="Currency 2 14 2 2 5 4" xfId="51284" xr:uid="{D933083A-6FE2-4142-A40C-5DAD64953D6E}"/>
    <cellStyle name="Currency 2 14 2 2 6" xfId="13266" xr:uid="{00000000-0005-0000-0000-00009F1A0000}"/>
    <cellStyle name="Currency 2 14 2 2 6 2" xfId="39404" xr:uid="{B5BEF4D7-A0B6-4198-953F-9FC26AB99408}"/>
    <cellStyle name="Currency 2 14 2 2 6 3" xfId="53661" xr:uid="{881FD22E-7F87-42A0-8AAD-990CF14E2C6F}"/>
    <cellStyle name="Currency 2 14 2 2 7" xfId="15642" xr:uid="{00000000-0005-0000-0000-0000A01A0000}"/>
    <cellStyle name="Currency 2 14 2 2 8" xfId="27523" xr:uid="{782C60F3-4C57-4532-8E93-6FB0006C5475}"/>
    <cellStyle name="Currency 2 14 2 2 9" xfId="41780" xr:uid="{4CAB9358-CC2E-4833-AF67-905CF2BE18CE}"/>
    <cellStyle name="Currency 2 14 2 3" xfId="2177" xr:uid="{00000000-0005-0000-0000-0000A11A0000}"/>
    <cellStyle name="Currency 2 14 2 3 2" xfId="4553" xr:uid="{00000000-0005-0000-0000-0000A21A0000}"/>
    <cellStyle name="Currency 2 14 2 3 2 2" xfId="18810" xr:uid="{00000000-0005-0000-0000-0000A31A0000}"/>
    <cellStyle name="Currency 2 14 2 3 2 3" xfId="30691" xr:uid="{7E674626-37B2-478E-8C26-7AD3FDC2E261}"/>
    <cellStyle name="Currency 2 14 2 3 2 4" xfId="44948" xr:uid="{7A5156A2-8729-429B-9164-680737D9C7F3}"/>
    <cellStyle name="Currency 2 14 2 3 3" xfId="6929" xr:uid="{00000000-0005-0000-0000-0000A41A0000}"/>
    <cellStyle name="Currency 2 14 2 3 3 2" xfId="21186" xr:uid="{00000000-0005-0000-0000-0000A51A0000}"/>
    <cellStyle name="Currency 2 14 2 3 3 3" xfId="33067" xr:uid="{E4F36EAE-9F59-442F-ADBD-96BF5B3F3CEE}"/>
    <cellStyle name="Currency 2 14 2 3 3 4" xfId="47324" xr:uid="{F50AB719-855D-4890-9197-830785D23F1A}"/>
    <cellStyle name="Currency 2 14 2 3 4" xfId="9305" xr:uid="{00000000-0005-0000-0000-0000A61A0000}"/>
    <cellStyle name="Currency 2 14 2 3 4 2" xfId="23562" xr:uid="{00000000-0005-0000-0000-0000A71A0000}"/>
    <cellStyle name="Currency 2 14 2 3 4 3" xfId="35443" xr:uid="{52C03884-8F4B-4A9B-8F55-CABBA1718984}"/>
    <cellStyle name="Currency 2 14 2 3 4 4" xfId="49700" xr:uid="{EA1450C3-78B5-46E0-B18D-DA9FE7411D77}"/>
    <cellStyle name="Currency 2 14 2 3 5" xfId="11681" xr:uid="{00000000-0005-0000-0000-0000A81A0000}"/>
    <cellStyle name="Currency 2 14 2 3 5 2" xfId="25938" xr:uid="{00000000-0005-0000-0000-0000A91A0000}"/>
    <cellStyle name="Currency 2 14 2 3 5 3" xfId="37819" xr:uid="{14F34A68-FD37-401D-81B0-015CE8D95C05}"/>
    <cellStyle name="Currency 2 14 2 3 5 4" xfId="52076" xr:uid="{46F2E264-BC28-4F9B-9248-3AE355CBF763}"/>
    <cellStyle name="Currency 2 14 2 3 6" xfId="14058" xr:uid="{00000000-0005-0000-0000-0000AA1A0000}"/>
    <cellStyle name="Currency 2 14 2 3 6 2" xfId="40196" xr:uid="{44C102A4-949A-4CD3-BB41-72040E0C9860}"/>
    <cellStyle name="Currency 2 14 2 3 6 3" xfId="54453" xr:uid="{9D67445E-1482-490D-BBD8-889A27DC6022}"/>
    <cellStyle name="Currency 2 14 2 3 7" xfId="16434" xr:uid="{00000000-0005-0000-0000-0000AB1A0000}"/>
    <cellStyle name="Currency 2 14 2 3 8" xfId="28315" xr:uid="{856B0EA0-3EC4-4047-9C39-EEDDF831CBE8}"/>
    <cellStyle name="Currency 2 14 2 3 9" xfId="42572" xr:uid="{3B748CCC-7FBD-42F3-B62F-E4DDF9B7FB43}"/>
    <cellStyle name="Currency 2 14 2 4" xfId="2969" xr:uid="{00000000-0005-0000-0000-0000AC1A0000}"/>
    <cellStyle name="Currency 2 14 2 4 2" xfId="17226" xr:uid="{00000000-0005-0000-0000-0000AD1A0000}"/>
    <cellStyle name="Currency 2 14 2 4 3" xfId="29107" xr:uid="{4341D9BB-B94C-4DC2-868F-C76E299CFBD8}"/>
    <cellStyle name="Currency 2 14 2 4 4" xfId="43364" xr:uid="{DBFFBAD5-C8E6-4686-9546-E5BEF7C9901D}"/>
    <cellStyle name="Currency 2 14 2 5" xfId="5345" xr:uid="{00000000-0005-0000-0000-0000AE1A0000}"/>
    <cellStyle name="Currency 2 14 2 5 2" xfId="19602" xr:uid="{00000000-0005-0000-0000-0000AF1A0000}"/>
    <cellStyle name="Currency 2 14 2 5 3" xfId="31483" xr:uid="{4BF6B3AD-111A-46C8-ADB0-9D5E27D713DB}"/>
    <cellStyle name="Currency 2 14 2 5 4" xfId="45740" xr:uid="{9669D4AC-BE70-4B6E-8D9F-A75CA3F98455}"/>
    <cellStyle name="Currency 2 14 2 6" xfId="7721" xr:uid="{00000000-0005-0000-0000-0000B01A0000}"/>
    <cellStyle name="Currency 2 14 2 6 2" xfId="21978" xr:uid="{00000000-0005-0000-0000-0000B11A0000}"/>
    <cellStyle name="Currency 2 14 2 6 3" xfId="33859" xr:uid="{7FB5150E-332B-48AC-B150-8F9187180CA7}"/>
    <cellStyle name="Currency 2 14 2 6 4" xfId="48116" xr:uid="{D4A00F19-037A-4875-8779-63E7C5FA2CB1}"/>
    <cellStyle name="Currency 2 14 2 7" xfId="10097" xr:uid="{00000000-0005-0000-0000-0000B21A0000}"/>
    <cellStyle name="Currency 2 14 2 7 2" xfId="24354" xr:uid="{00000000-0005-0000-0000-0000B31A0000}"/>
    <cellStyle name="Currency 2 14 2 7 3" xfId="36235" xr:uid="{9A2474EC-8443-47A5-BC45-8A3F5DED2054}"/>
    <cellStyle name="Currency 2 14 2 7 4" xfId="50492" xr:uid="{47A67C5A-B66C-413F-A03D-BFE0AFFC62D7}"/>
    <cellStyle name="Currency 2 14 2 8" xfId="12474" xr:uid="{00000000-0005-0000-0000-0000B41A0000}"/>
    <cellStyle name="Currency 2 14 2 8 2" xfId="38612" xr:uid="{7E57D1CA-56C0-4E28-889F-E2103099F7CD}"/>
    <cellStyle name="Currency 2 14 2 8 3" xfId="52869" xr:uid="{9889E6C1-FACF-4C56-9A38-0656040AFE10}"/>
    <cellStyle name="Currency 2 14 2 9" xfId="14850" xr:uid="{00000000-0005-0000-0000-0000B51A0000}"/>
    <cellStyle name="Currency 2 14 3" xfId="1025" xr:uid="{00000000-0005-0000-0000-0000B61A0000}"/>
    <cellStyle name="Currency 2 14 3 2" xfId="3401" xr:uid="{00000000-0005-0000-0000-0000B71A0000}"/>
    <cellStyle name="Currency 2 14 3 2 2" xfId="17658" xr:uid="{00000000-0005-0000-0000-0000B81A0000}"/>
    <cellStyle name="Currency 2 14 3 2 3" xfId="29539" xr:uid="{7EC7B192-5389-4E1B-BE5F-969E5BB0BB28}"/>
    <cellStyle name="Currency 2 14 3 2 4" xfId="43796" xr:uid="{F4017D16-16B8-4F0C-8220-7D36246D1CD7}"/>
    <cellStyle name="Currency 2 14 3 3" xfId="5777" xr:uid="{00000000-0005-0000-0000-0000B91A0000}"/>
    <cellStyle name="Currency 2 14 3 3 2" xfId="20034" xr:uid="{00000000-0005-0000-0000-0000BA1A0000}"/>
    <cellStyle name="Currency 2 14 3 3 3" xfId="31915" xr:uid="{A727F7E6-CE48-4E6B-86EF-C195BF42DCCE}"/>
    <cellStyle name="Currency 2 14 3 3 4" xfId="46172" xr:uid="{96F94F65-2292-4D5B-85D6-C7B18887217C}"/>
    <cellStyle name="Currency 2 14 3 4" xfId="8153" xr:uid="{00000000-0005-0000-0000-0000BB1A0000}"/>
    <cellStyle name="Currency 2 14 3 4 2" xfId="22410" xr:uid="{00000000-0005-0000-0000-0000BC1A0000}"/>
    <cellStyle name="Currency 2 14 3 4 3" xfId="34291" xr:uid="{2E678BF8-E373-49C0-B121-165CD323CE3A}"/>
    <cellStyle name="Currency 2 14 3 4 4" xfId="48548" xr:uid="{422F1003-4A13-4A64-BE72-3879237AC57D}"/>
    <cellStyle name="Currency 2 14 3 5" xfId="10529" xr:uid="{00000000-0005-0000-0000-0000BD1A0000}"/>
    <cellStyle name="Currency 2 14 3 5 2" xfId="24786" xr:uid="{00000000-0005-0000-0000-0000BE1A0000}"/>
    <cellStyle name="Currency 2 14 3 5 3" xfId="36667" xr:uid="{8D4592D6-42FB-4A44-ABD1-11A1320241CF}"/>
    <cellStyle name="Currency 2 14 3 5 4" xfId="50924" xr:uid="{436F633C-0270-4931-8B25-66614E42307B}"/>
    <cellStyle name="Currency 2 14 3 6" xfId="12906" xr:uid="{00000000-0005-0000-0000-0000BF1A0000}"/>
    <cellStyle name="Currency 2 14 3 6 2" xfId="39044" xr:uid="{F2BBB53F-BEEE-44E0-AAE7-45D123BCCA35}"/>
    <cellStyle name="Currency 2 14 3 6 3" xfId="53301" xr:uid="{3B659E7D-6E70-4E4A-9978-934D66A8F105}"/>
    <cellStyle name="Currency 2 14 3 7" xfId="15282" xr:uid="{00000000-0005-0000-0000-0000C01A0000}"/>
    <cellStyle name="Currency 2 14 3 8" xfId="27163" xr:uid="{22624FAC-A274-40D5-93E5-8B65E47557B8}"/>
    <cellStyle name="Currency 2 14 3 9" xfId="41420" xr:uid="{BD445E3F-3653-43D7-998B-45FE3137DE38}"/>
    <cellStyle name="Currency 2 14 4" xfId="1817" xr:uid="{00000000-0005-0000-0000-0000C11A0000}"/>
    <cellStyle name="Currency 2 14 4 2" xfId="4193" xr:uid="{00000000-0005-0000-0000-0000C21A0000}"/>
    <cellStyle name="Currency 2 14 4 2 2" xfId="18450" xr:uid="{00000000-0005-0000-0000-0000C31A0000}"/>
    <cellStyle name="Currency 2 14 4 2 3" xfId="30331" xr:uid="{7DACBC0F-2095-4101-B192-107B9D8B6601}"/>
    <cellStyle name="Currency 2 14 4 2 4" xfId="44588" xr:uid="{D6C8ACF4-E989-4081-9E89-54AA01C01DCA}"/>
    <cellStyle name="Currency 2 14 4 3" xfId="6569" xr:uid="{00000000-0005-0000-0000-0000C41A0000}"/>
    <cellStyle name="Currency 2 14 4 3 2" xfId="20826" xr:uid="{00000000-0005-0000-0000-0000C51A0000}"/>
    <cellStyle name="Currency 2 14 4 3 3" xfId="32707" xr:uid="{FEA1B344-F77B-49B3-967D-C71D4C34C2E6}"/>
    <cellStyle name="Currency 2 14 4 3 4" xfId="46964" xr:uid="{EFF4CCB4-9879-4CAC-B4B1-E7453D4317FB}"/>
    <cellStyle name="Currency 2 14 4 4" xfId="8945" xr:uid="{00000000-0005-0000-0000-0000C61A0000}"/>
    <cellStyle name="Currency 2 14 4 4 2" xfId="23202" xr:uid="{00000000-0005-0000-0000-0000C71A0000}"/>
    <cellStyle name="Currency 2 14 4 4 3" xfId="35083" xr:uid="{E67DEE62-79BE-4F47-9C0B-591E51F43B45}"/>
    <cellStyle name="Currency 2 14 4 4 4" xfId="49340" xr:uid="{7A6C2CDB-F53A-460B-9F8F-A73938713169}"/>
    <cellStyle name="Currency 2 14 4 5" xfId="11321" xr:uid="{00000000-0005-0000-0000-0000C81A0000}"/>
    <cellStyle name="Currency 2 14 4 5 2" xfId="25578" xr:uid="{00000000-0005-0000-0000-0000C91A0000}"/>
    <cellStyle name="Currency 2 14 4 5 3" xfId="37459" xr:uid="{AB3217E0-F2D6-4206-9C47-94825084F848}"/>
    <cellStyle name="Currency 2 14 4 5 4" xfId="51716" xr:uid="{DA0FDFFD-DA17-43EF-871E-1DC1F9701BFC}"/>
    <cellStyle name="Currency 2 14 4 6" xfId="13698" xr:uid="{00000000-0005-0000-0000-0000CA1A0000}"/>
    <cellStyle name="Currency 2 14 4 6 2" xfId="39836" xr:uid="{B8601EE1-A899-46EC-8690-D190F8C71835}"/>
    <cellStyle name="Currency 2 14 4 6 3" xfId="54093" xr:uid="{43967C9F-06E9-44DF-A3C6-6154ED353CE7}"/>
    <cellStyle name="Currency 2 14 4 7" xfId="16074" xr:uid="{00000000-0005-0000-0000-0000CB1A0000}"/>
    <cellStyle name="Currency 2 14 4 8" xfId="27955" xr:uid="{F81216D9-EDEE-4DBC-8832-4F464B8DE044}"/>
    <cellStyle name="Currency 2 14 4 9" xfId="42212" xr:uid="{A341B186-ACD1-4EBC-A31A-9E9178B95C30}"/>
    <cellStyle name="Currency 2 14 5" xfId="2609" xr:uid="{00000000-0005-0000-0000-0000CC1A0000}"/>
    <cellStyle name="Currency 2 14 5 2" xfId="16866" xr:uid="{00000000-0005-0000-0000-0000CD1A0000}"/>
    <cellStyle name="Currency 2 14 5 3" xfId="28747" xr:uid="{04710C5E-8094-43B9-BA21-780E7EF96841}"/>
    <cellStyle name="Currency 2 14 5 4" xfId="43004" xr:uid="{CB703249-EA54-4021-9D4C-A44032F816C5}"/>
    <cellStyle name="Currency 2 14 6" xfId="4985" xr:uid="{00000000-0005-0000-0000-0000CE1A0000}"/>
    <cellStyle name="Currency 2 14 6 2" xfId="19242" xr:uid="{00000000-0005-0000-0000-0000CF1A0000}"/>
    <cellStyle name="Currency 2 14 6 3" xfId="31123" xr:uid="{9EDA07D4-9339-493F-9193-47AFB1ECE146}"/>
    <cellStyle name="Currency 2 14 6 4" xfId="45380" xr:uid="{BFF62238-A3AE-4D3D-B731-8AEEDD92C605}"/>
    <cellStyle name="Currency 2 14 7" xfId="7361" xr:uid="{00000000-0005-0000-0000-0000D01A0000}"/>
    <cellStyle name="Currency 2 14 7 2" xfId="21618" xr:uid="{00000000-0005-0000-0000-0000D11A0000}"/>
    <cellStyle name="Currency 2 14 7 3" xfId="33499" xr:uid="{0864EAC2-AD4C-4964-8F01-79BF2FBC8E66}"/>
    <cellStyle name="Currency 2 14 7 4" xfId="47756" xr:uid="{CE5706BC-E882-4CC5-92D0-82B8252A160E}"/>
    <cellStyle name="Currency 2 14 8" xfId="9737" xr:uid="{00000000-0005-0000-0000-0000D21A0000}"/>
    <cellStyle name="Currency 2 14 8 2" xfId="23994" xr:uid="{00000000-0005-0000-0000-0000D31A0000}"/>
    <cellStyle name="Currency 2 14 8 3" xfId="35875" xr:uid="{CD658CCA-B12B-4D9E-8C99-C04DFE6CC165}"/>
    <cellStyle name="Currency 2 14 8 4" xfId="50132" xr:uid="{07A49BEC-7567-4DB1-BBE4-547419D65F5E}"/>
    <cellStyle name="Currency 2 14 9" xfId="12114" xr:uid="{00000000-0005-0000-0000-0000D41A0000}"/>
    <cellStyle name="Currency 2 14 9 2" xfId="38252" xr:uid="{4BC493E3-2D6F-48C4-A77C-A77E2F4CA8E3}"/>
    <cellStyle name="Currency 2 14 9 3" xfId="52509" xr:uid="{C3CB876A-6251-4314-9840-EE636BAE8360}"/>
    <cellStyle name="Currency 2 15" xfId="269" xr:uid="{00000000-0005-0000-0000-0000D51A0000}"/>
    <cellStyle name="Currency 2 15 10" xfId="14526" xr:uid="{00000000-0005-0000-0000-0000D61A0000}"/>
    <cellStyle name="Currency 2 15 11" xfId="26407" xr:uid="{BB43C76A-20F0-4549-A49B-F8D31CC3BC78}"/>
    <cellStyle name="Currency 2 15 12" xfId="40664" xr:uid="{9FE47B87-F22A-4CA3-83A4-3131A7CB625B}"/>
    <cellStyle name="Currency 2 15 2" xfId="629" xr:uid="{00000000-0005-0000-0000-0000D71A0000}"/>
    <cellStyle name="Currency 2 15 2 10" xfId="26767" xr:uid="{D1B3CC9F-D43A-4E7A-B93C-1A18EBFE6E28}"/>
    <cellStyle name="Currency 2 15 2 11" xfId="41024" xr:uid="{10F2FBB9-ABDB-448D-B2F0-743E08370E78}"/>
    <cellStyle name="Currency 2 15 2 2" xfId="1421" xr:uid="{00000000-0005-0000-0000-0000D81A0000}"/>
    <cellStyle name="Currency 2 15 2 2 2" xfId="3797" xr:uid="{00000000-0005-0000-0000-0000D91A0000}"/>
    <cellStyle name="Currency 2 15 2 2 2 2" xfId="18054" xr:uid="{00000000-0005-0000-0000-0000DA1A0000}"/>
    <cellStyle name="Currency 2 15 2 2 2 3" xfId="29935" xr:uid="{5B64AA1F-F9F7-4CCC-BB9B-76027C946D3F}"/>
    <cellStyle name="Currency 2 15 2 2 2 4" xfId="44192" xr:uid="{77D2ABAA-D108-48E7-8480-47966032E16B}"/>
    <cellStyle name="Currency 2 15 2 2 3" xfId="6173" xr:uid="{00000000-0005-0000-0000-0000DB1A0000}"/>
    <cellStyle name="Currency 2 15 2 2 3 2" xfId="20430" xr:uid="{00000000-0005-0000-0000-0000DC1A0000}"/>
    <cellStyle name="Currency 2 15 2 2 3 3" xfId="32311" xr:uid="{429A25F7-FA22-488F-B461-78D481381B68}"/>
    <cellStyle name="Currency 2 15 2 2 3 4" xfId="46568" xr:uid="{25812747-D610-498C-A34B-272329C452EB}"/>
    <cellStyle name="Currency 2 15 2 2 4" xfId="8549" xr:uid="{00000000-0005-0000-0000-0000DD1A0000}"/>
    <cellStyle name="Currency 2 15 2 2 4 2" xfId="22806" xr:uid="{00000000-0005-0000-0000-0000DE1A0000}"/>
    <cellStyle name="Currency 2 15 2 2 4 3" xfId="34687" xr:uid="{CE30400A-CE1A-43AB-A971-18CDD57D2AD4}"/>
    <cellStyle name="Currency 2 15 2 2 4 4" xfId="48944" xr:uid="{2CAF6574-736E-4344-B5F9-123DFA79E362}"/>
    <cellStyle name="Currency 2 15 2 2 5" xfId="10925" xr:uid="{00000000-0005-0000-0000-0000DF1A0000}"/>
    <cellStyle name="Currency 2 15 2 2 5 2" xfId="25182" xr:uid="{00000000-0005-0000-0000-0000E01A0000}"/>
    <cellStyle name="Currency 2 15 2 2 5 3" xfId="37063" xr:uid="{78A3B220-4680-43DD-87A5-8EE5C99BE6CC}"/>
    <cellStyle name="Currency 2 15 2 2 5 4" xfId="51320" xr:uid="{D3C2D3D2-A0E6-4E39-BF38-8ECEEA044B37}"/>
    <cellStyle name="Currency 2 15 2 2 6" xfId="13302" xr:uid="{00000000-0005-0000-0000-0000E11A0000}"/>
    <cellStyle name="Currency 2 15 2 2 6 2" xfId="39440" xr:uid="{8C4EE612-FBE4-4A2C-9E97-D1F4E29D7069}"/>
    <cellStyle name="Currency 2 15 2 2 6 3" xfId="53697" xr:uid="{4A7A7391-9279-4DCF-856B-8FC2B39F2BC5}"/>
    <cellStyle name="Currency 2 15 2 2 7" xfId="15678" xr:uid="{00000000-0005-0000-0000-0000E21A0000}"/>
    <cellStyle name="Currency 2 15 2 2 8" xfId="27559" xr:uid="{7911A766-9EFD-4695-BE85-CEFACE99178B}"/>
    <cellStyle name="Currency 2 15 2 2 9" xfId="41816" xr:uid="{65F3AC03-9AA2-4B72-B317-99677083449C}"/>
    <cellStyle name="Currency 2 15 2 3" xfId="2213" xr:uid="{00000000-0005-0000-0000-0000E31A0000}"/>
    <cellStyle name="Currency 2 15 2 3 2" xfId="4589" xr:uid="{00000000-0005-0000-0000-0000E41A0000}"/>
    <cellStyle name="Currency 2 15 2 3 2 2" xfId="18846" xr:uid="{00000000-0005-0000-0000-0000E51A0000}"/>
    <cellStyle name="Currency 2 15 2 3 2 3" xfId="30727" xr:uid="{738B667F-86D1-4F00-8B13-000ADFA47EC2}"/>
    <cellStyle name="Currency 2 15 2 3 2 4" xfId="44984" xr:uid="{DC822214-0543-456D-827B-D301F338D3F2}"/>
    <cellStyle name="Currency 2 15 2 3 3" xfId="6965" xr:uid="{00000000-0005-0000-0000-0000E61A0000}"/>
    <cellStyle name="Currency 2 15 2 3 3 2" xfId="21222" xr:uid="{00000000-0005-0000-0000-0000E71A0000}"/>
    <cellStyle name="Currency 2 15 2 3 3 3" xfId="33103" xr:uid="{8E3D77A9-95A4-400E-A3F0-C38BED5C3E95}"/>
    <cellStyle name="Currency 2 15 2 3 3 4" xfId="47360" xr:uid="{C235AB12-585E-4462-B325-B501FA10CB31}"/>
    <cellStyle name="Currency 2 15 2 3 4" xfId="9341" xr:uid="{00000000-0005-0000-0000-0000E81A0000}"/>
    <cellStyle name="Currency 2 15 2 3 4 2" xfId="23598" xr:uid="{00000000-0005-0000-0000-0000E91A0000}"/>
    <cellStyle name="Currency 2 15 2 3 4 3" xfId="35479" xr:uid="{2E0FD94E-FB64-428F-800C-61E683708DD4}"/>
    <cellStyle name="Currency 2 15 2 3 4 4" xfId="49736" xr:uid="{42E91EAD-BCE9-42B9-8B2F-A97515B2F60A}"/>
    <cellStyle name="Currency 2 15 2 3 5" xfId="11717" xr:uid="{00000000-0005-0000-0000-0000EA1A0000}"/>
    <cellStyle name="Currency 2 15 2 3 5 2" xfId="25974" xr:uid="{00000000-0005-0000-0000-0000EB1A0000}"/>
    <cellStyle name="Currency 2 15 2 3 5 3" xfId="37855" xr:uid="{A9B24E65-462E-4271-8CAB-9F6492B04BDD}"/>
    <cellStyle name="Currency 2 15 2 3 5 4" xfId="52112" xr:uid="{C3CFF391-DFB5-4E4C-9374-BFBA673E2BA9}"/>
    <cellStyle name="Currency 2 15 2 3 6" xfId="14094" xr:uid="{00000000-0005-0000-0000-0000EC1A0000}"/>
    <cellStyle name="Currency 2 15 2 3 6 2" xfId="40232" xr:uid="{403D527F-0318-4CE6-A655-E029D2861BAC}"/>
    <cellStyle name="Currency 2 15 2 3 6 3" xfId="54489" xr:uid="{45107C64-EFAE-4ABA-AD9B-4EF977C366EB}"/>
    <cellStyle name="Currency 2 15 2 3 7" xfId="16470" xr:uid="{00000000-0005-0000-0000-0000ED1A0000}"/>
    <cellStyle name="Currency 2 15 2 3 8" xfId="28351" xr:uid="{0695A60D-944B-4C4F-898C-46956ED79D4F}"/>
    <cellStyle name="Currency 2 15 2 3 9" xfId="42608" xr:uid="{724948B8-5E65-4F23-8BA2-CB16E058E035}"/>
    <cellStyle name="Currency 2 15 2 4" xfId="3005" xr:uid="{00000000-0005-0000-0000-0000EE1A0000}"/>
    <cellStyle name="Currency 2 15 2 4 2" xfId="17262" xr:uid="{00000000-0005-0000-0000-0000EF1A0000}"/>
    <cellStyle name="Currency 2 15 2 4 3" xfId="29143" xr:uid="{4B2773C3-5C91-474F-8ADD-BE210F8FECA8}"/>
    <cellStyle name="Currency 2 15 2 4 4" xfId="43400" xr:uid="{7E1C4164-713B-456F-B5E5-C06547E8573F}"/>
    <cellStyle name="Currency 2 15 2 5" xfId="5381" xr:uid="{00000000-0005-0000-0000-0000F01A0000}"/>
    <cellStyle name="Currency 2 15 2 5 2" xfId="19638" xr:uid="{00000000-0005-0000-0000-0000F11A0000}"/>
    <cellStyle name="Currency 2 15 2 5 3" xfId="31519" xr:uid="{0FBD2118-2C83-4A84-94CB-17EB07A65FDE}"/>
    <cellStyle name="Currency 2 15 2 5 4" xfId="45776" xr:uid="{2DB254C6-79A4-4726-B145-7ACBD5E0604F}"/>
    <cellStyle name="Currency 2 15 2 6" xfId="7757" xr:uid="{00000000-0005-0000-0000-0000F21A0000}"/>
    <cellStyle name="Currency 2 15 2 6 2" xfId="22014" xr:uid="{00000000-0005-0000-0000-0000F31A0000}"/>
    <cellStyle name="Currency 2 15 2 6 3" xfId="33895" xr:uid="{F567310B-75E8-403E-9167-BFB9AEC32A89}"/>
    <cellStyle name="Currency 2 15 2 6 4" xfId="48152" xr:uid="{FF0D50C8-2072-48A6-86B2-B98214FB17A3}"/>
    <cellStyle name="Currency 2 15 2 7" xfId="10133" xr:uid="{00000000-0005-0000-0000-0000F41A0000}"/>
    <cellStyle name="Currency 2 15 2 7 2" xfId="24390" xr:uid="{00000000-0005-0000-0000-0000F51A0000}"/>
    <cellStyle name="Currency 2 15 2 7 3" xfId="36271" xr:uid="{2D512BDD-B9C0-411F-8D55-1C884C549C66}"/>
    <cellStyle name="Currency 2 15 2 7 4" xfId="50528" xr:uid="{0BF6E408-5B16-4691-82BC-3A113FC1BDF3}"/>
    <cellStyle name="Currency 2 15 2 8" xfId="12510" xr:uid="{00000000-0005-0000-0000-0000F61A0000}"/>
    <cellStyle name="Currency 2 15 2 8 2" xfId="38648" xr:uid="{F54692E0-C011-4321-BE85-5F5C68CB8455}"/>
    <cellStyle name="Currency 2 15 2 8 3" xfId="52905" xr:uid="{C3537205-03C4-4F69-B320-5546EC1F6D2D}"/>
    <cellStyle name="Currency 2 15 2 9" xfId="14886" xr:uid="{00000000-0005-0000-0000-0000F71A0000}"/>
    <cellStyle name="Currency 2 15 3" xfId="1061" xr:uid="{00000000-0005-0000-0000-0000F81A0000}"/>
    <cellStyle name="Currency 2 15 3 2" xfId="3437" xr:uid="{00000000-0005-0000-0000-0000F91A0000}"/>
    <cellStyle name="Currency 2 15 3 2 2" xfId="17694" xr:uid="{00000000-0005-0000-0000-0000FA1A0000}"/>
    <cellStyle name="Currency 2 15 3 2 3" xfId="29575" xr:uid="{CC4C6454-C3D2-4CC2-9A58-0C3E8A285D5E}"/>
    <cellStyle name="Currency 2 15 3 2 4" xfId="43832" xr:uid="{6D49A7B3-001E-4975-8317-B2D7F8EA5818}"/>
    <cellStyle name="Currency 2 15 3 3" xfId="5813" xr:uid="{00000000-0005-0000-0000-0000FB1A0000}"/>
    <cellStyle name="Currency 2 15 3 3 2" xfId="20070" xr:uid="{00000000-0005-0000-0000-0000FC1A0000}"/>
    <cellStyle name="Currency 2 15 3 3 3" xfId="31951" xr:uid="{EF439628-B442-415D-ADC2-E2C4687C5580}"/>
    <cellStyle name="Currency 2 15 3 3 4" xfId="46208" xr:uid="{F103E4AE-F7DA-4838-94DB-FBB79382C389}"/>
    <cellStyle name="Currency 2 15 3 4" xfId="8189" xr:uid="{00000000-0005-0000-0000-0000FD1A0000}"/>
    <cellStyle name="Currency 2 15 3 4 2" xfId="22446" xr:uid="{00000000-0005-0000-0000-0000FE1A0000}"/>
    <cellStyle name="Currency 2 15 3 4 3" xfId="34327" xr:uid="{6D60DF21-282D-489D-AAD5-ECC2D6FC4262}"/>
    <cellStyle name="Currency 2 15 3 4 4" xfId="48584" xr:uid="{5974B102-D99C-49B5-ACBB-D88CC7E93C77}"/>
    <cellStyle name="Currency 2 15 3 5" xfId="10565" xr:uid="{00000000-0005-0000-0000-0000FF1A0000}"/>
    <cellStyle name="Currency 2 15 3 5 2" xfId="24822" xr:uid="{00000000-0005-0000-0000-0000001B0000}"/>
    <cellStyle name="Currency 2 15 3 5 3" xfId="36703" xr:uid="{5C30A31F-27B5-44DE-BA84-1AA3BF61CB66}"/>
    <cellStyle name="Currency 2 15 3 5 4" xfId="50960" xr:uid="{01161789-EC01-407E-A37B-ED22C10BC40E}"/>
    <cellStyle name="Currency 2 15 3 6" xfId="12942" xr:uid="{00000000-0005-0000-0000-0000011B0000}"/>
    <cellStyle name="Currency 2 15 3 6 2" xfId="39080" xr:uid="{355AB5DA-7A72-4249-AF49-03C6CDA154FD}"/>
    <cellStyle name="Currency 2 15 3 6 3" xfId="53337" xr:uid="{F6E13C90-53A9-403C-9220-3246A41D267B}"/>
    <cellStyle name="Currency 2 15 3 7" xfId="15318" xr:uid="{00000000-0005-0000-0000-0000021B0000}"/>
    <cellStyle name="Currency 2 15 3 8" xfId="27199" xr:uid="{B5B821F0-75EB-41E9-9E6A-0FA471B54A8A}"/>
    <cellStyle name="Currency 2 15 3 9" xfId="41456" xr:uid="{257C8FA5-ED66-4BC0-A5F3-2188E750AEE3}"/>
    <cellStyle name="Currency 2 15 4" xfId="1853" xr:uid="{00000000-0005-0000-0000-0000031B0000}"/>
    <cellStyle name="Currency 2 15 4 2" xfId="4229" xr:uid="{00000000-0005-0000-0000-0000041B0000}"/>
    <cellStyle name="Currency 2 15 4 2 2" xfId="18486" xr:uid="{00000000-0005-0000-0000-0000051B0000}"/>
    <cellStyle name="Currency 2 15 4 2 3" xfId="30367" xr:uid="{2A5BB8EA-F969-41CE-A816-F5E8B2783BF5}"/>
    <cellStyle name="Currency 2 15 4 2 4" xfId="44624" xr:uid="{310597F7-1877-4C05-AD73-21374D3E83A2}"/>
    <cellStyle name="Currency 2 15 4 3" xfId="6605" xr:uid="{00000000-0005-0000-0000-0000061B0000}"/>
    <cellStyle name="Currency 2 15 4 3 2" xfId="20862" xr:uid="{00000000-0005-0000-0000-0000071B0000}"/>
    <cellStyle name="Currency 2 15 4 3 3" xfId="32743" xr:uid="{CE869856-5E71-49B7-8507-73F0F3A55BCC}"/>
    <cellStyle name="Currency 2 15 4 3 4" xfId="47000" xr:uid="{2CACC266-ED2E-40FC-BD40-951FDAC58F7A}"/>
    <cellStyle name="Currency 2 15 4 4" xfId="8981" xr:uid="{00000000-0005-0000-0000-0000081B0000}"/>
    <cellStyle name="Currency 2 15 4 4 2" xfId="23238" xr:uid="{00000000-0005-0000-0000-0000091B0000}"/>
    <cellStyle name="Currency 2 15 4 4 3" xfId="35119" xr:uid="{082414FE-EAD5-43DB-9F90-DE034C516DB2}"/>
    <cellStyle name="Currency 2 15 4 4 4" xfId="49376" xr:uid="{033C3355-881D-4960-8CD3-F82B5FB6B1D0}"/>
    <cellStyle name="Currency 2 15 4 5" xfId="11357" xr:uid="{00000000-0005-0000-0000-00000A1B0000}"/>
    <cellStyle name="Currency 2 15 4 5 2" xfId="25614" xr:uid="{00000000-0005-0000-0000-00000B1B0000}"/>
    <cellStyle name="Currency 2 15 4 5 3" xfId="37495" xr:uid="{01F7D87B-8DD5-40CE-A398-C545851CC00E}"/>
    <cellStyle name="Currency 2 15 4 5 4" xfId="51752" xr:uid="{CF541B60-82E8-413B-8305-BB3074C3A783}"/>
    <cellStyle name="Currency 2 15 4 6" xfId="13734" xr:uid="{00000000-0005-0000-0000-00000C1B0000}"/>
    <cellStyle name="Currency 2 15 4 6 2" xfId="39872" xr:uid="{7356ED6E-0CB8-49E3-9C41-3A420C428AFE}"/>
    <cellStyle name="Currency 2 15 4 6 3" xfId="54129" xr:uid="{71F5CB0A-EBC2-49A8-B88A-C8DD15CD2FD1}"/>
    <cellStyle name="Currency 2 15 4 7" xfId="16110" xr:uid="{00000000-0005-0000-0000-00000D1B0000}"/>
    <cellStyle name="Currency 2 15 4 8" xfId="27991" xr:uid="{76072E09-8287-4627-BABA-40546B4BBF93}"/>
    <cellStyle name="Currency 2 15 4 9" xfId="42248" xr:uid="{AF9B4268-8548-433A-9FA8-519E87A35315}"/>
    <cellStyle name="Currency 2 15 5" xfId="2645" xr:uid="{00000000-0005-0000-0000-00000E1B0000}"/>
    <cellStyle name="Currency 2 15 5 2" xfId="16902" xr:uid="{00000000-0005-0000-0000-00000F1B0000}"/>
    <cellStyle name="Currency 2 15 5 3" xfId="28783" xr:uid="{55B075EA-A02A-49B3-905B-6812CEBA489D}"/>
    <cellStyle name="Currency 2 15 5 4" xfId="43040" xr:uid="{1B2A6C5C-D6B0-4441-9A1D-F38DDD3EF6C1}"/>
    <cellStyle name="Currency 2 15 6" xfId="5021" xr:uid="{00000000-0005-0000-0000-0000101B0000}"/>
    <cellStyle name="Currency 2 15 6 2" xfId="19278" xr:uid="{00000000-0005-0000-0000-0000111B0000}"/>
    <cellStyle name="Currency 2 15 6 3" xfId="31159" xr:uid="{276E1BB8-E363-4BF0-BF0E-88B0B2B876D2}"/>
    <cellStyle name="Currency 2 15 6 4" xfId="45416" xr:uid="{4112E6CD-C9A5-4033-802E-4DE9E1E3CCE2}"/>
    <cellStyle name="Currency 2 15 7" xfId="7397" xr:uid="{00000000-0005-0000-0000-0000121B0000}"/>
    <cellStyle name="Currency 2 15 7 2" xfId="21654" xr:uid="{00000000-0005-0000-0000-0000131B0000}"/>
    <cellStyle name="Currency 2 15 7 3" xfId="33535" xr:uid="{19090CFE-97F4-4F52-A790-CBDEACF9248F}"/>
    <cellStyle name="Currency 2 15 7 4" xfId="47792" xr:uid="{C16B08F7-6FF5-471C-B7D6-17E5669E78A5}"/>
    <cellStyle name="Currency 2 15 8" xfId="9773" xr:uid="{00000000-0005-0000-0000-0000141B0000}"/>
    <cellStyle name="Currency 2 15 8 2" xfId="24030" xr:uid="{00000000-0005-0000-0000-0000151B0000}"/>
    <cellStyle name="Currency 2 15 8 3" xfId="35911" xr:uid="{0A1145BE-69A8-4783-96A5-C052BE9D78B0}"/>
    <cellStyle name="Currency 2 15 8 4" xfId="50168" xr:uid="{FEC5B3C8-7F57-4BE6-92F8-4BB38E160055}"/>
    <cellStyle name="Currency 2 15 9" xfId="12150" xr:uid="{00000000-0005-0000-0000-0000161B0000}"/>
    <cellStyle name="Currency 2 15 9 2" xfId="38288" xr:uid="{56ADFDA8-721C-4125-B95F-F1888689B0C9}"/>
    <cellStyle name="Currency 2 15 9 3" xfId="52545" xr:uid="{21800BC3-3B57-49BD-B56C-6EE9B038E1E8}"/>
    <cellStyle name="Currency 2 16" xfId="305" xr:uid="{00000000-0005-0000-0000-0000171B0000}"/>
    <cellStyle name="Currency 2 16 10" xfId="14562" xr:uid="{00000000-0005-0000-0000-0000181B0000}"/>
    <cellStyle name="Currency 2 16 11" xfId="26443" xr:uid="{3AAE9F1F-AF28-4C6D-BEDD-E8E6BDFCFFB0}"/>
    <cellStyle name="Currency 2 16 12" xfId="40700" xr:uid="{FB975786-4D6C-48BB-94F0-EB1A84C802DE}"/>
    <cellStyle name="Currency 2 16 2" xfId="665" xr:uid="{00000000-0005-0000-0000-0000191B0000}"/>
    <cellStyle name="Currency 2 16 2 10" xfId="26803" xr:uid="{7DFAABF9-A63C-414C-97FE-73A2E8096E1F}"/>
    <cellStyle name="Currency 2 16 2 11" xfId="41060" xr:uid="{EA954EEF-49DC-4CD2-9CEB-D9036F3D968E}"/>
    <cellStyle name="Currency 2 16 2 2" xfId="1457" xr:uid="{00000000-0005-0000-0000-00001A1B0000}"/>
    <cellStyle name="Currency 2 16 2 2 2" xfId="3833" xr:uid="{00000000-0005-0000-0000-00001B1B0000}"/>
    <cellStyle name="Currency 2 16 2 2 2 2" xfId="18090" xr:uid="{00000000-0005-0000-0000-00001C1B0000}"/>
    <cellStyle name="Currency 2 16 2 2 2 3" xfId="29971" xr:uid="{120770AA-54E4-43D8-B0B4-C0AE99410061}"/>
    <cellStyle name="Currency 2 16 2 2 2 4" xfId="44228" xr:uid="{FFDA0A6A-377E-4F2C-B49D-A0D3BE8D22BB}"/>
    <cellStyle name="Currency 2 16 2 2 3" xfId="6209" xr:uid="{00000000-0005-0000-0000-00001D1B0000}"/>
    <cellStyle name="Currency 2 16 2 2 3 2" xfId="20466" xr:uid="{00000000-0005-0000-0000-00001E1B0000}"/>
    <cellStyle name="Currency 2 16 2 2 3 3" xfId="32347" xr:uid="{A76DDE37-148D-49DA-93A8-D55423E01D6B}"/>
    <cellStyle name="Currency 2 16 2 2 3 4" xfId="46604" xr:uid="{5C5DECBF-A644-4CB9-97A2-880F953B6B20}"/>
    <cellStyle name="Currency 2 16 2 2 4" xfId="8585" xr:uid="{00000000-0005-0000-0000-00001F1B0000}"/>
    <cellStyle name="Currency 2 16 2 2 4 2" xfId="22842" xr:uid="{00000000-0005-0000-0000-0000201B0000}"/>
    <cellStyle name="Currency 2 16 2 2 4 3" xfId="34723" xr:uid="{8648936B-D4BA-45C4-9BE8-33AB15FB91A5}"/>
    <cellStyle name="Currency 2 16 2 2 4 4" xfId="48980" xr:uid="{62987118-B7EC-43D0-9E2B-89BC7944BECC}"/>
    <cellStyle name="Currency 2 16 2 2 5" xfId="10961" xr:uid="{00000000-0005-0000-0000-0000211B0000}"/>
    <cellStyle name="Currency 2 16 2 2 5 2" xfId="25218" xr:uid="{00000000-0005-0000-0000-0000221B0000}"/>
    <cellStyle name="Currency 2 16 2 2 5 3" xfId="37099" xr:uid="{7608861F-5268-408A-A14E-313B83FC2589}"/>
    <cellStyle name="Currency 2 16 2 2 5 4" xfId="51356" xr:uid="{5B7BE897-841E-4B01-AC18-D4D5AFC6929D}"/>
    <cellStyle name="Currency 2 16 2 2 6" xfId="13338" xr:uid="{00000000-0005-0000-0000-0000231B0000}"/>
    <cellStyle name="Currency 2 16 2 2 6 2" xfId="39476" xr:uid="{7B2AB0F2-E4D8-4507-9197-3806CC1C31A2}"/>
    <cellStyle name="Currency 2 16 2 2 6 3" xfId="53733" xr:uid="{13D1D81D-7D46-4BF7-AAB2-09C6A38A52A0}"/>
    <cellStyle name="Currency 2 16 2 2 7" xfId="15714" xr:uid="{00000000-0005-0000-0000-0000241B0000}"/>
    <cellStyle name="Currency 2 16 2 2 8" xfId="27595" xr:uid="{0EF6F5EC-AA99-480A-BEC3-F5657380D05C}"/>
    <cellStyle name="Currency 2 16 2 2 9" xfId="41852" xr:uid="{CC0C9173-EE33-4921-A0F3-0F9ADAB8A945}"/>
    <cellStyle name="Currency 2 16 2 3" xfId="2249" xr:uid="{00000000-0005-0000-0000-0000251B0000}"/>
    <cellStyle name="Currency 2 16 2 3 2" xfId="4625" xr:uid="{00000000-0005-0000-0000-0000261B0000}"/>
    <cellStyle name="Currency 2 16 2 3 2 2" xfId="18882" xr:uid="{00000000-0005-0000-0000-0000271B0000}"/>
    <cellStyle name="Currency 2 16 2 3 2 3" xfId="30763" xr:uid="{51B9DE51-693C-4486-891C-18A977B977B5}"/>
    <cellStyle name="Currency 2 16 2 3 2 4" xfId="45020" xr:uid="{7E11F2A6-AD36-42E3-9E3A-0CD754352A36}"/>
    <cellStyle name="Currency 2 16 2 3 3" xfId="7001" xr:uid="{00000000-0005-0000-0000-0000281B0000}"/>
    <cellStyle name="Currency 2 16 2 3 3 2" xfId="21258" xr:uid="{00000000-0005-0000-0000-0000291B0000}"/>
    <cellStyle name="Currency 2 16 2 3 3 3" xfId="33139" xr:uid="{0D0AD37D-FB2D-4090-B0E0-6D2A2251B553}"/>
    <cellStyle name="Currency 2 16 2 3 3 4" xfId="47396" xr:uid="{067A8ACC-96BE-4EE2-A6E6-8E66DB294CBD}"/>
    <cellStyle name="Currency 2 16 2 3 4" xfId="9377" xr:uid="{00000000-0005-0000-0000-00002A1B0000}"/>
    <cellStyle name="Currency 2 16 2 3 4 2" xfId="23634" xr:uid="{00000000-0005-0000-0000-00002B1B0000}"/>
    <cellStyle name="Currency 2 16 2 3 4 3" xfId="35515" xr:uid="{2E1C8BF1-0FB1-4349-A9C0-2E0E9B924E4F}"/>
    <cellStyle name="Currency 2 16 2 3 4 4" xfId="49772" xr:uid="{4A03D82F-7B2A-44C9-891E-6026FA39A1A4}"/>
    <cellStyle name="Currency 2 16 2 3 5" xfId="11753" xr:uid="{00000000-0005-0000-0000-00002C1B0000}"/>
    <cellStyle name="Currency 2 16 2 3 5 2" xfId="26010" xr:uid="{00000000-0005-0000-0000-00002D1B0000}"/>
    <cellStyle name="Currency 2 16 2 3 5 3" xfId="37891" xr:uid="{0E38D8BE-5521-4CEF-A4A3-7C9ED1216DA5}"/>
    <cellStyle name="Currency 2 16 2 3 5 4" xfId="52148" xr:uid="{C9FFD3F4-268D-4EA9-BFF9-91F07BB98624}"/>
    <cellStyle name="Currency 2 16 2 3 6" xfId="14130" xr:uid="{00000000-0005-0000-0000-00002E1B0000}"/>
    <cellStyle name="Currency 2 16 2 3 6 2" xfId="40268" xr:uid="{B41D0534-EC66-41E2-AA06-BCA5D810DC73}"/>
    <cellStyle name="Currency 2 16 2 3 6 3" xfId="54525" xr:uid="{D7539631-8F2A-4555-BD58-85046860FA90}"/>
    <cellStyle name="Currency 2 16 2 3 7" xfId="16506" xr:uid="{00000000-0005-0000-0000-00002F1B0000}"/>
    <cellStyle name="Currency 2 16 2 3 8" xfId="28387" xr:uid="{53CC1E36-0516-4491-A7B7-F7C7CA30AABF}"/>
    <cellStyle name="Currency 2 16 2 3 9" xfId="42644" xr:uid="{4182AAE6-63B7-4EB3-B3E2-D8A718DBDEA0}"/>
    <cellStyle name="Currency 2 16 2 4" xfId="3041" xr:uid="{00000000-0005-0000-0000-0000301B0000}"/>
    <cellStyle name="Currency 2 16 2 4 2" xfId="17298" xr:uid="{00000000-0005-0000-0000-0000311B0000}"/>
    <cellStyle name="Currency 2 16 2 4 3" xfId="29179" xr:uid="{35ECC9AD-15A1-4EFC-ABC0-631768330AAD}"/>
    <cellStyle name="Currency 2 16 2 4 4" xfId="43436" xr:uid="{8F147CE1-D35E-4EE8-B2B7-236BCE969407}"/>
    <cellStyle name="Currency 2 16 2 5" xfId="5417" xr:uid="{00000000-0005-0000-0000-0000321B0000}"/>
    <cellStyle name="Currency 2 16 2 5 2" xfId="19674" xr:uid="{00000000-0005-0000-0000-0000331B0000}"/>
    <cellStyle name="Currency 2 16 2 5 3" xfId="31555" xr:uid="{B1E767BD-A94D-4643-9E89-785ACD12E130}"/>
    <cellStyle name="Currency 2 16 2 5 4" xfId="45812" xr:uid="{D3B769DB-9EF9-46A1-B835-D8AE0DC7B006}"/>
    <cellStyle name="Currency 2 16 2 6" xfId="7793" xr:uid="{00000000-0005-0000-0000-0000341B0000}"/>
    <cellStyle name="Currency 2 16 2 6 2" xfId="22050" xr:uid="{00000000-0005-0000-0000-0000351B0000}"/>
    <cellStyle name="Currency 2 16 2 6 3" xfId="33931" xr:uid="{3B60E61D-C971-430C-A7E2-8353248E1CCD}"/>
    <cellStyle name="Currency 2 16 2 6 4" xfId="48188" xr:uid="{EB325E17-72E7-46EF-95EB-B2D07174B7C2}"/>
    <cellStyle name="Currency 2 16 2 7" xfId="10169" xr:uid="{00000000-0005-0000-0000-0000361B0000}"/>
    <cellStyle name="Currency 2 16 2 7 2" xfId="24426" xr:uid="{00000000-0005-0000-0000-0000371B0000}"/>
    <cellStyle name="Currency 2 16 2 7 3" xfId="36307" xr:uid="{9321E5D7-B83E-4FD9-B276-31C2E8B76344}"/>
    <cellStyle name="Currency 2 16 2 7 4" xfId="50564" xr:uid="{0319D705-DB24-413A-9466-775B3C8C66BC}"/>
    <cellStyle name="Currency 2 16 2 8" xfId="12546" xr:uid="{00000000-0005-0000-0000-0000381B0000}"/>
    <cellStyle name="Currency 2 16 2 8 2" xfId="38684" xr:uid="{E7AB5204-D95A-4179-B65C-D946DEADB944}"/>
    <cellStyle name="Currency 2 16 2 8 3" xfId="52941" xr:uid="{C830A894-02D2-4D59-9351-16881FF9715E}"/>
    <cellStyle name="Currency 2 16 2 9" xfId="14922" xr:uid="{00000000-0005-0000-0000-0000391B0000}"/>
    <cellStyle name="Currency 2 16 3" xfId="1097" xr:uid="{00000000-0005-0000-0000-00003A1B0000}"/>
    <cellStyle name="Currency 2 16 3 2" xfId="3473" xr:uid="{00000000-0005-0000-0000-00003B1B0000}"/>
    <cellStyle name="Currency 2 16 3 2 2" xfId="17730" xr:uid="{00000000-0005-0000-0000-00003C1B0000}"/>
    <cellStyle name="Currency 2 16 3 2 3" xfId="29611" xr:uid="{CF08B322-809C-4EF7-A8AF-02FB4228C970}"/>
    <cellStyle name="Currency 2 16 3 2 4" xfId="43868" xr:uid="{65177B73-F0D0-4A94-A384-BAA00383E3CA}"/>
    <cellStyle name="Currency 2 16 3 3" xfId="5849" xr:uid="{00000000-0005-0000-0000-00003D1B0000}"/>
    <cellStyle name="Currency 2 16 3 3 2" xfId="20106" xr:uid="{00000000-0005-0000-0000-00003E1B0000}"/>
    <cellStyle name="Currency 2 16 3 3 3" xfId="31987" xr:uid="{47C08784-E52C-40CE-BC67-8D17A1FDB9CE}"/>
    <cellStyle name="Currency 2 16 3 3 4" xfId="46244" xr:uid="{FD79F459-1216-48A4-B248-3FF7FFFB98E9}"/>
    <cellStyle name="Currency 2 16 3 4" xfId="8225" xr:uid="{00000000-0005-0000-0000-00003F1B0000}"/>
    <cellStyle name="Currency 2 16 3 4 2" xfId="22482" xr:uid="{00000000-0005-0000-0000-0000401B0000}"/>
    <cellStyle name="Currency 2 16 3 4 3" xfId="34363" xr:uid="{C359602F-BDA8-4EE3-97B9-FC9EC1D9FB17}"/>
    <cellStyle name="Currency 2 16 3 4 4" xfId="48620" xr:uid="{27866E03-8B85-47D3-8AC6-C2AA4DCCA586}"/>
    <cellStyle name="Currency 2 16 3 5" xfId="10601" xr:uid="{00000000-0005-0000-0000-0000411B0000}"/>
    <cellStyle name="Currency 2 16 3 5 2" xfId="24858" xr:uid="{00000000-0005-0000-0000-0000421B0000}"/>
    <cellStyle name="Currency 2 16 3 5 3" xfId="36739" xr:uid="{5EC9D62F-2E7F-452C-8B82-0D1560245E4A}"/>
    <cellStyle name="Currency 2 16 3 5 4" xfId="50996" xr:uid="{C5C6BF03-CF05-4155-AD23-E1C0AED2C3D8}"/>
    <cellStyle name="Currency 2 16 3 6" xfId="12978" xr:uid="{00000000-0005-0000-0000-0000431B0000}"/>
    <cellStyle name="Currency 2 16 3 6 2" xfId="39116" xr:uid="{EB6081B6-9F7A-49B7-8DF7-C9B35967766B}"/>
    <cellStyle name="Currency 2 16 3 6 3" xfId="53373" xr:uid="{D68CA067-C4F7-4B40-86EC-B84C8D54C9FC}"/>
    <cellStyle name="Currency 2 16 3 7" xfId="15354" xr:uid="{00000000-0005-0000-0000-0000441B0000}"/>
    <cellStyle name="Currency 2 16 3 8" xfId="27235" xr:uid="{C83B30BE-B86A-4879-9E7E-3AD32C4757B3}"/>
    <cellStyle name="Currency 2 16 3 9" xfId="41492" xr:uid="{C97623C2-E979-44F3-944A-8A737234B149}"/>
    <cellStyle name="Currency 2 16 4" xfId="1889" xr:uid="{00000000-0005-0000-0000-0000451B0000}"/>
    <cellStyle name="Currency 2 16 4 2" xfId="4265" xr:uid="{00000000-0005-0000-0000-0000461B0000}"/>
    <cellStyle name="Currency 2 16 4 2 2" xfId="18522" xr:uid="{00000000-0005-0000-0000-0000471B0000}"/>
    <cellStyle name="Currency 2 16 4 2 3" xfId="30403" xr:uid="{2B3F999B-D947-4A7C-A86D-1B8D19F8E426}"/>
    <cellStyle name="Currency 2 16 4 2 4" xfId="44660" xr:uid="{B6813333-2574-4E14-BB8F-B5FE9627D685}"/>
    <cellStyle name="Currency 2 16 4 3" xfId="6641" xr:uid="{00000000-0005-0000-0000-0000481B0000}"/>
    <cellStyle name="Currency 2 16 4 3 2" xfId="20898" xr:uid="{00000000-0005-0000-0000-0000491B0000}"/>
    <cellStyle name="Currency 2 16 4 3 3" xfId="32779" xr:uid="{7CDFAD9D-269F-426E-B734-FA7C0C78682F}"/>
    <cellStyle name="Currency 2 16 4 3 4" xfId="47036" xr:uid="{41B69EC8-3FA9-4181-A5E0-F585D8602183}"/>
    <cellStyle name="Currency 2 16 4 4" xfId="9017" xr:uid="{00000000-0005-0000-0000-00004A1B0000}"/>
    <cellStyle name="Currency 2 16 4 4 2" xfId="23274" xr:uid="{00000000-0005-0000-0000-00004B1B0000}"/>
    <cellStyle name="Currency 2 16 4 4 3" xfId="35155" xr:uid="{BC4DA330-C351-415C-AE40-D4C7476E9352}"/>
    <cellStyle name="Currency 2 16 4 4 4" xfId="49412" xr:uid="{9DEB24BA-B611-482F-917A-12968BE4D863}"/>
    <cellStyle name="Currency 2 16 4 5" xfId="11393" xr:uid="{00000000-0005-0000-0000-00004C1B0000}"/>
    <cellStyle name="Currency 2 16 4 5 2" xfId="25650" xr:uid="{00000000-0005-0000-0000-00004D1B0000}"/>
    <cellStyle name="Currency 2 16 4 5 3" xfId="37531" xr:uid="{0DF8A0CC-B48F-4349-B67B-9E038CF7B6BD}"/>
    <cellStyle name="Currency 2 16 4 5 4" xfId="51788" xr:uid="{51DAF398-52A4-4E26-84E1-0B2E44785A02}"/>
    <cellStyle name="Currency 2 16 4 6" xfId="13770" xr:uid="{00000000-0005-0000-0000-00004E1B0000}"/>
    <cellStyle name="Currency 2 16 4 6 2" xfId="39908" xr:uid="{E4F36E5B-2CD6-455C-BC03-610097CD6CAC}"/>
    <cellStyle name="Currency 2 16 4 6 3" xfId="54165" xr:uid="{A8E241C8-6B79-4A84-9409-CEC135284E53}"/>
    <cellStyle name="Currency 2 16 4 7" xfId="16146" xr:uid="{00000000-0005-0000-0000-00004F1B0000}"/>
    <cellStyle name="Currency 2 16 4 8" xfId="28027" xr:uid="{A2149D5C-F914-4662-914D-1FE2D4C4B4E0}"/>
    <cellStyle name="Currency 2 16 4 9" xfId="42284" xr:uid="{6926F0DC-DAEC-4A80-B949-6B6FB8D9EA1E}"/>
    <cellStyle name="Currency 2 16 5" xfId="2681" xr:uid="{00000000-0005-0000-0000-0000501B0000}"/>
    <cellStyle name="Currency 2 16 5 2" xfId="16938" xr:uid="{00000000-0005-0000-0000-0000511B0000}"/>
    <cellStyle name="Currency 2 16 5 3" xfId="28819" xr:uid="{9C038AEE-EB3D-441C-9C24-2066540CB9B0}"/>
    <cellStyle name="Currency 2 16 5 4" xfId="43076" xr:uid="{329CCDCC-3548-4BA0-9B8A-7E750E8C5857}"/>
    <cellStyle name="Currency 2 16 6" xfId="5057" xr:uid="{00000000-0005-0000-0000-0000521B0000}"/>
    <cellStyle name="Currency 2 16 6 2" xfId="19314" xr:uid="{00000000-0005-0000-0000-0000531B0000}"/>
    <cellStyle name="Currency 2 16 6 3" xfId="31195" xr:uid="{8FF5B0FA-38DC-415C-B7B2-E849D2582836}"/>
    <cellStyle name="Currency 2 16 6 4" xfId="45452" xr:uid="{B05D8078-CA3F-4D75-AAA3-B063403D638F}"/>
    <cellStyle name="Currency 2 16 7" xfId="7433" xr:uid="{00000000-0005-0000-0000-0000541B0000}"/>
    <cellStyle name="Currency 2 16 7 2" xfId="21690" xr:uid="{00000000-0005-0000-0000-0000551B0000}"/>
    <cellStyle name="Currency 2 16 7 3" xfId="33571" xr:uid="{0F5FD1B6-2A19-4EE9-8202-FC76BA73E2E0}"/>
    <cellStyle name="Currency 2 16 7 4" xfId="47828" xr:uid="{FF89E7B8-B3BF-4F63-9897-FAB1C809FAA8}"/>
    <cellStyle name="Currency 2 16 8" xfId="9809" xr:uid="{00000000-0005-0000-0000-0000561B0000}"/>
    <cellStyle name="Currency 2 16 8 2" xfId="24066" xr:uid="{00000000-0005-0000-0000-0000571B0000}"/>
    <cellStyle name="Currency 2 16 8 3" xfId="35947" xr:uid="{F69E1373-2F8E-4280-9DE5-0CAFE7CAC9F6}"/>
    <cellStyle name="Currency 2 16 8 4" xfId="50204" xr:uid="{427A64B6-0D80-44CB-BFED-AC75C82EE8DB}"/>
    <cellStyle name="Currency 2 16 9" xfId="12186" xr:uid="{00000000-0005-0000-0000-0000581B0000}"/>
    <cellStyle name="Currency 2 16 9 2" xfId="38324" xr:uid="{C92359CE-F3DA-4FB1-BB09-D607F87F7A43}"/>
    <cellStyle name="Currency 2 16 9 3" xfId="52581" xr:uid="{114C3CE2-6C15-45AB-977F-3795905B8693}"/>
    <cellStyle name="Currency 2 17" xfId="341" xr:uid="{00000000-0005-0000-0000-0000591B0000}"/>
    <cellStyle name="Currency 2 17 10" xfId="26479" xr:uid="{673C19BF-069D-4E77-AC56-E1130917929A}"/>
    <cellStyle name="Currency 2 17 11" xfId="40736" xr:uid="{8F47B5EA-419C-492C-8F73-E6737ACBC844}"/>
    <cellStyle name="Currency 2 17 2" xfId="1133" xr:uid="{00000000-0005-0000-0000-00005A1B0000}"/>
    <cellStyle name="Currency 2 17 2 2" xfId="3509" xr:uid="{00000000-0005-0000-0000-00005B1B0000}"/>
    <cellStyle name="Currency 2 17 2 2 2" xfId="17766" xr:uid="{00000000-0005-0000-0000-00005C1B0000}"/>
    <cellStyle name="Currency 2 17 2 2 3" xfId="29647" xr:uid="{BE13CC16-A6A7-45D8-9C1D-6F22B0D46572}"/>
    <cellStyle name="Currency 2 17 2 2 4" xfId="43904" xr:uid="{23C5A232-05A8-4D46-BFB0-4D947A431BF6}"/>
    <cellStyle name="Currency 2 17 2 3" xfId="5885" xr:uid="{00000000-0005-0000-0000-00005D1B0000}"/>
    <cellStyle name="Currency 2 17 2 3 2" xfId="20142" xr:uid="{00000000-0005-0000-0000-00005E1B0000}"/>
    <cellStyle name="Currency 2 17 2 3 3" xfId="32023" xr:uid="{CD7C16FD-3D25-4543-A95C-051BB11B7529}"/>
    <cellStyle name="Currency 2 17 2 3 4" xfId="46280" xr:uid="{8172BDF9-2EEB-4521-BA79-74545EB51008}"/>
    <cellStyle name="Currency 2 17 2 4" xfId="8261" xr:uid="{00000000-0005-0000-0000-00005F1B0000}"/>
    <cellStyle name="Currency 2 17 2 4 2" xfId="22518" xr:uid="{00000000-0005-0000-0000-0000601B0000}"/>
    <cellStyle name="Currency 2 17 2 4 3" xfId="34399" xr:uid="{B4B9E895-B192-439E-97D0-667FDEF55505}"/>
    <cellStyle name="Currency 2 17 2 4 4" xfId="48656" xr:uid="{7DFF92E5-9B6D-4227-86FB-856DC1FC577E}"/>
    <cellStyle name="Currency 2 17 2 5" xfId="10637" xr:uid="{00000000-0005-0000-0000-0000611B0000}"/>
    <cellStyle name="Currency 2 17 2 5 2" xfId="24894" xr:uid="{00000000-0005-0000-0000-0000621B0000}"/>
    <cellStyle name="Currency 2 17 2 5 3" xfId="36775" xr:uid="{495A46E3-FC5E-4706-9B48-44BD563368BA}"/>
    <cellStyle name="Currency 2 17 2 5 4" xfId="51032" xr:uid="{0CBFC451-F34D-409E-BA76-DCD9AB2E8C0C}"/>
    <cellStyle name="Currency 2 17 2 6" xfId="13014" xr:uid="{00000000-0005-0000-0000-0000631B0000}"/>
    <cellStyle name="Currency 2 17 2 6 2" xfId="39152" xr:uid="{C12AA469-5198-4EDC-82D8-78A66C59B1C7}"/>
    <cellStyle name="Currency 2 17 2 6 3" xfId="53409" xr:uid="{8DBB0978-7B13-42BE-8E63-F60EBB2E3552}"/>
    <cellStyle name="Currency 2 17 2 7" xfId="15390" xr:uid="{00000000-0005-0000-0000-0000641B0000}"/>
    <cellStyle name="Currency 2 17 2 8" xfId="27271" xr:uid="{9E1C3306-D81F-4A53-9E1B-EDB4E4EE296C}"/>
    <cellStyle name="Currency 2 17 2 9" xfId="41528" xr:uid="{774B07BC-D8CD-463C-B599-8A9C1AA6F612}"/>
    <cellStyle name="Currency 2 17 3" xfId="1925" xr:uid="{00000000-0005-0000-0000-0000651B0000}"/>
    <cellStyle name="Currency 2 17 3 2" xfId="4301" xr:uid="{00000000-0005-0000-0000-0000661B0000}"/>
    <cellStyle name="Currency 2 17 3 2 2" xfId="18558" xr:uid="{00000000-0005-0000-0000-0000671B0000}"/>
    <cellStyle name="Currency 2 17 3 2 3" xfId="30439" xr:uid="{EC92EFD4-7413-42AF-9535-17682964CB53}"/>
    <cellStyle name="Currency 2 17 3 2 4" xfId="44696" xr:uid="{51EF24D8-95A1-40FB-83F5-992C46B043F0}"/>
    <cellStyle name="Currency 2 17 3 3" xfId="6677" xr:uid="{00000000-0005-0000-0000-0000681B0000}"/>
    <cellStyle name="Currency 2 17 3 3 2" xfId="20934" xr:uid="{00000000-0005-0000-0000-0000691B0000}"/>
    <cellStyle name="Currency 2 17 3 3 3" xfId="32815" xr:uid="{8F636761-5513-4D13-9876-0625651FAE5C}"/>
    <cellStyle name="Currency 2 17 3 3 4" xfId="47072" xr:uid="{A19E7DCA-80D4-416E-A8F0-C5E460A1997B}"/>
    <cellStyle name="Currency 2 17 3 4" xfId="9053" xr:uid="{00000000-0005-0000-0000-00006A1B0000}"/>
    <cellStyle name="Currency 2 17 3 4 2" xfId="23310" xr:uid="{00000000-0005-0000-0000-00006B1B0000}"/>
    <cellStyle name="Currency 2 17 3 4 3" xfId="35191" xr:uid="{2164EB1C-BEEA-4120-84FF-CAA191A092A9}"/>
    <cellStyle name="Currency 2 17 3 4 4" xfId="49448" xr:uid="{EE10C5FD-BD9E-4134-AA30-195726573DD4}"/>
    <cellStyle name="Currency 2 17 3 5" xfId="11429" xr:uid="{00000000-0005-0000-0000-00006C1B0000}"/>
    <cellStyle name="Currency 2 17 3 5 2" xfId="25686" xr:uid="{00000000-0005-0000-0000-00006D1B0000}"/>
    <cellStyle name="Currency 2 17 3 5 3" xfId="37567" xr:uid="{61800AB6-8E3A-4FF2-899D-95FDC2A988A6}"/>
    <cellStyle name="Currency 2 17 3 5 4" xfId="51824" xr:uid="{5FCE6404-BAAB-4C16-AB29-ACC7770A0556}"/>
    <cellStyle name="Currency 2 17 3 6" xfId="13806" xr:uid="{00000000-0005-0000-0000-00006E1B0000}"/>
    <cellStyle name="Currency 2 17 3 6 2" xfId="39944" xr:uid="{C2039B70-8C22-4736-9727-3121D495758C}"/>
    <cellStyle name="Currency 2 17 3 6 3" xfId="54201" xr:uid="{196E8453-1BDA-4D25-9B63-E705526EAEB5}"/>
    <cellStyle name="Currency 2 17 3 7" xfId="16182" xr:uid="{00000000-0005-0000-0000-00006F1B0000}"/>
    <cellStyle name="Currency 2 17 3 8" xfId="28063" xr:uid="{D5D1A585-F2B6-43DB-87D1-FE2B9B29CC5F}"/>
    <cellStyle name="Currency 2 17 3 9" xfId="42320" xr:uid="{EF3512B7-D484-4847-BC87-08E183AD0E75}"/>
    <cellStyle name="Currency 2 17 4" xfId="2717" xr:uid="{00000000-0005-0000-0000-0000701B0000}"/>
    <cellStyle name="Currency 2 17 4 2" xfId="16974" xr:uid="{00000000-0005-0000-0000-0000711B0000}"/>
    <cellStyle name="Currency 2 17 4 3" xfId="28855" xr:uid="{8BEE4262-D967-48C2-954F-304D6F24C905}"/>
    <cellStyle name="Currency 2 17 4 4" xfId="43112" xr:uid="{73EA06ED-561A-4BD8-8EEB-DDCDA4FA6A64}"/>
    <cellStyle name="Currency 2 17 5" xfId="5093" xr:uid="{00000000-0005-0000-0000-0000721B0000}"/>
    <cellStyle name="Currency 2 17 5 2" xfId="19350" xr:uid="{00000000-0005-0000-0000-0000731B0000}"/>
    <cellStyle name="Currency 2 17 5 3" xfId="31231" xr:uid="{35C3FA60-830C-45FE-B14A-7F7968409F0A}"/>
    <cellStyle name="Currency 2 17 5 4" xfId="45488" xr:uid="{51F7F10A-E7B8-4010-9FEC-7A107C3A74D9}"/>
    <cellStyle name="Currency 2 17 6" xfId="7469" xr:uid="{00000000-0005-0000-0000-0000741B0000}"/>
    <cellStyle name="Currency 2 17 6 2" xfId="21726" xr:uid="{00000000-0005-0000-0000-0000751B0000}"/>
    <cellStyle name="Currency 2 17 6 3" xfId="33607" xr:uid="{426E9480-6CE9-4D60-B92E-8E3D1DA8F0A2}"/>
    <cellStyle name="Currency 2 17 6 4" xfId="47864" xr:uid="{BAB8B178-6FC3-430C-A799-D59520A3B4E6}"/>
    <cellStyle name="Currency 2 17 7" xfId="9845" xr:uid="{00000000-0005-0000-0000-0000761B0000}"/>
    <cellStyle name="Currency 2 17 7 2" xfId="24102" xr:uid="{00000000-0005-0000-0000-0000771B0000}"/>
    <cellStyle name="Currency 2 17 7 3" xfId="35983" xr:uid="{417FC33E-ADEA-4902-9871-E60E4D5BAE3D}"/>
    <cellStyle name="Currency 2 17 7 4" xfId="50240" xr:uid="{B1FF3FD5-6BC9-4F75-A0F2-5B316E32DDB9}"/>
    <cellStyle name="Currency 2 17 8" xfId="12222" xr:uid="{00000000-0005-0000-0000-0000781B0000}"/>
    <cellStyle name="Currency 2 17 8 2" xfId="38360" xr:uid="{98779285-5DA6-4A26-BEB4-111853A98680}"/>
    <cellStyle name="Currency 2 17 8 3" xfId="52617" xr:uid="{EECD476C-5275-4B0D-B7F3-0B0349935F9B}"/>
    <cellStyle name="Currency 2 17 9" xfId="14598" xr:uid="{00000000-0005-0000-0000-0000791B0000}"/>
    <cellStyle name="Currency 2 18" xfId="377" xr:uid="{00000000-0005-0000-0000-00007A1B0000}"/>
    <cellStyle name="Currency 2 18 10" xfId="26515" xr:uid="{00E27BB5-8477-46AF-969D-DEB045084C4F}"/>
    <cellStyle name="Currency 2 18 11" xfId="40772" xr:uid="{4327F7FE-A706-4FB8-955A-E72C2738D5C4}"/>
    <cellStyle name="Currency 2 18 2" xfId="1169" xr:uid="{00000000-0005-0000-0000-00007B1B0000}"/>
    <cellStyle name="Currency 2 18 2 2" xfId="3545" xr:uid="{00000000-0005-0000-0000-00007C1B0000}"/>
    <cellStyle name="Currency 2 18 2 2 2" xfId="17802" xr:uid="{00000000-0005-0000-0000-00007D1B0000}"/>
    <cellStyle name="Currency 2 18 2 2 3" xfId="29683" xr:uid="{ACA8E79D-3960-4D0B-AB36-073B0ED5CA9B}"/>
    <cellStyle name="Currency 2 18 2 2 4" xfId="43940" xr:uid="{CF019398-41CC-4E31-8AF5-3614A456EA8C}"/>
    <cellStyle name="Currency 2 18 2 3" xfId="5921" xr:uid="{00000000-0005-0000-0000-00007E1B0000}"/>
    <cellStyle name="Currency 2 18 2 3 2" xfId="20178" xr:uid="{00000000-0005-0000-0000-00007F1B0000}"/>
    <cellStyle name="Currency 2 18 2 3 3" xfId="32059" xr:uid="{5E7AF079-D49D-4B0A-BFC4-4B042A39E011}"/>
    <cellStyle name="Currency 2 18 2 3 4" xfId="46316" xr:uid="{A30452A0-F385-40C0-BADB-7A807508CB58}"/>
    <cellStyle name="Currency 2 18 2 4" xfId="8297" xr:uid="{00000000-0005-0000-0000-0000801B0000}"/>
    <cellStyle name="Currency 2 18 2 4 2" xfId="22554" xr:uid="{00000000-0005-0000-0000-0000811B0000}"/>
    <cellStyle name="Currency 2 18 2 4 3" xfId="34435" xr:uid="{02896883-2852-47F3-965F-DFE20B156D66}"/>
    <cellStyle name="Currency 2 18 2 4 4" xfId="48692" xr:uid="{750802F5-6D39-43B4-B3A9-A82334756537}"/>
    <cellStyle name="Currency 2 18 2 5" xfId="10673" xr:uid="{00000000-0005-0000-0000-0000821B0000}"/>
    <cellStyle name="Currency 2 18 2 5 2" xfId="24930" xr:uid="{00000000-0005-0000-0000-0000831B0000}"/>
    <cellStyle name="Currency 2 18 2 5 3" xfId="36811" xr:uid="{B303B111-2054-47B4-B875-D495BB82A72D}"/>
    <cellStyle name="Currency 2 18 2 5 4" xfId="51068" xr:uid="{B35EF481-C3B3-4516-99C6-97BE00BE2539}"/>
    <cellStyle name="Currency 2 18 2 6" xfId="13050" xr:uid="{00000000-0005-0000-0000-0000841B0000}"/>
    <cellStyle name="Currency 2 18 2 6 2" xfId="39188" xr:uid="{FD5FEECF-0705-4C91-997C-B3EB6E59330C}"/>
    <cellStyle name="Currency 2 18 2 6 3" xfId="53445" xr:uid="{7E96391C-F4C6-4C35-B6BE-2A62BA753155}"/>
    <cellStyle name="Currency 2 18 2 7" xfId="15426" xr:uid="{00000000-0005-0000-0000-0000851B0000}"/>
    <cellStyle name="Currency 2 18 2 8" xfId="27307" xr:uid="{630519A0-0951-45D1-ADDB-A4893EBC9DFD}"/>
    <cellStyle name="Currency 2 18 2 9" xfId="41564" xr:uid="{8CDCEEAE-955A-4713-86B7-54A3467A3F4A}"/>
    <cellStyle name="Currency 2 18 3" xfId="1961" xr:uid="{00000000-0005-0000-0000-0000861B0000}"/>
    <cellStyle name="Currency 2 18 3 2" xfId="4337" xr:uid="{00000000-0005-0000-0000-0000871B0000}"/>
    <cellStyle name="Currency 2 18 3 2 2" xfId="18594" xr:uid="{00000000-0005-0000-0000-0000881B0000}"/>
    <cellStyle name="Currency 2 18 3 2 3" xfId="30475" xr:uid="{F5FAC36F-7189-4298-A6DF-6B56922DC350}"/>
    <cellStyle name="Currency 2 18 3 2 4" xfId="44732" xr:uid="{CCC2610F-3802-4960-9E3B-D26672253B2A}"/>
    <cellStyle name="Currency 2 18 3 3" xfId="6713" xr:uid="{00000000-0005-0000-0000-0000891B0000}"/>
    <cellStyle name="Currency 2 18 3 3 2" xfId="20970" xr:uid="{00000000-0005-0000-0000-00008A1B0000}"/>
    <cellStyle name="Currency 2 18 3 3 3" xfId="32851" xr:uid="{5BDA6E44-B197-4D40-B8FA-144414500A83}"/>
    <cellStyle name="Currency 2 18 3 3 4" xfId="47108" xr:uid="{8B8DD585-FAD3-41D4-82D7-9964CE5D4D31}"/>
    <cellStyle name="Currency 2 18 3 4" xfId="9089" xr:uid="{00000000-0005-0000-0000-00008B1B0000}"/>
    <cellStyle name="Currency 2 18 3 4 2" xfId="23346" xr:uid="{00000000-0005-0000-0000-00008C1B0000}"/>
    <cellStyle name="Currency 2 18 3 4 3" xfId="35227" xr:uid="{1D6BC886-50FF-48A3-AE3F-A7089F8A9CB8}"/>
    <cellStyle name="Currency 2 18 3 4 4" xfId="49484" xr:uid="{36049A76-EEE0-4657-80FB-1BDF248C80F1}"/>
    <cellStyle name="Currency 2 18 3 5" xfId="11465" xr:uid="{00000000-0005-0000-0000-00008D1B0000}"/>
    <cellStyle name="Currency 2 18 3 5 2" xfId="25722" xr:uid="{00000000-0005-0000-0000-00008E1B0000}"/>
    <cellStyle name="Currency 2 18 3 5 3" xfId="37603" xr:uid="{17B5F67B-01AA-4475-BEF8-C70247BB1485}"/>
    <cellStyle name="Currency 2 18 3 5 4" xfId="51860" xr:uid="{5C6925E3-48DD-45CB-B5E8-6E4ABE452B5A}"/>
    <cellStyle name="Currency 2 18 3 6" xfId="13842" xr:uid="{00000000-0005-0000-0000-00008F1B0000}"/>
    <cellStyle name="Currency 2 18 3 6 2" xfId="39980" xr:uid="{C698908F-AAA0-4B88-BEAA-A0344DEFF9C0}"/>
    <cellStyle name="Currency 2 18 3 6 3" xfId="54237" xr:uid="{ADC6DE9D-564E-4F81-A441-08D012D331F6}"/>
    <cellStyle name="Currency 2 18 3 7" xfId="16218" xr:uid="{00000000-0005-0000-0000-0000901B0000}"/>
    <cellStyle name="Currency 2 18 3 8" xfId="28099" xr:uid="{4F8C0B5A-0E9A-4C87-B823-023F44414385}"/>
    <cellStyle name="Currency 2 18 3 9" xfId="42356" xr:uid="{36E7A65C-6677-45B7-B6D8-4ACC3A99AEAF}"/>
    <cellStyle name="Currency 2 18 4" xfId="2753" xr:uid="{00000000-0005-0000-0000-0000911B0000}"/>
    <cellStyle name="Currency 2 18 4 2" xfId="17010" xr:uid="{00000000-0005-0000-0000-0000921B0000}"/>
    <cellStyle name="Currency 2 18 4 3" xfId="28891" xr:uid="{3C3F24C5-B32D-4628-8B13-98A33F160E20}"/>
    <cellStyle name="Currency 2 18 4 4" xfId="43148" xr:uid="{58F79F51-7296-4CAA-9CED-7382A509F0BF}"/>
    <cellStyle name="Currency 2 18 5" xfId="5129" xr:uid="{00000000-0005-0000-0000-0000931B0000}"/>
    <cellStyle name="Currency 2 18 5 2" xfId="19386" xr:uid="{00000000-0005-0000-0000-0000941B0000}"/>
    <cellStyle name="Currency 2 18 5 3" xfId="31267" xr:uid="{9BB3D707-37C7-42D1-A4D8-DE497BEA6AC6}"/>
    <cellStyle name="Currency 2 18 5 4" xfId="45524" xr:uid="{3E18EFA9-02D5-4786-AC22-60496C669576}"/>
    <cellStyle name="Currency 2 18 6" xfId="7505" xr:uid="{00000000-0005-0000-0000-0000951B0000}"/>
    <cellStyle name="Currency 2 18 6 2" xfId="21762" xr:uid="{00000000-0005-0000-0000-0000961B0000}"/>
    <cellStyle name="Currency 2 18 6 3" xfId="33643" xr:uid="{89310D71-136B-427B-8EF5-FDC859521716}"/>
    <cellStyle name="Currency 2 18 6 4" xfId="47900" xr:uid="{38A77D1A-7F64-4323-BD03-8B89B2F42B48}"/>
    <cellStyle name="Currency 2 18 7" xfId="9881" xr:uid="{00000000-0005-0000-0000-0000971B0000}"/>
    <cellStyle name="Currency 2 18 7 2" xfId="24138" xr:uid="{00000000-0005-0000-0000-0000981B0000}"/>
    <cellStyle name="Currency 2 18 7 3" xfId="36019" xr:uid="{ACC51738-2E0F-4A78-8477-9BA14AD305A0}"/>
    <cellStyle name="Currency 2 18 7 4" xfId="50276" xr:uid="{A2E5D6DB-E9D5-46D8-9299-5F6E07D67FDC}"/>
    <cellStyle name="Currency 2 18 8" xfId="12258" xr:uid="{00000000-0005-0000-0000-0000991B0000}"/>
    <cellStyle name="Currency 2 18 8 2" xfId="38396" xr:uid="{8351830F-6E9F-4164-96D2-9FA7FB5F758A}"/>
    <cellStyle name="Currency 2 18 8 3" xfId="52653" xr:uid="{54AE8896-AD02-494F-9977-5183CF1B49D1}"/>
    <cellStyle name="Currency 2 18 9" xfId="14634" xr:uid="{00000000-0005-0000-0000-00009A1B0000}"/>
    <cellStyle name="Currency 2 19" xfId="701" xr:uid="{00000000-0005-0000-0000-00009B1B0000}"/>
    <cellStyle name="Currency 2 19 10" xfId="26839" xr:uid="{2787D751-EB6E-43D0-B3D1-3C54EDD60BA4}"/>
    <cellStyle name="Currency 2 19 11" xfId="41096" xr:uid="{56C2CC3A-66A5-43E0-BD99-A5A9804FCC3B}"/>
    <cellStyle name="Currency 2 19 2" xfId="1493" xr:uid="{00000000-0005-0000-0000-00009C1B0000}"/>
    <cellStyle name="Currency 2 19 2 2" xfId="3869" xr:uid="{00000000-0005-0000-0000-00009D1B0000}"/>
    <cellStyle name="Currency 2 19 2 2 2" xfId="18126" xr:uid="{00000000-0005-0000-0000-00009E1B0000}"/>
    <cellStyle name="Currency 2 19 2 2 3" xfId="30007" xr:uid="{54C78176-A4C2-4610-936C-668878901B7E}"/>
    <cellStyle name="Currency 2 19 2 2 4" xfId="44264" xr:uid="{DD4BD4A2-24BD-4351-AF1A-FD2106BEE826}"/>
    <cellStyle name="Currency 2 19 2 3" xfId="6245" xr:uid="{00000000-0005-0000-0000-00009F1B0000}"/>
    <cellStyle name="Currency 2 19 2 3 2" xfId="20502" xr:uid="{00000000-0005-0000-0000-0000A01B0000}"/>
    <cellStyle name="Currency 2 19 2 3 3" xfId="32383" xr:uid="{5C8D800A-5BFA-498A-84DB-E73D1430A58B}"/>
    <cellStyle name="Currency 2 19 2 3 4" xfId="46640" xr:uid="{83B80AF8-1771-4418-A350-7A5B2FE5F08F}"/>
    <cellStyle name="Currency 2 19 2 4" xfId="8621" xr:uid="{00000000-0005-0000-0000-0000A11B0000}"/>
    <cellStyle name="Currency 2 19 2 4 2" xfId="22878" xr:uid="{00000000-0005-0000-0000-0000A21B0000}"/>
    <cellStyle name="Currency 2 19 2 4 3" xfId="34759" xr:uid="{ABF49A8A-D784-4561-8E50-35F0034B0E52}"/>
    <cellStyle name="Currency 2 19 2 4 4" xfId="49016" xr:uid="{D408EBBA-585C-43D8-8C8D-18D865F6678A}"/>
    <cellStyle name="Currency 2 19 2 5" xfId="10997" xr:uid="{00000000-0005-0000-0000-0000A31B0000}"/>
    <cellStyle name="Currency 2 19 2 5 2" xfId="25254" xr:uid="{00000000-0005-0000-0000-0000A41B0000}"/>
    <cellStyle name="Currency 2 19 2 5 3" xfId="37135" xr:uid="{48330A4F-4F6C-43A7-8880-2E058A97B2A6}"/>
    <cellStyle name="Currency 2 19 2 5 4" xfId="51392" xr:uid="{17A193EB-8142-43B6-ACAD-B2A59906020C}"/>
    <cellStyle name="Currency 2 19 2 6" xfId="13374" xr:uid="{00000000-0005-0000-0000-0000A51B0000}"/>
    <cellStyle name="Currency 2 19 2 6 2" xfId="39512" xr:uid="{EDC3770A-44C1-4D4E-BBB8-1C67674E8C6B}"/>
    <cellStyle name="Currency 2 19 2 6 3" xfId="53769" xr:uid="{3601FFA7-D187-45B6-8B4F-661B88B99EA7}"/>
    <cellStyle name="Currency 2 19 2 7" xfId="15750" xr:uid="{00000000-0005-0000-0000-0000A61B0000}"/>
    <cellStyle name="Currency 2 19 2 8" xfId="27631" xr:uid="{4F9C4381-7FF4-4FA7-8A81-D620E70803E7}"/>
    <cellStyle name="Currency 2 19 2 9" xfId="41888" xr:uid="{A40C9EF0-3197-4518-8BDD-BAEC51D6E48D}"/>
    <cellStyle name="Currency 2 19 3" xfId="2285" xr:uid="{00000000-0005-0000-0000-0000A71B0000}"/>
    <cellStyle name="Currency 2 19 3 2" xfId="4661" xr:uid="{00000000-0005-0000-0000-0000A81B0000}"/>
    <cellStyle name="Currency 2 19 3 2 2" xfId="18918" xr:uid="{00000000-0005-0000-0000-0000A91B0000}"/>
    <cellStyle name="Currency 2 19 3 2 3" xfId="30799" xr:uid="{3AA6D56A-86E3-48CB-8B98-19276D193509}"/>
    <cellStyle name="Currency 2 19 3 2 4" xfId="45056" xr:uid="{69E47727-5F0C-4E73-A78A-C3BA7C9428A7}"/>
    <cellStyle name="Currency 2 19 3 3" xfId="7037" xr:uid="{00000000-0005-0000-0000-0000AA1B0000}"/>
    <cellStyle name="Currency 2 19 3 3 2" xfId="21294" xr:uid="{00000000-0005-0000-0000-0000AB1B0000}"/>
    <cellStyle name="Currency 2 19 3 3 3" xfId="33175" xr:uid="{C5C3B5E7-0CB9-426C-BFEE-FB0489894E61}"/>
    <cellStyle name="Currency 2 19 3 3 4" xfId="47432" xr:uid="{BC5C696F-2C7A-42CC-98C8-7733FE5762C7}"/>
    <cellStyle name="Currency 2 19 3 4" xfId="9413" xr:uid="{00000000-0005-0000-0000-0000AC1B0000}"/>
    <cellStyle name="Currency 2 19 3 4 2" xfId="23670" xr:uid="{00000000-0005-0000-0000-0000AD1B0000}"/>
    <cellStyle name="Currency 2 19 3 4 3" xfId="35551" xr:uid="{CABBED5B-F7D9-489F-B4F8-347B61E5F037}"/>
    <cellStyle name="Currency 2 19 3 4 4" xfId="49808" xr:uid="{661B7972-397A-44B5-99D9-8F7726DCCC44}"/>
    <cellStyle name="Currency 2 19 3 5" xfId="11789" xr:uid="{00000000-0005-0000-0000-0000AE1B0000}"/>
    <cellStyle name="Currency 2 19 3 5 2" xfId="26046" xr:uid="{00000000-0005-0000-0000-0000AF1B0000}"/>
    <cellStyle name="Currency 2 19 3 5 3" xfId="37927" xr:uid="{4C6AA342-D85D-4D36-8FD1-DF1E4337EC3C}"/>
    <cellStyle name="Currency 2 19 3 5 4" xfId="52184" xr:uid="{E62C7F43-3196-44B7-ADB0-3D0A7D6A5E0D}"/>
    <cellStyle name="Currency 2 19 3 6" xfId="14166" xr:uid="{00000000-0005-0000-0000-0000B01B0000}"/>
    <cellStyle name="Currency 2 19 3 6 2" xfId="40304" xr:uid="{A79DB468-0FED-45BE-AC25-A6DA39057D0E}"/>
    <cellStyle name="Currency 2 19 3 6 3" xfId="54561" xr:uid="{A7BF56EF-4DE7-41BD-9F1E-24041C2462F6}"/>
    <cellStyle name="Currency 2 19 3 7" xfId="16542" xr:uid="{00000000-0005-0000-0000-0000B11B0000}"/>
    <cellStyle name="Currency 2 19 3 8" xfId="28423" xr:uid="{77DB90D8-DD28-439F-ABC0-42F029CB59F2}"/>
    <cellStyle name="Currency 2 19 3 9" xfId="42680" xr:uid="{24DE748C-462A-43BF-AE13-91E327EAC2E5}"/>
    <cellStyle name="Currency 2 19 4" xfId="3077" xr:uid="{00000000-0005-0000-0000-0000B21B0000}"/>
    <cellStyle name="Currency 2 19 4 2" xfId="17334" xr:uid="{00000000-0005-0000-0000-0000B31B0000}"/>
    <cellStyle name="Currency 2 19 4 3" xfId="29215" xr:uid="{73B6E1A2-04F3-42E2-ACD3-2098F5FF908D}"/>
    <cellStyle name="Currency 2 19 4 4" xfId="43472" xr:uid="{9E1C5167-8EFA-470C-AED1-870AC3347B80}"/>
    <cellStyle name="Currency 2 19 5" xfId="5453" xr:uid="{00000000-0005-0000-0000-0000B41B0000}"/>
    <cellStyle name="Currency 2 19 5 2" xfId="19710" xr:uid="{00000000-0005-0000-0000-0000B51B0000}"/>
    <cellStyle name="Currency 2 19 5 3" xfId="31591" xr:uid="{E2DAFB8A-89F8-44AB-BF1C-0A2AC7D66B1C}"/>
    <cellStyle name="Currency 2 19 5 4" xfId="45848" xr:uid="{7F681B4F-A371-4E61-95CD-C8D777ED2AB5}"/>
    <cellStyle name="Currency 2 19 6" xfId="7829" xr:uid="{00000000-0005-0000-0000-0000B61B0000}"/>
    <cellStyle name="Currency 2 19 6 2" xfId="22086" xr:uid="{00000000-0005-0000-0000-0000B71B0000}"/>
    <cellStyle name="Currency 2 19 6 3" xfId="33967" xr:uid="{EC997B4E-6EFB-4BE5-8BB0-C17FCF7E828D}"/>
    <cellStyle name="Currency 2 19 6 4" xfId="48224" xr:uid="{B8A526ED-036A-4C16-AF65-5CD637EEA7F2}"/>
    <cellStyle name="Currency 2 19 7" xfId="10205" xr:uid="{00000000-0005-0000-0000-0000B81B0000}"/>
    <cellStyle name="Currency 2 19 7 2" xfId="24462" xr:uid="{00000000-0005-0000-0000-0000B91B0000}"/>
    <cellStyle name="Currency 2 19 7 3" xfId="36343" xr:uid="{2139B4BF-67CA-4F7D-BEA3-0214D14717FD}"/>
    <cellStyle name="Currency 2 19 7 4" xfId="50600" xr:uid="{5E2B0813-A7BD-4F49-A593-57962D71392E}"/>
    <cellStyle name="Currency 2 19 8" xfId="12582" xr:uid="{00000000-0005-0000-0000-0000BA1B0000}"/>
    <cellStyle name="Currency 2 19 8 2" xfId="38720" xr:uid="{79C65BAA-DAB9-4737-9C1A-C36ACD30AAF8}"/>
    <cellStyle name="Currency 2 19 8 3" xfId="52977" xr:uid="{2D770F8B-E47F-4E8D-B1D9-AE7FCB7100BB}"/>
    <cellStyle name="Currency 2 19 9" xfId="14958" xr:uid="{00000000-0005-0000-0000-0000BB1B0000}"/>
    <cellStyle name="Currency 2 2" xfId="8" xr:uid="{00000000-0005-0000-0000-0000BC1B0000}"/>
    <cellStyle name="Currency 2 2 10" xfId="234" xr:uid="{00000000-0005-0000-0000-0000BD1B0000}"/>
    <cellStyle name="Currency 2 2 10 10" xfId="14491" xr:uid="{00000000-0005-0000-0000-0000BE1B0000}"/>
    <cellStyle name="Currency 2 2 10 11" xfId="26372" xr:uid="{36A3F2D5-8466-4FA5-961C-625898305F17}"/>
    <cellStyle name="Currency 2 2 10 12" xfId="40629" xr:uid="{1A3A07DB-80A9-4FF9-98FD-C1B368CCF8AA}"/>
    <cellStyle name="Currency 2 2 10 2" xfId="594" xr:uid="{00000000-0005-0000-0000-0000BF1B0000}"/>
    <cellStyle name="Currency 2 2 10 2 10" xfId="26732" xr:uid="{A2D196BD-4CE6-4558-90F0-54E45AE34586}"/>
    <cellStyle name="Currency 2 2 10 2 11" xfId="40989" xr:uid="{22BE5AF5-E6AF-4467-A93B-696C8B6BD5AF}"/>
    <cellStyle name="Currency 2 2 10 2 2" xfId="1386" xr:uid="{00000000-0005-0000-0000-0000C01B0000}"/>
    <cellStyle name="Currency 2 2 10 2 2 2" xfId="3762" xr:uid="{00000000-0005-0000-0000-0000C11B0000}"/>
    <cellStyle name="Currency 2 2 10 2 2 2 2" xfId="18019" xr:uid="{00000000-0005-0000-0000-0000C21B0000}"/>
    <cellStyle name="Currency 2 2 10 2 2 2 3" xfId="29900" xr:uid="{D324C9EE-8812-4DF2-B1D8-A487B1B6B8F4}"/>
    <cellStyle name="Currency 2 2 10 2 2 2 4" xfId="44157" xr:uid="{C739488D-4B90-497A-961C-2EA07ED64921}"/>
    <cellStyle name="Currency 2 2 10 2 2 3" xfId="6138" xr:uid="{00000000-0005-0000-0000-0000C31B0000}"/>
    <cellStyle name="Currency 2 2 10 2 2 3 2" xfId="20395" xr:uid="{00000000-0005-0000-0000-0000C41B0000}"/>
    <cellStyle name="Currency 2 2 10 2 2 3 3" xfId="32276" xr:uid="{D1404275-9EB7-4A6E-BCA5-70B63F4AF540}"/>
    <cellStyle name="Currency 2 2 10 2 2 3 4" xfId="46533" xr:uid="{1DB780A9-2A9A-4099-B521-B838F93F299A}"/>
    <cellStyle name="Currency 2 2 10 2 2 4" xfId="8514" xr:uid="{00000000-0005-0000-0000-0000C51B0000}"/>
    <cellStyle name="Currency 2 2 10 2 2 4 2" xfId="22771" xr:uid="{00000000-0005-0000-0000-0000C61B0000}"/>
    <cellStyle name="Currency 2 2 10 2 2 4 3" xfId="34652" xr:uid="{216FD691-0FAE-46B1-A538-0C1DF5AFB94D}"/>
    <cellStyle name="Currency 2 2 10 2 2 4 4" xfId="48909" xr:uid="{3F70D9E0-016E-4481-A7CD-6B95E82B0499}"/>
    <cellStyle name="Currency 2 2 10 2 2 5" xfId="10890" xr:uid="{00000000-0005-0000-0000-0000C71B0000}"/>
    <cellStyle name="Currency 2 2 10 2 2 5 2" xfId="25147" xr:uid="{00000000-0005-0000-0000-0000C81B0000}"/>
    <cellStyle name="Currency 2 2 10 2 2 5 3" xfId="37028" xr:uid="{1A1C65DB-0C58-4EB7-BB91-07128AD8227E}"/>
    <cellStyle name="Currency 2 2 10 2 2 5 4" xfId="51285" xr:uid="{3C097F92-A0F7-4FDD-A3DC-B8C9693093F5}"/>
    <cellStyle name="Currency 2 2 10 2 2 6" xfId="13267" xr:uid="{00000000-0005-0000-0000-0000C91B0000}"/>
    <cellStyle name="Currency 2 2 10 2 2 6 2" xfId="39405" xr:uid="{C6DEFC2F-22D2-45E2-A0C8-5A1CCFEA5E52}"/>
    <cellStyle name="Currency 2 2 10 2 2 6 3" xfId="53662" xr:uid="{6F1BD146-4DE2-4309-A08E-538E3D8AF4ED}"/>
    <cellStyle name="Currency 2 2 10 2 2 7" xfId="15643" xr:uid="{00000000-0005-0000-0000-0000CA1B0000}"/>
    <cellStyle name="Currency 2 2 10 2 2 8" xfId="27524" xr:uid="{4C2CEDA0-8E99-4C1A-9473-A0D5D83A6A67}"/>
    <cellStyle name="Currency 2 2 10 2 2 9" xfId="41781" xr:uid="{9D5B1AC7-4335-4A5A-894B-EB14D9472518}"/>
    <cellStyle name="Currency 2 2 10 2 3" xfId="2178" xr:uid="{00000000-0005-0000-0000-0000CB1B0000}"/>
    <cellStyle name="Currency 2 2 10 2 3 2" xfId="4554" xr:uid="{00000000-0005-0000-0000-0000CC1B0000}"/>
    <cellStyle name="Currency 2 2 10 2 3 2 2" xfId="18811" xr:uid="{00000000-0005-0000-0000-0000CD1B0000}"/>
    <cellStyle name="Currency 2 2 10 2 3 2 3" xfId="30692" xr:uid="{F5859746-4D2D-4F12-ACE8-025569D5974E}"/>
    <cellStyle name="Currency 2 2 10 2 3 2 4" xfId="44949" xr:uid="{778EFCCB-6D59-4DD6-B3AE-B9B05E294EA1}"/>
    <cellStyle name="Currency 2 2 10 2 3 3" xfId="6930" xr:uid="{00000000-0005-0000-0000-0000CE1B0000}"/>
    <cellStyle name="Currency 2 2 10 2 3 3 2" xfId="21187" xr:uid="{00000000-0005-0000-0000-0000CF1B0000}"/>
    <cellStyle name="Currency 2 2 10 2 3 3 3" xfId="33068" xr:uid="{90AE640A-C42F-45F4-BA99-15C0A0ACB357}"/>
    <cellStyle name="Currency 2 2 10 2 3 3 4" xfId="47325" xr:uid="{46CDB73D-A1A2-4019-94C5-F6EE5249873A}"/>
    <cellStyle name="Currency 2 2 10 2 3 4" xfId="9306" xr:uid="{00000000-0005-0000-0000-0000D01B0000}"/>
    <cellStyle name="Currency 2 2 10 2 3 4 2" xfId="23563" xr:uid="{00000000-0005-0000-0000-0000D11B0000}"/>
    <cellStyle name="Currency 2 2 10 2 3 4 3" xfId="35444" xr:uid="{C995234D-0A4B-4ED6-8C0A-B309AB3F3FA0}"/>
    <cellStyle name="Currency 2 2 10 2 3 4 4" xfId="49701" xr:uid="{21C781CF-AB54-4CF7-B0C4-BF68E998B89C}"/>
    <cellStyle name="Currency 2 2 10 2 3 5" xfId="11682" xr:uid="{00000000-0005-0000-0000-0000D21B0000}"/>
    <cellStyle name="Currency 2 2 10 2 3 5 2" xfId="25939" xr:uid="{00000000-0005-0000-0000-0000D31B0000}"/>
    <cellStyle name="Currency 2 2 10 2 3 5 3" xfId="37820" xr:uid="{C3AFADDE-CFC3-4DF6-89AF-9BC2526B167D}"/>
    <cellStyle name="Currency 2 2 10 2 3 5 4" xfId="52077" xr:uid="{9AD449BF-77E5-4CD7-9781-214952C68385}"/>
    <cellStyle name="Currency 2 2 10 2 3 6" xfId="14059" xr:uid="{00000000-0005-0000-0000-0000D41B0000}"/>
    <cellStyle name="Currency 2 2 10 2 3 6 2" xfId="40197" xr:uid="{3F109B87-205C-4C2D-8114-8A819EB91EB6}"/>
    <cellStyle name="Currency 2 2 10 2 3 6 3" xfId="54454" xr:uid="{43A626E1-EB7C-4E82-87FB-93566E6EDF8B}"/>
    <cellStyle name="Currency 2 2 10 2 3 7" xfId="16435" xr:uid="{00000000-0005-0000-0000-0000D51B0000}"/>
    <cellStyle name="Currency 2 2 10 2 3 8" xfId="28316" xr:uid="{E7C37E43-901F-46F7-A5CC-A3D7BFDAB351}"/>
    <cellStyle name="Currency 2 2 10 2 3 9" xfId="42573" xr:uid="{C808A603-FB25-4372-BF98-A9D0E4FA8D2F}"/>
    <cellStyle name="Currency 2 2 10 2 4" xfId="2970" xr:uid="{00000000-0005-0000-0000-0000D61B0000}"/>
    <cellStyle name="Currency 2 2 10 2 4 2" xfId="17227" xr:uid="{00000000-0005-0000-0000-0000D71B0000}"/>
    <cellStyle name="Currency 2 2 10 2 4 3" xfId="29108" xr:uid="{A9C03C2D-05D6-4762-ADE2-C0700ACCEBBE}"/>
    <cellStyle name="Currency 2 2 10 2 4 4" xfId="43365" xr:uid="{FFE9DAD4-2797-4E6E-B2D3-54418102B9C3}"/>
    <cellStyle name="Currency 2 2 10 2 5" xfId="5346" xr:uid="{00000000-0005-0000-0000-0000D81B0000}"/>
    <cellStyle name="Currency 2 2 10 2 5 2" xfId="19603" xr:uid="{00000000-0005-0000-0000-0000D91B0000}"/>
    <cellStyle name="Currency 2 2 10 2 5 3" xfId="31484" xr:uid="{B8F36BF5-E358-40CC-880E-825821190B2F}"/>
    <cellStyle name="Currency 2 2 10 2 5 4" xfId="45741" xr:uid="{3EC0F343-B4BE-4046-8BEA-F6159D8A6A22}"/>
    <cellStyle name="Currency 2 2 10 2 6" xfId="7722" xr:uid="{00000000-0005-0000-0000-0000DA1B0000}"/>
    <cellStyle name="Currency 2 2 10 2 6 2" xfId="21979" xr:uid="{00000000-0005-0000-0000-0000DB1B0000}"/>
    <cellStyle name="Currency 2 2 10 2 6 3" xfId="33860" xr:uid="{F29C0E27-12F0-4A50-8D2F-B10664E38799}"/>
    <cellStyle name="Currency 2 2 10 2 6 4" xfId="48117" xr:uid="{1AC5514D-8BF9-4F1D-95FF-20ACB799EADF}"/>
    <cellStyle name="Currency 2 2 10 2 7" xfId="10098" xr:uid="{00000000-0005-0000-0000-0000DC1B0000}"/>
    <cellStyle name="Currency 2 2 10 2 7 2" xfId="24355" xr:uid="{00000000-0005-0000-0000-0000DD1B0000}"/>
    <cellStyle name="Currency 2 2 10 2 7 3" xfId="36236" xr:uid="{46FD604B-7ADB-424D-AA82-AE89ADEBA613}"/>
    <cellStyle name="Currency 2 2 10 2 7 4" xfId="50493" xr:uid="{1FA8F7C1-ED0A-41AF-81BF-C5CD15B50C7A}"/>
    <cellStyle name="Currency 2 2 10 2 8" xfId="12475" xr:uid="{00000000-0005-0000-0000-0000DE1B0000}"/>
    <cellStyle name="Currency 2 2 10 2 8 2" xfId="38613" xr:uid="{17CB848A-15AC-4E29-85A2-A8DB74951A5D}"/>
    <cellStyle name="Currency 2 2 10 2 8 3" xfId="52870" xr:uid="{B02305AF-77E8-4B60-84C3-394CD3339CDA}"/>
    <cellStyle name="Currency 2 2 10 2 9" xfId="14851" xr:uid="{00000000-0005-0000-0000-0000DF1B0000}"/>
    <cellStyle name="Currency 2 2 10 3" xfId="1026" xr:uid="{00000000-0005-0000-0000-0000E01B0000}"/>
    <cellStyle name="Currency 2 2 10 3 2" xfId="3402" xr:uid="{00000000-0005-0000-0000-0000E11B0000}"/>
    <cellStyle name="Currency 2 2 10 3 2 2" xfId="17659" xr:uid="{00000000-0005-0000-0000-0000E21B0000}"/>
    <cellStyle name="Currency 2 2 10 3 2 3" xfId="29540" xr:uid="{D55313E0-B835-4585-A239-5D683A0CCFA2}"/>
    <cellStyle name="Currency 2 2 10 3 2 4" xfId="43797" xr:uid="{38AB5904-F9BB-4749-A451-65E82649F086}"/>
    <cellStyle name="Currency 2 2 10 3 3" xfId="5778" xr:uid="{00000000-0005-0000-0000-0000E31B0000}"/>
    <cellStyle name="Currency 2 2 10 3 3 2" xfId="20035" xr:uid="{00000000-0005-0000-0000-0000E41B0000}"/>
    <cellStyle name="Currency 2 2 10 3 3 3" xfId="31916" xr:uid="{5D727803-295E-4A53-BE57-95B142FD7B62}"/>
    <cellStyle name="Currency 2 2 10 3 3 4" xfId="46173" xr:uid="{C9B75223-5022-4A0A-9FEC-5D0D506A606F}"/>
    <cellStyle name="Currency 2 2 10 3 4" xfId="8154" xr:uid="{00000000-0005-0000-0000-0000E51B0000}"/>
    <cellStyle name="Currency 2 2 10 3 4 2" xfId="22411" xr:uid="{00000000-0005-0000-0000-0000E61B0000}"/>
    <cellStyle name="Currency 2 2 10 3 4 3" xfId="34292" xr:uid="{0676CBD5-9EC2-41C5-B1BE-8787CF9D0568}"/>
    <cellStyle name="Currency 2 2 10 3 4 4" xfId="48549" xr:uid="{9FF0C1A7-6F57-4E9D-95DC-365EF3E446CD}"/>
    <cellStyle name="Currency 2 2 10 3 5" xfId="10530" xr:uid="{00000000-0005-0000-0000-0000E71B0000}"/>
    <cellStyle name="Currency 2 2 10 3 5 2" xfId="24787" xr:uid="{00000000-0005-0000-0000-0000E81B0000}"/>
    <cellStyle name="Currency 2 2 10 3 5 3" xfId="36668" xr:uid="{01D5ED56-0A46-4FE0-8B96-C5093583A25C}"/>
    <cellStyle name="Currency 2 2 10 3 5 4" xfId="50925" xr:uid="{44C5ABBE-4592-4F63-B831-51A07408DBF9}"/>
    <cellStyle name="Currency 2 2 10 3 6" xfId="12907" xr:uid="{00000000-0005-0000-0000-0000E91B0000}"/>
    <cellStyle name="Currency 2 2 10 3 6 2" xfId="39045" xr:uid="{9E906DF1-1615-4863-9561-50DD1EC2283A}"/>
    <cellStyle name="Currency 2 2 10 3 6 3" xfId="53302" xr:uid="{D5F492E3-BD75-42E5-99FB-1C9C1E252103}"/>
    <cellStyle name="Currency 2 2 10 3 7" xfId="15283" xr:uid="{00000000-0005-0000-0000-0000EA1B0000}"/>
    <cellStyle name="Currency 2 2 10 3 8" xfId="27164" xr:uid="{EA4A6A71-DAB0-4284-A563-3E1BAE2CDF18}"/>
    <cellStyle name="Currency 2 2 10 3 9" xfId="41421" xr:uid="{72E9DC0E-0E4A-4848-9412-3B1B66E35004}"/>
    <cellStyle name="Currency 2 2 10 4" xfId="1818" xr:uid="{00000000-0005-0000-0000-0000EB1B0000}"/>
    <cellStyle name="Currency 2 2 10 4 2" xfId="4194" xr:uid="{00000000-0005-0000-0000-0000EC1B0000}"/>
    <cellStyle name="Currency 2 2 10 4 2 2" xfId="18451" xr:uid="{00000000-0005-0000-0000-0000ED1B0000}"/>
    <cellStyle name="Currency 2 2 10 4 2 3" xfId="30332" xr:uid="{F8E63DA3-308D-4C72-BB6C-695BEAB62002}"/>
    <cellStyle name="Currency 2 2 10 4 2 4" xfId="44589" xr:uid="{76380B01-89E3-4807-A903-BC878F413ADC}"/>
    <cellStyle name="Currency 2 2 10 4 3" xfId="6570" xr:uid="{00000000-0005-0000-0000-0000EE1B0000}"/>
    <cellStyle name="Currency 2 2 10 4 3 2" xfId="20827" xr:uid="{00000000-0005-0000-0000-0000EF1B0000}"/>
    <cellStyle name="Currency 2 2 10 4 3 3" xfId="32708" xr:uid="{110C79F5-0161-4A98-8B3B-DCB079E9D24D}"/>
    <cellStyle name="Currency 2 2 10 4 3 4" xfId="46965" xr:uid="{6D64495E-A747-4EBB-B12E-0A1C5B50D21C}"/>
    <cellStyle name="Currency 2 2 10 4 4" xfId="8946" xr:uid="{00000000-0005-0000-0000-0000F01B0000}"/>
    <cellStyle name="Currency 2 2 10 4 4 2" xfId="23203" xr:uid="{00000000-0005-0000-0000-0000F11B0000}"/>
    <cellStyle name="Currency 2 2 10 4 4 3" xfId="35084" xr:uid="{4FE638FF-6C5D-4274-A4B4-7CD8D5850C11}"/>
    <cellStyle name="Currency 2 2 10 4 4 4" xfId="49341" xr:uid="{173B71F0-6958-4FB6-B890-3CA3DA66AFD3}"/>
    <cellStyle name="Currency 2 2 10 4 5" xfId="11322" xr:uid="{00000000-0005-0000-0000-0000F21B0000}"/>
    <cellStyle name="Currency 2 2 10 4 5 2" xfId="25579" xr:uid="{00000000-0005-0000-0000-0000F31B0000}"/>
    <cellStyle name="Currency 2 2 10 4 5 3" xfId="37460" xr:uid="{4363D896-8CAE-4E5A-AC4C-48EFC6748D39}"/>
    <cellStyle name="Currency 2 2 10 4 5 4" xfId="51717" xr:uid="{CE6859AD-FA8C-49E4-8953-5E6317160B12}"/>
    <cellStyle name="Currency 2 2 10 4 6" xfId="13699" xr:uid="{00000000-0005-0000-0000-0000F41B0000}"/>
    <cellStyle name="Currency 2 2 10 4 6 2" xfId="39837" xr:uid="{2D82B9D5-1B0D-4139-A773-64E84F517D32}"/>
    <cellStyle name="Currency 2 2 10 4 6 3" xfId="54094" xr:uid="{0A45B2AA-D31E-43AB-862E-F8339FFEF2D8}"/>
    <cellStyle name="Currency 2 2 10 4 7" xfId="16075" xr:uid="{00000000-0005-0000-0000-0000F51B0000}"/>
    <cellStyle name="Currency 2 2 10 4 8" xfId="27956" xr:uid="{0243D020-88EE-4FBB-82CE-7AC39CFECADB}"/>
    <cellStyle name="Currency 2 2 10 4 9" xfId="42213" xr:uid="{8BE21EFD-0FB3-4C00-8BE6-A6128A473615}"/>
    <cellStyle name="Currency 2 2 10 5" xfId="2610" xr:uid="{00000000-0005-0000-0000-0000F61B0000}"/>
    <cellStyle name="Currency 2 2 10 5 2" xfId="16867" xr:uid="{00000000-0005-0000-0000-0000F71B0000}"/>
    <cellStyle name="Currency 2 2 10 5 3" xfId="28748" xr:uid="{66481421-C949-4C76-A1B2-48C1BF35B9A4}"/>
    <cellStyle name="Currency 2 2 10 5 4" xfId="43005" xr:uid="{CDAF8F41-F679-48D7-8F2F-13B56E736DAA}"/>
    <cellStyle name="Currency 2 2 10 6" xfId="4986" xr:uid="{00000000-0005-0000-0000-0000F81B0000}"/>
    <cellStyle name="Currency 2 2 10 6 2" xfId="19243" xr:uid="{00000000-0005-0000-0000-0000F91B0000}"/>
    <cellStyle name="Currency 2 2 10 6 3" xfId="31124" xr:uid="{751D3230-73E3-44C5-8B66-25C62AA4E824}"/>
    <cellStyle name="Currency 2 2 10 6 4" xfId="45381" xr:uid="{EF318BA8-EBD4-4FCB-A786-85B448D77EA5}"/>
    <cellStyle name="Currency 2 2 10 7" xfId="7362" xr:uid="{00000000-0005-0000-0000-0000FA1B0000}"/>
    <cellStyle name="Currency 2 2 10 7 2" xfId="21619" xr:uid="{00000000-0005-0000-0000-0000FB1B0000}"/>
    <cellStyle name="Currency 2 2 10 7 3" xfId="33500" xr:uid="{0BF723E1-4C1D-498A-8866-4BA2FB7015AD}"/>
    <cellStyle name="Currency 2 2 10 7 4" xfId="47757" xr:uid="{B6E43555-4EBD-42E5-980B-45245195546F}"/>
    <cellStyle name="Currency 2 2 10 8" xfId="9738" xr:uid="{00000000-0005-0000-0000-0000FC1B0000}"/>
    <cellStyle name="Currency 2 2 10 8 2" xfId="23995" xr:uid="{00000000-0005-0000-0000-0000FD1B0000}"/>
    <cellStyle name="Currency 2 2 10 8 3" xfId="35876" xr:uid="{F14A97CA-1E15-4032-936A-2DFBE1D9FF1D}"/>
    <cellStyle name="Currency 2 2 10 8 4" xfId="50133" xr:uid="{D6837EEB-73FB-4589-BC25-87FB54A28A57}"/>
    <cellStyle name="Currency 2 2 10 9" xfId="12115" xr:uid="{00000000-0005-0000-0000-0000FE1B0000}"/>
    <cellStyle name="Currency 2 2 10 9 2" xfId="38253" xr:uid="{4C9EE705-08E4-4443-B68B-B59949A1B844}"/>
    <cellStyle name="Currency 2 2 10 9 3" xfId="52510" xr:uid="{B901607C-1235-4B9C-BB25-AE0A6C43DC73}"/>
    <cellStyle name="Currency 2 2 11" xfId="270" xr:uid="{00000000-0005-0000-0000-0000FF1B0000}"/>
    <cellStyle name="Currency 2 2 11 10" xfId="14527" xr:uid="{00000000-0005-0000-0000-0000001C0000}"/>
    <cellStyle name="Currency 2 2 11 11" xfId="26408" xr:uid="{91FF7B95-BF25-4472-A08A-EBF63812523D}"/>
    <cellStyle name="Currency 2 2 11 12" xfId="40665" xr:uid="{38D83272-4F93-4E4B-B347-82BB58A48065}"/>
    <cellStyle name="Currency 2 2 11 2" xfId="630" xr:uid="{00000000-0005-0000-0000-0000011C0000}"/>
    <cellStyle name="Currency 2 2 11 2 10" xfId="26768" xr:uid="{F88E5151-5FDD-4B51-8997-C499F538C9F9}"/>
    <cellStyle name="Currency 2 2 11 2 11" xfId="41025" xr:uid="{B7B95720-EFC8-4947-9874-C84DC0F6D707}"/>
    <cellStyle name="Currency 2 2 11 2 2" xfId="1422" xr:uid="{00000000-0005-0000-0000-0000021C0000}"/>
    <cellStyle name="Currency 2 2 11 2 2 2" xfId="3798" xr:uid="{00000000-0005-0000-0000-0000031C0000}"/>
    <cellStyle name="Currency 2 2 11 2 2 2 2" xfId="18055" xr:uid="{00000000-0005-0000-0000-0000041C0000}"/>
    <cellStyle name="Currency 2 2 11 2 2 2 3" xfId="29936" xr:uid="{4AFCF362-6004-44C3-9D05-66E611C4D5CB}"/>
    <cellStyle name="Currency 2 2 11 2 2 2 4" xfId="44193" xr:uid="{E666B5BA-0D13-4E30-B6AA-2214E5364D78}"/>
    <cellStyle name="Currency 2 2 11 2 2 3" xfId="6174" xr:uid="{00000000-0005-0000-0000-0000051C0000}"/>
    <cellStyle name="Currency 2 2 11 2 2 3 2" xfId="20431" xr:uid="{00000000-0005-0000-0000-0000061C0000}"/>
    <cellStyle name="Currency 2 2 11 2 2 3 3" xfId="32312" xr:uid="{3E9D9473-D8E8-45B7-9E58-BEFDDDB2CCDD}"/>
    <cellStyle name="Currency 2 2 11 2 2 3 4" xfId="46569" xr:uid="{FB218660-F371-43E8-8281-B5A70ADF98F8}"/>
    <cellStyle name="Currency 2 2 11 2 2 4" xfId="8550" xr:uid="{00000000-0005-0000-0000-0000071C0000}"/>
    <cellStyle name="Currency 2 2 11 2 2 4 2" xfId="22807" xr:uid="{00000000-0005-0000-0000-0000081C0000}"/>
    <cellStyle name="Currency 2 2 11 2 2 4 3" xfId="34688" xr:uid="{6F055E96-C35E-4AE6-800D-522E74CAC877}"/>
    <cellStyle name="Currency 2 2 11 2 2 4 4" xfId="48945" xr:uid="{E733C901-FC3F-42A4-9E8F-482F5F6AC41A}"/>
    <cellStyle name="Currency 2 2 11 2 2 5" xfId="10926" xr:uid="{00000000-0005-0000-0000-0000091C0000}"/>
    <cellStyle name="Currency 2 2 11 2 2 5 2" xfId="25183" xr:uid="{00000000-0005-0000-0000-00000A1C0000}"/>
    <cellStyle name="Currency 2 2 11 2 2 5 3" xfId="37064" xr:uid="{5EE9B301-4925-4457-A200-9371858D0AA4}"/>
    <cellStyle name="Currency 2 2 11 2 2 5 4" xfId="51321" xr:uid="{D155BF66-D485-4A2B-8FD6-8540FA9C1F55}"/>
    <cellStyle name="Currency 2 2 11 2 2 6" xfId="13303" xr:uid="{00000000-0005-0000-0000-00000B1C0000}"/>
    <cellStyle name="Currency 2 2 11 2 2 6 2" xfId="39441" xr:uid="{B506E59A-0CBD-4D15-B06F-5F98CDF39DD4}"/>
    <cellStyle name="Currency 2 2 11 2 2 6 3" xfId="53698" xr:uid="{C23FC62D-3B1B-4B41-9111-AA9D643F156E}"/>
    <cellStyle name="Currency 2 2 11 2 2 7" xfId="15679" xr:uid="{00000000-0005-0000-0000-00000C1C0000}"/>
    <cellStyle name="Currency 2 2 11 2 2 8" xfId="27560" xr:uid="{0AF9169A-D384-41B1-98B0-D124AFECB1C7}"/>
    <cellStyle name="Currency 2 2 11 2 2 9" xfId="41817" xr:uid="{3BEBBC36-C509-44C1-B718-22DE42174388}"/>
    <cellStyle name="Currency 2 2 11 2 3" xfId="2214" xr:uid="{00000000-0005-0000-0000-00000D1C0000}"/>
    <cellStyle name="Currency 2 2 11 2 3 2" xfId="4590" xr:uid="{00000000-0005-0000-0000-00000E1C0000}"/>
    <cellStyle name="Currency 2 2 11 2 3 2 2" xfId="18847" xr:uid="{00000000-0005-0000-0000-00000F1C0000}"/>
    <cellStyle name="Currency 2 2 11 2 3 2 3" xfId="30728" xr:uid="{5926A768-C344-4EF8-BE39-BA1900388AE9}"/>
    <cellStyle name="Currency 2 2 11 2 3 2 4" xfId="44985" xr:uid="{51AF88EC-0A1A-4B6F-AF62-7228D849066C}"/>
    <cellStyle name="Currency 2 2 11 2 3 3" xfId="6966" xr:uid="{00000000-0005-0000-0000-0000101C0000}"/>
    <cellStyle name="Currency 2 2 11 2 3 3 2" xfId="21223" xr:uid="{00000000-0005-0000-0000-0000111C0000}"/>
    <cellStyle name="Currency 2 2 11 2 3 3 3" xfId="33104" xr:uid="{FAFCBE48-703E-45C9-9780-D7306D9A871E}"/>
    <cellStyle name="Currency 2 2 11 2 3 3 4" xfId="47361" xr:uid="{1946277A-CD76-42AA-AAEA-A0A4E985BD3B}"/>
    <cellStyle name="Currency 2 2 11 2 3 4" xfId="9342" xr:uid="{00000000-0005-0000-0000-0000121C0000}"/>
    <cellStyle name="Currency 2 2 11 2 3 4 2" xfId="23599" xr:uid="{00000000-0005-0000-0000-0000131C0000}"/>
    <cellStyle name="Currency 2 2 11 2 3 4 3" xfId="35480" xr:uid="{51CAFFC9-7B4A-4B6E-9765-D88264F680C1}"/>
    <cellStyle name="Currency 2 2 11 2 3 4 4" xfId="49737" xr:uid="{A75846B5-A2D2-4AD5-B7C4-1C9EECA4A310}"/>
    <cellStyle name="Currency 2 2 11 2 3 5" xfId="11718" xr:uid="{00000000-0005-0000-0000-0000141C0000}"/>
    <cellStyle name="Currency 2 2 11 2 3 5 2" xfId="25975" xr:uid="{00000000-0005-0000-0000-0000151C0000}"/>
    <cellStyle name="Currency 2 2 11 2 3 5 3" xfId="37856" xr:uid="{B2DF124A-8C11-4787-A71C-B30153BB78D3}"/>
    <cellStyle name="Currency 2 2 11 2 3 5 4" xfId="52113" xr:uid="{019BBA8D-CBA1-423C-8EC3-59F8F5B8D5EE}"/>
    <cellStyle name="Currency 2 2 11 2 3 6" xfId="14095" xr:uid="{00000000-0005-0000-0000-0000161C0000}"/>
    <cellStyle name="Currency 2 2 11 2 3 6 2" xfId="40233" xr:uid="{55AD96B1-94A3-4C0D-8D60-3C0D347FB160}"/>
    <cellStyle name="Currency 2 2 11 2 3 6 3" xfId="54490" xr:uid="{A3959D0F-4A48-4992-B7C9-768B275F1C15}"/>
    <cellStyle name="Currency 2 2 11 2 3 7" xfId="16471" xr:uid="{00000000-0005-0000-0000-0000171C0000}"/>
    <cellStyle name="Currency 2 2 11 2 3 8" xfId="28352" xr:uid="{5F6C6DDC-7D0F-4A23-A49D-8D919772D952}"/>
    <cellStyle name="Currency 2 2 11 2 3 9" xfId="42609" xr:uid="{A434A891-7108-4892-B100-0637E711FDFB}"/>
    <cellStyle name="Currency 2 2 11 2 4" xfId="3006" xr:uid="{00000000-0005-0000-0000-0000181C0000}"/>
    <cellStyle name="Currency 2 2 11 2 4 2" xfId="17263" xr:uid="{00000000-0005-0000-0000-0000191C0000}"/>
    <cellStyle name="Currency 2 2 11 2 4 3" xfId="29144" xr:uid="{751142CB-9CF1-4F86-861E-3B17E46BCFE4}"/>
    <cellStyle name="Currency 2 2 11 2 4 4" xfId="43401" xr:uid="{835FB906-9AE5-472F-94D7-CB6895C4E6F8}"/>
    <cellStyle name="Currency 2 2 11 2 5" xfId="5382" xr:uid="{00000000-0005-0000-0000-00001A1C0000}"/>
    <cellStyle name="Currency 2 2 11 2 5 2" xfId="19639" xr:uid="{00000000-0005-0000-0000-00001B1C0000}"/>
    <cellStyle name="Currency 2 2 11 2 5 3" xfId="31520" xr:uid="{20609315-33DE-4942-A181-A9CF45F2EF26}"/>
    <cellStyle name="Currency 2 2 11 2 5 4" xfId="45777" xr:uid="{A616DC7A-7CBC-4E1E-B3E8-BC5BD69D408F}"/>
    <cellStyle name="Currency 2 2 11 2 6" xfId="7758" xr:uid="{00000000-0005-0000-0000-00001C1C0000}"/>
    <cellStyle name="Currency 2 2 11 2 6 2" xfId="22015" xr:uid="{00000000-0005-0000-0000-00001D1C0000}"/>
    <cellStyle name="Currency 2 2 11 2 6 3" xfId="33896" xr:uid="{0C7D703B-95C6-4DFC-8F75-CE83D0EED525}"/>
    <cellStyle name="Currency 2 2 11 2 6 4" xfId="48153" xr:uid="{24252BA4-AEE6-4DE5-80D7-E0D7143B3429}"/>
    <cellStyle name="Currency 2 2 11 2 7" xfId="10134" xr:uid="{00000000-0005-0000-0000-00001E1C0000}"/>
    <cellStyle name="Currency 2 2 11 2 7 2" xfId="24391" xr:uid="{00000000-0005-0000-0000-00001F1C0000}"/>
    <cellStyle name="Currency 2 2 11 2 7 3" xfId="36272" xr:uid="{6EFA663E-A662-4E1D-863F-E4E0EA7D33C9}"/>
    <cellStyle name="Currency 2 2 11 2 7 4" xfId="50529" xr:uid="{73428585-9E7C-48D1-9AF8-7B977B75E83E}"/>
    <cellStyle name="Currency 2 2 11 2 8" xfId="12511" xr:uid="{00000000-0005-0000-0000-0000201C0000}"/>
    <cellStyle name="Currency 2 2 11 2 8 2" xfId="38649" xr:uid="{EE0DE8E0-320B-4FFF-9123-5E099BF88834}"/>
    <cellStyle name="Currency 2 2 11 2 8 3" xfId="52906" xr:uid="{87382C31-8476-42F7-9360-F002A5D76056}"/>
    <cellStyle name="Currency 2 2 11 2 9" xfId="14887" xr:uid="{00000000-0005-0000-0000-0000211C0000}"/>
    <cellStyle name="Currency 2 2 11 3" xfId="1062" xr:uid="{00000000-0005-0000-0000-0000221C0000}"/>
    <cellStyle name="Currency 2 2 11 3 2" xfId="3438" xr:uid="{00000000-0005-0000-0000-0000231C0000}"/>
    <cellStyle name="Currency 2 2 11 3 2 2" xfId="17695" xr:uid="{00000000-0005-0000-0000-0000241C0000}"/>
    <cellStyle name="Currency 2 2 11 3 2 3" xfId="29576" xr:uid="{40D6CA13-D9A8-4D03-8B52-218B44D6A8B1}"/>
    <cellStyle name="Currency 2 2 11 3 2 4" xfId="43833" xr:uid="{F471D1A2-CB5F-48EE-B43C-56F28F0ABBA4}"/>
    <cellStyle name="Currency 2 2 11 3 3" xfId="5814" xr:uid="{00000000-0005-0000-0000-0000251C0000}"/>
    <cellStyle name="Currency 2 2 11 3 3 2" xfId="20071" xr:uid="{00000000-0005-0000-0000-0000261C0000}"/>
    <cellStyle name="Currency 2 2 11 3 3 3" xfId="31952" xr:uid="{68F94ECF-F1DF-441C-92AD-7195DE4FA39A}"/>
    <cellStyle name="Currency 2 2 11 3 3 4" xfId="46209" xr:uid="{39746FA0-142F-4612-8B94-F7A885215A30}"/>
    <cellStyle name="Currency 2 2 11 3 4" xfId="8190" xr:uid="{00000000-0005-0000-0000-0000271C0000}"/>
    <cellStyle name="Currency 2 2 11 3 4 2" xfId="22447" xr:uid="{00000000-0005-0000-0000-0000281C0000}"/>
    <cellStyle name="Currency 2 2 11 3 4 3" xfId="34328" xr:uid="{4F2482E5-F053-4C2E-9E33-E1DAF2687A53}"/>
    <cellStyle name="Currency 2 2 11 3 4 4" xfId="48585" xr:uid="{D22B5306-F004-43E5-911C-AC3DA65B83EC}"/>
    <cellStyle name="Currency 2 2 11 3 5" xfId="10566" xr:uid="{00000000-0005-0000-0000-0000291C0000}"/>
    <cellStyle name="Currency 2 2 11 3 5 2" xfId="24823" xr:uid="{00000000-0005-0000-0000-00002A1C0000}"/>
    <cellStyle name="Currency 2 2 11 3 5 3" xfId="36704" xr:uid="{9BF8BFAB-8F5E-4E37-B16A-BE97452DBBD5}"/>
    <cellStyle name="Currency 2 2 11 3 5 4" xfId="50961" xr:uid="{BDBED0C8-2522-4A54-B5C9-C04AFB763A3C}"/>
    <cellStyle name="Currency 2 2 11 3 6" xfId="12943" xr:uid="{00000000-0005-0000-0000-00002B1C0000}"/>
    <cellStyle name="Currency 2 2 11 3 6 2" xfId="39081" xr:uid="{9A920890-BCAB-49A3-B1C7-75EED9FAA628}"/>
    <cellStyle name="Currency 2 2 11 3 6 3" xfId="53338" xr:uid="{B7C940F4-22E9-4E61-B00F-6AC1C2B8162F}"/>
    <cellStyle name="Currency 2 2 11 3 7" xfId="15319" xr:uid="{00000000-0005-0000-0000-00002C1C0000}"/>
    <cellStyle name="Currency 2 2 11 3 8" xfId="27200" xr:uid="{075C64DB-DEF3-415C-808D-1BC1B0A8F02E}"/>
    <cellStyle name="Currency 2 2 11 3 9" xfId="41457" xr:uid="{E4C29284-FD9D-4775-8F70-04E2DBC4EB2C}"/>
    <cellStyle name="Currency 2 2 11 4" xfId="1854" xr:uid="{00000000-0005-0000-0000-00002D1C0000}"/>
    <cellStyle name="Currency 2 2 11 4 2" xfId="4230" xr:uid="{00000000-0005-0000-0000-00002E1C0000}"/>
    <cellStyle name="Currency 2 2 11 4 2 2" xfId="18487" xr:uid="{00000000-0005-0000-0000-00002F1C0000}"/>
    <cellStyle name="Currency 2 2 11 4 2 3" xfId="30368" xr:uid="{DFA15CC4-E696-426F-896E-17DD0814079C}"/>
    <cellStyle name="Currency 2 2 11 4 2 4" xfId="44625" xr:uid="{D12EEBC8-6DEE-4661-8409-8B00C738ECA1}"/>
    <cellStyle name="Currency 2 2 11 4 3" xfId="6606" xr:uid="{00000000-0005-0000-0000-0000301C0000}"/>
    <cellStyle name="Currency 2 2 11 4 3 2" xfId="20863" xr:uid="{00000000-0005-0000-0000-0000311C0000}"/>
    <cellStyle name="Currency 2 2 11 4 3 3" xfId="32744" xr:uid="{379B1C27-91D4-4A00-9BB0-69991BA4BC8B}"/>
    <cellStyle name="Currency 2 2 11 4 3 4" xfId="47001" xr:uid="{492F6584-0CCC-4E86-B149-CAEF38E24231}"/>
    <cellStyle name="Currency 2 2 11 4 4" xfId="8982" xr:uid="{00000000-0005-0000-0000-0000321C0000}"/>
    <cellStyle name="Currency 2 2 11 4 4 2" xfId="23239" xr:uid="{00000000-0005-0000-0000-0000331C0000}"/>
    <cellStyle name="Currency 2 2 11 4 4 3" xfId="35120" xr:uid="{FE4F5F38-252C-4FF4-81EC-39DC491A11C3}"/>
    <cellStyle name="Currency 2 2 11 4 4 4" xfId="49377" xr:uid="{9EA35066-B8CA-4048-AB45-593649B75656}"/>
    <cellStyle name="Currency 2 2 11 4 5" xfId="11358" xr:uid="{00000000-0005-0000-0000-0000341C0000}"/>
    <cellStyle name="Currency 2 2 11 4 5 2" xfId="25615" xr:uid="{00000000-0005-0000-0000-0000351C0000}"/>
    <cellStyle name="Currency 2 2 11 4 5 3" xfId="37496" xr:uid="{470A692D-6DDC-4E16-B8DB-0B2B962BE7D9}"/>
    <cellStyle name="Currency 2 2 11 4 5 4" xfId="51753" xr:uid="{180B1A5D-1CED-4A76-AD43-F8FAC087AB8E}"/>
    <cellStyle name="Currency 2 2 11 4 6" xfId="13735" xr:uid="{00000000-0005-0000-0000-0000361C0000}"/>
    <cellStyle name="Currency 2 2 11 4 6 2" xfId="39873" xr:uid="{8A9F4E34-61AA-4EB6-9E21-D1BDEB03CF1C}"/>
    <cellStyle name="Currency 2 2 11 4 6 3" xfId="54130" xr:uid="{21259114-45B7-49B0-835A-24023EC1AACB}"/>
    <cellStyle name="Currency 2 2 11 4 7" xfId="16111" xr:uid="{00000000-0005-0000-0000-0000371C0000}"/>
    <cellStyle name="Currency 2 2 11 4 8" xfId="27992" xr:uid="{EB9933D9-B6C9-4CCB-BC3A-C1EB24C89A0D}"/>
    <cellStyle name="Currency 2 2 11 4 9" xfId="42249" xr:uid="{B0D9C1ED-D835-44CC-9F8B-69664ABE52FA}"/>
    <cellStyle name="Currency 2 2 11 5" xfId="2646" xr:uid="{00000000-0005-0000-0000-0000381C0000}"/>
    <cellStyle name="Currency 2 2 11 5 2" xfId="16903" xr:uid="{00000000-0005-0000-0000-0000391C0000}"/>
    <cellStyle name="Currency 2 2 11 5 3" xfId="28784" xr:uid="{426E61D3-DE34-4F5E-AE21-63C1C5A4C5A5}"/>
    <cellStyle name="Currency 2 2 11 5 4" xfId="43041" xr:uid="{B74A2B5C-1664-43C9-99F4-61F177F126AB}"/>
    <cellStyle name="Currency 2 2 11 6" xfId="5022" xr:uid="{00000000-0005-0000-0000-00003A1C0000}"/>
    <cellStyle name="Currency 2 2 11 6 2" xfId="19279" xr:uid="{00000000-0005-0000-0000-00003B1C0000}"/>
    <cellStyle name="Currency 2 2 11 6 3" xfId="31160" xr:uid="{61744C37-C6F7-4233-B365-6B652DECC901}"/>
    <cellStyle name="Currency 2 2 11 6 4" xfId="45417" xr:uid="{2635FDC7-F41A-452B-9686-0E1F5394F792}"/>
    <cellStyle name="Currency 2 2 11 7" xfId="7398" xr:uid="{00000000-0005-0000-0000-00003C1C0000}"/>
    <cellStyle name="Currency 2 2 11 7 2" xfId="21655" xr:uid="{00000000-0005-0000-0000-00003D1C0000}"/>
    <cellStyle name="Currency 2 2 11 7 3" xfId="33536" xr:uid="{830B21F4-58FD-4A75-926D-C6F2188679F7}"/>
    <cellStyle name="Currency 2 2 11 7 4" xfId="47793" xr:uid="{8F8F9C0A-2FD3-449C-B917-AE9DF9E19C5F}"/>
    <cellStyle name="Currency 2 2 11 8" xfId="9774" xr:uid="{00000000-0005-0000-0000-00003E1C0000}"/>
    <cellStyle name="Currency 2 2 11 8 2" xfId="24031" xr:uid="{00000000-0005-0000-0000-00003F1C0000}"/>
    <cellStyle name="Currency 2 2 11 8 3" xfId="35912" xr:uid="{67211869-438A-479A-952C-0289DCED5CAD}"/>
    <cellStyle name="Currency 2 2 11 8 4" xfId="50169" xr:uid="{9231809F-29D3-49C5-AB2B-45CD65786B96}"/>
    <cellStyle name="Currency 2 2 11 9" xfId="12151" xr:uid="{00000000-0005-0000-0000-0000401C0000}"/>
    <cellStyle name="Currency 2 2 11 9 2" xfId="38289" xr:uid="{BAAFC722-BA37-42C3-A142-D349893E659A}"/>
    <cellStyle name="Currency 2 2 11 9 3" xfId="52546" xr:uid="{80969263-FCC8-4743-AD40-52B9E71BCBFD}"/>
    <cellStyle name="Currency 2 2 12" xfId="306" xr:uid="{00000000-0005-0000-0000-0000411C0000}"/>
    <cellStyle name="Currency 2 2 12 10" xfId="14563" xr:uid="{00000000-0005-0000-0000-0000421C0000}"/>
    <cellStyle name="Currency 2 2 12 11" xfId="26444" xr:uid="{5805343C-A3B5-47B8-B4F2-D1ABC6BE96BD}"/>
    <cellStyle name="Currency 2 2 12 12" xfId="40701" xr:uid="{C827F8F5-995E-4988-88A4-29B8CFF4FE10}"/>
    <cellStyle name="Currency 2 2 12 2" xfId="666" xr:uid="{00000000-0005-0000-0000-0000431C0000}"/>
    <cellStyle name="Currency 2 2 12 2 10" xfId="26804" xr:uid="{AA940971-60EB-4171-AFFC-31CC3423A512}"/>
    <cellStyle name="Currency 2 2 12 2 11" xfId="41061" xr:uid="{9A260580-9C9B-445A-A93B-C089D449958D}"/>
    <cellStyle name="Currency 2 2 12 2 2" xfId="1458" xr:uid="{00000000-0005-0000-0000-0000441C0000}"/>
    <cellStyle name="Currency 2 2 12 2 2 2" xfId="3834" xr:uid="{00000000-0005-0000-0000-0000451C0000}"/>
    <cellStyle name="Currency 2 2 12 2 2 2 2" xfId="18091" xr:uid="{00000000-0005-0000-0000-0000461C0000}"/>
    <cellStyle name="Currency 2 2 12 2 2 2 3" xfId="29972" xr:uid="{9ABE1D7D-753B-4BEE-BD35-764D04E1F641}"/>
    <cellStyle name="Currency 2 2 12 2 2 2 4" xfId="44229" xr:uid="{8ADF162A-204B-41EF-BB99-94505D8D16B3}"/>
    <cellStyle name="Currency 2 2 12 2 2 3" xfId="6210" xr:uid="{00000000-0005-0000-0000-0000471C0000}"/>
    <cellStyle name="Currency 2 2 12 2 2 3 2" xfId="20467" xr:uid="{00000000-0005-0000-0000-0000481C0000}"/>
    <cellStyle name="Currency 2 2 12 2 2 3 3" xfId="32348" xr:uid="{BAD2D342-5324-4DA7-9CCF-A1D9BF4DB321}"/>
    <cellStyle name="Currency 2 2 12 2 2 3 4" xfId="46605" xr:uid="{5E8A8368-BBEA-45B8-853E-331450C4CCE9}"/>
    <cellStyle name="Currency 2 2 12 2 2 4" xfId="8586" xr:uid="{00000000-0005-0000-0000-0000491C0000}"/>
    <cellStyle name="Currency 2 2 12 2 2 4 2" xfId="22843" xr:uid="{00000000-0005-0000-0000-00004A1C0000}"/>
    <cellStyle name="Currency 2 2 12 2 2 4 3" xfId="34724" xr:uid="{4FBF8483-DAC9-45BA-9899-ECD687C8E8FD}"/>
    <cellStyle name="Currency 2 2 12 2 2 4 4" xfId="48981" xr:uid="{82D0E820-80AE-48B0-B20B-B6E7B2BE9788}"/>
    <cellStyle name="Currency 2 2 12 2 2 5" xfId="10962" xr:uid="{00000000-0005-0000-0000-00004B1C0000}"/>
    <cellStyle name="Currency 2 2 12 2 2 5 2" xfId="25219" xr:uid="{00000000-0005-0000-0000-00004C1C0000}"/>
    <cellStyle name="Currency 2 2 12 2 2 5 3" xfId="37100" xr:uid="{F65738CD-F7F9-410F-AC47-29AF2EF8D090}"/>
    <cellStyle name="Currency 2 2 12 2 2 5 4" xfId="51357" xr:uid="{706BAC5D-BC39-4C71-AC8D-F2DFF08E7B69}"/>
    <cellStyle name="Currency 2 2 12 2 2 6" xfId="13339" xr:uid="{00000000-0005-0000-0000-00004D1C0000}"/>
    <cellStyle name="Currency 2 2 12 2 2 6 2" xfId="39477" xr:uid="{13C2DCF6-0AE8-4BEC-B32F-BECB3B6FEAC6}"/>
    <cellStyle name="Currency 2 2 12 2 2 6 3" xfId="53734" xr:uid="{E64EBE37-E676-4F9F-8D44-2CE63AD777AF}"/>
    <cellStyle name="Currency 2 2 12 2 2 7" xfId="15715" xr:uid="{00000000-0005-0000-0000-00004E1C0000}"/>
    <cellStyle name="Currency 2 2 12 2 2 8" xfId="27596" xr:uid="{02C2BAE0-9F89-4CFC-ADA4-8F5696173994}"/>
    <cellStyle name="Currency 2 2 12 2 2 9" xfId="41853" xr:uid="{66471339-01E5-48BB-8BF5-9E1225594EBF}"/>
    <cellStyle name="Currency 2 2 12 2 3" xfId="2250" xr:uid="{00000000-0005-0000-0000-00004F1C0000}"/>
    <cellStyle name="Currency 2 2 12 2 3 2" xfId="4626" xr:uid="{00000000-0005-0000-0000-0000501C0000}"/>
    <cellStyle name="Currency 2 2 12 2 3 2 2" xfId="18883" xr:uid="{00000000-0005-0000-0000-0000511C0000}"/>
    <cellStyle name="Currency 2 2 12 2 3 2 3" xfId="30764" xr:uid="{C0D90DA6-B9B9-433D-BD2A-0F6E0A18A116}"/>
    <cellStyle name="Currency 2 2 12 2 3 2 4" xfId="45021" xr:uid="{9C67D83C-3FE8-4879-9F2C-5FA9BF50BA14}"/>
    <cellStyle name="Currency 2 2 12 2 3 3" xfId="7002" xr:uid="{00000000-0005-0000-0000-0000521C0000}"/>
    <cellStyle name="Currency 2 2 12 2 3 3 2" xfId="21259" xr:uid="{00000000-0005-0000-0000-0000531C0000}"/>
    <cellStyle name="Currency 2 2 12 2 3 3 3" xfId="33140" xr:uid="{2773A724-663F-45BE-A834-EB1214A4073B}"/>
    <cellStyle name="Currency 2 2 12 2 3 3 4" xfId="47397" xr:uid="{B549A7F6-FFBA-4B61-9E1D-A2779AA29804}"/>
    <cellStyle name="Currency 2 2 12 2 3 4" xfId="9378" xr:uid="{00000000-0005-0000-0000-0000541C0000}"/>
    <cellStyle name="Currency 2 2 12 2 3 4 2" xfId="23635" xr:uid="{00000000-0005-0000-0000-0000551C0000}"/>
    <cellStyle name="Currency 2 2 12 2 3 4 3" xfId="35516" xr:uid="{D197470E-F53C-460F-8D25-A0EA593F6997}"/>
    <cellStyle name="Currency 2 2 12 2 3 4 4" xfId="49773" xr:uid="{F4C2AAC2-3F22-4A7E-B99E-A33659FB8969}"/>
    <cellStyle name="Currency 2 2 12 2 3 5" xfId="11754" xr:uid="{00000000-0005-0000-0000-0000561C0000}"/>
    <cellStyle name="Currency 2 2 12 2 3 5 2" xfId="26011" xr:uid="{00000000-0005-0000-0000-0000571C0000}"/>
    <cellStyle name="Currency 2 2 12 2 3 5 3" xfId="37892" xr:uid="{F61AA8CE-2442-4918-B2F7-E024BEFB2B4E}"/>
    <cellStyle name="Currency 2 2 12 2 3 5 4" xfId="52149" xr:uid="{7218A0DC-AF20-4F2C-B40A-B071D953A4B6}"/>
    <cellStyle name="Currency 2 2 12 2 3 6" xfId="14131" xr:uid="{00000000-0005-0000-0000-0000581C0000}"/>
    <cellStyle name="Currency 2 2 12 2 3 6 2" xfId="40269" xr:uid="{5C91025A-A760-4588-8524-6176AD587AC0}"/>
    <cellStyle name="Currency 2 2 12 2 3 6 3" xfId="54526" xr:uid="{67AA9634-40D6-43FA-9EFF-C6857005F041}"/>
    <cellStyle name="Currency 2 2 12 2 3 7" xfId="16507" xr:uid="{00000000-0005-0000-0000-0000591C0000}"/>
    <cellStyle name="Currency 2 2 12 2 3 8" xfId="28388" xr:uid="{93DF2E51-69C3-46C1-BF78-919881FED6F2}"/>
    <cellStyle name="Currency 2 2 12 2 3 9" xfId="42645" xr:uid="{A8987AC1-B77F-426F-9567-E078C1A683CE}"/>
    <cellStyle name="Currency 2 2 12 2 4" xfId="3042" xr:uid="{00000000-0005-0000-0000-00005A1C0000}"/>
    <cellStyle name="Currency 2 2 12 2 4 2" xfId="17299" xr:uid="{00000000-0005-0000-0000-00005B1C0000}"/>
    <cellStyle name="Currency 2 2 12 2 4 3" xfId="29180" xr:uid="{EA9D4644-2B95-4F26-8788-5C329A8E34FC}"/>
    <cellStyle name="Currency 2 2 12 2 4 4" xfId="43437" xr:uid="{693ADCEE-3A54-4883-85F6-7CA6E67EBBB3}"/>
    <cellStyle name="Currency 2 2 12 2 5" xfId="5418" xr:uid="{00000000-0005-0000-0000-00005C1C0000}"/>
    <cellStyle name="Currency 2 2 12 2 5 2" xfId="19675" xr:uid="{00000000-0005-0000-0000-00005D1C0000}"/>
    <cellStyle name="Currency 2 2 12 2 5 3" xfId="31556" xr:uid="{9A92D7D9-C7DB-4F5B-8E1F-F0FC61DB8795}"/>
    <cellStyle name="Currency 2 2 12 2 5 4" xfId="45813" xr:uid="{430D8B45-2026-4B2A-95CF-B28ACDC97114}"/>
    <cellStyle name="Currency 2 2 12 2 6" xfId="7794" xr:uid="{00000000-0005-0000-0000-00005E1C0000}"/>
    <cellStyle name="Currency 2 2 12 2 6 2" xfId="22051" xr:uid="{00000000-0005-0000-0000-00005F1C0000}"/>
    <cellStyle name="Currency 2 2 12 2 6 3" xfId="33932" xr:uid="{5758B065-2391-432C-9531-485C033BA0E6}"/>
    <cellStyle name="Currency 2 2 12 2 6 4" xfId="48189" xr:uid="{1DE78E93-FBA8-4F40-BA13-BCAC427371B9}"/>
    <cellStyle name="Currency 2 2 12 2 7" xfId="10170" xr:uid="{00000000-0005-0000-0000-0000601C0000}"/>
    <cellStyle name="Currency 2 2 12 2 7 2" xfId="24427" xr:uid="{00000000-0005-0000-0000-0000611C0000}"/>
    <cellStyle name="Currency 2 2 12 2 7 3" xfId="36308" xr:uid="{B7EFD500-9441-44AB-9A95-CAE6B6E602D7}"/>
    <cellStyle name="Currency 2 2 12 2 7 4" xfId="50565" xr:uid="{DB1A9485-7426-4A52-912E-22AAF3307776}"/>
    <cellStyle name="Currency 2 2 12 2 8" xfId="12547" xr:uid="{00000000-0005-0000-0000-0000621C0000}"/>
    <cellStyle name="Currency 2 2 12 2 8 2" xfId="38685" xr:uid="{FC2A7132-F019-44F1-B245-1AE7FF20D65A}"/>
    <cellStyle name="Currency 2 2 12 2 8 3" xfId="52942" xr:uid="{B43D8182-3D2B-4436-9B1D-B51516D580F5}"/>
    <cellStyle name="Currency 2 2 12 2 9" xfId="14923" xr:uid="{00000000-0005-0000-0000-0000631C0000}"/>
    <cellStyle name="Currency 2 2 12 3" xfId="1098" xr:uid="{00000000-0005-0000-0000-0000641C0000}"/>
    <cellStyle name="Currency 2 2 12 3 2" xfId="3474" xr:uid="{00000000-0005-0000-0000-0000651C0000}"/>
    <cellStyle name="Currency 2 2 12 3 2 2" xfId="17731" xr:uid="{00000000-0005-0000-0000-0000661C0000}"/>
    <cellStyle name="Currency 2 2 12 3 2 3" xfId="29612" xr:uid="{F9B166C8-10F5-4137-9CBB-87A992522DD9}"/>
    <cellStyle name="Currency 2 2 12 3 2 4" xfId="43869" xr:uid="{4A702223-D576-4904-9827-5C4DFDA57E83}"/>
    <cellStyle name="Currency 2 2 12 3 3" xfId="5850" xr:uid="{00000000-0005-0000-0000-0000671C0000}"/>
    <cellStyle name="Currency 2 2 12 3 3 2" xfId="20107" xr:uid="{00000000-0005-0000-0000-0000681C0000}"/>
    <cellStyle name="Currency 2 2 12 3 3 3" xfId="31988" xr:uid="{46BF0ACE-D3D5-4067-8630-061CB8C9214D}"/>
    <cellStyle name="Currency 2 2 12 3 3 4" xfId="46245" xr:uid="{B80D0932-4F9B-459F-B771-4FE0CFA108C0}"/>
    <cellStyle name="Currency 2 2 12 3 4" xfId="8226" xr:uid="{00000000-0005-0000-0000-0000691C0000}"/>
    <cellStyle name="Currency 2 2 12 3 4 2" xfId="22483" xr:uid="{00000000-0005-0000-0000-00006A1C0000}"/>
    <cellStyle name="Currency 2 2 12 3 4 3" xfId="34364" xr:uid="{69D26785-EDB0-4C44-9DC8-54BD3E7D9C11}"/>
    <cellStyle name="Currency 2 2 12 3 4 4" xfId="48621" xr:uid="{7E68CA1B-F30A-4585-94FF-9D1D668B87F5}"/>
    <cellStyle name="Currency 2 2 12 3 5" xfId="10602" xr:uid="{00000000-0005-0000-0000-00006B1C0000}"/>
    <cellStyle name="Currency 2 2 12 3 5 2" xfId="24859" xr:uid="{00000000-0005-0000-0000-00006C1C0000}"/>
    <cellStyle name="Currency 2 2 12 3 5 3" xfId="36740" xr:uid="{E8FEE5BC-5332-4641-9E95-3495CE6DADA0}"/>
    <cellStyle name="Currency 2 2 12 3 5 4" xfId="50997" xr:uid="{3A9A8939-9F70-4064-BB7E-5559BEB0B7E7}"/>
    <cellStyle name="Currency 2 2 12 3 6" xfId="12979" xr:uid="{00000000-0005-0000-0000-00006D1C0000}"/>
    <cellStyle name="Currency 2 2 12 3 6 2" xfId="39117" xr:uid="{08C61957-3DD3-4CFD-AD54-3436724842FB}"/>
    <cellStyle name="Currency 2 2 12 3 6 3" xfId="53374" xr:uid="{28BDFD61-F64E-4A17-899C-50DA3AE1A98D}"/>
    <cellStyle name="Currency 2 2 12 3 7" xfId="15355" xr:uid="{00000000-0005-0000-0000-00006E1C0000}"/>
    <cellStyle name="Currency 2 2 12 3 8" xfId="27236" xr:uid="{90D2B4DA-DD7A-4773-B7F5-12F94BB0ED6C}"/>
    <cellStyle name="Currency 2 2 12 3 9" xfId="41493" xr:uid="{922EC802-0940-4251-86AE-B60C8BBB0DAE}"/>
    <cellStyle name="Currency 2 2 12 4" xfId="1890" xr:uid="{00000000-0005-0000-0000-00006F1C0000}"/>
    <cellStyle name="Currency 2 2 12 4 2" xfId="4266" xr:uid="{00000000-0005-0000-0000-0000701C0000}"/>
    <cellStyle name="Currency 2 2 12 4 2 2" xfId="18523" xr:uid="{00000000-0005-0000-0000-0000711C0000}"/>
    <cellStyle name="Currency 2 2 12 4 2 3" xfId="30404" xr:uid="{C9DA91A7-5D21-40D1-8D94-A6692B91C435}"/>
    <cellStyle name="Currency 2 2 12 4 2 4" xfId="44661" xr:uid="{7FA50961-AD01-4F0A-8811-C77F8148B7FC}"/>
    <cellStyle name="Currency 2 2 12 4 3" xfId="6642" xr:uid="{00000000-0005-0000-0000-0000721C0000}"/>
    <cellStyle name="Currency 2 2 12 4 3 2" xfId="20899" xr:uid="{00000000-0005-0000-0000-0000731C0000}"/>
    <cellStyle name="Currency 2 2 12 4 3 3" xfId="32780" xr:uid="{BC2BCD78-B7EC-4401-A725-02933BECEFCE}"/>
    <cellStyle name="Currency 2 2 12 4 3 4" xfId="47037" xr:uid="{32E79799-9212-4E11-8A0D-BBEE3842DC3C}"/>
    <cellStyle name="Currency 2 2 12 4 4" xfId="9018" xr:uid="{00000000-0005-0000-0000-0000741C0000}"/>
    <cellStyle name="Currency 2 2 12 4 4 2" xfId="23275" xr:uid="{00000000-0005-0000-0000-0000751C0000}"/>
    <cellStyle name="Currency 2 2 12 4 4 3" xfId="35156" xr:uid="{3DB3AA6E-999E-4B0F-94FE-AC65D36E4365}"/>
    <cellStyle name="Currency 2 2 12 4 4 4" xfId="49413" xr:uid="{0A4020CB-D8E8-4FA7-AC07-47356C8B81A2}"/>
    <cellStyle name="Currency 2 2 12 4 5" xfId="11394" xr:uid="{00000000-0005-0000-0000-0000761C0000}"/>
    <cellStyle name="Currency 2 2 12 4 5 2" xfId="25651" xr:uid="{00000000-0005-0000-0000-0000771C0000}"/>
    <cellStyle name="Currency 2 2 12 4 5 3" xfId="37532" xr:uid="{8A362DA1-37B4-4EB3-8455-7205A7ADBA12}"/>
    <cellStyle name="Currency 2 2 12 4 5 4" xfId="51789" xr:uid="{AD0A7528-3FF5-417B-A9D2-5E190721EA29}"/>
    <cellStyle name="Currency 2 2 12 4 6" xfId="13771" xr:uid="{00000000-0005-0000-0000-0000781C0000}"/>
    <cellStyle name="Currency 2 2 12 4 6 2" xfId="39909" xr:uid="{BEB8A860-52B9-4B21-8F82-92600FF25F36}"/>
    <cellStyle name="Currency 2 2 12 4 6 3" xfId="54166" xr:uid="{774829A4-1FA6-47A1-AE35-EAF4DEDE289B}"/>
    <cellStyle name="Currency 2 2 12 4 7" xfId="16147" xr:uid="{00000000-0005-0000-0000-0000791C0000}"/>
    <cellStyle name="Currency 2 2 12 4 8" xfId="28028" xr:uid="{9A479789-9154-40BA-BA0C-2D0386407493}"/>
    <cellStyle name="Currency 2 2 12 4 9" xfId="42285" xr:uid="{18CE5638-5E41-45DC-A672-9F552C30296C}"/>
    <cellStyle name="Currency 2 2 12 5" xfId="2682" xr:uid="{00000000-0005-0000-0000-00007A1C0000}"/>
    <cellStyle name="Currency 2 2 12 5 2" xfId="16939" xr:uid="{00000000-0005-0000-0000-00007B1C0000}"/>
    <cellStyle name="Currency 2 2 12 5 3" xfId="28820" xr:uid="{9736A18C-0A3E-4335-BA42-8FCDBE0B430C}"/>
    <cellStyle name="Currency 2 2 12 5 4" xfId="43077" xr:uid="{E9FC9656-3D51-49A6-9D7C-EA4DEE2BE6E3}"/>
    <cellStyle name="Currency 2 2 12 6" xfId="5058" xr:uid="{00000000-0005-0000-0000-00007C1C0000}"/>
    <cellStyle name="Currency 2 2 12 6 2" xfId="19315" xr:uid="{00000000-0005-0000-0000-00007D1C0000}"/>
    <cellStyle name="Currency 2 2 12 6 3" xfId="31196" xr:uid="{38A19372-75EB-4993-ADCF-E935AC47C37E}"/>
    <cellStyle name="Currency 2 2 12 6 4" xfId="45453" xr:uid="{AB6CC7BD-D504-4970-94CB-2F2B85DCFAB1}"/>
    <cellStyle name="Currency 2 2 12 7" xfId="7434" xr:uid="{00000000-0005-0000-0000-00007E1C0000}"/>
    <cellStyle name="Currency 2 2 12 7 2" xfId="21691" xr:uid="{00000000-0005-0000-0000-00007F1C0000}"/>
    <cellStyle name="Currency 2 2 12 7 3" xfId="33572" xr:uid="{BA2E0037-9125-4224-898B-4D48E3195DA9}"/>
    <cellStyle name="Currency 2 2 12 7 4" xfId="47829" xr:uid="{9FB42F2E-DE23-4181-8C0B-89786AA896B0}"/>
    <cellStyle name="Currency 2 2 12 8" xfId="9810" xr:uid="{00000000-0005-0000-0000-0000801C0000}"/>
    <cellStyle name="Currency 2 2 12 8 2" xfId="24067" xr:uid="{00000000-0005-0000-0000-0000811C0000}"/>
    <cellStyle name="Currency 2 2 12 8 3" xfId="35948" xr:uid="{1F2D3AB1-C253-4F83-A264-A880EED1C853}"/>
    <cellStyle name="Currency 2 2 12 8 4" xfId="50205" xr:uid="{79364D9F-D3AA-4B96-9D06-C21A31298CF4}"/>
    <cellStyle name="Currency 2 2 12 9" xfId="12187" xr:uid="{00000000-0005-0000-0000-0000821C0000}"/>
    <cellStyle name="Currency 2 2 12 9 2" xfId="38325" xr:uid="{8AC2684B-8046-40C2-97A7-8282B3964168}"/>
    <cellStyle name="Currency 2 2 12 9 3" xfId="52582" xr:uid="{21214A34-8938-4F60-A332-287EE350CD56}"/>
    <cellStyle name="Currency 2 2 13" xfId="342" xr:uid="{00000000-0005-0000-0000-0000831C0000}"/>
    <cellStyle name="Currency 2 2 13 10" xfId="26480" xr:uid="{C6CD26A3-2292-4854-A11F-90E9C582A4CA}"/>
    <cellStyle name="Currency 2 2 13 11" xfId="40737" xr:uid="{772CD446-F95A-4F97-95AB-A141C242FC0F}"/>
    <cellStyle name="Currency 2 2 13 2" xfId="1134" xr:uid="{00000000-0005-0000-0000-0000841C0000}"/>
    <cellStyle name="Currency 2 2 13 2 2" xfId="3510" xr:uid="{00000000-0005-0000-0000-0000851C0000}"/>
    <cellStyle name="Currency 2 2 13 2 2 2" xfId="17767" xr:uid="{00000000-0005-0000-0000-0000861C0000}"/>
    <cellStyle name="Currency 2 2 13 2 2 3" xfId="29648" xr:uid="{279B36CB-B044-4E03-B643-C2C1D4CAA9E1}"/>
    <cellStyle name="Currency 2 2 13 2 2 4" xfId="43905" xr:uid="{7D71A91E-46E3-4A31-94EF-898CBE54E178}"/>
    <cellStyle name="Currency 2 2 13 2 3" xfId="5886" xr:uid="{00000000-0005-0000-0000-0000871C0000}"/>
    <cellStyle name="Currency 2 2 13 2 3 2" xfId="20143" xr:uid="{00000000-0005-0000-0000-0000881C0000}"/>
    <cellStyle name="Currency 2 2 13 2 3 3" xfId="32024" xr:uid="{A991C62F-E94B-4477-9033-DADF71F94972}"/>
    <cellStyle name="Currency 2 2 13 2 3 4" xfId="46281" xr:uid="{5A82A1DD-7D93-46D1-AFF7-48B62CD8BF5D}"/>
    <cellStyle name="Currency 2 2 13 2 4" xfId="8262" xr:uid="{00000000-0005-0000-0000-0000891C0000}"/>
    <cellStyle name="Currency 2 2 13 2 4 2" xfId="22519" xr:uid="{00000000-0005-0000-0000-00008A1C0000}"/>
    <cellStyle name="Currency 2 2 13 2 4 3" xfId="34400" xr:uid="{183DF01B-5475-4709-BBA5-B96D9672DA60}"/>
    <cellStyle name="Currency 2 2 13 2 4 4" xfId="48657" xr:uid="{71658E26-EC5F-4ED0-8F59-1315BC6B0CDD}"/>
    <cellStyle name="Currency 2 2 13 2 5" xfId="10638" xr:uid="{00000000-0005-0000-0000-00008B1C0000}"/>
    <cellStyle name="Currency 2 2 13 2 5 2" xfId="24895" xr:uid="{00000000-0005-0000-0000-00008C1C0000}"/>
    <cellStyle name="Currency 2 2 13 2 5 3" xfId="36776" xr:uid="{5E60F861-3FAF-4FE3-9102-9FD8396A954F}"/>
    <cellStyle name="Currency 2 2 13 2 5 4" xfId="51033" xr:uid="{29342398-8B9A-4E7C-BC5E-D182FA89E676}"/>
    <cellStyle name="Currency 2 2 13 2 6" xfId="13015" xr:uid="{00000000-0005-0000-0000-00008D1C0000}"/>
    <cellStyle name="Currency 2 2 13 2 6 2" xfId="39153" xr:uid="{E6143896-201A-4AFC-B092-2A6C06BE3135}"/>
    <cellStyle name="Currency 2 2 13 2 6 3" xfId="53410" xr:uid="{4BA33F58-EF7B-4FDA-B9FF-7B7CC6BCAE2B}"/>
    <cellStyle name="Currency 2 2 13 2 7" xfId="15391" xr:uid="{00000000-0005-0000-0000-00008E1C0000}"/>
    <cellStyle name="Currency 2 2 13 2 8" xfId="27272" xr:uid="{04F6700C-03EC-476C-A2BC-3484AF8F17C4}"/>
    <cellStyle name="Currency 2 2 13 2 9" xfId="41529" xr:uid="{CD429DFC-EE7F-4932-B22B-EA5D67D689A2}"/>
    <cellStyle name="Currency 2 2 13 3" xfId="1926" xr:uid="{00000000-0005-0000-0000-00008F1C0000}"/>
    <cellStyle name="Currency 2 2 13 3 2" xfId="4302" xr:uid="{00000000-0005-0000-0000-0000901C0000}"/>
    <cellStyle name="Currency 2 2 13 3 2 2" xfId="18559" xr:uid="{00000000-0005-0000-0000-0000911C0000}"/>
    <cellStyle name="Currency 2 2 13 3 2 3" xfId="30440" xr:uid="{0F9D62BA-1F09-4CA6-9789-761BD8661FDB}"/>
    <cellStyle name="Currency 2 2 13 3 2 4" xfId="44697" xr:uid="{6D3E61E5-FBB2-4D9C-8E46-386415DA20C8}"/>
    <cellStyle name="Currency 2 2 13 3 3" xfId="6678" xr:uid="{00000000-0005-0000-0000-0000921C0000}"/>
    <cellStyle name="Currency 2 2 13 3 3 2" xfId="20935" xr:uid="{00000000-0005-0000-0000-0000931C0000}"/>
    <cellStyle name="Currency 2 2 13 3 3 3" xfId="32816" xr:uid="{F67ACAD6-7D65-4338-8151-9C613492DAC7}"/>
    <cellStyle name="Currency 2 2 13 3 3 4" xfId="47073" xr:uid="{7459EA74-536E-475B-90F6-DF7A7EF7BE80}"/>
    <cellStyle name="Currency 2 2 13 3 4" xfId="9054" xr:uid="{00000000-0005-0000-0000-0000941C0000}"/>
    <cellStyle name="Currency 2 2 13 3 4 2" xfId="23311" xr:uid="{00000000-0005-0000-0000-0000951C0000}"/>
    <cellStyle name="Currency 2 2 13 3 4 3" xfId="35192" xr:uid="{61104A00-06EF-494B-8E14-74763D19F9E6}"/>
    <cellStyle name="Currency 2 2 13 3 4 4" xfId="49449" xr:uid="{66A3463D-D612-4C4F-8D75-A9E4172BC78B}"/>
    <cellStyle name="Currency 2 2 13 3 5" xfId="11430" xr:uid="{00000000-0005-0000-0000-0000961C0000}"/>
    <cellStyle name="Currency 2 2 13 3 5 2" xfId="25687" xr:uid="{00000000-0005-0000-0000-0000971C0000}"/>
    <cellStyle name="Currency 2 2 13 3 5 3" xfId="37568" xr:uid="{E7F61C19-504B-4F21-B511-8B5BEB5A3D45}"/>
    <cellStyle name="Currency 2 2 13 3 5 4" xfId="51825" xr:uid="{F6B12B3B-28DE-42E7-9AEF-A3B2BF2EE582}"/>
    <cellStyle name="Currency 2 2 13 3 6" xfId="13807" xr:uid="{00000000-0005-0000-0000-0000981C0000}"/>
    <cellStyle name="Currency 2 2 13 3 6 2" xfId="39945" xr:uid="{3BE8197D-3E31-4078-97B5-2B3CBC4EB491}"/>
    <cellStyle name="Currency 2 2 13 3 6 3" xfId="54202" xr:uid="{3B608A9B-16D1-4118-9795-B7C98470B36F}"/>
    <cellStyle name="Currency 2 2 13 3 7" xfId="16183" xr:uid="{00000000-0005-0000-0000-0000991C0000}"/>
    <cellStyle name="Currency 2 2 13 3 8" xfId="28064" xr:uid="{E4751F75-6B3B-4009-B622-742EF15DEDF9}"/>
    <cellStyle name="Currency 2 2 13 3 9" xfId="42321" xr:uid="{1B6DB097-D571-4FE6-8EFB-F80777443DF5}"/>
    <cellStyle name="Currency 2 2 13 4" xfId="2718" xr:uid="{00000000-0005-0000-0000-00009A1C0000}"/>
    <cellStyle name="Currency 2 2 13 4 2" xfId="16975" xr:uid="{00000000-0005-0000-0000-00009B1C0000}"/>
    <cellStyle name="Currency 2 2 13 4 3" xfId="28856" xr:uid="{82262473-731B-4683-8C1C-0D6853AF2C49}"/>
    <cellStyle name="Currency 2 2 13 4 4" xfId="43113" xr:uid="{1756BE8E-F71D-46C6-951E-7FA2160C9EEB}"/>
    <cellStyle name="Currency 2 2 13 5" xfId="5094" xr:uid="{00000000-0005-0000-0000-00009C1C0000}"/>
    <cellStyle name="Currency 2 2 13 5 2" xfId="19351" xr:uid="{00000000-0005-0000-0000-00009D1C0000}"/>
    <cellStyle name="Currency 2 2 13 5 3" xfId="31232" xr:uid="{E6E2557C-B0AE-4952-BAC5-B59D345DF8FE}"/>
    <cellStyle name="Currency 2 2 13 5 4" xfId="45489" xr:uid="{840758C8-1D81-4E15-B531-9CFE07B6DBA1}"/>
    <cellStyle name="Currency 2 2 13 6" xfId="7470" xr:uid="{00000000-0005-0000-0000-00009E1C0000}"/>
    <cellStyle name="Currency 2 2 13 6 2" xfId="21727" xr:uid="{00000000-0005-0000-0000-00009F1C0000}"/>
    <cellStyle name="Currency 2 2 13 6 3" xfId="33608" xr:uid="{7A323908-8916-4242-9F32-710FA882E314}"/>
    <cellStyle name="Currency 2 2 13 6 4" xfId="47865" xr:uid="{BD1BF120-30C1-41DD-B5EC-2EF072C71485}"/>
    <cellStyle name="Currency 2 2 13 7" xfId="9846" xr:uid="{00000000-0005-0000-0000-0000A01C0000}"/>
    <cellStyle name="Currency 2 2 13 7 2" xfId="24103" xr:uid="{00000000-0005-0000-0000-0000A11C0000}"/>
    <cellStyle name="Currency 2 2 13 7 3" xfId="35984" xr:uid="{A4F398E1-E89C-4918-A1E6-88E8020CA27E}"/>
    <cellStyle name="Currency 2 2 13 7 4" xfId="50241" xr:uid="{D447AA3F-2E35-4742-B8A9-8AB82E48AB69}"/>
    <cellStyle name="Currency 2 2 13 8" xfId="12223" xr:uid="{00000000-0005-0000-0000-0000A21C0000}"/>
    <cellStyle name="Currency 2 2 13 8 2" xfId="38361" xr:uid="{95B31CB5-28AC-43D1-93CC-E65F46BBB8A9}"/>
    <cellStyle name="Currency 2 2 13 8 3" xfId="52618" xr:uid="{57BFA411-62CD-4192-8B1C-12D3ED8B2908}"/>
    <cellStyle name="Currency 2 2 13 9" xfId="14599" xr:uid="{00000000-0005-0000-0000-0000A31C0000}"/>
    <cellStyle name="Currency 2 2 14" xfId="378" xr:uid="{00000000-0005-0000-0000-0000A41C0000}"/>
    <cellStyle name="Currency 2 2 14 10" xfId="26516" xr:uid="{9C1D0C43-1F1B-4A16-8ABF-036A41809DCF}"/>
    <cellStyle name="Currency 2 2 14 11" xfId="40773" xr:uid="{FD8F0F04-2B29-4783-BC50-0E2697006A6A}"/>
    <cellStyle name="Currency 2 2 14 2" xfId="1170" xr:uid="{00000000-0005-0000-0000-0000A51C0000}"/>
    <cellStyle name="Currency 2 2 14 2 2" xfId="3546" xr:uid="{00000000-0005-0000-0000-0000A61C0000}"/>
    <cellStyle name="Currency 2 2 14 2 2 2" xfId="17803" xr:uid="{00000000-0005-0000-0000-0000A71C0000}"/>
    <cellStyle name="Currency 2 2 14 2 2 3" xfId="29684" xr:uid="{5C1D575B-9C3E-44D1-905D-4ED6B9749019}"/>
    <cellStyle name="Currency 2 2 14 2 2 4" xfId="43941" xr:uid="{B62CF414-B148-4406-9199-8356F1106709}"/>
    <cellStyle name="Currency 2 2 14 2 3" xfId="5922" xr:uid="{00000000-0005-0000-0000-0000A81C0000}"/>
    <cellStyle name="Currency 2 2 14 2 3 2" xfId="20179" xr:uid="{00000000-0005-0000-0000-0000A91C0000}"/>
    <cellStyle name="Currency 2 2 14 2 3 3" xfId="32060" xr:uid="{0BED1552-DD94-4DFB-BAAB-F0CB04D8EE67}"/>
    <cellStyle name="Currency 2 2 14 2 3 4" xfId="46317" xr:uid="{8E7AF7B5-0DA3-4354-AC91-ED9057B1BD47}"/>
    <cellStyle name="Currency 2 2 14 2 4" xfId="8298" xr:uid="{00000000-0005-0000-0000-0000AA1C0000}"/>
    <cellStyle name="Currency 2 2 14 2 4 2" xfId="22555" xr:uid="{00000000-0005-0000-0000-0000AB1C0000}"/>
    <cellStyle name="Currency 2 2 14 2 4 3" xfId="34436" xr:uid="{2A230211-3CDB-4278-A406-5429EF66BAC0}"/>
    <cellStyle name="Currency 2 2 14 2 4 4" xfId="48693" xr:uid="{60205043-EE0A-4AD9-9034-D077E0C1249A}"/>
    <cellStyle name="Currency 2 2 14 2 5" xfId="10674" xr:uid="{00000000-0005-0000-0000-0000AC1C0000}"/>
    <cellStyle name="Currency 2 2 14 2 5 2" xfId="24931" xr:uid="{00000000-0005-0000-0000-0000AD1C0000}"/>
    <cellStyle name="Currency 2 2 14 2 5 3" xfId="36812" xr:uid="{95991B0B-FBC5-460C-90BB-7BBBF4F3A452}"/>
    <cellStyle name="Currency 2 2 14 2 5 4" xfId="51069" xr:uid="{5DFF4618-1311-4796-BC89-0FDFA61F8705}"/>
    <cellStyle name="Currency 2 2 14 2 6" xfId="13051" xr:uid="{00000000-0005-0000-0000-0000AE1C0000}"/>
    <cellStyle name="Currency 2 2 14 2 6 2" xfId="39189" xr:uid="{45758331-44EB-4AC4-A254-CEC77409571F}"/>
    <cellStyle name="Currency 2 2 14 2 6 3" xfId="53446" xr:uid="{244385C3-6D8B-48B3-B205-7E90780DEE8E}"/>
    <cellStyle name="Currency 2 2 14 2 7" xfId="15427" xr:uid="{00000000-0005-0000-0000-0000AF1C0000}"/>
    <cellStyle name="Currency 2 2 14 2 8" xfId="27308" xr:uid="{D3740BE3-D52D-4763-9940-19858FE9636E}"/>
    <cellStyle name="Currency 2 2 14 2 9" xfId="41565" xr:uid="{E0F61070-716D-467C-A13D-FE19CF969025}"/>
    <cellStyle name="Currency 2 2 14 3" xfId="1962" xr:uid="{00000000-0005-0000-0000-0000B01C0000}"/>
    <cellStyle name="Currency 2 2 14 3 2" xfId="4338" xr:uid="{00000000-0005-0000-0000-0000B11C0000}"/>
    <cellStyle name="Currency 2 2 14 3 2 2" xfId="18595" xr:uid="{00000000-0005-0000-0000-0000B21C0000}"/>
    <cellStyle name="Currency 2 2 14 3 2 3" xfId="30476" xr:uid="{2865A800-D9B4-422C-A7F3-FA5D9955D43C}"/>
    <cellStyle name="Currency 2 2 14 3 2 4" xfId="44733" xr:uid="{B2838A3E-4D18-4D39-8220-6C16264DBC5D}"/>
    <cellStyle name="Currency 2 2 14 3 3" xfId="6714" xr:uid="{00000000-0005-0000-0000-0000B31C0000}"/>
    <cellStyle name="Currency 2 2 14 3 3 2" xfId="20971" xr:uid="{00000000-0005-0000-0000-0000B41C0000}"/>
    <cellStyle name="Currency 2 2 14 3 3 3" xfId="32852" xr:uid="{27AA4CA8-6F91-4A07-A0D4-EA82A1EE51A4}"/>
    <cellStyle name="Currency 2 2 14 3 3 4" xfId="47109" xr:uid="{05C6FFCC-2747-4050-8A1D-655EF3B178DE}"/>
    <cellStyle name="Currency 2 2 14 3 4" xfId="9090" xr:uid="{00000000-0005-0000-0000-0000B51C0000}"/>
    <cellStyle name="Currency 2 2 14 3 4 2" xfId="23347" xr:uid="{00000000-0005-0000-0000-0000B61C0000}"/>
    <cellStyle name="Currency 2 2 14 3 4 3" xfId="35228" xr:uid="{47F263D9-C504-48C1-BCA7-407B1DC0A868}"/>
    <cellStyle name="Currency 2 2 14 3 4 4" xfId="49485" xr:uid="{8608A175-8C26-4F20-82D7-7CF1A6D02C46}"/>
    <cellStyle name="Currency 2 2 14 3 5" xfId="11466" xr:uid="{00000000-0005-0000-0000-0000B71C0000}"/>
    <cellStyle name="Currency 2 2 14 3 5 2" xfId="25723" xr:uid="{00000000-0005-0000-0000-0000B81C0000}"/>
    <cellStyle name="Currency 2 2 14 3 5 3" xfId="37604" xr:uid="{9F5F39AB-A53C-4572-943A-241924989E40}"/>
    <cellStyle name="Currency 2 2 14 3 5 4" xfId="51861" xr:uid="{1A33A3A6-0CA9-43E6-9C6C-6DB61A751B87}"/>
    <cellStyle name="Currency 2 2 14 3 6" xfId="13843" xr:uid="{00000000-0005-0000-0000-0000B91C0000}"/>
    <cellStyle name="Currency 2 2 14 3 6 2" xfId="39981" xr:uid="{219BD44E-EFAE-4332-9B1E-A458FA510457}"/>
    <cellStyle name="Currency 2 2 14 3 6 3" xfId="54238" xr:uid="{A6372B23-11AD-4D32-8728-823C965F38DE}"/>
    <cellStyle name="Currency 2 2 14 3 7" xfId="16219" xr:uid="{00000000-0005-0000-0000-0000BA1C0000}"/>
    <cellStyle name="Currency 2 2 14 3 8" xfId="28100" xr:uid="{1467F637-9F8A-4448-B1B5-5B489E97439D}"/>
    <cellStyle name="Currency 2 2 14 3 9" xfId="42357" xr:uid="{B6AB3F1B-D77B-453A-BB9B-E6534675687B}"/>
    <cellStyle name="Currency 2 2 14 4" xfId="2754" xr:uid="{00000000-0005-0000-0000-0000BB1C0000}"/>
    <cellStyle name="Currency 2 2 14 4 2" xfId="17011" xr:uid="{00000000-0005-0000-0000-0000BC1C0000}"/>
    <cellStyle name="Currency 2 2 14 4 3" xfId="28892" xr:uid="{A0CD3E3E-7A5B-4447-A3DD-A09AEAD3B6E6}"/>
    <cellStyle name="Currency 2 2 14 4 4" xfId="43149" xr:uid="{B76783C4-7507-4EFD-A553-9DAAC8BBF948}"/>
    <cellStyle name="Currency 2 2 14 5" xfId="5130" xr:uid="{00000000-0005-0000-0000-0000BD1C0000}"/>
    <cellStyle name="Currency 2 2 14 5 2" xfId="19387" xr:uid="{00000000-0005-0000-0000-0000BE1C0000}"/>
    <cellStyle name="Currency 2 2 14 5 3" xfId="31268" xr:uid="{BB3993D3-587A-49B7-A716-B25F8EFE1AC8}"/>
    <cellStyle name="Currency 2 2 14 5 4" xfId="45525" xr:uid="{9CBEE3D1-9F97-4087-9167-DBFF8FC3936A}"/>
    <cellStyle name="Currency 2 2 14 6" xfId="7506" xr:uid="{00000000-0005-0000-0000-0000BF1C0000}"/>
    <cellStyle name="Currency 2 2 14 6 2" xfId="21763" xr:uid="{00000000-0005-0000-0000-0000C01C0000}"/>
    <cellStyle name="Currency 2 2 14 6 3" xfId="33644" xr:uid="{D54A9995-239C-47B1-A042-C0E0058F4EDE}"/>
    <cellStyle name="Currency 2 2 14 6 4" xfId="47901" xr:uid="{1114A9B1-27BE-4EF0-BCFE-25E570357A7A}"/>
    <cellStyle name="Currency 2 2 14 7" xfId="9882" xr:uid="{00000000-0005-0000-0000-0000C11C0000}"/>
    <cellStyle name="Currency 2 2 14 7 2" xfId="24139" xr:uid="{00000000-0005-0000-0000-0000C21C0000}"/>
    <cellStyle name="Currency 2 2 14 7 3" xfId="36020" xr:uid="{05CC2EAD-493A-482F-B9D2-B56834C9CA0C}"/>
    <cellStyle name="Currency 2 2 14 7 4" xfId="50277" xr:uid="{4C59CEA4-4052-486E-A369-E9A7C836D33C}"/>
    <cellStyle name="Currency 2 2 14 8" xfId="12259" xr:uid="{00000000-0005-0000-0000-0000C31C0000}"/>
    <cellStyle name="Currency 2 2 14 8 2" xfId="38397" xr:uid="{28718318-EB31-4674-904A-3338D57D5B41}"/>
    <cellStyle name="Currency 2 2 14 8 3" xfId="52654" xr:uid="{9C09E1CB-8F39-42B2-B5B3-0C09410EF552}"/>
    <cellStyle name="Currency 2 2 14 9" xfId="14635" xr:uid="{00000000-0005-0000-0000-0000C41C0000}"/>
    <cellStyle name="Currency 2 2 15" xfId="702" xr:uid="{00000000-0005-0000-0000-0000C51C0000}"/>
    <cellStyle name="Currency 2 2 15 10" xfId="26840" xr:uid="{CF202CB3-BD71-44EB-B3B3-5B530706D0ED}"/>
    <cellStyle name="Currency 2 2 15 11" xfId="41097" xr:uid="{4EEA6D5B-0401-41E3-95BD-C3666EF4C915}"/>
    <cellStyle name="Currency 2 2 15 2" xfId="1494" xr:uid="{00000000-0005-0000-0000-0000C61C0000}"/>
    <cellStyle name="Currency 2 2 15 2 2" xfId="3870" xr:uid="{00000000-0005-0000-0000-0000C71C0000}"/>
    <cellStyle name="Currency 2 2 15 2 2 2" xfId="18127" xr:uid="{00000000-0005-0000-0000-0000C81C0000}"/>
    <cellStyle name="Currency 2 2 15 2 2 3" xfId="30008" xr:uid="{42130A19-12EF-4D28-BC21-147FC22E1365}"/>
    <cellStyle name="Currency 2 2 15 2 2 4" xfId="44265" xr:uid="{5FBDB8F7-298B-46F5-8DC2-1817B22EBDB9}"/>
    <cellStyle name="Currency 2 2 15 2 3" xfId="6246" xr:uid="{00000000-0005-0000-0000-0000C91C0000}"/>
    <cellStyle name="Currency 2 2 15 2 3 2" xfId="20503" xr:uid="{00000000-0005-0000-0000-0000CA1C0000}"/>
    <cellStyle name="Currency 2 2 15 2 3 3" xfId="32384" xr:uid="{56C213AE-EF73-4519-A9AE-6837AD19E916}"/>
    <cellStyle name="Currency 2 2 15 2 3 4" xfId="46641" xr:uid="{BE14EE5B-7D0E-409A-87ED-BB0D8D41025F}"/>
    <cellStyle name="Currency 2 2 15 2 4" xfId="8622" xr:uid="{00000000-0005-0000-0000-0000CB1C0000}"/>
    <cellStyle name="Currency 2 2 15 2 4 2" xfId="22879" xr:uid="{00000000-0005-0000-0000-0000CC1C0000}"/>
    <cellStyle name="Currency 2 2 15 2 4 3" xfId="34760" xr:uid="{268BD59F-74EC-445F-A3A0-BFBC83F8CF4E}"/>
    <cellStyle name="Currency 2 2 15 2 4 4" xfId="49017" xr:uid="{CAC1AF51-1C0B-4475-B39A-0134FA0878EF}"/>
    <cellStyle name="Currency 2 2 15 2 5" xfId="10998" xr:uid="{00000000-0005-0000-0000-0000CD1C0000}"/>
    <cellStyle name="Currency 2 2 15 2 5 2" xfId="25255" xr:uid="{00000000-0005-0000-0000-0000CE1C0000}"/>
    <cellStyle name="Currency 2 2 15 2 5 3" xfId="37136" xr:uid="{C83F25AB-13B8-4B61-955F-0AD0F415E3B4}"/>
    <cellStyle name="Currency 2 2 15 2 5 4" xfId="51393" xr:uid="{40F4405E-7039-47BC-93F1-C56BCCBE7C93}"/>
    <cellStyle name="Currency 2 2 15 2 6" xfId="13375" xr:uid="{00000000-0005-0000-0000-0000CF1C0000}"/>
    <cellStyle name="Currency 2 2 15 2 6 2" xfId="39513" xr:uid="{A2FDF17D-F3C2-483C-94B5-E0486EEF818F}"/>
    <cellStyle name="Currency 2 2 15 2 6 3" xfId="53770" xr:uid="{6C4D3D9D-905E-44CA-941A-88ECC4E8B90F}"/>
    <cellStyle name="Currency 2 2 15 2 7" xfId="15751" xr:uid="{00000000-0005-0000-0000-0000D01C0000}"/>
    <cellStyle name="Currency 2 2 15 2 8" xfId="27632" xr:uid="{2FA96092-35F4-435A-AAB5-31BAD141F01A}"/>
    <cellStyle name="Currency 2 2 15 2 9" xfId="41889" xr:uid="{D4F4650D-226F-438D-9FA6-270958838F4C}"/>
    <cellStyle name="Currency 2 2 15 3" xfId="2286" xr:uid="{00000000-0005-0000-0000-0000D11C0000}"/>
    <cellStyle name="Currency 2 2 15 3 2" xfId="4662" xr:uid="{00000000-0005-0000-0000-0000D21C0000}"/>
    <cellStyle name="Currency 2 2 15 3 2 2" xfId="18919" xr:uid="{00000000-0005-0000-0000-0000D31C0000}"/>
    <cellStyle name="Currency 2 2 15 3 2 3" xfId="30800" xr:uid="{2982BB15-ABDB-42D8-8E9A-3BFB98AD5315}"/>
    <cellStyle name="Currency 2 2 15 3 2 4" xfId="45057" xr:uid="{8FE18CEF-70F0-41C7-A202-84413A3B3EDB}"/>
    <cellStyle name="Currency 2 2 15 3 3" xfId="7038" xr:uid="{00000000-0005-0000-0000-0000D41C0000}"/>
    <cellStyle name="Currency 2 2 15 3 3 2" xfId="21295" xr:uid="{00000000-0005-0000-0000-0000D51C0000}"/>
    <cellStyle name="Currency 2 2 15 3 3 3" xfId="33176" xr:uid="{97C4C9A9-2AA7-42C5-9ECE-90B2EC959FE2}"/>
    <cellStyle name="Currency 2 2 15 3 3 4" xfId="47433" xr:uid="{1592DC48-84DB-461E-8C92-976B8790266B}"/>
    <cellStyle name="Currency 2 2 15 3 4" xfId="9414" xr:uid="{00000000-0005-0000-0000-0000D61C0000}"/>
    <cellStyle name="Currency 2 2 15 3 4 2" xfId="23671" xr:uid="{00000000-0005-0000-0000-0000D71C0000}"/>
    <cellStyle name="Currency 2 2 15 3 4 3" xfId="35552" xr:uid="{16CD4648-F5FC-47FC-BA97-E04664CA1276}"/>
    <cellStyle name="Currency 2 2 15 3 4 4" xfId="49809" xr:uid="{AAD551C2-FBB9-4ABA-8520-AD628288F040}"/>
    <cellStyle name="Currency 2 2 15 3 5" xfId="11790" xr:uid="{00000000-0005-0000-0000-0000D81C0000}"/>
    <cellStyle name="Currency 2 2 15 3 5 2" xfId="26047" xr:uid="{00000000-0005-0000-0000-0000D91C0000}"/>
    <cellStyle name="Currency 2 2 15 3 5 3" xfId="37928" xr:uid="{E6B04A1B-A407-491C-B776-089F681ACE41}"/>
    <cellStyle name="Currency 2 2 15 3 5 4" xfId="52185" xr:uid="{0ECBAFA4-93CA-4A77-A52C-FAEE897EF4FC}"/>
    <cellStyle name="Currency 2 2 15 3 6" xfId="14167" xr:uid="{00000000-0005-0000-0000-0000DA1C0000}"/>
    <cellStyle name="Currency 2 2 15 3 6 2" xfId="40305" xr:uid="{1D1BCF75-392E-4C27-8C58-CD2C318ED05F}"/>
    <cellStyle name="Currency 2 2 15 3 6 3" xfId="54562" xr:uid="{15005C32-93A4-42A7-B3D0-DF0ADFFAE234}"/>
    <cellStyle name="Currency 2 2 15 3 7" xfId="16543" xr:uid="{00000000-0005-0000-0000-0000DB1C0000}"/>
    <cellStyle name="Currency 2 2 15 3 8" xfId="28424" xr:uid="{937578DB-45D6-4F54-B694-CE2BFE23ED34}"/>
    <cellStyle name="Currency 2 2 15 3 9" xfId="42681" xr:uid="{021B8E53-33AB-4033-A96F-57E9F2A9DB8A}"/>
    <cellStyle name="Currency 2 2 15 4" xfId="3078" xr:uid="{00000000-0005-0000-0000-0000DC1C0000}"/>
    <cellStyle name="Currency 2 2 15 4 2" xfId="17335" xr:uid="{00000000-0005-0000-0000-0000DD1C0000}"/>
    <cellStyle name="Currency 2 2 15 4 3" xfId="29216" xr:uid="{BD18E623-6BAD-4D50-B7AA-798EB293617C}"/>
    <cellStyle name="Currency 2 2 15 4 4" xfId="43473" xr:uid="{E259487C-A032-4B4D-BB8B-A90B06D39A7D}"/>
    <cellStyle name="Currency 2 2 15 5" xfId="5454" xr:uid="{00000000-0005-0000-0000-0000DE1C0000}"/>
    <cellStyle name="Currency 2 2 15 5 2" xfId="19711" xr:uid="{00000000-0005-0000-0000-0000DF1C0000}"/>
    <cellStyle name="Currency 2 2 15 5 3" xfId="31592" xr:uid="{AFC38901-B617-4B6C-834F-BD8A5B32B9B2}"/>
    <cellStyle name="Currency 2 2 15 5 4" xfId="45849" xr:uid="{76EFEFE4-D484-4C32-8DF2-CFBB7BE28CC0}"/>
    <cellStyle name="Currency 2 2 15 6" xfId="7830" xr:uid="{00000000-0005-0000-0000-0000E01C0000}"/>
    <cellStyle name="Currency 2 2 15 6 2" xfId="22087" xr:uid="{00000000-0005-0000-0000-0000E11C0000}"/>
    <cellStyle name="Currency 2 2 15 6 3" xfId="33968" xr:uid="{4D8D5538-821C-49A4-B757-94B71BE5401B}"/>
    <cellStyle name="Currency 2 2 15 6 4" xfId="48225" xr:uid="{C3156090-EF57-45D7-B603-C85226BD5B0A}"/>
    <cellStyle name="Currency 2 2 15 7" xfId="10206" xr:uid="{00000000-0005-0000-0000-0000E21C0000}"/>
    <cellStyle name="Currency 2 2 15 7 2" xfId="24463" xr:uid="{00000000-0005-0000-0000-0000E31C0000}"/>
    <cellStyle name="Currency 2 2 15 7 3" xfId="36344" xr:uid="{5912B955-97B0-43CB-A200-AB62ABFA8F4E}"/>
    <cellStyle name="Currency 2 2 15 7 4" xfId="50601" xr:uid="{5E42C4A9-D349-400E-8C47-4E9D189C3E95}"/>
    <cellStyle name="Currency 2 2 15 8" xfId="12583" xr:uid="{00000000-0005-0000-0000-0000E41C0000}"/>
    <cellStyle name="Currency 2 2 15 8 2" xfId="38721" xr:uid="{CECE3C62-7D82-4039-BDB8-E55AD8A02586}"/>
    <cellStyle name="Currency 2 2 15 8 3" xfId="52978" xr:uid="{689AFCC3-4355-41DF-84CE-EFAE5DA7A9F6}"/>
    <cellStyle name="Currency 2 2 15 9" xfId="14959" xr:uid="{00000000-0005-0000-0000-0000E51C0000}"/>
    <cellStyle name="Currency 2 2 16" xfId="738" xr:uid="{00000000-0005-0000-0000-0000E61C0000}"/>
    <cellStyle name="Currency 2 2 16 10" xfId="26876" xr:uid="{3BF5AE4B-2257-4C38-AEB4-FC0BCABC41ED}"/>
    <cellStyle name="Currency 2 2 16 11" xfId="41133" xr:uid="{609D2F4C-911B-465A-BE33-605098292F97}"/>
    <cellStyle name="Currency 2 2 16 2" xfId="1530" xr:uid="{00000000-0005-0000-0000-0000E71C0000}"/>
    <cellStyle name="Currency 2 2 16 2 2" xfId="3906" xr:uid="{00000000-0005-0000-0000-0000E81C0000}"/>
    <cellStyle name="Currency 2 2 16 2 2 2" xfId="18163" xr:uid="{00000000-0005-0000-0000-0000E91C0000}"/>
    <cellStyle name="Currency 2 2 16 2 2 3" xfId="30044" xr:uid="{A65EFB80-AC8F-44C6-B101-89D250DBE70F}"/>
    <cellStyle name="Currency 2 2 16 2 2 4" xfId="44301" xr:uid="{39EEE222-5F1D-4899-AB93-ECC85BEBB5B4}"/>
    <cellStyle name="Currency 2 2 16 2 3" xfId="6282" xr:uid="{00000000-0005-0000-0000-0000EA1C0000}"/>
    <cellStyle name="Currency 2 2 16 2 3 2" xfId="20539" xr:uid="{00000000-0005-0000-0000-0000EB1C0000}"/>
    <cellStyle name="Currency 2 2 16 2 3 3" xfId="32420" xr:uid="{8CCB7C67-8C8E-4FB3-BB52-2BEE03033A80}"/>
    <cellStyle name="Currency 2 2 16 2 3 4" xfId="46677" xr:uid="{4D482D08-55D6-4588-9470-2D42CA6213EB}"/>
    <cellStyle name="Currency 2 2 16 2 4" xfId="8658" xr:uid="{00000000-0005-0000-0000-0000EC1C0000}"/>
    <cellStyle name="Currency 2 2 16 2 4 2" xfId="22915" xr:uid="{00000000-0005-0000-0000-0000ED1C0000}"/>
    <cellStyle name="Currency 2 2 16 2 4 3" xfId="34796" xr:uid="{980C9B6D-365C-49CD-B7BC-C25F05EC5335}"/>
    <cellStyle name="Currency 2 2 16 2 4 4" xfId="49053" xr:uid="{8A2DCB99-6984-49C5-9A92-FC932D606600}"/>
    <cellStyle name="Currency 2 2 16 2 5" xfId="11034" xr:uid="{00000000-0005-0000-0000-0000EE1C0000}"/>
    <cellStyle name="Currency 2 2 16 2 5 2" xfId="25291" xr:uid="{00000000-0005-0000-0000-0000EF1C0000}"/>
    <cellStyle name="Currency 2 2 16 2 5 3" xfId="37172" xr:uid="{63A2AB4E-2C18-4B9B-AE73-06262106390D}"/>
    <cellStyle name="Currency 2 2 16 2 5 4" xfId="51429" xr:uid="{F4299102-A03B-4358-AAE5-4593727D8605}"/>
    <cellStyle name="Currency 2 2 16 2 6" xfId="13411" xr:uid="{00000000-0005-0000-0000-0000F01C0000}"/>
    <cellStyle name="Currency 2 2 16 2 6 2" xfId="39549" xr:uid="{4BF4F284-7BA9-45FE-8990-4A68AB0B1785}"/>
    <cellStyle name="Currency 2 2 16 2 6 3" xfId="53806" xr:uid="{2BFF2ADA-3055-4F75-9485-D630C77AD246}"/>
    <cellStyle name="Currency 2 2 16 2 7" xfId="15787" xr:uid="{00000000-0005-0000-0000-0000F11C0000}"/>
    <cellStyle name="Currency 2 2 16 2 8" xfId="27668" xr:uid="{AD67E3A5-1A29-483E-8BA4-6F4F3D709025}"/>
    <cellStyle name="Currency 2 2 16 2 9" xfId="41925" xr:uid="{1EE904CB-EE93-4DD4-8531-5DDA8EBC8C3C}"/>
    <cellStyle name="Currency 2 2 16 3" xfId="2322" xr:uid="{00000000-0005-0000-0000-0000F21C0000}"/>
    <cellStyle name="Currency 2 2 16 3 2" xfId="4698" xr:uid="{00000000-0005-0000-0000-0000F31C0000}"/>
    <cellStyle name="Currency 2 2 16 3 2 2" xfId="18955" xr:uid="{00000000-0005-0000-0000-0000F41C0000}"/>
    <cellStyle name="Currency 2 2 16 3 2 3" xfId="30836" xr:uid="{B1FBC25E-F002-4CE0-B056-CF7F2C888DF8}"/>
    <cellStyle name="Currency 2 2 16 3 2 4" xfId="45093" xr:uid="{5441562F-018C-49F3-98E1-CEDB502D2CB0}"/>
    <cellStyle name="Currency 2 2 16 3 3" xfId="7074" xr:uid="{00000000-0005-0000-0000-0000F51C0000}"/>
    <cellStyle name="Currency 2 2 16 3 3 2" xfId="21331" xr:uid="{00000000-0005-0000-0000-0000F61C0000}"/>
    <cellStyle name="Currency 2 2 16 3 3 3" xfId="33212" xr:uid="{F5018944-39C5-43F8-AE42-900BC1B3807A}"/>
    <cellStyle name="Currency 2 2 16 3 3 4" xfId="47469" xr:uid="{5C0F0930-83CA-4D20-847E-47C1BC6BFAA1}"/>
    <cellStyle name="Currency 2 2 16 3 4" xfId="9450" xr:uid="{00000000-0005-0000-0000-0000F71C0000}"/>
    <cellStyle name="Currency 2 2 16 3 4 2" xfId="23707" xr:uid="{00000000-0005-0000-0000-0000F81C0000}"/>
    <cellStyle name="Currency 2 2 16 3 4 3" xfId="35588" xr:uid="{81222BA4-7F76-433A-810E-5D249B487592}"/>
    <cellStyle name="Currency 2 2 16 3 4 4" xfId="49845" xr:uid="{5FF53C49-2AFE-4B89-9044-890959C9D8C4}"/>
    <cellStyle name="Currency 2 2 16 3 5" xfId="11826" xr:uid="{00000000-0005-0000-0000-0000F91C0000}"/>
    <cellStyle name="Currency 2 2 16 3 5 2" xfId="26083" xr:uid="{00000000-0005-0000-0000-0000FA1C0000}"/>
    <cellStyle name="Currency 2 2 16 3 5 3" xfId="37964" xr:uid="{36E0957A-6850-4EA4-B4C2-A2A54414A918}"/>
    <cellStyle name="Currency 2 2 16 3 5 4" xfId="52221" xr:uid="{0897C345-8E7E-4E46-9080-637F0FCBD1B0}"/>
    <cellStyle name="Currency 2 2 16 3 6" xfId="14203" xr:uid="{00000000-0005-0000-0000-0000FB1C0000}"/>
    <cellStyle name="Currency 2 2 16 3 6 2" xfId="40341" xr:uid="{2CE6BD21-5B71-4DE4-9317-006F91AC1DC8}"/>
    <cellStyle name="Currency 2 2 16 3 6 3" xfId="54598" xr:uid="{ACC6749C-5B53-4E5E-9A61-E92D41B216D2}"/>
    <cellStyle name="Currency 2 2 16 3 7" xfId="16579" xr:uid="{00000000-0005-0000-0000-0000FC1C0000}"/>
    <cellStyle name="Currency 2 2 16 3 8" xfId="28460" xr:uid="{B62E8E7B-438F-4EB7-AFDF-E64A098DC16B}"/>
    <cellStyle name="Currency 2 2 16 3 9" xfId="42717" xr:uid="{9D48CC66-0D17-43A0-8C36-C5BE68E533EF}"/>
    <cellStyle name="Currency 2 2 16 4" xfId="3114" xr:uid="{00000000-0005-0000-0000-0000FD1C0000}"/>
    <cellStyle name="Currency 2 2 16 4 2" xfId="17371" xr:uid="{00000000-0005-0000-0000-0000FE1C0000}"/>
    <cellStyle name="Currency 2 2 16 4 3" xfId="29252" xr:uid="{9D49AF57-DBB2-43ED-8F1F-E80DE4618C60}"/>
    <cellStyle name="Currency 2 2 16 4 4" xfId="43509" xr:uid="{222A1A32-F4D8-4063-A4BE-22EF23C9A140}"/>
    <cellStyle name="Currency 2 2 16 5" xfId="5490" xr:uid="{00000000-0005-0000-0000-0000FF1C0000}"/>
    <cellStyle name="Currency 2 2 16 5 2" xfId="19747" xr:uid="{00000000-0005-0000-0000-0000001D0000}"/>
    <cellStyle name="Currency 2 2 16 5 3" xfId="31628" xr:uid="{0C4E2FB2-6057-4B67-A0C8-65A8A5A1705B}"/>
    <cellStyle name="Currency 2 2 16 5 4" xfId="45885" xr:uid="{6B0BF7D3-A2C6-4B8C-A2FC-A6DA272D242D}"/>
    <cellStyle name="Currency 2 2 16 6" xfId="7866" xr:uid="{00000000-0005-0000-0000-0000011D0000}"/>
    <cellStyle name="Currency 2 2 16 6 2" xfId="22123" xr:uid="{00000000-0005-0000-0000-0000021D0000}"/>
    <cellStyle name="Currency 2 2 16 6 3" xfId="34004" xr:uid="{368BBDDD-5CC1-403D-B53A-29579E16FF9D}"/>
    <cellStyle name="Currency 2 2 16 6 4" xfId="48261" xr:uid="{70724658-6FF5-4C65-9D93-2C16531AAB77}"/>
    <cellStyle name="Currency 2 2 16 7" xfId="10242" xr:uid="{00000000-0005-0000-0000-0000031D0000}"/>
    <cellStyle name="Currency 2 2 16 7 2" xfId="24499" xr:uid="{00000000-0005-0000-0000-0000041D0000}"/>
    <cellStyle name="Currency 2 2 16 7 3" xfId="36380" xr:uid="{4D136593-B0D8-4435-B89D-065ABAADB2D4}"/>
    <cellStyle name="Currency 2 2 16 7 4" xfId="50637" xr:uid="{984EE4BA-A583-4059-A950-331E58BF7AAD}"/>
    <cellStyle name="Currency 2 2 16 8" xfId="12619" xr:uid="{00000000-0005-0000-0000-0000051D0000}"/>
    <cellStyle name="Currency 2 2 16 8 2" xfId="38757" xr:uid="{8B794770-B997-4919-B344-8AF0BD07DDD8}"/>
    <cellStyle name="Currency 2 2 16 8 3" xfId="53014" xr:uid="{9BD1CB35-E54D-42F5-898F-8CB29661AB57}"/>
    <cellStyle name="Currency 2 2 16 9" xfId="14995" xr:uid="{00000000-0005-0000-0000-0000061D0000}"/>
    <cellStyle name="Currency 2 2 17" xfId="774" xr:uid="{00000000-0005-0000-0000-0000071D0000}"/>
    <cellStyle name="Currency 2 2 17 10" xfId="26912" xr:uid="{6373E38A-3C46-4A72-BDDB-9383A85923C0}"/>
    <cellStyle name="Currency 2 2 17 11" xfId="41169" xr:uid="{0FFB940C-2433-4232-9690-8B287BB3AF46}"/>
    <cellStyle name="Currency 2 2 17 2" xfId="1566" xr:uid="{00000000-0005-0000-0000-0000081D0000}"/>
    <cellStyle name="Currency 2 2 17 2 2" xfId="3942" xr:uid="{00000000-0005-0000-0000-0000091D0000}"/>
    <cellStyle name="Currency 2 2 17 2 2 2" xfId="18199" xr:uid="{00000000-0005-0000-0000-00000A1D0000}"/>
    <cellStyle name="Currency 2 2 17 2 2 3" xfId="30080" xr:uid="{59712620-F76D-42A5-AD98-D3CCF1DCC5D0}"/>
    <cellStyle name="Currency 2 2 17 2 2 4" xfId="44337" xr:uid="{A14A83BE-93AB-4F79-930A-BE176907F70B}"/>
    <cellStyle name="Currency 2 2 17 2 3" xfId="6318" xr:uid="{00000000-0005-0000-0000-00000B1D0000}"/>
    <cellStyle name="Currency 2 2 17 2 3 2" xfId="20575" xr:uid="{00000000-0005-0000-0000-00000C1D0000}"/>
    <cellStyle name="Currency 2 2 17 2 3 3" xfId="32456" xr:uid="{1FC3C701-9A91-4B11-971D-1ECB301B15F5}"/>
    <cellStyle name="Currency 2 2 17 2 3 4" xfId="46713" xr:uid="{C501387E-7985-4106-8F2B-4E7CA78321AB}"/>
    <cellStyle name="Currency 2 2 17 2 4" xfId="8694" xr:uid="{00000000-0005-0000-0000-00000D1D0000}"/>
    <cellStyle name="Currency 2 2 17 2 4 2" xfId="22951" xr:uid="{00000000-0005-0000-0000-00000E1D0000}"/>
    <cellStyle name="Currency 2 2 17 2 4 3" xfId="34832" xr:uid="{6C248F2C-BB89-4639-A226-83E68190894C}"/>
    <cellStyle name="Currency 2 2 17 2 4 4" xfId="49089" xr:uid="{0FBE2F90-F4F5-46DF-9B10-6DEA3E5AD7F2}"/>
    <cellStyle name="Currency 2 2 17 2 5" xfId="11070" xr:uid="{00000000-0005-0000-0000-00000F1D0000}"/>
    <cellStyle name="Currency 2 2 17 2 5 2" xfId="25327" xr:uid="{00000000-0005-0000-0000-0000101D0000}"/>
    <cellStyle name="Currency 2 2 17 2 5 3" xfId="37208" xr:uid="{FE8428FD-E86F-476C-8325-7EE019350551}"/>
    <cellStyle name="Currency 2 2 17 2 5 4" xfId="51465" xr:uid="{ED4E67A8-1EF6-4E31-9161-A553ED14705C}"/>
    <cellStyle name="Currency 2 2 17 2 6" xfId="13447" xr:uid="{00000000-0005-0000-0000-0000111D0000}"/>
    <cellStyle name="Currency 2 2 17 2 6 2" xfId="39585" xr:uid="{15CB2671-9593-4C41-BF3A-A3BC632EB9C5}"/>
    <cellStyle name="Currency 2 2 17 2 6 3" xfId="53842" xr:uid="{D15FA2C0-2E51-4250-A03A-AB1D19AA4962}"/>
    <cellStyle name="Currency 2 2 17 2 7" xfId="15823" xr:uid="{00000000-0005-0000-0000-0000121D0000}"/>
    <cellStyle name="Currency 2 2 17 2 8" xfId="27704" xr:uid="{282B0EE7-E6D1-4B13-8B30-C424D38C37A9}"/>
    <cellStyle name="Currency 2 2 17 2 9" xfId="41961" xr:uid="{9A07E33F-34D3-47EC-AE5F-512249A0BEBD}"/>
    <cellStyle name="Currency 2 2 17 3" xfId="2358" xr:uid="{00000000-0005-0000-0000-0000131D0000}"/>
    <cellStyle name="Currency 2 2 17 3 2" xfId="4734" xr:uid="{00000000-0005-0000-0000-0000141D0000}"/>
    <cellStyle name="Currency 2 2 17 3 2 2" xfId="18991" xr:uid="{00000000-0005-0000-0000-0000151D0000}"/>
    <cellStyle name="Currency 2 2 17 3 2 3" xfId="30872" xr:uid="{7AF84D3E-30FB-4B27-9281-ADDE42D6AB0B}"/>
    <cellStyle name="Currency 2 2 17 3 2 4" xfId="45129" xr:uid="{52CB6EC7-646E-4CA1-8C14-A62D07C421F6}"/>
    <cellStyle name="Currency 2 2 17 3 3" xfId="7110" xr:uid="{00000000-0005-0000-0000-0000161D0000}"/>
    <cellStyle name="Currency 2 2 17 3 3 2" xfId="21367" xr:uid="{00000000-0005-0000-0000-0000171D0000}"/>
    <cellStyle name="Currency 2 2 17 3 3 3" xfId="33248" xr:uid="{59DF62D9-760B-4FFD-8BD1-2F08B45D85D9}"/>
    <cellStyle name="Currency 2 2 17 3 3 4" xfId="47505" xr:uid="{CE9869B4-667A-4C30-AC71-39505D4F7026}"/>
    <cellStyle name="Currency 2 2 17 3 4" xfId="9486" xr:uid="{00000000-0005-0000-0000-0000181D0000}"/>
    <cellStyle name="Currency 2 2 17 3 4 2" xfId="23743" xr:uid="{00000000-0005-0000-0000-0000191D0000}"/>
    <cellStyle name="Currency 2 2 17 3 4 3" xfId="35624" xr:uid="{77896501-C75D-482E-BEFD-96CE39C200C5}"/>
    <cellStyle name="Currency 2 2 17 3 4 4" xfId="49881" xr:uid="{D4D6D1DC-88E0-4D2D-9179-E195472CA9F6}"/>
    <cellStyle name="Currency 2 2 17 3 5" xfId="11862" xr:uid="{00000000-0005-0000-0000-00001A1D0000}"/>
    <cellStyle name="Currency 2 2 17 3 5 2" xfId="26119" xr:uid="{00000000-0005-0000-0000-00001B1D0000}"/>
    <cellStyle name="Currency 2 2 17 3 5 3" xfId="38000" xr:uid="{ADCDA73E-FB8F-46A5-9013-327667B95CE1}"/>
    <cellStyle name="Currency 2 2 17 3 5 4" xfId="52257" xr:uid="{0CFB4FD1-22B5-4F02-AE44-50CB6FC86FAE}"/>
    <cellStyle name="Currency 2 2 17 3 6" xfId="14239" xr:uid="{00000000-0005-0000-0000-00001C1D0000}"/>
    <cellStyle name="Currency 2 2 17 3 6 2" xfId="40377" xr:uid="{B9CB2078-1107-41CA-8F95-E0ED184FF94D}"/>
    <cellStyle name="Currency 2 2 17 3 6 3" xfId="54634" xr:uid="{9A8BB808-01BC-40A0-B932-026789C8EA56}"/>
    <cellStyle name="Currency 2 2 17 3 7" xfId="16615" xr:uid="{00000000-0005-0000-0000-00001D1D0000}"/>
    <cellStyle name="Currency 2 2 17 3 8" xfId="28496" xr:uid="{15442839-5F6D-4CE1-8303-F4C49AB7066B}"/>
    <cellStyle name="Currency 2 2 17 3 9" xfId="42753" xr:uid="{F39F95F3-4C4C-4DDD-A53D-16F000CB003E}"/>
    <cellStyle name="Currency 2 2 17 4" xfId="3150" xr:uid="{00000000-0005-0000-0000-00001E1D0000}"/>
    <cellStyle name="Currency 2 2 17 4 2" xfId="17407" xr:uid="{00000000-0005-0000-0000-00001F1D0000}"/>
    <cellStyle name="Currency 2 2 17 4 3" xfId="29288" xr:uid="{9924C5F2-EE77-46C8-90AB-0895473D79AE}"/>
    <cellStyle name="Currency 2 2 17 4 4" xfId="43545" xr:uid="{447BA109-6B6C-4075-93FA-172D580DE177}"/>
    <cellStyle name="Currency 2 2 17 5" xfId="5526" xr:uid="{00000000-0005-0000-0000-0000201D0000}"/>
    <cellStyle name="Currency 2 2 17 5 2" xfId="19783" xr:uid="{00000000-0005-0000-0000-0000211D0000}"/>
    <cellStyle name="Currency 2 2 17 5 3" xfId="31664" xr:uid="{8551DDFF-B8BD-4977-94CB-3802952E2FED}"/>
    <cellStyle name="Currency 2 2 17 5 4" xfId="45921" xr:uid="{4FF321C8-389A-4F82-BAE4-F9431751A38C}"/>
    <cellStyle name="Currency 2 2 17 6" xfId="7902" xr:uid="{00000000-0005-0000-0000-0000221D0000}"/>
    <cellStyle name="Currency 2 2 17 6 2" xfId="22159" xr:uid="{00000000-0005-0000-0000-0000231D0000}"/>
    <cellStyle name="Currency 2 2 17 6 3" xfId="34040" xr:uid="{F6576A24-1696-4D5E-AB8F-EF195295B699}"/>
    <cellStyle name="Currency 2 2 17 6 4" xfId="48297" xr:uid="{5C6361E2-95A8-4E9E-B96B-3728B2ECDFCE}"/>
    <cellStyle name="Currency 2 2 17 7" xfId="10278" xr:uid="{00000000-0005-0000-0000-0000241D0000}"/>
    <cellStyle name="Currency 2 2 17 7 2" xfId="24535" xr:uid="{00000000-0005-0000-0000-0000251D0000}"/>
    <cellStyle name="Currency 2 2 17 7 3" xfId="36416" xr:uid="{6C392CDF-5A98-4812-A8DB-5E9B054D2FFF}"/>
    <cellStyle name="Currency 2 2 17 7 4" xfId="50673" xr:uid="{77F9C365-72CC-44C8-ABC1-A6E52A09DC2D}"/>
    <cellStyle name="Currency 2 2 17 8" xfId="12655" xr:uid="{00000000-0005-0000-0000-0000261D0000}"/>
    <cellStyle name="Currency 2 2 17 8 2" xfId="38793" xr:uid="{3D881926-3F9D-4C1E-B127-FC40BAC81898}"/>
    <cellStyle name="Currency 2 2 17 8 3" xfId="53050" xr:uid="{CE6A09C1-5F79-4BAB-B6CC-5A12E15B5316}"/>
    <cellStyle name="Currency 2 2 17 9" xfId="15031" xr:uid="{00000000-0005-0000-0000-0000271D0000}"/>
    <cellStyle name="Currency 2 2 18" xfId="810" xr:uid="{00000000-0005-0000-0000-0000281D0000}"/>
    <cellStyle name="Currency 2 2 18 2" xfId="3186" xr:uid="{00000000-0005-0000-0000-0000291D0000}"/>
    <cellStyle name="Currency 2 2 18 2 2" xfId="17443" xr:uid="{00000000-0005-0000-0000-00002A1D0000}"/>
    <cellStyle name="Currency 2 2 18 2 3" xfId="29324" xr:uid="{0920FA7D-320E-4821-BA24-4590AE2E2EDC}"/>
    <cellStyle name="Currency 2 2 18 2 4" xfId="43581" xr:uid="{B1C30785-897E-4577-AA48-E68536ACA45D}"/>
    <cellStyle name="Currency 2 2 18 3" xfId="5562" xr:uid="{00000000-0005-0000-0000-00002B1D0000}"/>
    <cellStyle name="Currency 2 2 18 3 2" xfId="19819" xr:uid="{00000000-0005-0000-0000-00002C1D0000}"/>
    <cellStyle name="Currency 2 2 18 3 3" xfId="31700" xr:uid="{7B6DBD25-5B4E-49A0-8AFD-B4551BCBCF87}"/>
    <cellStyle name="Currency 2 2 18 3 4" xfId="45957" xr:uid="{16992FD4-D134-4F98-81F3-8C6AF5A53050}"/>
    <cellStyle name="Currency 2 2 18 4" xfId="7938" xr:uid="{00000000-0005-0000-0000-00002D1D0000}"/>
    <cellStyle name="Currency 2 2 18 4 2" xfId="22195" xr:uid="{00000000-0005-0000-0000-00002E1D0000}"/>
    <cellStyle name="Currency 2 2 18 4 3" xfId="34076" xr:uid="{4796676A-8DBB-4EC3-8DCF-0C5A86496280}"/>
    <cellStyle name="Currency 2 2 18 4 4" xfId="48333" xr:uid="{A806B8CF-FD47-4B45-B096-0A2E161E4CA4}"/>
    <cellStyle name="Currency 2 2 18 5" xfId="10314" xr:uid="{00000000-0005-0000-0000-00002F1D0000}"/>
    <cellStyle name="Currency 2 2 18 5 2" xfId="24571" xr:uid="{00000000-0005-0000-0000-0000301D0000}"/>
    <cellStyle name="Currency 2 2 18 5 3" xfId="36452" xr:uid="{54DB31E9-93E6-4A2F-AD40-EB7C819216E9}"/>
    <cellStyle name="Currency 2 2 18 5 4" xfId="50709" xr:uid="{0108F6B7-22AE-4D6B-A7B3-F9999689F007}"/>
    <cellStyle name="Currency 2 2 18 6" xfId="12691" xr:uid="{00000000-0005-0000-0000-0000311D0000}"/>
    <cellStyle name="Currency 2 2 18 6 2" xfId="38829" xr:uid="{40B696FE-4F5D-476C-983F-FDC6AF521D91}"/>
    <cellStyle name="Currency 2 2 18 6 3" xfId="53086" xr:uid="{7C665432-6BC6-4F6C-B2DE-6CFBAC8ABFB3}"/>
    <cellStyle name="Currency 2 2 18 7" xfId="15067" xr:uid="{00000000-0005-0000-0000-0000321D0000}"/>
    <cellStyle name="Currency 2 2 18 8" xfId="26948" xr:uid="{512E368A-AD46-4728-B86D-C6D2E43DBA72}"/>
    <cellStyle name="Currency 2 2 18 9" xfId="41205" xr:uid="{2169AAB4-001D-4657-AB5E-AB9565696DDD}"/>
    <cellStyle name="Currency 2 2 19" xfId="1602" xr:uid="{00000000-0005-0000-0000-0000331D0000}"/>
    <cellStyle name="Currency 2 2 19 2" xfId="3978" xr:uid="{00000000-0005-0000-0000-0000341D0000}"/>
    <cellStyle name="Currency 2 2 19 2 2" xfId="18235" xr:uid="{00000000-0005-0000-0000-0000351D0000}"/>
    <cellStyle name="Currency 2 2 19 2 3" xfId="30116" xr:uid="{E020C3BE-683C-47E7-A722-6DA5DBEB611B}"/>
    <cellStyle name="Currency 2 2 19 2 4" xfId="44373" xr:uid="{930FE217-0B95-413D-BB76-98725523C763}"/>
    <cellStyle name="Currency 2 2 19 3" xfId="6354" xr:uid="{00000000-0005-0000-0000-0000361D0000}"/>
    <cellStyle name="Currency 2 2 19 3 2" xfId="20611" xr:uid="{00000000-0005-0000-0000-0000371D0000}"/>
    <cellStyle name="Currency 2 2 19 3 3" xfId="32492" xr:uid="{05BB2BE9-AA7C-4CC6-AE81-093B8AC2DFCC}"/>
    <cellStyle name="Currency 2 2 19 3 4" xfId="46749" xr:uid="{5701264A-BCF8-495C-9883-498C3B4B0D1C}"/>
    <cellStyle name="Currency 2 2 19 4" xfId="8730" xr:uid="{00000000-0005-0000-0000-0000381D0000}"/>
    <cellStyle name="Currency 2 2 19 4 2" xfId="22987" xr:uid="{00000000-0005-0000-0000-0000391D0000}"/>
    <cellStyle name="Currency 2 2 19 4 3" xfId="34868" xr:uid="{FFB06CD1-22DA-4B87-AD12-D78CB1EA6F22}"/>
    <cellStyle name="Currency 2 2 19 4 4" xfId="49125" xr:uid="{7966167A-4EB0-43C8-A50E-DCE7315E1BE2}"/>
    <cellStyle name="Currency 2 2 19 5" xfId="11106" xr:uid="{00000000-0005-0000-0000-00003A1D0000}"/>
    <cellStyle name="Currency 2 2 19 5 2" xfId="25363" xr:uid="{00000000-0005-0000-0000-00003B1D0000}"/>
    <cellStyle name="Currency 2 2 19 5 3" xfId="37244" xr:uid="{A52B5BF7-3230-4492-BE7C-460A56CB2699}"/>
    <cellStyle name="Currency 2 2 19 5 4" xfId="51501" xr:uid="{0B710C03-E577-40F6-9D37-18602B0E0AD7}"/>
    <cellStyle name="Currency 2 2 19 6" xfId="13483" xr:uid="{00000000-0005-0000-0000-00003C1D0000}"/>
    <cellStyle name="Currency 2 2 19 6 2" xfId="39621" xr:uid="{BF594665-1480-4669-9534-FA3C453F8386}"/>
    <cellStyle name="Currency 2 2 19 6 3" xfId="53878" xr:uid="{543BAE32-D89E-4A97-9761-8039AB2EA040}"/>
    <cellStyle name="Currency 2 2 19 7" xfId="15859" xr:uid="{00000000-0005-0000-0000-00003D1D0000}"/>
    <cellStyle name="Currency 2 2 19 8" xfId="27740" xr:uid="{2D2D7805-EE50-44E2-A443-54082DA57B17}"/>
    <cellStyle name="Currency 2 2 19 9" xfId="41997" xr:uid="{17A29AF5-6BF8-4AD8-835E-0547140D6DA3}"/>
    <cellStyle name="Currency 2 2 2" xfId="23" xr:uid="{00000000-0005-0000-0000-00003E1D0000}"/>
    <cellStyle name="Currency 2 2 2 10" xfId="311" xr:uid="{00000000-0005-0000-0000-00003F1D0000}"/>
    <cellStyle name="Currency 2 2 2 10 10" xfId="14568" xr:uid="{00000000-0005-0000-0000-0000401D0000}"/>
    <cellStyle name="Currency 2 2 2 10 11" xfId="26449" xr:uid="{ECECBF8A-50DE-41CA-801C-5B79EC0057F6}"/>
    <cellStyle name="Currency 2 2 2 10 12" xfId="40706" xr:uid="{8880355E-C1CC-4ABD-B76C-CE8366D3EEFE}"/>
    <cellStyle name="Currency 2 2 2 10 2" xfId="671" xr:uid="{00000000-0005-0000-0000-0000411D0000}"/>
    <cellStyle name="Currency 2 2 2 10 2 10" xfId="26809" xr:uid="{5C7DB953-394B-4B67-8208-0F2A3FBFBFDC}"/>
    <cellStyle name="Currency 2 2 2 10 2 11" xfId="41066" xr:uid="{26FC5FFB-39ED-48FA-9FF8-140869D40E04}"/>
    <cellStyle name="Currency 2 2 2 10 2 2" xfId="1463" xr:uid="{00000000-0005-0000-0000-0000421D0000}"/>
    <cellStyle name="Currency 2 2 2 10 2 2 2" xfId="3839" xr:uid="{00000000-0005-0000-0000-0000431D0000}"/>
    <cellStyle name="Currency 2 2 2 10 2 2 2 2" xfId="18096" xr:uid="{00000000-0005-0000-0000-0000441D0000}"/>
    <cellStyle name="Currency 2 2 2 10 2 2 2 3" xfId="29977" xr:uid="{F556AE11-0876-483D-A916-0A7A41273223}"/>
    <cellStyle name="Currency 2 2 2 10 2 2 2 4" xfId="44234" xr:uid="{A8D7994F-AD8F-478C-8191-C09C39A74C6A}"/>
    <cellStyle name="Currency 2 2 2 10 2 2 3" xfId="6215" xr:uid="{00000000-0005-0000-0000-0000451D0000}"/>
    <cellStyle name="Currency 2 2 2 10 2 2 3 2" xfId="20472" xr:uid="{00000000-0005-0000-0000-0000461D0000}"/>
    <cellStyle name="Currency 2 2 2 10 2 2 3 3" xfId="32353" xr:uid="{E0D24EFB-FD1A-4EA6-8AF8-85A9BEF5B8AC}"/>
    <cellStyle name="Currency 2 2 2 10 2 2 3 4" xfId="46610" xr:uid="{29170AF4-304F-4F03-A75A-C3A34B2C29DD}"/>
    <cellStyle name="Currency 2 2 2 10 2 2 4" xfId="8591" xr:uid="{00000000-0005-0000-0000-0000471D0000}"/>
    <cellStyle name="Currency 2 2 2 10 2 2 4 2" xfId="22848" xr:uid="{00000000-0005-0000-0000-0000481D0000}"/>
    <cellStyle name="Currency 2 2 2 10 2 2 4 3" xfId="34729" xr:uid="{8770131B-433D-4B3F-8EEE-4E601CEE1286}"/>
    <cellStyle name="Currency 2 2 2 10 2 2 4 4" xfId="48986" xr:uid="{EDF7F0B5-03A9-46B9-A2CA-47E7E356FD07}"/>
    <cellStyle name="Currency 2 2 2 10 2 2 5" xfId="10967" xr:uid="{00000000-0005-0000-0000-0000491D0000}"/>
    <cellStyle name="Currency 2 2 2 10 2 2 5 2" xfId="25224" xr:uid="{00000000-0005-0000-0000-00004A1D0000}"/>
    <cellStyle name="Currency 2 2 2 10 2 2 5 3" xfId="37105" xr:uid="{1A2AFECD-0FDA-4306-9110-334D0BA26BC6}"/>
    <cellStyle name="Currency 2 2 2 10 2 2 5 4" xfId="51362" xr:uid="{EB5F37C0-7352-474B-B05A-0EF25D7D14B5}"/>
    <cellStyle name="Currency 2 2 2 10 2 2 6" xfId="13344" xr:uid="{00000000-0005-0000-0000-00004B1D0000}"/>
    <cellStyle name="Currency 2 2 2 10 2 2 6 2" xfId="39482" xr:uid="{30E51B7A-3DB0-45FA-8BA2-9AB151ACEE1C}"/>
    <cellStyle name="Currency 2 2 2 10 2 2 6 3" xfId="53739" xr:uid="{646FD766-F2A6-4A22-8B14-323E737941BF}"/>
    <cellStyle name="Currency 2 2 2 10 2 2 7" xfId="15720" xr:uid="{00000000-0005-0000-0000-00004C1D0000}"/>
    <cellStyle name="Currency 2 2 2 10 2 2 8" xfId="27601" xr:uid="{36A2C386-4773-4DFA-8A94-87A879B0ED21}"/>
    <cellStyle name="Currency 2 2 2 10 2 2 9" xfId="41858" xr:uid="{60085727-F482-4B9E-82E4-EFD7A77A47FA}"/>
    <cellStyle name="Currency 2 2 2 10 2 3" xfId="2255" xr:uid="{00000000-0005-0000-0000-00004D1D0000}"/>
    <cellStyle name="Currency 2 2 2 10 2 3 2" xfId="4631" xr:uid="{00000000-0005-0000-0000-00004E1D0000}"/>
    <cellStyle name="Currency 2 2 2 10 2 3 2 2" xfId="18888" xr:uid="{00000000-0005-0000-0000-00004F1D0000}"/>
    <cellStyle name="Currency 2 2 2 10 2 3 2 3" xfId="30769" xr:uid="{BEEF2314-E8E0-4F75-B563-97299723A84D}"/>
    <cellStyle name="Currency 2 2 2 10 2 3 2 4" xfId="45026" xr:uid="{1AF88834-27C9-496E-B256-1459A0F03899}"/>
    <cellStyle name="Currency 2 2 2 10 2 3 3" xfId="7007" xr:uid="{00000000-0005-0000-0000-0000501D0000}"/>
    <cellStyle name="Currency 2 2 2 10 2 3 3 2" xfId="21264" xr:uid="{00000000-0005-0000-0000-0000511D0000}"/>
    <cellStyle name="Currency 2 2 2 10 2 3 3 3" xfId="33145" xr:uid="{A86A2BA4-E614-404F-955C-2821AB16D4E7}"/>
    <cellStyle name="Currency 2 2 2 10 2 3 3 4" xfId="47402" xr:uid="{FCFCE530-E8E0-4109-A4B7-CE308872F100}"/>
    <cellStyle name="Currency 2 2 2 10 2 3 4" xfId="9383" xr:uid="{00000000-0005-0000-0000-0000521D0000}"/>
    <cellStyle name="Currency 2 2 2 10 2 3 4 2" xfId="23640" xr:uid="{00000000-0005-0000-0000-0000531D0000}"/>
    <cellStyle name="Currency 2 2 2 10 2 3 4 3" xfId="35521" xr:uid="{E4F44FE5-A267-422C-AFA9-3B98ACF48DBA}"/>
    <cellStyle name="Currency 2 2 2 10 2 3 4 4" xfId="49778" xr:uid="{6E17CBBE-BDE4-47DB-9BA7-7E04F29ECD79}"/>
    <cellStyle name="Currency 2 2 2 10 2 3 5" xfId="11759" xr:uid="{00000000-0005-0000-0000-0000541D0000}"/>
    <cellStyle name="Currency 2 2 2 10 2 3 5 2" xfId="26016" xr:uid="{00000000-0005-0000-0000-0000551D0000}"/>
    <cellStyle name="Currency 2 2 2 10 2 3 5 3" xfId="37897" xr:uid="{35C20C61-93BE-474E-B183-FECFCB346A7F}"/>
    <cellStyle name="Currency 2 2 2 10 2 3 5 4" xfId="52154" xr:uid="{8F57D0D2-20E0-4C2B-98BE-54A8BD9ACFF1}"/>
    <cellStyle name="Currency 2 2 2 10 2 3 6" xfId="14136" xr:uid="{00000000-0005-0000-0000-0000561D0000}"/>
    <cellStyle name="Currency 2 2 2 10 2 3 6 2" xfId="40274" xr:uid="{4C0CDB75-CF13-48F5-A8E3-9CAFB7F668DD}"/>
    <cellStyle name="Currency 2 2 2 10 2 3 6 3" xfId="54531" xr:uid="{C87E57A0-DC0F-476F-96EB-8BEBC20898B8}"/>
    <cellStyle name="Currency 2 2 2 10 2 3 7" xfId="16512" xr:uid="{00000000-0005-0000-0000-0000571D0000}"/>
    <cellStyle name="Currency 2 2 2 10 2 3 8" xfId="28393" xr:uid="{59FF3C84-D22D-41CE-AFCB-BB8584B74126}"/>
    <cellStyle name="Currency 2 2 2 10 2 3 9" xfId="42650" xr:uid="{DD0C2D8A-76CC-4DAD-81BE-A78A740176EA}"/>
    <cellStyle name="Currency 2 2 2 10 2 4" xfId="3047" xr:uid="{00000000-0005-0000-0000-0000581D0000}"/>
    <cellStyle name="Currency 2 2 2 10 2 4 2" xfId="17304" xr:uid="{00000000-0005-0000-0000-0000591D0000}"/>
    <cellStyle name="Currency 2 2 2 10 2 4 3" xfId="29185" xr:uid="{FA6BC8F6-C7F4-419F-983D-6D7343305312}"/>
    <cellStyle name="Currency 2 2 2 10 2 4 4" xfId="43442" xr:uid="{E3DFAE84-5C23-433C-B466-D8A36332C901}"/>
    <cellStyle name="Currency 2 2 2 10 2 5" xfId="5423" xr:uid="{00000000-0005-0000-0000-00005A1D0000}"/>
    <cellStyle name="Currency 2 2 2 10 2 5 2" xfId="19680" xr:uid="{00000000-0005-0000-0000-00005B1D0000}"/>
    <cellStyle name="Currency 2 2 2 10 2 5 3" xfId="31561" xr:uid="{01092FEE-8755-441B-B519-8151B171F65C}"/>
    <cellStyle name="Currency 2 2 2 10 2 5 4" xfId="45818" xr:uid="{A5B19836-6846-4A3B-915D-8A9EE7A41E81}"/>
    <cellStyle name="Currency 2 2 2 10 2 6" xfId="7799" xr:uid="{00000000-0005-0000-0000-00005C1D0000}"/>
    <cellStyle name="Currency 2 2 2 10 2 6 2" xfId="22056" xr:uid="{00000000-0005-0000-0000-00005D1D0000}"/>
    <cellStyle name="Currency 2 2 2 10 2 6 3" xfId="33937" xr:uid="{1297697F-A07C-4AE9-B27C-B65F0A3C1489}"/>
    <cellStyle name="Currency 2 2 2 10 2 6 4" xfId="48194" xr:uid="{972E63D1-62C1-4539-AD99-3F5E1A8609C0}"/>
    <cellStyle name="Currency 2 2 2 10 2 7" xfId="10175" xr:uid="{00000000-0005-0000-0000-00005E1D0000}"/>
    <cellStyle name="Currency 2 2 2 10 2 7 2" xfId="24432" xr:uid="{00000000-0005-0000-0000-00005F1D0000}"/>
    <cellStyle name="Currency 2 2 2 10 2 7 3" xfId="36313" xr:uid="{CD185F3D-609C-4D5F-8E64-316A991EAB24}"/>
    <cellStyle name="Currency 2 2 2 10 2 7 4" xfId="50570" xr:uid="{2761DD5B-768A-4195-95B8-B6237ADE9FC9}"/>
    <cellStyle name="Currency 2 2 2 10 2 8" xfId="12552" xr:uid="{00000000-0005-0000-0000-0000601D0000}"/>
    <cellStyle name="Currency 2 2 2 10 2 8 2" xfId="38690" xr:uid="{D5FCB9EF-7CB8-4001-8DC6-8608AF5506EE}"/>
    <cellStyle name="Currency 2 2 2 10 2 8 3" xfId="52947" xr:uid="{DF092788-D55D-4B76-9F06-952866AF419F}"/>
    <cellStyle name="Currency 2 2 2 10 2 9" xfId="14928" xr:uid="{00000000-0005-0000-0000-0000611D0000}"/>
    <cellStyle name="Currency 2 2 2 10 3" xfId="1103" xr:uid="{00000000-0005-0000-0000-0000621D0000}"/>
    <cellStyle name="Currency 2 2 2 10 3 2" xfId="3479" xr:uid="{00000000-0005-0000-0000-0000631D0000}"/>
    <cellStyle name="Currency 2 2 2 10 3 2 2" xfId="17736" xr:uid="{00000000-0005-0000-0000-0000641D0000}"/>
    <cellStyle name="Currency 2 2 2 10 3 2 3" xfId="29617" xr:uid="{8DD154F5-66A2-44AE-BE94-1F74F6DEE6F1}"/>
    <cellStyle name="Currency 2 2 2 10 3 2 4" xfId="43874" xr:uid="{2F94CBA0-81B9-407F-9701-A0161BA41520}"/>
    <cellStyle name="Currency 2 2 2 10 3 3" xfId="5855" xr:uid="{00000000-0005-0000-0000-0000651D0000}"/>
    <cellStyle name="Currency 2 2 2 10 3 3 2" xfId="20112" xr:uid="{00000000-0005-0000-0000-0000661D0000}"/>
    <cellStyle name="Currency 2 2 2 10 3 3 3" xfId="31993" xr:uid="{052BD10E-1351-4D5D-85BB-D11AD0B4E905}"/>
    <cellStyle name="Currency 2 2 2 10 3 3 4" xfId="46250" xr:uid="{DD80977C-6B2E-49DE-82F7-CDE87D735AEB}"/>
    <cellStyle name="Currency 2 2 2 10 3 4" xfId="8231" xr:uid="{00000000-0005-0000-0000-0000671D0000}"/>
    <cellStyle name="Currency 2 2 2 10 3 4 2" xfId="22488" xr:uid="{00000000-0005-0000-0000-0000681D0000}"/>
    <cellStyle name="Currency 2 2 2 10 3 4 3" xfId="34369" xr:uid="{479362FF-A050-46E9-BB3B-D890739DD3C5}"/>
    <cellStyle name="Currency 2 2 2 10 3 4 4" xfId="48626" xr:uid="{34EDC18D-1AF9-40EB-9750-3A8BDFAC5695}"/>
    <cellStyle name="Currency 2 2 2 10 3 5" xfId="10607" xr:uid="{00000000-0005-0000-0000-0000691D0000}"/>
    <cellStyle name="Currency 2 2 2 10 3 5 2" xfId="24864" xr:uid="{00000000-0005-0000-0000-00006A1D0000}"/>
    <cellStyle name="Currency 2 2 2 10 3 5 3" xfId="36745" xr:uid="{96CBE049-3B54-4B33-B193-1EA73C4EB88D}"/>
    <cellStyle name="Currency 2 2 2 10 3 5 4" xfId="51002" xr:uid="{EF48DE6B-361A-4B75-A972-384953DA959E}"/>
    <cellStyle name="Currency 2 2 2 10 3 6" xfId="12984" xr:uid="{00000000-0005-0000-0000-00006B1D0000}"/>
    <cellStyle name="Currency 2 2 2 10 3 6 2" xfId="39122" xr:uid="{81F6DCC1-FB8A-4E8C-A62A-0EB35D7064DE}"/>
    <cellStyle name="Currency 2 2 2 10 3 6 3" xfId="53379" xr:uid="{7A5EDAE7-8F60-4704-A0C3-05E16117898E}"/>
    <cellStyle name="Currency 2 2 2 10 3 7" xfId="15360" xr:uid="{00000000-0005-0000-0000-00006C1D0000}"/>
    <cellStyle name="Currency 2 2 2 10 3 8" xfId="27241" xr:uid="{CBB787D5-AB4E-4934-9EE9-297FB329B4AF}"/>
    <cellStyle name="Currency 2 2 2 10 3 9" xfId="41498" xr:uid="{50B105F0-F6D3-4491-A61A-20F3F7A9F21A}"/>
    <cellStyle name="Currency 2 2 2 10 4" xfId="1895" xr:uid="{00000000-0005-0000-0000-00006D1D0000}"/>
    <cellStyle name="Currency 2 2 2 10 4 2" xfId="4271" xr:uid="{00000000-0005-0000-0000-00006E1D0000}"/>
    <cellStyle name="Currency 2 2 2 10 4 2 2" xfId="18528" xr:uid="{00000000-0005-0000-0000-00006F1D0000}"/>
    <cellStyle name="Currency 2 2 2 10 4 2 3" xfId="30409" xr:uid="{77F3673B-90F9-4146-BE8C-D4A20894299E}"/>
    <cellStyle name="Currency 2 2 2 10 4 2 4" xfId="44666" xr:uid="{8F39A69D-79C9-4A73-B93B-6A5612CABC07}"/>
    <cellStyle name="Currency 2 2 2 10 4 3" xfId="6647" xr:uid="{00000000-0005-0000-0000-0000701D0000}"/>
    <cellStyle name="Currency 2 2 2 10 4 3 2" xfId="20904" xr:uid="{00000000-0005-0000-0000-0000711D0000}"/>
    <cellStyle name="Currency 2 2 2 10 4 3 3" xfId="32785" xr:uid="{BA13074D-39FE-469B-8F56-EADAB56475CF}"/>
    <cellStyle name="Currency 2 2 2 10 4 3 4" xfId="47042" xr:uid="{D810F738-EAB2-4A9F-AB94-4CD9062D0335}"/>
    <cellStyle name="Currency 2 2 2 10 4 4" xfId="9023" xr:uid="{00000000-0005-0000-0000-0000721D0000}"/>
    <cellStyle name="Currency 2 2 2 10 4 4 2" xfId="23280" xr:uid="{00000000-0005-0000-0000-0000731D0000}"/>
    <cellStyle name="Currency 2 2 2 10 4 4 3" xfId="35161" xr:uid="{9051680D-E205-4C81-9B8C-04708E84B986}"/>
    <cellStyle name="Currency 2 2 2 10 4 4 4" xfId="49418" xr:uid="{184B0B6C-F76D-47BF-9DFA-AA5E4D282588}"/>
    <cellStyle name="Currency 2 2 2 10 4 5" xfId="11399" xr:uid="{00000000-0005-0000-0000-0000741D0000}"/>
    <cellStyle name="Currency 2 2 2 10 4 5 2" xfId="25656" xr:uid="{00000000-0005-0000-0000-0000751D0000}"/>
    <cellStyle name="Currency 2 2 2 10 4 5 3" xfId="37537" xr:uid="{F5EA2D73-93FA-401E-8CBD-073FADCED4AF}"/>
    <cellStyle name="Currency 2 2 2 10 4 5 4" xfId="51794" xr:uid="{9A008103-1A07-440B-8187-FFE92C45B48D}"/>
    <cellStyle name="Currency 2 2 2 10 4 6" xfId="13776" xr:uid="{00000000-0005-0000-0000-0000761D0000}"/>
    <cellStyle name="Currency 2 2 2 10 4 6 2" xfId="39914" xr:uid="{ACBAEF06-079E-4C84-8080-725694F574A5}"/>
    <cellStyle name="Currency 2 2 2 10 4 6 3" xfId="54171" xr:uid="{CD9FC7C7-A86D-4F32-BD6E-AB5A7F61C6F4}"/>
    <cellStyle name="Currency 2 2 2 10 4 7" xfId="16152" xr:uid="{00000000-0005-0000-0000-0000771D0000}"/>
    <cellStyle name="Currency 2 2 2 10 4 8" xfId="28033" xr:uid="{16707859-E128-457F-A894-110A13145495}"/>
    <cellStyle name="Currency 2 2 2 10 4 9" xfId="42290" xr:uid="{C65136DA-EEB5-4593-A6D6-06E542A6E8AB}"/>
    <cellStyle name="Currency 2 2 2 10 5" xfId="2687" xr:uid="{00000000-0005-0000-0000-0000781D0000}"/>
    <cellStyle name="Currency 2 2 2 10 5 2" xfId="16944" xr:uid="{00000000-0005-0000-0000-0000791D0000}"/>
    <cellStyle name="Currency 2 2 2 10 5 3" xfId="28825" xr:uid="{6DDE073E-A80D-4C9D-88EC-CC0B434D3B48}"/>
    <cellStyle name="Currency 2 2 2 10 5 4" xfId="43082" xr:uid="{799DED79-48E2-4E1C-9AF6-27ED00B62AC3}"/>
    <cellStyle name="Currency 2 2 2 10 6" xfId="5063" xr:uid="{00000000-0005-0000-0000-00007A1D0000}"/>
    <cellStyle name="Currency 2 2 2 10 6 2" xfId="19320" xr:uid="{00000000-0005-0000-0000-00007B1D0000}"/>
    <cellStyle name="Currency 2 2 2 10 6 3" xfId="31201" xr:uid="{C4B22FAB-C153-441B-AEAA-47BE1C87D784}"/>
    <cellStyle name="Currency 2 2 2 10 6 4" xfId="45458" xr:uid="{DEC727AB-D5CB-4208-BD74-9621837381CC}"/>
    <cellStyle name="Currency 2 2 2 10 7" xfId="7439" xr:uid="{00000000-0005-0000-0000-00007C1D0000}"/>
    <cellStyle name="Currency 2 2 2 10 7 2" xfId="21696" xr:uid="{00000000-0005-0000-0000-00007D1D0000}"/>
    <cellStyle name="Currency 2 2 2 10 7 3" xfId="33577" xr:uid="{D56F1E3A-C299-44E9-92D3-B0FA35AA91FE}"/>
    <cellStyle name="Currency 2 2 2 10 7 4" xfId="47834" xr:uid="{1F111DCC-6BB2-4136-83C9-E27089E415E4}"/>
    <cellStyle name="Currency 2 2 2 10 8" xfId="9815" xr:uid="{00000000-0005-0000-0000-00007E1D0000}"/>
    <cellStyle name="Currency 2 2 2 10 8 2" xfId="24072" xr:uid="{00000000-0005-0000-0000-00007F1D0000}"/>
    <cellStyle name="Currency 2 2 2 10 8 3" xfId="35953" xr:uid="{3444C5CC-0843-437D-9600-A09B9F9E2AD9}"/>
    <cellStyle name="Currency 2 2 2 10 8 4" xfId="50210" xr:uid="{B8C02505-1AC9-4CAD-8492-8368F06CC55F}"/>
    <cellStyle name="Currency 2 2 2 10 9" xfId="12192" xr:uid="{00000000-0005-0000-0000-0000801D0000}"/>
    <cellStyle name="Currency 2 2 2 10 9 2" xfId="38330" xr:uid="{02CD0012-6CDB-45ED-B425-990844089862}"/>
    <cellStyle name="Currency 2 2 2 10 9 3" xfId="52587" xr:uid="{D230BB4A-BC05-4EBB-A98A-550ACB646E05}"/>
    <cellStyle name="Currency 2 2 2 11" xfId="347" xr:uid="{00000000-0005-0000-0000-0000811D0000}"/>
    <cellStyle name="Currency 2 2 2 11 10" xfId="26485" xr:uid="{9D1956AE-A619-4229-A063-FBC7166D0EBB}"/>
    <cellStyle name="Currency 2 2 2 11 11" xfId="40742" xr:uid="{F1641182-AAB4-4990-A441-69A683D58D28}"/>
    <cellStyle name="Currency 2 2 2 11 2" xfId="1139" xr:uid="{00000000-0005-0000-0000-0000821D0000}"/>
    <cellStyle name="Currency 2 2 2 11 2 2" xfId="3515" xr:uid="{00000000-0005-0000-0000-0000831D0000}"/>
    <cellStyle name="Currency 2 2 2 11 2 2 2" xfId="17772" xr:uid="{00000000-0005-0000-0000-0000841D0000}"/>
    <cellStyle name="Currency 2 2 2 11 2 2 3" xfId="29653" xr:uid="{5E4021E7-D6A9-4F26-91FB-07BB2CF9EEB8}"/>
    <cellStyle name="Currency 2 2 2 11 2 2 4" xfId="43910" xr:uid="{9A1D8CF5-0C27-4FC7-9B07-8D2EF29E8FBE}"/>
    <cellStyle name="Currency 2 2 2 11 2 3" xfId="5891" xr:uid="{00000000-0005-0000-0000-0000851D0000}"/>
    <cellStyle name="Currency 2 2 2 11 2 3 2" xfId="20148" xr:uid="{00000000-0005-0000-0000-0000861D0000}"/>
    <cellStyle name="Currency 2 2 2 11 2 3 3" xfId="32029" xr:uid="{F09938CF-4294-4F3F-8B32-5175FF161ECE}"/>
    <cellStyle name="Currency 2 2 2 11 2 3 4" xfId="46286" xr:uid="{15C9A736-0FD1-48DB-88D1-87B9A548316A}"/>
    <cellStyle name="Currency 2 2 2 11 2 4" xfId="8267" xr:uid="{00000000-0005-0000-0000-0000871D0000}"/>
    <cellStyle name="Currency 2 2 2 11 2 4 2" xfId="22524" xr:uid="{00000000-0005-0000-0000-0000881D0000}"/>
    <cellStyle name="Currency 2 2 2 11 2 4 3" xfId="34405" xr:uid="{C342D0EB-2B8D-4809-A61E-09131201B53A}"/>
    <cellStyle name="Currency 2 2 2 11 2 4 4" xfId="48662" xr:uid="{42A825FF-C521-4AED-A4DE-45F8BF928119}"/>
    <cellStyle name="Currency 2 2 2 11 2 5" xfId="10643" xr:uid="{00000000-0005-0000-0000-0000891D0000}"/>
    <cellStyle name="Currency 2 2 2 11 2 5 2" xfId="24900" xr:uid="{00000000-0005-0000-0000-00008A1D0000}"/>
    <cellStyle name="Currency 2 2 2 11 2 5 3" xfId="36781" xr:uid="{E25D8CF4-5F06-4A30-BA21-EF356B2F7DEB}"/>
    <cellStyle name="Currency 2 2 2 11 2 5 4" xfId="51038" xr:uid="{93694295-BF54-403A-9709-38E7FD8BE950}"/>
    <cellStyle name="Currency 2 2 2 11 2 6" xfId="13020" xr:uid="{00000000-0005-0000-0000-00008B1D0000}"/>
    <cellStyle name="Currency 2 2 2 11 2 6 2" xfId="39158" xr:uid="{C24D9072-E874-41DF-AC93-4D75872BD145}"/>
    <cellStyle name="Currency 2 2 2 11 2 6 3" xfId="53415" xr:uid="{8D8D96B7-2DCC-45D3-8097-F21A183AE912}"/>
    <cellStyle name="Currency 2 2 2 11 2 7" xfId="15396" xr:uid="{00000000-0005-0000-0000-00008C1D0000}"/>
    <cellStyle name="Currency 2 2 2 11 2 8" xfId="27277" xr:uid="{C9A19D44-FCF0-449A-AA5A-17AD370EEC9B}"/>
    <cellStyle name="Currency 2 2 2 11 2 9" xfId="41534" xr:uid="{76F5BAA9-5D55-45A6-B790-451D4F137971}"/>
    <cellStyle name="Currency 2 2 2 11 3" xfId="1931" xr:uid="{00000000-0005-0000-0000-00008D1D0000}"/>
    <cellStyle name="Currency 2 2 2 11 3 2" xfId="4307" xr:uid="{00000000-0005-0000-0000-00008E1D0000}"/>
    <cellStyle name="Currency 2 2 2 11 3 2 2" xfId="18564" xr:uid="{00000000-0005-0000-0000-00008F1D0000}"/>
    <cellStyle name="Currency 2 2 2 11 3 2 3" xfId="30445" xr:uid="{B626D3CA-AC34-4961-B19E-667E32F81CEF}"/>
    <cellStyle name="Currency 2 2 2 11 3 2 4" xfId="44702" xr:uid="{EB0509B1-8248-49E5-83F2-232FBEE415EA}"/>
    <cellStyle name="Currency 2 2 2 11 3 3" xfId="6683" xr:uid="{00000000-0005-0000-0000-0000901D0000}"/>
    <cellStyle name="Currency 2 2 2 11 3 3 2" xfId="20940" xr:uid="{00000000-0005-0000-0000-0000911D0000}"/>
    <cellStyle name="Currency 2 2 2 11 3 3 3" xfId="32821" xr:uid="{6477979A-EDA7-49EB-B66B-4FBE522A74F9}"/>
    <cellStyle name="Currency 2 2 2 11 3 3 4" xfId="47078" xr:uid="{FF1847A6-E314-4445-9F50-EE2F0AF89DD3}"/>
    <cellStyle name="Currency 2 2 2 11 3 4" xfId="9059" xr:uid="{00000000-0005-0000-0000-0000921D0000}"/>
    <cellStyle name="Currency 2 2 2 11 3 4 2" xfId="23316" xr:uid="{00000000-0005-0000-0000-0000931D0000}"/>
    <cellStyle name="Currency 2 2 2 11 3 4 3" xfId="35197" xr:uid="{60A28966-2165-46EE-8EB5-C98EAB4698A7}"/>
    <cellStyle name="Currency 2 2 2 11 3 4 4" xfId="49454" xr:uid="{20A15862-AD89-44DE-AD66-476D559AB7FA}"/>
    <cellStyle name="Currency 2 2 2 11 3 5" xfId="11435" xr:uid="{00000000-0005-0000-0000-0000941D0000}"/>
    <cellStyle name="Currency 2 2 2 11 3 5 2" xfId="25692" xr:uid="{00000000-0005-0000-0000-0000951D0000}"/>
    <cellStyle name="Currency 2 2 2 11 3 5 3" xfId="37573" xr:uid="{3E9CDA8C-EBBE-486D-A725-2A30A6052436}"/>
    <cellStyle name="Currency 2 2 2 11 3 5 4" xfId="51830" xr:uid="{4B3C34CD-6CBF-4734-944F-0424BB94D162}"/>
    <cellStyle name="Currency 2 2 2 11 3 6" xfId="13812" xr:uid="{00000000-0005-0000-0000-0000961D0000}"/>
    <cellStyle name="Currency 2 2 2 11 3 6 2" xfId="39950" xr:uid="{6ECE7198-2136-4450-8700-F878CDACA14F}"/>
    <cellStyle name="Currency 2 2 2 11 3 6 3" xfId="54207" xr:uid="{D14106B2-E6A4-4882-879A-D966526C0C85}"/>
    <cellStyle name="Currency 2 2 2 11 3 7" xfId="16188" xr:uid="{00000000-0005-0000-0000-0000971D0000}"/>
    <cellStyle name="Currency 2 2 2 11 3 8" xfId="28069" xr:uid="{9F33DBC1-A1AE-4ECC-AF8E-F70BFA3B195B}"/>
    <cellStyle name="Currency 2 2 2 11 3 9" xfId="42326" xr:uid="{B3888E94-AD41-440E-B3A4-B371060D0B18}"/>
    <cellStyle name="Currency 2 2 2 11 4" xfId="2723" xr:uid="{00000000-0005-0000-0000-0000981D0000}"/>
    <cellStyle name="Currency 2 2 2 11 4 2" xfId="16980" xr:uid="{00000000-0005-0000-0000-0000991D0000}"/>
    <cellStyle name="Currency 2 2 2 11 4 3" xfId="28861" xr:uid="{FB791E54-AAB0-49D3-86FD-6AEC579A4B2D}"/>
    <cellStyle name="Currency 2 2 2 11 4 4" xfId="43118" xr:uid="{1F8BFC2F-126E-45FD-A799-2B888E426C39}"/>
    <cellStyle name="Currency 2 2 2 11 5" xfId="5099" xr:uid="{00000000-0005-0000-0000-00009A1D0000}"/>
    <cellStyle name="Currency 2 2 2 11 5 2" xfId="19356" xr:uid="{00000000-0005-0000-0000-00009B1D0000}"/>
    <cellStyle name="Currency 2 2 2 11 5 3" xfId="31237" xr:uid="{691B646D-56D6-40A4-8CA0-1444150578E7}"/>
    <cellStyle name="Currency 2 2 2 11 5 4" xfId="45494" xr:uid="{831ACF54-1ED6-4974-8344-96A3B91D9252}"/>
    <cellStyle name="Currency 2 2 2 11 6" xfId="7475" xr:uid="{00000000-0005-0000-0000-00009C1D0000}"/>
    <cellStyle name="Currency 2 2 2 11 6 2" xfId="21732" xr:uid="{00000000-0005-0000-0000-00009D1D0000}"/>
    <cellStyle name="Currency 2 2 2 11 6 3" xfId="33613" xr:uid="{FC44CBC6-0A2D-444A-8603-3D7DEBACB2E4}"/>
    <cellStyle name="Currency 2 2 2 11 6 4" xfId="47870" xr:uid="{4F85E3E9-E2D6-4DCF-833F-91B29DB067C5}"/>
    <cellStyle name="Currency 2 2 2 11 7" xfId="9851" xr:uid="{00000000-0005-0000-0000-00009E1D0000}"/>
    <cellStyle name="Currency 2 2 2 11 7 2" xfId="24108" xr:uid="{00000000-0005-0000-0000-00009F1D0000}"/>
    <cellStyle name="Currency 2 2 2 11 7 3" xfId="35989" xr:uid="{AB0F274C-A9C6-4AB2-9C27-6971861CACC5}"/>
    <cellStyle name="Currency 2 2 2 11 7 4" xfId="50246" xr:uid="{A54EF634-E50F-4F01-98AA-7B81497C97AA}"/>
    <cellStyle name="Currency 2 2 2 11 8" xfId="12228" xr:uid="{00000000-0005-0000-0000-0000A01D0000}"/>
    <cellStyle name="Currency 2 2 2 11 8 2" xfId="38366" xr:uid="{D8F212EB-0967-41F3-82A3-F212BF8B89FE}"/>
    <cellStyle name="Currency 2 2 2 11 8 3" xfId="52623" xr:uid="{21EF5C72-98B4-4CF4-99BC-985D21EB7724}"/>
    <cellStyle name="Currency 2 2 2 11 9" xfId="14604" xr:uid="{00000000-0005-0000-0000-0000A11D0000}"/>
    <cellStyle name="Currency 2 2 2 12" xfId="383" xr:uid="{00000000-0005-0000-0000-0000A21D0000}"/>
    <cellStyle name="Currency 2 2 2 12 10" xfId="26521" xr:uid="{0722E8BE-342A-4771-AFAB-DE685888CA2F}"/>
    <cellStyle name="Currency 2 2 2 12 11" xfId="40778" xr:uid="{E7B613D9-CEE7-43A4-B82A-BF5D6FF2F836}"/>
    <cellStyle name="Currency 2 2 2 12 2" xfId="1175" xr:uid="{00000000-0005-0000-0000-0000A31D0000}"/>
    <cellStyle name="Currency 2 2 2 12 2 2" xfId="3551" xr:uid="{00000000-0005-0000-0000-0000A41D0000}"/>
    <cellStyle name="Currency 2 2 2 12 2 2 2" xfId="17808" xr:uid="{00000000-0005-0000-0000-0000A51D0000}"/>
    <cellStyle name="Currency 2 2 2 12 2 2 3" xfId="29689" xr:uid="{323E4328-7919-491D-8C32-91E26BF6641D}"/>
    <cellStyle name="Currency 2 2 2 12 2 2 4" xfId="43946" xr:uid="{FE45855B-0213-4DA3-8E09-113FD7084578}"/>
    <cellStyle name="Currency 2 2 2 12 2 3" xfId="5927" xr:uid="{00000000-0005-0000-0000-0000A61D0000}"/>
    <cellStyle name="Currency 2 2 2 12 2 3 2" xfId="20184" xr:uid="{00000000-0005-0000-0000-0000A71D0000}"/>
    <cellStyle name="Currency 2 2 2 12 2 3 3" xfId="32065" xr:uid="{543C3AF9-47D0-41F8-8FD7-612626A7982F}"/>
    <cellStyle name="Currency 2 2 2 12 2 3 4" xfId="46322" xr:uid="{F4159262-5CEA-468D-9E34-12E3F20A2999}"/>
    <cellStyle name="Currency 2 2 2 12 2 4" xfId="8303" xr:uid="{00000000-0005-0000-0000-0000A81D0000}"/>
    <cellStyle name="Currency 2 2 2 12 2 4 2" xfId="22560" xr:uid="{00000000-0005-0000-0000-0000A91D0000}"/>
    <cellStyle name="Currency 2 2 2 12 2 4 3" xfId="34441" xr:uid="{CC6B68F8-0806-4354-8BBF-6B832FE7EC7F}"/>
    <cellStyle name="Currency 2 2 2 12 2 4 4" xfId="48698" xr:uid="{350587BB-C08C-4B86-B1DD-9E62E0AEB063}"/>
    <cellStyle name="Currency 2 2 2 12 2 5" xfId="10679" xr:uid="{00000000-0005-0000-0000-0000AA1D0000}"/>
    <cellStyle name="Currency 2 2 2 12 2 5 2" xfId="24936" xr:uid="{00000000-0005-0000-0000-0000AB1D0000}"/>
    <cellStyle name="Currency 2 2 2 12 2 5 3" xfId="36817" xr:uid="{FBF547C5-8ACD-44DB-BD3B-16967FC28078}"/>
    <cellStyle name="Currency 2 2 2 12 2 5 4" xfId="51074" xr:uid="{CD4D3420-26F6-4BBD-9893-128860FAF22A}"/>
    <cellStyle name="Currency 2 2 2 12 2 6" xfId="13056" xr:uid="{00000000-0005-0000-0000-0000AC1D0000}"/>
    <cellStyle name="Currency 2 2 2 12 2 6 2" xfId="39194" xr:uid="{96A814A1-9581-4C1C-B2FA-61868F3D0E5D}"/>
    <cellStyle name="Currency 2 2 2 12 2 6 3" xfId="53451" xr:uid="{F1E8A948-7363-4A77-B1A0-D167F3AF6043}"/>
    <cellStyle name="Currency 2 2 2 12 2 7" xfId="15432" xr:uid="{00000000-0005-0000-0000-0000AD1D0000}"/>
    <cellStyle name="Currency 2 2 2 12 2 8" xfId="27313" xr:uid="{5F278EFF-FE9F-4BF4-9B9C-0EAA668C80CF}"/>
    <cellStyle name="Currency 2 2 2 12 2 9" xfId="41570" xr:uid="{A824C1B3-D5D9-41D8-B138-9FDB75427FD2}"/>
    <cellStyle name="Currency 2 2 2 12 3" xfId="1967" xr:uid="{00000000-0005-0000-0000-0000AE1D0000}"/>
    <cellStyle name="Currency 2 2 2 12 3 2" xfId="4343" xr:uid="{00000000-0005-0000-0000-0000AF1D0000}"/>
    <cellStyle name="Currency 2 2 2 12 3 2 2" xfId="18600" xr:uid="{00000000-0005-0000-0000-0000B01D0000}"/>
    <cellStyle name="Currency 2 2 2 12 3 2 3" xfId="30481" xr:uid="{553D1D53-D25B-40B4-8367-A9FA7771C2CA}"/>
    <cellStyle name="Currency 2 2 2 12 3 2 4" xfId="44738" xr:uid="{67F8EDC9-997F-4940-A1E4-4ED0DF6EC701}"/>
    <cellStyle name="Currency 2 2 2 12 3 3" xfId="6719" xr:uid="{00000000-0005-0000-0000-0000B11D0000}"/>
    <cellStyle name="Currency 2 2 2 12 3 3 2" xfId="20976" xr:uid="{00000000-0005-0000-0000-0000B21D0000}"/>
    <cellStyle name="Currency 2 2 2 12 3 3 3" xfId="32857" xr:uid="{89C84772-86A1-4D70-B3AE-477D226E1338}"/>
    <cellStyle name="Currency 2 2 2 12 3 3 4" xfId="47114" xr:uid="{BC021BAC-2C47-4AAB-9DCD-313C54ADF9F1}"/>
    <cellStyle name="Currency 2 2 2 12 3 4" xfId="9095" xr:uid="{00000000-0005-0000-0000-0000B31D0000}"/>
    <cellStyle name="Currency 2 2 2 12 3 4 2" xfId="23352" xr:uid="{00000000-0005-0000-0000-0000B41D0000}"/>
    <cellStyle name="Currency 2 2 2 12 3 4 3" xfId="35233" xr:uid="{ECF54128-C895-4144-BD9F-EAAB838629AD}"/>
    <cellStyle name="Currency 2 2 2 12 3 4 4" xfId="49490" xr:uid="{C7A09C7D-4000-4DFE-80D5-30653C2FF6EA}"/>
    <cellStyle name="Currency 2 2 2 12 3 5" xfId="11471" xr:uid="{00000000-0005-0000-0000-0000B51D0000}"/>
    <cellStyle name="Currency 2 2 2 12 3 5 2" xfId="25728" xr:uid="{00000000-0005-0000-0000-0000B61D0000}"/>
    <cellStyle name="Currency 2 2 2 12 3 5 3" xfId="37609" xr:uid="{E411D086-7BFE-4E3F-B4C5-87038D49BD28}"/>
    <cellStyle name="Currency 2 2 2 12 3 5 4" xfId="51866" xr:uid="{578152A4-16DF-4BBB-82C1-E3E0D6108915}"/>
    <cellStyle name="Currency 2 2 2 12 3 6" xfId="13848" xr:uid="{00000000-0005-0000-0000-0000B71D0000}"/>
    <cellStyle name="Currency 2 2 2 12 3 6 2" xfId="39986" xr:uid="{9859DC10-E65D-4660-B72C-FB79DFE156CE}"/>
    <cellStyle name="Currency 2 2 2 12 3 6 3" xfId="54243" xr:uid="{42AED684-2165-4EE7-8A35-C80B1DD37173}"/>
    <cellStyle name="Currency 2 2 2 12 3 7" xfId="16224" xr:uid="{00000000-0005-0000-0000-0000B81D0000}"/>
    <cellStyle name="Currency 2 2 2 12 3 8" xfId="28105" xr:uid="{E36313C7-7C9B-4858-B269-A303E224797D}"/>
    <cellStyle name="Currency 2 2 2 12 3 9" xfId="42362" xr:uid="{39A09553-9BD3-4011-9BD6-719AEEBC2BEF}"/>
    <cellStyle name="Currency 2 2 2 12 4" xfId="2759" xr:uid="{00000000-0005-0000-0000-0000B91D0000}"/>
    <cellStyle name="Currency 2 2 2 12 4 2" xfId="17016" xr:uid="{00000000-0005-0000-0000-0000BA1D0000}"/>
    <cellStyle name="Currency 2 2 2 12 4 3" xfId="28897" xr:uid="{52B4DC08-1B7C-4548-9723-E99F6D23D8E3}"/>
    <cellStyle name="Currency 2 2 2 12 4 4" xfId="43154" xr:uid="{5411A8A7-41BD-4B62-A7DA-B720134F756C}"/>
    <cellStyle name="Currency 2 2 2 12 5" xfId="5135" xr:uid="{00000000-0005-0000-0000-0000BB1D0000}"/>
    <cellStyle name="Currency 2 2 2 12 5 2" xfId="19392" xr:uid="{00000000-0005-0000-0000-0000BC1D0000}"/>
    <cellStyle name="Currency 2 2 2 12 5 3" xfId="31273" xr:uid="{FFA86EEE-294E-4621-AEB3-DBEF4E8BB10D}"/>
    <cellStyle name="Currency 2 2 2 12 5 4" xfId="45530" xr:uid="{0F2255AC-F7DE-454A-A76D-1C90BA418105}"/>
    <cellStyle name="Currency 2 2 2 12 6" xfId="7511" xr:uid="{00000000-0005-0000-0000-0000BD1D0000}"/>
    <cellStyle name="Currency 2 2 2 12 6 2" xfId="21768" xr:uid="{00000000-0005-0000-0000-0000BE1D0000}"/>
    <cellStyle name="Currency 2 2 2 12 6 3" xfId="33649" xr:uid="{AAF38712-6463-4BB7-B1FB-C44D21CD90AC}"/>
    <cellStyle name="Currency 2 2 2 12 6 4" xfId="47906" xr:uid="{90366400-4A92-4463-B514-98EC828E34D2}"/>
    <cellStyle name="Currency 2 2 2 12 7" xfId="9887" xr:uid="{00000000-0005-0000-0000-0000BF1D0000}"/>
    <cellStyle name="Currency 2 2 2 12 7 2" xfId="24144" xr:uid="{00000000-0005-0000-0000-0000C01D0000}"/>
    <cellStyle name="Currency 2 2 2 12 7 3" xfId="36025" xr:uid="{599E493E-BDD5-4DB4-ABF1-7ECE024EA4DA}"/>
    <cellStyle name="Currency 2 2 2 12 7 4" xfId="50282" xr:uid="{1645FBDA-4CF5-4DCB-B1A6-BE1E54E16733}"/>
    <cellStyle name="Currency 2 2 2 12 8" xfId="12264" xr:uid="{00000000-0005-0000-0000-0000C11D0000}"/>
    <cellStyle name="Currency 2 2 2 12 8 2" xfId="38402" xr:uid="{5253AF8F-54A7-4C83-85B7-63CC1619B12A}"/>
    <cellStyle name="Currency 2 2 2 12 8 3" xfId="52659" xr:uid="{83BA1466-C329-4C9E-A49E-908410CD9F98}"/>
    <cellStyle name="Currency 2 2 2 12 9" xfId="14640" xr:uid="{00000000-0005-0000-0000-0000C21D0000}"/>
    <cellStyle name="Currency 2 2 2 13" xfId="707" xr:uid="{00000000-0005-0000-0000-0000C31D0000}"/>
    <cellStyle name="Currency 2 2 2 13 10" xfId="26845" xr:uid="{D69CF0EE-8153-4D36-880F-618603103BC9}"/>
    <cellStyle name="Currency 2 2 2 13 11" xfId="41102" xr:uid="{F8D9BDF7-60C5-4EE0-BCDC-6E708B28BC59}"/>
    <cellStyle name="Currency 2 2 2 13 2" xfId="1499" xr:uid="{00000000-0005-0000-0000-0000C41D0000}"/>
    <cellStyle name="Currency 2 2 2 13 2 2" xfId="3875" xr:uid="{00000000-0005-0000-0000-0000C51D0000}"/>
    <cellStyle name="Currency 2 2 2 13 2 2 2" xfId="18132" xr:uid="{00000000-0005-0000-0000-0000C61D0000}"/>
    <cellStyle name="Currency 2 2 2 13 2 2 3" xfId="30013" xr:uid="{9393D815-474E-416A-82C6-2C9B07E5A610}"/>
    <cellStyle name="Currency 2 2 2 13 2 2 4" xfId="44270" xr:uid="{C4702F69-4951-460C-8DA2-EFE0362F1759}"/>
    <cellStyle name="Currency 2 2 2 13 2 3" xfId="6251" xr:uid="{00000000-0005-0000-0000-0000C71D0000}"/>
    <cellStyle name="Currency 2 2 2 13 2 3 2" xfId="20508" xr:uid="{00000000-0005-0000-0000-0000C81D0000}"/>
    <cellStyle name="Currency 2 2 2 13 2 3 3" xfId="32389" xr:uid="{59EED020-950D-43EB-8301-692E63546AEB}"/>
    <cellStyle name="Currency 2 2 2 13 2 3 4" xfId="46646" xr:uid="{DE3E26E2-D389-4EBF-92D2-72BB2A97C0D6}"/>
    <cellStyle name="Currency 2 2 2 13 2 4" xfId="8627" xr:uid="{00000000-0005-0000-0000-0000C91D0000}"/>
    <cellStyle name="Currency 2 2 2 13 2 4 2" xfId="22884" xr:uid="{00000000-0005-0000-0000-0000CA1D0000}"/>
    <cellStyle name="Currency 2 2 2 13 2 4 3" xfId="34765" xr:uid="{25C603CC-1CCB-4E18-B15B-424B002394EC}"/>
    <cellStyle name="Currency 2 2 2 13 2 4 4" xfId="49022" xr:uid="{A83570FE-ADED-4D69-B7EA-6B3986FC4534}"/>
    <cellStyle name="Currency 2 2 2 13 2 5" xfId="11003" xr:uid="{00000000-0005-0000-0000-0000CB1D0000}"/>
    <cellStyle name="Currency 2 2 2 13 2 5 2" xfId="25260" xr:uid="{00000000-0005-0000-0000-0000CC1D0000}"/>
    <cellStyle name="Currency 2 2 2 13 2 5 3" xfId="37141" xr:uid="{2F2340A3-EE88-4F9B-98FE-DEC942882DE8}"/>
    <cellStyle name="Currency 2 2 2 13 2 5 4" xfId="51398" xr:uid="{FA2CA868-3EAF-4C5D-95E2-F9182AFEECCA}"/>
    <cellStyle name="Currency 2 2 2 13 2 6" xfId="13380" xr:uid="{00000000-0005-0000-0000-0000CD1D0000}"/>
    <cellStyle name="Currency 2 2 2 13 2 6 2" xfId="39518" xr:uid="{761A9799-2B7D-4385-9E80-CE5FB7564F08}"/>
    <cellStyle name="Currency 2 2 2 13 2 6 3" xfId="53775" xr:uid="{17120868-4E4D-48CC-BBEF-104628323E9C}"/>
    <cellStyle name="Currency 2 2 2 13 2 7" xfId="15756" xr:uid="{00000000-0005-0000-0000-0000CE1D0000}"/>
    <cellStyle name="Currency 2 2 2 13 2 8" xfId="27637" xr:uid="{9F16D793-6DBA-473F-842A-139837DA20D9}"/>
    <cellStyle name="Currency 2 2 2 13 2 9" xfId="41894" xr:uid="{5A578BE8-B5A2-491D-A242-0142271478EB}"/>
    <cellStyle name="Currency 2 2 2 13 3" xfId="2291" xr:uid="{00000000-0005-0000-0000-0000CF1D0000}"/>
    <cellStyle name="Currency 2 2 2 13 3 2" xfId="4667" xr:uid="{00000000-0005-0000-0000-0000D01D0000}"/>
    <cellStyle name="Currency 2 2 2 13 3 2 2" xfId="18924" xr:uid="{00000000-0005-0000-0000-0000D11D0000}"/>
    <cellStyle name="Currency 2 2 2 13 3 2 3" xfId="30805" xr:uid="{D97F18D9-757F-424E-8B68-36AC3330DA96}"/>
    <cellStyle name="Currency 2 2 2 13 3 2 4" xfId="45062" xr:uid="{8D3D941A-3671-41F4-B1EE-6DE62BA58F65}"/>
    <cellStyle name="Currency 2 2 2 13 3 3" xfId="7043" xr:uid="{00000000-0005-0000-0000-0000D21D0000}"/>
    <cellStyle name="Currency 2 2 2 13 3 3 2" xfId="21300" xr:uid="{00000000-0005-0000-0000-0000D31D0000}"/>
    <cellStyle name="Currency 2 2 2 13 3 3 3" xfId="33181" xr:uid="{632BAAD3-7432-42C4-AECA-5CB941444BB4}"/>
    <cellStyle name="Currency 2 2 2 13 3 3 4" xfId="47438" xr:uid="{5C795BAC-99E6-4307-9553-5D7CEF89143D}"/>
    <cellStyle name="Currency 2 2 2 13 3 4" xfId="9419" xr:uid="{00000000-0005-0000-0000-0000D41D0000}"/>
    <cellStyle name="Currency 2 2 2 13 3 4 2" xfId="23676" xr:uid="{00000000-0005-0000-0000-0000D51D0000}"/>
    <cellStyle name="Currency 2 2 2 13 3 4 3" xfId="35557" xr:uid="{67BE9527-FCCE-4D7C-BD52-D46466DF51B0}"/>
    <cellStyle name="Currency 2 2 2 13 3 4 4" xfId="49814" xr:uid="{D08B4CA0-D845-443B-8E46-35B9A6A8E761}"/>
    <cellStyle name="Currency 2 2 2 13 3 5" xfId="11795" xr:uid="{00000000-0005-0000-0000-0000D61D0000}"/>
    <cellStyle name="Currency 2 2 2 13 3 5 2" xfId="26052" xr:uid="{00000000-0005-0000-0000-0000D71D0000}"/>
    <cellStyle name="Currency 2 2 2 13 3 5 3" xfId="37933" xr:uid="{93945C1C-1726-4DCE-83FE-5AD2D23F7167}"/>
    <cellStyle name="Currency 2 2 2 13 3 5 4" xfId="52190" xr:uid="{52A76A83-82F8-4BF9-B990-35CDBF78B8F0}"/>
    <cellStyle name="Currency 2 2 2 13 3 6" xfId="14172" xr:uid="{00000000-0005-0000-0000-0000D81D0000}"/>
    <cellStyle name="Currency 2 2 2 13 3 6 2" xfId="40310" xr:uid="{22C7CC2B-E340-44E9-BF00-082E8177FA5B}"/>
    <cellStyle name="Currency 2 2 2 13 3 6 3" xfId="54567" xr:uid="{70BAB05A-D456-49E1-9123-78D632A76E49}"/>
    <cellStyle name="Currency 2 2 2 13 3 7" xfId="16548" xr:uid="{00000000-0005-0000-0000-0000D91D0000}"/>
    <cellStyle name="Currency 2 2 2 13 3 8" xfId="28429" xr:uid="{88738C10-819A-4AFB-95B0-B6E2B724A48F}"/>
    <cellStyle name="Currency 2 2 2 13 3 9" xfId="42686" xr:uid="{C5CC8000-A155-44D4-AF27-37FFFF479060}"/>
    <cellStyle name="Currency 2 2 2 13 4" xfId="3083" xr:uid="{00000000-0005-0000-0000-0000DA1D0000}"/>
    <cellStyle name="Currency 2 2 2 13 4 2" xfId="17340" xr:uid="{00000000-0005-0000-0000-0000DB1D0000}"/>
    <cellStyle name="Currency 2 2 2 13 4 3" xfId="29221" xr:uid="{BFC616D5-8105-4A35-8444-16B6C307E884}"/>
    <cellStyle name="Currency 2 2 2 13 4 4" xfId="43478" xr:uid="{26B06C5C-5FA7-4EF4-9CA4-7A36F4297CB5}"/>
    <cellStyle name="Currency 2 2 2 13 5" xfId="5459" xr:uid="{00000000-0005-0000-0000-0000DC1D0000}"/>
    <cellStyle name="Currency 2 2 2 13 5 2" xfId="19716" xr:uid="{00000000-0005-0000-0000-0000DD1D0000}"/>
    <cellStyle name="Currency 2 2 2 13 5 3" xfId="31597" xr:uid="{36C811FB-D1B7-493A-8978-74930F0FA14C}"/>
    <cellStyle name="Currency 2 2 2 13 5 4" xfId="45854" xr:uid="{5097255E-F404-46D2-A7A1-3077FE6FE5D7}"/>
    <cellStyle name="Currency 2 2 2 13 6" xfId="7835" xr:uid="{00000000-0005-0000-0000-0000DE1D0000}"/>
    <cellStyle name="Currency 2 2 2 13 6 2" xfId="22092" xr:uid="{00000000-0005-0000-0000-0000DF1D0000}"/>
    <cellStyle name="Currency 2 2 2 13 6 3" xfId="33973" xr:uid="{5DEFC0D3-888D-4DE4-BFC5-3BC6AA8BF05D}"/>
    <cellStyle name="Currency 2 2 2 13 6 4" xfId="48230" xr:uid="{16C9E4B4-DCD8-4CD7-BC7B-B95F9EA64D2C}"/>
    <cellStyle name="Currency 2 2 2 13 7" xfId="10211" xr:uid="{00000000-0005-0000-0000-0000E01D0000}"/>
    <cellStyle name="Currency 2 2 2 13 7 2" xfId="24468" xr:uid="{00000000-0005-0000-0000-0000E11D0000}"/>
    <cellStyle name="Currency 2 2 2 13 7 3" xfId="36349" xr:uid="{B6598D46-B275-4F18-BB77-53C910E8FF26}"/>
    <cellStyle name="Currency 2 2 2 13 7 4" xfId="50606" xr:uid="{5CEAD364-B7D3-4523-8F56-7611A48D0111}"/>
    <cellStyle name="Currency 2 2 2 13 8" xfId="12588" xr:uid="{00000000-0005-0000-0000-0000E21D0000}"/>
    <cellStyle name="Currency 2 2 2 13 8 2" xfId="38726" xr:uid="{5652E5B8-BF50-49AD-93F0-27D68B648502}"/>
    <cellStyle name="Currency 2 2 2 13 8 3" xfId="52983" xr:uid="{3B1BF0AC-25B9-45D4-B4AF-73098432C9E1}"/>
    <cellStyle name="Currency 2 2 2 13 9" xfId="14964" xr:uid="{00000000-0005-0000-0000-0000E31D0000}"/>
    <cellStyle name="Currency 2 2 2 14" xfId="743" xr:uid="{00000000-0005-0000-0000-0000E41D0000}"/>
    <cellStyle name="Currency 2 2 2 14 10" xfId="26881" xr:uid="{35190DCB-4957-4D55-9A1C-1C939CD4C27A}"/>
    <cellStyle name="Currency 2 2 2 14 11" xfId="41138" xr:uid="{43CC2DFF-053A-4964-AD66-FA7C923C36F6}"/>
    <cellStyle name="Currency 2 2 2 14 2" xfId="1535" xr:uid="{00000000-0005-0000-0000-0000E51D0000}"/>
    <cellStyle name="Currency 2 2 2 14 2 2" xfId="3911" xr:uid="{00000000-0005-0000-0000-0000E61D0000}"/>
    <cellStyle name="Currency 2 2 2 14 2 2 2" xfId="18168" xr:uid="{00000000-0005-0000-0000-0000E71D0000}"/>
    <cellStyle name="Currency 2 2 2 14 2 2 3" xfId="30049" xr:uid="{872668D3-DF7F-46A0-BB75-527FE8E36A75}"/>
    <cellStyle name="Currency 2 2 2 14 2 2 4" xfId="44306" xr:uid="{FFBF7EBC-88A7-48DF-9392-2AC82574322C}"/>
    <cellStyle name="Currency 2 2 2 14 2 3" xfId="6287" xr:uid="{00000000-0005-0000-0000-0000E81D0000}"/>
    <cellStyle name="Currency 2 2 2 14 2 3 2" xfId="20544" xr:uid="{00000000-0005-0000-0000-0000E91D0000}"/>
    <cellStyle name="Currency 2 2 2 14 2 3 3" xfId="32425" xr:uid="{B0D64509-B64F-47E7-97DE-916AAC694C79}"/>
    <cellStyle name="Currency 2 2 2 14 2 3 4" xfId="46682" xr:uid="{87D81DDC-F643-4353-A7DF-17FE5D8D9AA5}"/>
    <cellStyle name="Currency 2 2 2 14 2 4" xfId="8663" xr:uid="{00000000-0005-0000-0000-0000EA1D0000}"/>
    <cellStyle name="Currency 2 2 2 14 2 4 2" xfId="22920" xr:uid="{00000000-0005-0000-0000-0000EB1D0000}"/>
    <cellStyle name="Currency 2 2 2 14 2 4 3" xfId="34801" xr:uid="{609BDB18-02BA-4ECA-A668-2452ACC310DC}"/>
    <cellStyle name="Currency 2 2 2 14 2 4 4" xfId="49058" xr:uid="{96FCF1C9-379C-410E-A7D1-F74B2D98A271}"/>
    <cellStyle name="Currency 2 2 2 14 2 5" xfId="11039" xr:uid="{00000000-0005-0000-0000-0000EC1D0000}"/>
    <cellStyle name="Currency 2 2 2 14 2 5 2" xfId="25296" xr:uid="{00000000-0005-0000-0000-0000ED1D0000}"/>
    <cellStyle name="Currency 2 2 2 14 2 5 3" xfId="37177" xr:uid="{DF961E10-B1D8-4816-8AB3-F0E6ACD7DA67}"/>
    <cellStyle name="Currency 2 2 2 14 2 5 4" xfId="51434" xr:uid="{F0DCF9BE-1CB6-45BA-8A93-BAD1AB933D88}"/>
    <cellStyle name="Currency 2 2 2 14 2 6" xfId="13416" xr:uid="{00000000-0005-0000-0000-0000EE1D0000}"/>
    <cellStyle name="Currency 2 2 2 14 2 6 2" xfId="39554" xr:uid="{E6713179-1910-4489-804E-B75E89D7389A}"/>
    <cellStyle name="Currency 2 2 2 14 2 6 3" xfId="53811" xr:uid="{40BE7D09-6BA0-43DB-8758-31F5D869FFA0}"/>
    <cellStyle name="Currency 2 2 2 14 2 7" xfId="15792" xr:uid="{00000000-0005-0000-0000-0000EF1D0000}"/>
    <cellStyle name="Currency 2 2 2 14 2 8" xfId="27673" xr:uid="{4817710A-4916-462C-8714-280A557DFA30}"/>
    <cellStyle name="Currency 2 2 2 14 2 9" xfId="41930" xr:uid="{9D32F723-CA96-4A2A-BE80-370F6E5B890D}"/>
    <cellStyle name="Currency 2 2 2 14 3" xfId="2327" xr:uid="{00000000-0005-0000-0000-0000F01D0000}"/>
    <cellStyle name="Currency 2 2 2 14 3 2" xfId="4703" xr:uid="{00000000-0005-0000-0000-0000F11D0000}"/>
    <cellStyle name="Currency 2 2 2 14 3 2 2" xfId="18960" xr:uid="{00000000-0005-0000-0000-0000F21D0000}"/>
    <cellStyle name="Currency 2 2 2 14 3 2 3" xfId="30841" xr:uid="{1AFF83FF-3215-4A26-8C41-E841A6401017}"/>
    <cellStyle name="Currency 2 2 2 14 3 2 4" xfId="45098" xr:uid="{E2F60520-B5C9-4528-94DC-E939F2627A6C}"/>
    <cellStyle name="Currency 2 2 2 14 3 3" xfId="7079" xr:uid="{00000000-0005-0000-0000-0000F31D0000}"/>
    <cellStyle name="Currency 2 2 2 14 3 3 2" xfId="21336" xr:uid="{00000000-0005-0000-0000-0000F41D0000}"/>
    <cellStyle name="Currency 2 2 2 14 3 3 3" xfId="33217" xr:uid="{BEC27857-6D5C-4653-B743-FB6F5B6EFA04}"/>
    <cellStyle name="Currency 2 2 2 14 3 3 4" xfId="47474" xr:uid="{2ABC60E1-E38B-4B3D-B189-B3B2EAE81F66}"/>
    <cellStyle name="Currency 2 2 2 14 3 4" xfId="9455" xr:uid="{00000000-0005-0000-0000-0000F51D0000}"/>
    <cellStyle name="Currency 2 2 2 14 3 4 2" xfId="23712" xr:uid="{00000000-0005-0000-0000-0000F61D0000}"/>
    <cellStyle name="Currency 2 2 2 14 3 4 3" xfId="35593" xr:uid="{BAC8A35A-D638-4714-BFDD-5F179923C12E}"/>
    <cellStyle name="Currency 2 2 2 14 3 4 4" xfId="49850" xr:uid="{CB04D098-C03C-4058-ADF3-82C2421C4050}"/>
    <cellStyle name="Currency 2 2 2 14 3 5" xfId="11831" xr:uid="{00000000-0005-0000-0000-0000F71D0000}"/>
    <cellStyle name="Currency 2 2 2 14 3 5 2" xfId="26088" xr:uid="{00000000-0005-0000-0000-0000F81D0000}"/>
    <cellStyle name="Currency 2 2 2 14 3 5 3" xfId="37969" xr:uid="{0257B9D9-AA0A-4458-9008-FF08A1731764}"/>
    <cellStyle name="Currency 2 2 2 14 3 5 4" xfId="52226" xr:uid="{E9757B3D-5AAE-471C-AABF-E71FC13A7478}"/>
    <cellStyle name="Currency 2 2 2 14 3 6" xfId="14208" xr:uid="{00000000-0005-0000-0000-0000F91D0000}"/>
    <cellStyle name="Currency 2 2 2 14 3 6 2" xfId="40346" xr:uid="{8A02FA9B-8994-4C07-A69C-55E1CE0C50F9}"/>
    <cellStyle name="Currency 2 2 2 14 3 6 3" xfId="54603" xr:uid="{AD84D7B2-CA4A-49AB-9FDE-435BBB4C6905}"/>
    <cellStyle name="Currency 2 2 2 14 3 7" xfId="16584" xr:uid="{00000000-0005-0000-0000-0000FA1D0000}"/>
    <cellStyle name="Currency 2 2 2 14 3 8" xfId="28465" xr:uid="{B82FD16D-525E-4CE4-B97C-A67705464072}"/>
    <cellStyle name="Currency 2 2 2 14 3 9" xfId="42722" xr:uid="{A0C9415C-2FA8-4389-9C1C-15FB1331BB97}"/>
    <cellStyle name="Currency 2 2 2 14 4" xfId="3119" xr:uid="{00000000-0005-0000-0000-0000FB1D0000}"/>
    <cellStyle name="Currency 2 2 2 14 4 2" xfId="17376" xr:uid="{00000000-0005-0000-0000-0000FC1D0000}"/>
    <cellStyle name="Currency 2 2 2 14 4 3" xfId="29257" xr:uid="{0054F9CB-F838-4270-BD7C-ABF3EB2D5F2A}"/>
    <cellStyle name="Currency 2 2 2 14 4 4" xfId="43514" xr:uid="{93F6B809-2083-4AA8-84A3-C587AC458A13}"/>
    <cellStyle name="Currency 2 2 2 14 5" xfId="5495" xr:uid="{00000000-0005-0000-0000-0000FD1D0000}"/>
    <cellStyle name="Currency 2 2 2 14 5 2" xfId="19752" xr:uid="{00000000-0005-0000-0000-0000FE1D0000}"/>
    <cellStyle name="Currency 2 2 2 14 5 3" xfId="31633" xr:uid="{A484F8B4-A726-4A2D-9512-8C220E4B55CC}"/>
    <cellStyle name="Currency 2 2 2 14 5 4" xfId="45890" xr:uid="{2D81B912-04E0-40AE-A2D8-77260194A8D6}"/>
    <cellStyle name="Currency 2 2 2 14 6" xfId="7871" xr:uid="{00000000-0005-0000-0000-0000FF1D0000}"/>
    <cellStyle name="Currency 2 2 2 14 6 2" xfId="22128" xr:uid="{00000000-0005-0000-0000-0000001E0000}"/>
    <cellStyle name="Currency 2 2 2 14 6 3" xfId="34009" xr:uid="{132CE6F9-31B6-49D1-91C8-33224BA9FAA1}"/>
    <cellStyle name="Currency 2 2 2 14 6 4" xfId="48266" xr:uid="{81071D1F-C916-4B4D-8AFF-9864DE694EF8}"/>
    <cellStyle name="Currency 2 2 2 14 7" xfId="10247" xr:uid="{00000000-0005-0000-0000-0000011E0000}"/>
    <cellStyle name="Currency 2 2 2 14 7 2" xfId="24504" xr:uid="{00000000-0005-0000-0000-0000021E0000}"/>
    <cellStyle name="Currency 2 2 2 14 7 3" xfId="36385" xr:uid="{B2138A3E-7B9D-44CA-B193-3509FE17C245}"/>
    <cellStyle name="Currency 2 2 2 14 7 4" xfId="50642" xr:uid="{D3A8A542-1E0B-433C-982B-F7BB889EDD58}"/>
    <cellStyle name="Currency 2 2 2 14 8" xfId="12624" xr:uid="{00000000-0005-0000-0000-0000031E0000}"/>
    <cellStyle name="Currency 2 2 2 14 8 2" xfId="38762" xr:uid="{108BCD79-2FE1-4528-B93D-CD753CD21B30}"/>
    <cellStyle name="Currency 2 2 2 14 8 3" xfId="53019" xr:uid="{21834D21-6097-4221-9989-75122EE83680}"/>
    <cellStyle name="Currency 2 2 2 14 9" xfId="15000" xr:uid="{00000000-0005-0000-0000-0000041E0000}"/>
    <cellStyle name="Currency 2 2 2 15" xfId="779" xr:uid="{00000000-0005-0000-0000-0000051E0000}"/>
    <cellStyle name="Currency 2 2 2 15 10" xfId="26917" xr:uid="{85BC705C-5464-433D-BDFB-D2A82D0FE484}"/>
    <cellStyle name="Currency 2 2 2 15 11" xfId="41174" xr:uid="{B22D23BB-7EE6-4E7C-8656-E67A2283D63D}"/>
    <cellStyle name="Currency 2 2 2 15 2" xfId="1571" xr:uid="{00000000-0005-0000-0000-0000061E0000}"/>
    <cellStyle name="Currency 2 2 2 15 2 2" xfId="3947" xr:uid="{00000000-0005-0000-0000-0000071E0000}"/>
    <cellStyle name="Currency 2 2 2 15 2 2 2" xfId="18204" xr:uid="{00000000-0005-0000-0000-0000081E0000}"/>
    <cellStyle name="Currency 2 2 2 15 2 2 3" xfId="30085" xr:uid="{9F21D89E-6276-4D75-8EB4-46361A4E1E62}"/>
    <cellStyle name="Currency 2 2 2 15 2 2 4" xfId="44342" xr:uid="{EC58C37F-82B8-485B-AB26-88A1AAA91AE8}"/>
    <cellStyle name="Currency 2 2 2 15 2 3" xfId="6323" xr:uid="{00000000-0005-0000-0000-0000091E0000}"/>
    <cellStyle name="Currency 2 2 2 15 2 3 2" xfId="20580" xr:uid="{00000000-0005-0000-0000-00000A1E0000}"/>
    <cellStyle name="Currency 2 2 2 15 2 3 3" xfId="32461" xr:uid="{F5ED635B-98F8-4BD2-818A-5687CACA6D93}"/>
    <cellStyle name="Currency 2 2 2 15 2 3 4" xfId="46718" xr:uid="{491C1F6F-7A30-403B-A2BD-691A9185C3EE}"/>
    <cellStyle name="Currency 2 2 2 15 2 4" xfId="8699" xr:uid="{00000000-0005-0000-0000-00000B1E0000}"/>
    <cellStyle name="Currency 2 2 2 15 2 4 2" xfId="22956" xr:uid="{00000000-0005-0000-0000-00000C1E0000}"/>
    <cellStyle name="Currency 2 2 2 15 2 4 3" xfId="34837" xr:uid="{997770C4-5500-48FF-A564-735810DC229F}"/>
    <cellStyle name="Currency 2 2 2 15 2 4 4" xfId="49094" xr:uid="{1728D3F0-95F7-4AD6-9443-F601014DCB2B}"/>
    <cellStyle name="Currency 2 2 2 15 2 5" xfId="11075" xr:uid="{00000000-0005-0000-0000-00000D1E0000}"/>
    <cellStyle name="Currency 2 2 2 15 2 5 2" xfId="25332" xr:uid="{00000000-0005-0000-0000-00000E1E0000}"/>
    <cellStyle name="Currency 2 2 2 15 2 5 3" xfId="37213" xr:uid="{16DC4271-91A9-4E40-BCEE-C7FBF4EBC001}"/>
    <cellStyle name="Currency 2 2 2 15 2 5 4" xfId="51470" xr:uid="{023155FE-71F7-49AA-AEBC-90177E00117B}"/>
    <cellStyle name="Currency 2 2 2 15 2 6" xfId="13452" xr:uid="{00000000-0005-0000-0000-00000F1E0000}"/>
    <cellStyle name="Currency 2 2 2 15 2 6 2" xfId="39590" xr:uid="{E854FC57-F1D4-4DF2-B6F6-936F1506F983}"/>
    <cellStyle name="Currency 2 2 2 15 2 6 3" xfId="53847" xr:uid="{1F3332AC-0E83-45BB-AD30-74667B41F7E4}"/>
    <cellStyle name="Currency 2 2 2 15 2 7" xfId="15828" xr:uid="{00000000-0005-0000-0000-0000101E0000}"/>
    <cellStyle name="Currency 2 2 2 15 2 8" xfId="27709" xr:uid="{9D75314F-F802-43E2-BDE6-6408A5E4AAE7}"/>
    <cellStyle name="Currency 2 2 2 15 2 9" xfId="41966" xr:uid="{3A31A313-E4D9-4CD3-B3E3-E588F528421D}"/>
    <cellStyle name="Currency 2 2 2 15 3" xfId="2363" xr:uid="{00000000-0005-0000-0000-0000111E0000}"/>
    <cellStyle name="Currency 2 2 2 15 3 2" xfId="4739" xr:uid="{00000000-0005-0000-0000-0000121E0000}"/>
    <cellStyle name="Currency 2 2 2 15 3 2 2" xfId="18996" xr:uid="{00000000-0005-0000-0000-0000131E0000}"/>
    <cellStyle name="Currency 2 2 2 15 3 2 3" xfId="30877" xr:uid="{86130718-4A36-4BBC-8D9F-F0F559A01EFF}"/>
    <cellStyle name="Currency 2 2 2 15 3 2 4" xfId="45134" xr:uid="{3955DC67-C674-4BDC-AB01-E8AEACF715F6}"/>
    <cellStyle name="Currency 2 2 2 15 3 3" xfId="7115" xr:uid="{00000000-0005-0000-0000-0000141E0000}"/>
    <cellStyle name="Currency 2 2 2 15 3 3 2" xfId="21372" xr:uid="{00000000-0005-0000-0000-0000151E0000}"/>
    <cellStyle name="Currency 2 2 2 15 3 3 3" xfId="33253" xr:uid="{49C9BEE5-C8E1-4603-99BB-2ADCD90F3A95}"/>
    <cellStyle name="Currency 2 2 2 15 3 3 4" xfId="47510" xr:uid="{1A83146E-4EC3-42BE-8C6B-35ED620DB93B}"/>
    <cellStyle name="Currency 2 2 2 15 3 4" xfId="9491" xr:uid="{00000000-0005-0000-0000-0000161E0000}"/>
    <cellStyle name="Currency 2 2 2 15 3 4 2" xfId="23748" xr:uid="{00000000-0005-0000-0000-0000171E0000}"/>
    <cellStyle name="Currency 2 2 2 15 3 4 3" xfId="35629" xr:uid="{C55C4B96-421E-4096-A04C-B5AD3CE14BCA}"/>
    <cellStyle name="Currency 2 2 2 15 3 4 4" xfId="49886" xr:uid="{A8244970-B8BB-4285-85B8-BF7F1F72BB23}"/>
    <cellStyle name="Currency 2 2 2 15 3 5" xfId="11867" xr:uid="{00000000-0005-0000-0000-0000181E0000}"/>
    <cellStyle name="Currency 2 2 2 15 3 5 2" xfId="26124" xr:uid="{00000000-0005-0000-0000-0000191E0000}"/>
    <cellStyle name="Currency 2 2 2 15 3 5 3" xfId="38005" xr:uid="{0136C63A-E379-43B3-B903-B864B8A246BC}"/>
    <cellStyle name="Currency 2 2 2 15 3 5 4" xfId="52262" xr:uid="{71119A68-5FD2-48D6-9FC3-D29196F6F019}"/>
    <cellStyle name="Currency 2 2 2 15 3 6" xfId="14244" xr:uid="{00000000-0005-0000-0000-00001A1E0000}"/>
    <cellStyle name="Currency 2 2 2 15 3 6 2" xfId="40382" xr:uid="{4A61190B-230F-4B11-81A6-328FF5056240}"/>
    <cellStyle name="Currency 2 2 2 15 3 6 3" xfId="54639" xr:uid="{4E425037-5F20-4B9C-BE1D-A47E056003B9}"/>
    <cellStyle name="Currency 2 2 2 15 3 7" xfId="16620" xr:uid="{00000000-0005-0000-0000-00001B1E0000}"/>
    <cellStyle name="Currency 2 2 2 15 3 8" xfId="28501" xr:uid="{315E9CFF-7E13-40E6-A587-60247F64E26D}"/>
    <cellStyle name="Currency 2 2 2 15 3 9" xfId="42758" xr:uid="{5462F97A-A4AD-48DD-A064-983F3BFF93A8}"/>
    <cellStyle name="Currency 2 2 2 15 4" xfId="3155" xr:uid="{00000000-0005-0000-0000-00001C1E0000}"/>
    <cellStyle name="Currency 2 2 2 15 4 2" xfId="17412" xr:uid="{00000000-0005-0000-0000-00001D1E0000}"/>
    <cellStyle name="Currency 2 2 2 15 4 3" xfId="29293" xr:uid="{4060128C-7976-434B-921E-5586C4B2E6AB}"/>
    <cellStyle name="Currency 2 2 2 15 4 4" xfId="43550" xr:uid="{1728D310-15ED-4873-9CA5-E7439A391201}"/>
    <cellStyle name="Currency 2 2 2 15 5" xfId="5531" xr:uid="{00000000-0005-0000-0000-00001E1E0000}"/>
    <cellStyle name="Currency 2 2 2 15 5 2" xfId="19788" xr:uid="{00000000-0005-0000-0000-00001F1E0000}"/>
    <cellStyle name="Currency 2 2 2 15 5 3" xfId="31669" xr:uid="{5504C3D5-B8E4-4D8C-BEFA-97AABC67CD41}"/>
    <cellStyle name="Currency 2 2 2 15 5 4" xfId="45926" xr:uid="{F58C5AE0-4A73-412B-A103-D116AD7C2C94}"/>
    <cellStyle name="Currency 2 2 2 15 6" xfId="7907" xr:uid="{00000000-0005-0000-0000-0000201E0000}"/>
    <cellStyle name="Currency 2 2 2 15 6 2" xfId="22164" xr:uid="{00000000-0005-0000-0000-0000211E0000}"/>
    <cellStyle name="Currency 2 2 2 15 6 3" xfId="34045" xr:uid="{9D62D333-F6A2-439D-8FA7-0AECABCD6ED6}"/>
    <cellStyle name="Currency 2 2 2 15 6 4" xfId="48302" xr:uid="{EE6FE57B-BF73-44F1-A5FF-0F1522A31E90}"/>
    <cellStyle name="Currency 2 2 2 15 7" xfId="10283" xr:uid="{00000000-0005-0000-0000-0000221E0000}"/>
    <cellStyle name="Currency 2 2 2 15 7 2" xfId="24540" xr:uid="{00000000-0005-0000-0000-0000231E0000}"/>
    <cellStyle name="Currency 2 2 2 15 7 3" xfId="36421" xr:uid="{0306EE75-3393-48E7-BCD0-31B506B1B07D}"/>
    <cellStyle name="Currency 2 2 2 15 7 4" xfId="50678" xr:uid="{98803F07-6938-4C25-8B82-620ECCEBF247}"/>
    <cellStyle name="Currency 2 2 2 15 8" xfId="12660" xr:uid="{00000000-0005-0000-0000-0000241E0000}"/>
    <cellStyle name="Currency 2 2 2 15 8 2" xfId="38798" xr:uid="{630F6A8D-D906-4437-B4EC-F20B4E3BE5A2}"/>
    <cellStyle name="Currency 2 2 2 15 8 3" xfId="53055" xr:uid="{84F0734F-CCF7-472B-9D85-1390AE1EC353}"/>
    <cellStyle name="Currency 2 2 2 15 9" xfId="15036" xr:uid="{00000000-0005-0000-0000-0000251E0000}"/>
    <cellStyle name="Currency 2 2 2 16" xfId="815" xr:uid="{00000000-0005-0000-0000-0000261E0000}"/>
    <cellStyle name="Currency 2 2 2 16 2" xfId="3191" xr:uid="{00000000-0005-0000-0000-0000271E0000}"/>
    <cellStyle name="Currency 2 2 2 16 2 2" xfId="17448" xr:uid="{00000000-0005-0000-0000-0000281E0000}"/>
    <cellStyle name="Currency 2 2 2 16 2 3" xfId="29329" xr:uid="{507CEB23-052B-4B2A-BC0C-545CA0241A73}"/>
    <cellStyle name="Currency 2 2 2 16 2 4" xfId="43586" xr:uid="{AAE610A0-CC8A-4313-8CCD-25D3C8ED460F}"/>
    <cellStyle name="Currency 2 2 2 16 3" xfId="5567" xr:uid="{00000000-0005-0000-0000-0000291E0000}"/>
    <cellStyle name="Currency 2 2 2 16 3 2" xfId="19824" xr:uid="{00000000-0005-0000-0000-00002A1E0000}"/>
    <cellStyle name="Currency 2 2 2 16 3 3" xfId="31705" xr:uid="{85A858D6-2D06-49B4-BC77-0A16D447EA2E}"/>
    <cellStyle name="Currency 2 2 2 16 3 4" xfId="45962" xr:uid="{9EC22D13-4921-4341-B555-0F14B2707133}"/>
    <cellStyle name="Currency 2 2 2 16 4" xfId="7943" xr:uid="{00000000-0005-0000-0000-00002B1E0000}"/>
    <cellStyle name="Currency 2 2 2 16 4 2" xfId="22200" xr:uid="{00000000-0005-0000-0000-00002C1E0000}"/>
    <cellStyle name="Currency 2 2 2 16 4 3" xfId="34081" xr:uid="{6A58BE3A-B6FA-4826-A6CA-A8093D215985}"/>
    <cellStyle name="Currency 2 2 2 16 4 4" xfId="48338" xr:uid="{E7B8093D-1B6F-4F55-B506-446E62E9CDAA}"/>
    <cellStyle name="Currency 2 2 2 16 5" xfId="10319" xr:uid="{00000000-0005-0000-0000-00002D1E0000}"/>
    <cellStyle name="Currency 2 2 2 16 5 2" xfId="24576" xr:uid="{00000000-0005-0000-0000-00002E1E0000}"/>
    <cellStyle name="Currency 2 2 2 16 5 3" xfId="36457" xr:uid="{684B3C29-B994-489B-B551-CAF623F9767B}"/>
    <cellStyle name="Currency 2 2 2 16 5 4" xfId="50714" xr:uid="{C5D79B14-AE3C-4AA6-8485-4F29145ACEB5}"/>
    <cellStyle name="Currency 2 2 2 16 6" xfId="12696" xr:uid="{00000000-0005-0000-0000-00002F1E0000}"/>
    <cellStyle name="Currency 2 2 2 16 6 2" xfId="38834" xr:uid="{122D0E41-B7F6-4720-AC96-F24A21B347C7}"/>
    <cellStyle name="Currency 2 2 2 16 6 3" xfId="53091" xr:uid="{A4EB9F94-305D-4095-A94B-B8E2751FC517}"/>
    <cellStyle name="Currency 2 2 2 16 7" xfId="15072" xr:uid="{00000000-0005-0000-0000-0000301E0000}"/>
    <cellStyle name="Currency 2 2 2 16 8" xfId="26953" xr:uid="{C63B4702-19DA-459F-87AF-F1522E0CDD73}"/>
    <cellStyle name="Currency 2 2 2 16 9" xfId="41210" xr:uid="{39D43F0A-0DDF-44D0-B56E-98799AD9A575}"/>
    <cellStyle name="Currency 2 2 2 17" xfId="1607" xr:uid="{00000000-0005-0000-0000-0000311E0000}"/>
    <cellStyle name="Currency 2 2 2 17 2" xfId="3983" xr:uid="{00000000-0005-0000-0000-0000321E0000}"/>
    <cellStyle name="Currency 2 2 2 17 2 2" xfId="18240" xr:uid="{00000000-0005-0000-0000-0000331E0000}"/>
    <cellStyle name="Currency 2 2 2 17 2 3" xfId="30121" xr:uid="{74384AF4-921B-45D1-84A1-166E31D413D1}"/>
    <cellStyle name="Currency 2 2 2 17 2 4" xfId="44378" xr:uid="{57471435-501E-4D95-A5F4-D6B132BDC64E}"/>
    <cellStyle name="Currency 2 2 2 17 3" xfId="6359" xr:uid="{00000000-0005-0000-0000-0000341E0000}"/>
    <cellStyle name="Currency 2 2 2 17 3 2" xfId="20616" xr:uid="{00000000-0005-0000-0000-0000351E0000}"/>
    <cellStyle name="Currency 2 2 2 17 3 3" xfId="32497" xr:uid="{EEBF44C6-A661-45E6-A8EE-A3C6008D5E43}"/>
    <cellStyle name="Currency 2 2 2 17 3 4" xfId="46754" xr:uid="{47C73068-684D-4021-ADE8-0882DB02EBBB}"/>
    <cellStyle name="Currency 2 2 2 17 4" xfId="8735" xr:uid="{00000000-0005-0000-0000-0000361E0000}"/>
    <cellStyle name="Currency 2 2 2 17 4 2" xfId="22992" xr:uid="{00000000-0005-0000-0000-0000371E0000}"/>
    <cellStyle name="Currency 2 2 2 17 4 3" xfId="34873" xr:uid="{EF78A692-546B-4CD3-A9C7-5D85D173341E}"/>
    <cellStyle name="Currency 2 2 2 17 4 4" xfId="49130" xr:uid="{0310490E-6EAD-4619-AFF0-C92930ED71FE}"/>
    <cellStyle name="Currency 2 2 2 17 5" xfId="11111" xr:uid="{00000000-0005-0000-0000-0000381E0000}"/>
    <cellStyle name="Currency 2 2 2 17 5 2" xfId="25368" xr:uid="{00000000-0005-0000-0000-0000391E0000}"/>
    <cellStyle name="Currency 2 2 2 17 5 3" xfId="37249" xr:uid="{0E608D89-6F61-4170-AAE9-FBF51467C0BF}"/>
    <cellStyle name="Currency 2 2 2 17 5 4" xfId="51506" xr:uid="{45A92E03-EDE1-4AD7-A7BE-75E624F4D118}"/>
    <cellStyle name="Currency 2 2 2 17 6" xfId="13488" xr:uid="{00000000-0005-0000-0000-00003A1E0000}"/>
    <cellStyle name="Currency 2 2 2 17 6 2" xfId="39626" xr:uid="{A0C864D6-4157-49E8-88C3-876C2112B5C7}"/>
    <cellStyle name="Currency 2 2 2 17 6 3" xfId="53883" xr:uid="{D5DD6DE9-A8A7-4C98-BABF-9CAEBC5BCC1F}"/>
    <cellStyle name="Currency 2 2 2 17 7" xfId="15864" xr:uid="{00000000-0005-0000-0000-00003B1E0000}"/>
    <cellStyle name="Currency 2 2 2 17 8" xfId="27745" xr:uid="{7CC8E541-D246-4AB0-8227-E80D5FBB71B3}"/>
    <cellStyle name="Currency 2 2 2 17 9" xfId="42002" xr:uid="{E7FCD260-0693-41D9-9482-FB3A05131495}"/>
    <cellStyle name="Currency 2 2 2 18" xfId="2399" xr:uid="{00000000-0005-0000-0000-00003C1E0000}"/>
    <cellStyle name="Currency 2 2 2 18 2" xfId="16656" xr:uid="{00000000-0005-0000-0000-00003D1E0000}"/>
    <cellStyle name="Currency 2 2 2 18 3" xfId="28537" xr:uid="{57DA13FE-14FC-4F88-AF79-DAA383F9C354}"/>
    <cellStyle name="Currency 2 2 2 18 4" xfId="42794" xr:uid="{B1720507-43B1-41E5-8900-0480E4958B7B}"/>
    <cellStyle name="Currency 2 2 2 19" xfId="4775" xr:uid="{00000000-0005-0000-0000-00003E1E0000}"/>
    <cellStyle name="Currency 2 2 2 19 2" xfId="19032" xr:uid="{00000000-0005-0000-0000-00003F1E0000}"/>
    <cellStyle name="Currency 2 2 2 19 3" xfId="30913" xr:uid="{C1311DE3-4034-4FF8-9DC8-8D274E11885C}"/>
    <cellStyle name="Currency 2 2 2 19 4" xfId="45170" xr:uid="{35788AE1-A823-4DD5-AA9E-D5D82183621B}"/>
    <cellStyle name="Currency 2 2 2 2" xfId="40" xr:uid="{00000000-0005-0000-0000-0000401E0000}"/>
    <cellStyle name="Currency 2 2 2 2 10" xfId="364" xr:uid="{00000000-0005-0000-0000-0000411E0000}"/>
    <cellStyle name="Currency 2 2 2 2 10 10" xfId="26502" xr:uid="{F6641A47-A108-4899-879E-0EC379AA22FE}"/>
    <cellStyle name="Currency 2 2 2 2 10 11" xfId="40759" xr:uid="{88BB528C-A1B7-4CB6-8DCF-097014093799}"/>
    <cellStyle name="Currency 2 2 2 2 10 2" xfId="1156" xr:uid="{00000000-0005-0000-0000-0000421E0000}"/>
    <cellStyle name="Currency 2 2 2 2 10 2 2" xfId="3532" xr:uid="{00000000-0005-0000-0000-0000431E0000}"/>
    <cellStyle name="Currency 2 2 2 2 10 2 2 2" xfId="17789" xr:uid="{00000000-0005-0000-0000-0000441E0000}"/>
    <cellStyle name="Currency 2 2 2 2 10 2 2 3" xfId="29670" xr:uid="{6E77A5E5-DC89-4148-B0A7-8C96EC7B7FF8}"/>
    <cellStyle name="Currency 2 2 2 2 10 2 2 4" xfId="43927" xr:uid="{00E3F41A-FAEA-4580-81FC-DD522C1ABE36}"/>
    <cellStyle name="Currency 2 2 2 2 10 2 3" xfId="5908" xr:uid="{00000000-0005-0000-0000-0000451E0000}"/>
    <cellStyle name="Currency 2 2 2 2 10 2 3 2" xfId="20165" xr:uid="{00000000-0005-0000-0000-0000461E0000}"/>
    <cellStyle name="Currency 2 2 2 2 10 2 3 3" xfId="32046" xr:uid="{982D219F-39EB-49E6-8D91-F6928B6DA57A}"/>
    <cellStyle name="Currency 2 2 2 2 10 2 3 4" xfId="46303" xr:uid="{1208A85C-E7D7-4DBB-866B-3B8A4C4B8632}"/>
    <cellStyle name="Currency 2 2 2 2 10 2 4" xfId="8284" xr:uid="{00000000-0005-0000-0000-0000471E0000}"/>
    <cellStyle name="Currency 2 2 2 2 10 2 4 2" xfId="22541" xr:uid="{00000000-0005-0000-0000-0000481E0000}"/>
    <cellStyle name="Currency 2 2 2 2 10 2 4 3" xfId="34422" xr:uid="{4273B0E7-CEF9-4760-8DF4-09FA83754583}"/>
    <cellStyle name="Currency 2 2 2 2 10 2 4 4" xfId="48679" xr:uid="{3B21D610-9777-475B-8E62-8648029C8517}"/>
    <cellStyle name="Currency 2 2 2 2 10 2 5" xfId="10660" xr:uid="{00000000-0005-0000-0000-0000491E0000}"/>
    <cellStyle name="Currency 2 2 2 2 10 2 5 2" xfId="24917" xr:uid="{00000000-0005-0000-0000-00004A1E0000}"/>
    <cellStyle name="Currency 2 2 2 2 10 2 5 3" xfId="36798" xr:uid="{68BB90F0-2EF0-48FD-B234-56E53AFC0E5B}"/>
    <cellStyle name="Currency 2 2 2 2 10 2 5 4" xfId="51055" xr:uid="{13C4C188-A704-455F-BCBF-218B185CEC59}"/>
    <cellStyle name="Currency 2 2 2 2 10 2 6" xfId="13037" xr:uid="{00000000-0005-0000-0000-00004B1E0000}"/>
    <cellStyle name="Currency 2 2 2 2 10 2 6 2" xfId="39175" xr:uid="{F30C7841-2A42-4468-8314-4598ECD0E46A}"/>
    <cellStyle name="Currency 2 2 2 2 10 2 6 3" xfId="53432" xr:uid="{F9F3604D-FCC9-4F3E-819D-23B1F86F3E36}"/>
    <cellStyle name="Currency 2 2 2 2 10 2 7" xfId="15413" xr:uid="{00000000-0005-0000-0000-00004C1E0000}"/>
    <cellStyle name="Currency 2 2 2 2 10 2 8" xfId="27294" xr:uid="{15784343-6AA7-4CD2-9D9A-46A2E1DE9D08}"/>
    <cellStyle name="Currency 2 2 2 2 10 2 9" xfId="41551" xr:uid="{396EB7D7-7E91-4B4D-BF81-6BDC68F89AB5}"/>
    <cellStyle name="Currency 2 2 2 2 10 3" xfId="1948" xr:uid="{00000000-0005-0000-0000-00004D1E0000}"/>
    <cellStyle name="Currency 2 2 2 2 10 3 2" xfId="4324" xr:uid="{00000000-0005-0000-0000-00004E1E0000}"/>
    <cellStyle name="Currency 2 2 2 2 10 3 2 2" xfId="18581" xr:uid="{00000000-0005-0000-0000-00004F1E0000}"/>
    <cellStyle name="Currency 2 2 2 2 10 3 2 3" xfId="30462" xr:uid="{1AF2BBAE-B091-4F4C-BE51-907B19D73ACA}"/>
    <cellStyle name="Currency 2 2 2 2 10 3 2 4" xfId="44719" xr:uid="{4ACB33B9-3F5C-444C-8E9E-898F0D066C3A}"/>
    <cellStyle name="Currency 2 2 2 2 10 3 3" xfId="6700" xr:uid="{00000000-0005-0000-0000-0000501E0000}"/>
    <cellStyle name="Currency 2 2 2 2 10 3 3 2" xfId="20957" xr:uid="{00000000-0005-0000-0000-0000511E0000}"/>
    <cellStyle name="Currency 2 2 2 2 10 3 3 3" xfId="32838" xr:uid="{9E819BCA-CDE5-4028-976A-32E7E9680E68}"/>
    <cellStyle name="Currency 2 2 2 2 10 3 3 4" xfId="47095" xr:uid="{DDA0F914-8F1E-4DB6-A9F8-E4D02CA24D2F}"/>
    <cellStyle name="Currency 2 2 2 2 10 3 4" xfId="9076" xr:uid="{00000000-0005-0000-0000-0000521E0000}"/>
    <cellStyle name="Currency 2 2 2 2 10 3 4 2" xfId="23333" xr:uid="{00000000-0005-0000-0000-0000531E0000}"/>
    <cellStyle name="Currency 2 2 2 2 10 3 4 3" xfId="35214" xr:uid="{1627588F-9A76-440D-9E07-D83B24711035}"/>
    <cellStyle name="Currency 2 2 2 2 10 3 4 4" xfId="49471" xr:uid="{20879D3B-06C9-4DBD-ADF1-5C416628E3A7}"/>
    <cellStyle name="Currency 2 2 2 2 10 3 5" xfId="11452" xr:uid="{00000000-0005-0000-0000-0000541E0000}"/>
    <cellStyle name="Currency 2 2 2 2 10 3 5 2" xfId="25709" xr:uid="{00000000-0005-0000-0000-0000551E0000}"/>
    <cellStyle name="Currency 2 2 2 2 10 3 5 3" xfId="37590" xr:uid="{10A66E65-C4BD-467F-9341-CAB589DA6771}"/>
    <cellStyle name="Currency 2 2 2 2 10 3 5 4" xfId="51847" xr:uid="{934E4A9F-EB27-441D-A8DB-BEA46BE3631B}"/>
    <cellStyle name="Currency 2 2 2 2 10 3 6" xfId="13829" xr:uid="{00000000-0005-0000-0000-0000561E0000}"/>
    <cellStyle name="Currency 2 2 2 2 10 3 6 2" xfId="39967" xr:uid="{78698CB8-8223-4A17-B1F8-C20397FF08E2}"/>
    <cellStyle name="Currency 2 2 2 2 10 3 6 3" xfId="54224" xr:uid="{7649CA8F-1B01-4A6A-91F2-CF38542845BC}"/>
    <cellStyle name="Currency 2 2 2 2 10 3 7" xfId="16205" xr:uid="{00000000-0005-0000-0000-0000571E0000}"/>
    <cellStyle name="Currency 2 2 2 2 10 3 8" xfId="28086" xr:uid="{843F30A7-DA4F-4B77-A2DB-2EAE6642C715}"/>
    <cellStyle name="Currency 2 2 2 2 10 3 9" xfId="42343" xr:uid="{9EE83B57-99B5-45A1-885C-A97C80AC6A98}"/>
    <cellStyle name="Currency 2 2 2 2 10 4" xfId="2740" xr:uid="{00000000-0005-0000-0000-0000581E0000}"/>
    <cellStyle name="Currency 2 2 2 2 10 4 2" xfId="16997" xr:uid="{00000000-0005-0000-0000-0000591E0000}"/>
    <cellStyle name="Currency 2 2 2 2 10 4 3" xfId="28878" xr:uid="{D54FEDCD-39B8-4A6E-BBA6-7D9B80A06015}"/>
    <cellStyle name="Currency 2 2 2 2 10 4 4" xfId="43135" xr:uid="{31ED9AE7-B10F-499F-B881-8497B0E741B7}"/>
    <cellStyle name="Currency 2 2 2 2 10 5" xfId="5116" xr:uid="{00000000-0005-0000-0000-00005A1E0000}"/>
    <cellStyle name="Currency 2 2 2 2 10 5 2" xfId="19373" xr:uid="{00000000-0005-0000-0000-00005B1E0000}"/>
    <cellStyle name="Currency 2 2 2 2 10 5 3" xfId="31254" xr:uid="{2D46D99E-4B5B-4066-AC00-701490D161F8}"/>
    <cellStyle name="Currency 2 2 2 2 10 5 4" xfId="45511" xr:uid="{43EC553C-E0B7-46A4-A28C-C99E5CB92DEB}"/>
    <cellStyle name="Currency 2 2 2 2 10 6" xfId="7492" xr:uid="{00000000-0005-0000-0000-00005C1E0000}"/>
    <cellStyle name="Currency 2 2 2 2 10 6 2" xfId="21749" xr:uid="{00000000-0005-0000-0000-00005D1E0000}"/>
    <cellStyle name="Currency 2 2 2 2 10 6 3" xfId="33630" xr:uid="{F2FBB6D0-3DA1-43DC-AC57-1BD15FEE522E}"/>
    <cellStyle name="Currency 2 2 2 2 10 6 4" xfId="47887" xr:uid="{D3E4BE1B-960B-469E-85EF-FC08471887B2}"/>
    <cellStyle name="Currency 2 2 2 2 10 7" xfId="9868" xr:uid="{00000000-0005-0000-0000-00005E1E0000}"/>
    <cellStyle name="Currency 2 2 2 2 10 7 2" xfId="24125" xr:uid="{00000000-0005-0000-0000-00005F1E0000}"/>
    <cellStyle name="Currency 2 2 2 2 10 7 3" xfId="36006" xr:uid="{F8CAFD20-FD96-4D55-9FED-79F469802280}"/>
    <cellStyle name="Currency 2 2 2 2 10 7 4" xfId="50263" xr:uid="{E451BC5D-EEBC-4677-9371-EAA168FF4CB9}"/>
    <cellStyle name="Currency 2 2 2 2 10 8" xfId="12245" xr:uid="{00000000-0005-0000-0000-0000601E0000}"/>
    <cellStyle name="Currency 2 2 2 2 10 8 2" xfId="38383" xr:uid="{29D15AAB-3DF8-49FB-A744-B248328E3CA2}"/>
    <cellStyle name="Currency 2 2 2 2 10 8 3" xfId="52640" xr:uid="{70B6257D-FD7E-4AF8-93E1-717B678C34C0}"/>
    <cellStyle name="Currency 2 2 2 2 10 9" xfId="14621" xr:uid="{00000000-0005-0000-0000-0000611E0000}"/>
    <cellStyle name="Currency 2 2 2 2 11" xfId="400" xr:uid="{00000000-0005-0000-0000-0000621E0000}"/>
    <cellStyle name="Currency 2 2 2 2 11 10" xfId="26538" xr:uid="{6E0D3AAA-8FA0-495D-B208-CF33A12879B9}"/>
    <cellStyle name="Currency 2 2 2 2 11 11" xfId="40795" xr:uid="{F89D5BC7-8579-4439-BDF4-42E5561BE0F1}"/>
    <cellStyle name="Currency 2 2 2 2 11 2" xfId="1192" xr:uid="{00000000-0005-0000-0000-0000631E0000}"/>
    <cellStyle name="Currency 2 2 2 2 11 2 2" xfId="3568" xr:uid="{00000000-0005-0000-0000-0000641E0000}"/>
    <cellStyle name="Currency 2 2 2 2 11 2 2 2" xfId="17825" xr:uid="{00000000-0005-0000-0000-0000651E0000}"/>
    <cellStyle name="Currency 2 2 2 2 11 2 2 3" xfId="29706" xr:uid="{088B384C-06C8-4096-8EE2-42F1538027D9}"/>
    <cellStyle name="Currency 2 2 2 2 11 2 2 4" xfId="43963" xr:uid="{3B687DD6-740A-4A12-B027-209089144165}"/>
    <cellStyle name="Currency 2 2 2 2 11 2 3" xfId="5944" xr:uid="{00000000-0005-0000-0000-0000661E0000}"/>
    <cellStyle name="Currency 2 2 2 2 11 2 3 2" xfId="20201" xr:uid="{00000000-0005-0000-0000-0000671E0000}"/>
    <cellStyle name="Currency 2 2 2 2 11 2 3 3" xfId="32082" xr:uid="{686F0F5D-1BFC-4850-9C3F-D6DE591395AF}"/>
    <cellStyle name="Currency 2 2 2 2 11 2 3 4" xfId="46339" xr:uid="{84C775F6-1E8F-43FD-B580-EC172D6C6F6C}"/>
    <cellStyle name="Currency 2 2 2 2 11 2 4" xfId="8320" xr:uid="{00000000-0005-0000-0000-0000681E0000}"/>
    <cellStyle name="Currency 2 2 2 2 11 2 4 2" xfId="22577" xr:uid="{00000000-0005-0000-0000-0000691E0000}"/>
    <cellStyle name="Currency 2 2 2 2 11 2 4 3" xfId="34458" xr:uid="{A6513C70-CDF4-49DE-86E6-7AEA07CA8181}"/>
    <cellStyle name="Currency 2 2 2 2 11 2 4 4" xfId="48715" xr:uid="{1A23DD37-0DD9-42FF-A8CF-C9030891A509}"/>
    <cellStyle name="Currency 2 2 2 2 11 2 5" xfId="10696" xr:uid="{00000000-0005-0000-0000-00006A1E0000}"/>
    <cellStyle name="Currency 2 2 2 2 11 2 5 2" xfId="24953" xr:uid="{00000000-0005-0000-0000-00006B1E0000}"/>
    <cellStyle name="Currency 2 2 2 2 11 2 5 3" xfId="36834" xr:uid="{8012C73B-F34A-48A2-A1F9-AA95B7780CAC}"/>
    <cellStyle name="Currency 2 2 2 2 11 2 5 4" xfId="51091" xr:uid="{5A017141-BB62-41E1-949E-9EFBCF9DB9FB}"/>
    <cellStyle name="Currency 2 2 2 2 11 2 6" xfId="13073" xr:uid="{00000000-0005-0000-0000-00006C1E0000}"/>
    <cellStyle name="Currency 2 2 2 2 11 2 6 2" xfId="39211" xr:uid="{376370FD-9486-4A03-9D8D-678729C7F32C}"/>
    <cellStyle name="Currency 2 2 2 2 11 2 6 3" xfId="53468" xr:uid="{D984A872-379D-4329-B6B1-502C16D038DD}"/>
    <cellStyle name="Currency 2 2 2 2 11 2 7" xfId="15449" xr:uid="{00000000-0005-0000-0000-00006D1E0000}"/>
    <cellStyle name="Currency 2 2 2 2 11 2 8" xfId="27330" xr:uid="{3FFB0A99-4732-4D43-9EBD-EB53E47969C2}"/>
    <cellStyle name="Currency 2 2 2 2 11 2 9" xfId="41587" xr:uid="{595CFFEC-61EF-43EF-BFC7-60BF24BB43D2}"/>
    <cellStyle name="Currency 2 2 2 2 11 3" xfId="1984" xr:uid="{00000000-0005-0000-0000-00006E1E0000}"/>
    <cellStyle name="Currency 2 2 2 2 11 3 2" xfId="4360" xr:uid="{00000000-0005-0000-0000-00006F1E0000}"/>
    <cellStyle name="Currency 2 2 2 2 11 3 2 2" xfId="18617" xr:uid="{00000000-0005-0000-0000-0000701E0000}"/>
    <cellStyle name="Currency 2 2 2 2 11 3 2 3" xfId="30498" xr:uid="{C97D3EB5-914E-42E5-8D57-12D89A45B405}"/>
    <cellStyle name="Currency 2 2 2 2 11 3 2 4" xfId="44755" xr:uid="{32F3E49E-133B-4943-B72A-583674557C8F}"/>
    <cellStyle name="Currency 2 2 2 2 11 3 3" xfId="6736" xr:uid="{00000000-0005-0000-0000-0000711E0000}"/>
    <cellStyle name="Currency 2 2 2 2 11 3 3 2" xfId="20993" xr:uid="{00000000-0005-0000-0000-0000721E0000}"/>
    <cellStyle name="Currency 2 2 2 2 11 3 3 3" xfId="32874" xr:uid="{B14CD465-94B4-4331-9EF3-F671BD24F560}"/>
    <cellStyle name="Currency 2 2 2 2 11 3 3 4" xfId="47131" xr:uid="{4C7ACE11-3732-4F0A-9DEB-9EFAD4441593}"/>
    <cellStyle name="Currency 2 2 2 2 11 3 4" xfId="9112" xr:uid="{00000000-0005-0000-0000-0000731E0000}"/>
    <cellStyle name="Currency 2 2 2 2 11 3 4 2" xfId="23369" xr:uid="{00000000-0005-0000-0000-0000741E0000}"/>
    <cellStyle name="Currency 2 2 2 2 11 3 4 3" xfId="35250" xr:uid="{9377E602-047B-4F6F-86F3-762B7264CD88}"/>
    <cellStyle name="Currency 2 2 2 2 11 3 4 4" xfId="49507" xr:uid="{3A2E37F5-E2C7-4C8A-9813-E3B248F5B783}"/>
    <cellStyle name="Currency 2 2 2 2 11 3 5" xfId="11488" xr:uid="{00000000-0005-0000-0000-0000751E0000}"/>
    <cellStyle name="Currency 2 2 2 2 11 3 5 2" xfId="25745" xr:uid="{00000000-0005-0000-0000-0000761E0000}"/>
    <cellStyle name="Currency 2 2 2 2 11 3 5 3" xfId="37626" xr:uid="{9681FE1C-6E74-449A-A1AC-DD290D5AA48C}"/>
    <cellStyle name="Currency 2 2 2 2 11 3 5 4" xfId="51883" xr:uid="{1CD21BCF-C470-42AE-819A-4B416344AEE6}"/>
    <cellStyle name="Currency 2 2 2 2 11 3 6" xfId="13865" xr:uid="{00000000-0005-0000-0000-0000771E0000}"/>
    <cellStyle name="Currency 2 2 2 2 11 3 6 2" xfId="40003" xr:uid="{EA10105F-64AF-4D2F-A42F-2D55109C9126}"/>
    <cellStyle name="Currency 2 2 2 2 11 3 6 3" xfId="54260" xr:uid="{C020DB5C-B863-428E-9187-47AE60BDD877}"/>
    <cellStyle name="Currency 2 2 2 2 11 3 7" xfId="16241" xr:uid="{00000000-0005-0000-0000-0000781E0000}"/>
    <cellStyle name="Currency 2 2 2 2 11 3 8" xfId="28122" xr:uid="{D77284AF-F7EC-47E5-9266-F50F3EED8E2B}"/>
    <cellStyle name="Currency 2 2 2 2 11 3 9" xfId="42379" xr:uid="{F15AD0A6-EF9D-4C95-A52C-67791EC3F142}"/>
    <cellStyle name="Currency 2 2 2 2 11 4" xfId="2776" xr:uid="{00000000-0005-0000-0000-0000791E0000}"/>
    <cellStyle name="Currency 2 2 2 2 11 4 2" xfId="17033" xr:uid="{00000000-0005-0000-0000-00007A1E0000}"/>
    <cellStyle name="Currency 2 2 2 2 11 4 3" xfId="28914" xr:uid="{271F7E4E-5250-498F-A49D-3C9BF387B110}"/>
    <cellStyle name="Currency 2 2 2 2 11 4 4" xfId="43171" xr:uid="{A7531BBD-D14E-4D21-82B2-3530B9023207}"/>
    <cellStyle name="Currency 2 2 2 2 11 5" xfId="5152" xr:uid="{00000000-0005-0000-0000-00007B1E0000}"/>
    <cellStyle name="Currency 2 2 2 2 11 5 2" xfId="19409" xr:uid="{00000000-0005-0000-0000-00007C1E0000}"/>
    <cellStyle name="Currency 2 2 2 2 11 5 3" xfId="31290" xr:uid="{986BC2CC-5B40-4716-A151-6DA309A53FE1}"/>
    <cellStyle name="Currency 2 2 2 2 11 5 4" xfId="45547" xr:uid="{A686401C-F9BF-4852-8C5A-AADE2215DBF0}"/>
    <cellStyle name="Currency 2 2 2 2 11 6" xfId="7528" xr:uid="{00000000-0005-0000-0000-00007D1E0000}"/>
    <cellStyle name="Currency 2 2 2 2 11 6 2" xfId="21785" xr:uid="{00000000-0005-0000-0000-00007E1E0000}"/>
    <cellStyle name="Currency 2 2 2 2 11 6 3" xfId="33666" xr:uid="{0F641F1D-0E5A-4802-B369-6C4668B91609}"/>
    <cellStyle name="Currency 2 2 2 2 11 6 4" xfId="47923" xr:uid="{69B869FE-92D9-4889-8FB3-6B455BCFE7F6}"/>
    <cellStyle name="Currency 2 2 2 2 11 7" xfId="9904" xr:uid="{00000000-0005-0000-0000-00007F1E0000}"/>
    <cellStyle name="Currency 2 2 2 2 11 7 2" xfId="24161" xr:uid="{00000000-0005-0000-0000-0000801E0000}"/>
    <cellStyle name="Currency 2 2 2 2 11 7 3" xfId="36042" xr:uid="{6B6142B0-ACB1-402A-B0B5-BB0315E76DF6}"/>
    <cellStyle name="Currency 2 2 2 2 11 7 4" xfId="50299" xr:uid="{14C7E94F-3F3A-457B-90D1-3B6ED603CC8A}"/>
    <cellStyle name="Currency 2 2 2 2 11 8" xfId="12281" xr:uid="{00000000-0005-0000-0000-0000811E0000}"/>
    <cellStyle name="Currency 2 2 2 2 11 8 2" xfId="38419" xr:uid="{AE11AC9C-0A64-43FB-A09A-4947A91467F5}"/>
    <cellStyle name="Currency 2 2 2 2 11 8 3" xfId="52676" xr:uid="{AFDBE626-885A-4DA9-AE69-441C67108B07}"/>
    <cellStyle name="Currency 2 2 2 2 11 9" xfId="14657" xr:uid="{00000000-0005-0000-0000-0000821E0000}"/>
    <cellStyle name="Currency 2 2 2 2 12" xfId="724" xr:uid="{00000000-0005-0000-0000-0000831E0000}"/>
    <cellStyle name="Currency 2 2 2 2 12 10" xfId="26862" xr:uid="{23AC2E29-52C9-412C-95D8-97FD4013A92F}"/>
    <cellStyle name="Currency 2 2 2 2 12 11" xfId="41119" xr:uid="{43B40094-734A-45E8-A835-30D4DA19BC98}"/>
    <cellStyle name="Currency 2 2 2 2 12 2" xfId="1516" xr:uid="{00000000-0005-0000-0000-0000841E0000}"/>
    <cellStyle name="Currency 2 2 2 2 12 2 2" xfId="3892" xr:uid="{00000000-0005-0000-0000-0000851E0000}"/>
    <cellStyle name="Currency 2 2 2 2 12 2 2 2" xfId="18149" xr:uid="{00000000-0005-0000-0000-0000861E0000}"/>
    <cellStyle name="Currency 2 2 2 2 12 2 2 3" xfId="30030" xr:uid="{142302A9-2FA2-4A23-B47C-8AF823529423}"/>
    <cellStyle name="Currency 2 2 2 2 12 2 2 4" xfId="44287" xr:uid="{EEF0C471-E32B-4E1A-B330-20770D194D68}"/>
    <cellStyle name="Currency 2 2 2 2 12 2 3" xfId="6268" xr:uid="{00000000-0005-0000-0000-0000871E0000}"/>
    <cellStyle name="Currency 2 2 2 2 12 2 3 2" xfId="20525" xr:uid="{00000000-0005-0000-0000-0000881E0000}"/>
    <cellStyle name="Currency 2 2 2 2 12 2 3 3" xfId="32406" xr:uid="{7C30CCEF-0B0C-45C1-BBD0-2E5246C63E32}"/>
    <cellStyle name="Currency 2 2 2 2 12 2 3 4" xfId="46663" xr:uid="{6E4B7DE6-BEBF-4D91-A275-DBD846DCF617}"/>
    <cellStyle name="Currency 2 2 2 2 12 2 4" xfId="8644" xr:uid="{00000000-0005-0000-0000-0000891E0000}"/>
    <cellStyle name="Currency 2 2 2 2 12 2 4 2" xfId="22901" xr:uid="{00000000-0005-0000-0000-00008A1E0000}"/>
    <cellStyle name="Currency 2 2 2 2 12 2 4 3" xfId="34782" xr:uid="{B814E2B5-9768-483F-8924-4AE9CB4A0873}"/>
    <cellStyle name="Currency 2 2 2 2 12 2 4 4" xfId="49039" xr:uid="{275B4060-DC5B-4C10-B1CE-BA119C94223A}"/>
    <cellStyle name="Currency 2 2 2 2 12 2 5" xfId="11020" xr:uid="{00000000-0005-0000-0000-00008B1E0000}"/>
    <cellStyle name="Currency 2 2 2 2 12 2 5 2" xfId="25277" xr:uid="{00000000-0005-0000-0000-00008C1E0000}"/>
    <cellStyle name="Currency 2 2 2 2 12 2 5 3" xfId="37158" xr:uid="{0AB220F3-8B84-4CC9-BE77-F9B358497CA6}"/>
    <cellStyle name="Currency 2 2 2 2 12 2 5 4" xfId="51415" xr:uid="{FAB69B1D-8895-491C-B41B-C17A66FA251F}"/>
    <cellStyle name="Currency 2 2 2 2 12 2 6" xfId="13397" xr:uid="{00000000-0005-0000-0000-00008D1E0000}"/>
    <cellStyle name="Currency 2 2 2 2 12 2 6 2" xfId="39535" xr:uid="{67AE12D9-A9FF-45F3-A8A7-57A3C23C84AE}"/>
    <cellStyle name="Currency 2 2 2 2 12 2 6 3" xfId="53792" xr:uid="{ECCB1372-92C6-4871-9FD0-3BE4DC899DD7}"/>
    <cellStyle name="Currency 2 2 2 2 12 2 7" xfId="15773" xr:uid="{00000000-0005-0000-0000-00008E1E0000}"/>
    <cellStyle name="Currency 2 2 2 2 12 2 8" xfId="27654" xr:uid="{190DB984-2F98-48BD-B065-6FF23EBB7973}"/>
    <cellStyle name="Currency 2 2 2 2 12 2 9" xfId="41911" xr:uid="{A203256D-0C6D-4C16-8D53-21B58C57714D}"/>
    <cellStyle name="Currency 2 2 2 2 12 3" xfId="2308" xr:uid="{00000000-0005-0000-0000-00008F1E0000}"/>
    <cellStyle name="Currency 2 2 2 2 12 3 2" xfId="4684" xr:uid="{00000000-0005-0000-0000-0000901E0000}"/>
    <cellStyle name="Currency 2 2 2 2 12 3 2 2" xfId="18941" xr:uid="{00000000-0005-0000-0000-0000911E0000}"/>
    <cellStyle name="Currency 2 2 2 2 12 3 2 3" xfId="30822" xr:uid="{8E7D70EF-3BB6-4966-A741-0EC561459951}"/>
    <cellStyle name="Currency 2 2 2 2 12 3 2 4" xfId="45079" xr:uid="{6D8FABDF-3566-419D-895D-44C5490560BD}"/>
    <cellStyle name="Currency 2 2 2 2 12 3 3" xfId="7060" xr:uid="{00000000-0005-0000-0000-0000921E0000}"/>
    <cellStyle name="Currency 2 2 2 2 12 3 3 2" xfId="21317" xr:uid="{00000000-0005-0000-0000-0000931E0000}"/>
    <cellStyle name="Currency 2 2 2 2 12 3 3 3" xfId="33198" xr:uid="{16A37C6C-2A70-4AA5-B2E6-163FE9906BCE}"/>
    <cellStyle name="Currency 2 2 2 2 12 3 3 4" xfId="47455" xr:uid="{C252E87B-DFA7-48A7-969B-0BA737A375D1}"/>
    <cellStyle name="Currency 2 2 2 2 12 3 4" xfId="9436" xr:uid="{00000000-0005-0000-0000-0000941E0000}"/>
    <cellStyle name="Currency 2 2 2 2 12 3 4 2" xfId="23693" xr:uid="{00000000-0005-0000-0000-0000951E0000}"/>
    <cellStyle name="Currency 2 2 2 2 12 3 4 3" xfId="35574" xr:uid="{D5C4C8F2-29B0-4822-A8E9-48576ABDFEE9}"/>
    <cellStyle name="Currency 2 2 2 2 12 3 4 4" xfId="49831" xr:uid="{B794E627-8509-4DA7-BFE8-C8266CC31594}"/>
    <cellStyle name="Currency 2 2 2 2 12 3 5" xfId="11812" xr:uid="{00000000-0005-0000-0000-0000961E0000}"/>
    <cellStyle name="Currency 2 2 2 2 12 3 5 2" xfId="26069" xr:uid="{00000000-0005-0000-0000-0000971E0000}"/>
    <cellStyle name="Currency 2 2 2 2 12 3 5 3" xfId="37950" xr:uid="{5E941C1B-8F4A-46A5-A359-12D1330270F1}"/>
    <cellStyle name="Currency 2 2 2 2 12 3 5 4" xfId="52207" xr:uid="{106BFE6E-7677-4FA1-9379-F318F2835389}"/>
    <cellStyle name="Currency 2 2 2 2 12 3 6" xfId="14189" xr:uid="{00000000-0005-0000-0000-0000981E0000}"/>
    <cellStyle name="Currency 2 2 2 2 12 3 6 2" xfId="40327" xr:uid="{1EC2BC49-BDAA-4857-BE1D-BDC0E700D812}"/>
    <cellStyle name="Currency 2 2 2 2 12 3 6 3" xfId="54584" xr:uid="{46B9B899-9935-4619-9717-3F6868DD17DC}"/>
    <cellStyle name="Currency 2 2 2 2 12 3 7" xfId="16565" xr:uid="{00000000-0005-0000-0000-0000991E0000}"/>
    <cellStyle name="Currency 2 2 2 2 12 3 8" xfId="28446" xr:uid="{5ADBFF73-A914-4081-AB35-B8F79C5AA55D}"/>
    <cellStyle name="Currency 2 2 2 2 12 3 9" xfId="42703" xr:uid="{05299781-769D-4447-B41B-6296F0B38022}"/>
    <cellStyle name="Currency 2 2 2 2 12 4" xfId="3100" xr:uid="{00000000-0005-0000-0000-00009A1E0000}"/>
    <cellStyle name="Currency 2 2 2 2 12 4 2" xfId="17357" xr:uid="{00000000-0005-0000-0000-00009B1E0000}"/>
    <cellStyle name="Currency 2 2 2 2 12 4 3" xfId="29238" xr:uid="{5A3D5CB2-0404-4A48-85A7-3B8BDD50A490}"/>
    <cellStyle name="Currency 2 2 2 2 12 4 4" xfId="43495" xr:uid="{63B8E4CE-A972-43A0-A834-0CC1734165E2}"/>
    <cellStyle name="Currency 2 2 2 2 12 5" xfId="5476" xr:uid="{00000000-0005-0000-0000-00009C1E0000}"/>
    <cellStyle name="Currency 2 2 2 2 12 5 2" xfId="19733" xr:uid="{00000000-0005-0000-0000-00009D1E0000}"/>
    <cellStyle name="Currency 2 2 2 2 12 5 3" xfId="31614" xr:uid="{0E65EA7C-BA20-4ECC-BE57-27103E4BA332}"/>
    <cellStyle name="Currency 2 2 2 2 12 5 4" xfId="45871" xr:uid="{72301359-18C0-4531-8D63-6E63A841293B}"/>
    <cellStyle name="Currency 2 2 2 2 12 6" xfId="7852" xr:uid="{00000000-0005-0000-0000-00009E1E0000}"/>
    <cellStyle name="Currency 2 2 2 2 12 6 2" xfId="22109" xr:uid="{00000000-0005-0000-0000-00009F1E0000}"/>
    <cellStyle name="Currency 2 2 2 2 12 6 3" xfId="33990" xr:uid="{80CF992F-69EA-4A26-91F2-A37B8C62AB18}"/>
    <cellStyle name="Currency 2 2 2 2 12 6 4" xfId="48247" xr:uid="{3C9084FD-4FAB-43FF-B6D0-88BBE8FE463E}"/>
    <cellStyle name="Currency 2 2 2 2 12 7" xfId="10228" xr:uid="{00000000-0005-0000-0000-0000A01E0000}"/>
    <cellStyle name="Currency 2 2 2 2 12 7 2" xfId="24485" xr:uid="{00000000-0005-0000-0000-0000A11E0000}"/>
    <cellStyle name="Currency 2 2 2 2 12 7 3" xfId="36366" xr:uid="{670833B8-7197-41BB-85EF-317DB6504E37}"/>
    <cellStyle name="Currency 2 2 2 2 12 7 4" xfId="50623" xr:uid="{289748D0-EF73-477A-A8BA-6F5E33CFAA7C}"/>
    <cellStyle name="Currency 2 2 2 2 12 8" xfId="12605" xr:uid="{00000000-0005-0000-0000-0000A21E0000}"/>
    <cellStyle name="Currency 2 2 2 2 12 8 2" xfId="38743" xr:uid="{72F232DB-777B-4936-A6F9-E4FAB096E6FC}"/>
    <cellStyle name="Currency 2 2 2 2 12 8 3" xfId="53000" xr:uid="{29F22019-B58D-4E6D-AC17-B640B0AB8255}"/>
    <cellStyle name="Currency 2 2 2 2 12 9" xfId="14981" xr:uid="{00000000-0005-0000-0000-0000A31E0000}"/>
    <cellStyle name="Currency 2 2 2 2 13" xfId="760" xr:uid="{00000000-0005-0000-0000-0000A41E0000}"/>
    <cellStyle name="Currency 2 2 2 2 13 10" xfId="26898" xr:uid="{582BDFCD-871D-4ED6-9580-7BD269C6E159}"/>
    <cellStyle name="Currency 2 2 2 2 13 11" xfId="41155" xr:uid="{5581F87B-8606-46AB-80C2-D39744E51D7A}"/>
    <cellStyle name="Currency 2 2 2 2 13 2" xfId="1552" xr:uid="{00000000-0005-0000-0000-0000A51E0000}"/>
    <cellStyle name="Currency 2 2 2 2 13 2 2" xfId="3928" xr:uid="{00000000-0005-0000-0000-0000A61E0000}"/>
    <cellStyle name="Currency 2 2 2 2 13 2 2 2" xfId="18185" xr:uid="{00000000-0005-0000-0000-0000A71E0000}"/>
    <cellStyle name="Currency 2 2 2 2 13 2 2 3" xfId="30066" xr:uid="{07300B10-ED69-46D3-A60F-33E7D6729774}"/>
    <cellStyle name="Currency 2 2 2 2 13 2 2 4" xfId="44323" xr:uid="{466BADFB-F70F-4424-9349-18548EF1C0AD}"/>
    <cellStyle name="Currency 2 2 2 2 13 2 3" xfId="6304" xr:uid="{00000000-0005-0000-0000-0000A81E0000}"/>
    <cellStyle name="Currency 2 2 2 2 13 2 3 2" xfId="20561" xr:uid="{00000000-0005-0000-0000-0000A91E0000}"/>
    <cellStyle name="Currency 2 2 2 2 13 2 3 3" xfId="32442" xr:uid="{2CEA321D-A397-4BFD-9A82-825B85502B4B}"/>
    <cellStyle name="Currency 2 2 2 2 13 2 3 4" xfId="46699" xr:uid="{38510FEE-6645-42A6-97EC-724618C34B42}"/>
    <cellStyle name="Currency 2 2 2 2 13 2 4" xfId="8680" xr:uid="{00000000-0005-0000-0000-0000AA1E0000}"/>
    <cellStyle name="Currency 2 2 2 2 13 2 4 2" xfId="22937" xr:uid="{00000000-0005-0000-0000-0000AB1E0000}"/>
    <cellStyle name="Currency 2 2 2 2 13 2 4 3" xfId="34818" xr:uid="{726E7565-FDCE-4181-9170-B55CDC8084F2}"/>
    <cellStyle name="Currency 2 2 2 2 13 2 4 4" xfId="49075" xr:uid="{2944E64F-71CA-43C2-B295-CCA7F7B8632E}"/>
    <cellStyle name="Currency 2 2 2 2 13 2 5" xfId="11056" xr:uid="{00000000-0005-0000-0000-0000AC1E0000}"/>
    <cellStyle name="Currency 2 2 2 2 13 2 5 2" xfId="25313" xr:uid="{00000000-0005-0000-0000-0000AD1E0000}"/>
    <cellStyle name="Currency 2 2 2 2 13 2 5 3" xfId="37194" xr:uid="{60A3E98C-6E6C-4A7B-8F3C-EF7ABF3109B5}"/>
    <cellStyle name="Currency 2 2 2 2 13 2 5 4" xfId="51451" xr:uid="{A7B2A84E-11EE-42CF-9F57-F0D7BFBE08B5}"/>
    <cellStyle name="Currency 2 2 2 2 13 2 6" xfId="13433" xr:uid="{00000000-0005-0000-0000-0000AE1E0000}"/>
    <cellStyle name="Currency 2 2 2 2 13 2 6 2" xfId="39571" xr:uid="{B882D21F-F14B-418B-BD4A-3464AD7130FB}"/>
    <cellStyle name="Currency 2 2 2 2 13 2 6 3" xfId="53828" xr:uid="{9E53E42C-B271-4444-B871-8B881BDBB22D}"/>
    <cellStyle name="Currency 2 2 2 2 13 2 7" xfId="15809" xr:uid="{00000000-0005-0000-0000-0000AF1E0000}"/>
    <cellStyle name="Currency 2 2 2 2 13 2 8" xfId="27690" xr:uid="{F3826701-2601-4979-A589-8FA8118E6BD6}"/>
    <cellStyle name="Currency 2 2 2 2 13 2 9" xfId="41947" xr:uid="{775345FB-B270-44BF-BD1A-B247527644CC}"/>
    <cellStyle name="Currency 2 2 2 2 13 3" xfId="2344" xr:uid="{00000000-0005-0000-0000-0000B01E0000}"/>
    <cellStyle name="Currency 2 2 2 2 13 3 2" xfId="4720" xr:uid="{00000000-0005-0000-0000-0000B11E0000}"/>
    <cellStyle name="Currency 2 2 2 2 13 3 2 2" xfId="18977" xr:uid="{00000000-0005-0000-0000-0000B21E0000}"/>
    <cellStyle name="Currency 2 2 2 2 13 3 2 3" xfId="30858" xr:uid="{0FF2975B-81AB-4DBD-BFE7-AF6F6866F994}"/>
    <cellStyle name="Currency 2 2 2 2 13 3 2 4" xfId="45115" xr:uid="{70AFB601-157F-4987-91B1-2A2998C239C2}"/>
    <cellStyle name="Currency 2 2 2 2 13 3 3" xfId="7096" xr:uid="{00000000-0005-0000-0000-0000B31E0000}"/>
    <cellStyle name="Currency 2 2 2 2 13 3 3 2" xfId="21353" xr:uid="{00000000-0005-0000-0000-0000B41E0000}"/>
    <cellStyle name="Currency 2 2 2 2 13 3 3 3" xfId="33234" xr:uid="{F7A16EF3-7DBA-4397-AAC3-3B9051ABA89A}"/>
    <cellStyle name="Currency 2 2 2 2 13 3 3 4" xfId="47491" xr:uid="{1B9DF0BD-28CE-414D-B046-2348B80A31A6}"/>
    <cellStyle name="Currency 2 2 2 2 13 3 4" xfId="9472" xr:uid="{00000000-0005-0000-0000-0000B51E0000}"/>
    <cellStyle name="Currency 2 2 2 2 13 3 4 2" xfId="23729" xr:uid="{00000000-0005-0000-0000-0000B61E0000}"/>
    <cellStyle name="Currency 2 2 2 2 13 3 4 3" xfId="35610" xr:uid="{78E067D7-C19E-4E3C-B56A-49C56BCBB11F}"/>
    <cellStyle name="Currency 2 2 2 2 13 3 4 4" xfId="49867" xr:uid="{B2830AFE-2E38-4D23-AAAA-2D3CE7867E9C}"/>
    <cellStyle name="Currency 2 2 2 2 13 3 5" xfId="11848" xr:uid="{00000000-0005-0000-0000-0000B71E0000}"/>
    <cellStyle name="Currency 2 2 2 2 13 3 5 2" xfId="26105" xr:uid="{00000000-0005-0000-0000-0000B81E0000}"/>
    <cellStyle name="Currency 2 2 2 2 13 3 5 3" xfId="37986" xr:uid="{36B91DFC-DA59-4890-94C2-30A674C67A02}"/>
    <cellStyle name="Currency 2 2 2 2 13 3 5 4" xfId="52243" xr:uid="{A26B42B4-117E-4F04-82D6-C5F11E8E9DDB}"/>
    <cellStyle name="Currency 2 2 2 2 13 3 6" xfId="14225" xr:uid="{00000000-0005-0000-0000-0000B91E0000}"/>
    <cellStyle name="Currency 2 2 2 2 13 3 6 2" xfId="40363" xr:uid="{BD1DF7D5-E5C1-4A63-AB5A-61E04821EE4F}"/>
    <cellStyle name="Currency 2 2 2 2 13 3 6 3" xfId="54620" xr:uid="{A9735F07-AD79-44C0-A57A-A21F6049DDB0}"/>
    <cellStyle name="Currency 2 2 2 2 13 3 7" xfId="16601" xr:uid="{00000000-0005-0000-0000-0000BA1E0000}"/>
    <cellStyle name="Currency 2 2 2 2 13 3 8" xfId="28482" xr:uid="{6DE3891F-F8A6-4C03-8D11-19B1FE997D16}"/>
    <cellStyle name="Currency 2 2 2 2 13 3 9" xfId="42739" xr:uid="{7A51C3A4-5FF5-4892-ABB9-36ECA29C0E06}"/>
    <cellStyle name="Currency 2 2 2 2 13 4" xfId="3136" xr:uid="{00000000-0005-0000-0000-0000BB1E0000}"/>
    <cellStyle name="Currency 2 2 2 2 13 4 2" xfId="17393" xr:uid="{00000000-0005-0000-0000-0000BC1E0000}"/>
    <cellStyle name="Currency 2 2 2 2 13 4 3" xfId="29274" xr:uid="{106F708A-BE3F-435A-9C64-AE4682F54982}"/>
    <cellStyle name="Currency 2 2 2 2 13 4 4" xfId="43531" xr:uid="{A95BEEE8-62DB-4203-B5EE-BEC88C9CEFD4}"/>
    <cellStyle name="Currency 2 2 2 2 13 5" xfId="5512" xr:uid="{00000000-0005-0000-0000-0000BD1E0000}"/>
    <cellStyle name="Currency 2 2 2 2 13 5 2" xfId="19769" xr:uid="{00000000-0005-0000-0000-0000BE1E0000}"/>
    <cellStyle name="Currency 2 2 2 2 13 5 3" xfId="31650" xr:uid="{CA2CEE8B-6A4A-4183-A8DB-6DA7B0451ECB}"/>
    <cellStyle name="Currency 2 2 2 2 13 5 4" xfId="45907" xr:uid="{DE5CDDF9-CBD1-4B05-ABA2-B30212825F0F}"/>
    <cellStyle name="Currency 2 2 2 2 13 6" xfId="7888" xr:uid="{00000000-0005-0000-0000-0000BF1E0000}"/>
    <cellStyle name="Currency 2 2 2 2 13 6 2" xfId="22145" xr:uid="{00000000-0005-0000-0000-0000C01E0000}"/>
    <cellStyle name="Currency 2 2 2 2 13 6 3" xfId="34026" xr:uid="{FA047FAC-D30E-4765-AEBB-ADF514C17584}"/>
    <cellStyle name="Currency 2 2 2 2 13 6 4" xfId="48283" xr:uid="{28046E28-C501-4838-988A-F2CDE592633B}"/>
    <cellStyle name="Currency 2 2 2 2 13 7" xfId="10264" xr:uid="{00000000-0005-0000-0000-0000C11E0000}"/>
    <cellStyle name="Currency 2 2 2 2 13 7 2" xfId="24521" xr:uid="{00000000-0005-0000-0000-0000C21E0000}"/>
    <cellStyle name="Currency 2 2 2 2 13 7 3" xfId="36402" xr:uid="{66671B79-7AFF-48AD-B139-3F14B219D340}"/>
    <cellStyle name="Currency 2 2 2 2 13 7 4" xfId="50659" xr:uid="{A62F4AEE-0D22-474B-B394-8C82D623A35A}"/>
    <cellStyle name="Currency 2 2 2 2 13 8" xfId="12641" xr:uid="{00000000-0005-0000-0000-0000C31E0000}"/>
    <cellStyle name="Currency 2 2 2 2 13 8 2" xfId="38779" xr:uid="{5C95E8C0-03BC-42C3-9989-3102D9B6B6D5}"/>
    <cellStyle name="Currency 2 2 2 2 13 8 3" xfId="53036" xr:uid="{A672D143-2AE4-4B3F-AF2D-D5D71F0801AD}"/>
    <cellStyle name="Currency 2 2 2 2 13 9" xfId="15017" xr:uid="{00000000-0005-0000-0000-0000C41E0000}"/>
    <cellStyle name="Currency 2 2 2 2 14" xfId="796" xr:uid="{00000000-0005-0000-0000-0000C51E0000}"/>
    <cellStyle name="Currency 2 2 2 2 14 10" xfId="26934" xr:uid="{81C81979-8DE9-4CE2-85DE-9A239389FFF5}"/>
    <cellStyle name="Currency 2 2 2 2 14 11" xfId="41191" xr:uid="{4227885F-A49F-409C-A91A-E45EBFD55D2A}"/>
    <cellStyle name="Currency 2 2 2 2 14 2" xfId="1588" xr:uid="{00000000-0005-0000-0000-0000C61E0000}"/>
    <cellStyle name="Currency 2 2 2 2 14 2 2" xfId="3964" xr:uid="{00000000-0005-0000-0000-0000C71E0000}"/>
    <cellStyle name="Currency 2 2 2 2 14 2 2 2" xfId="18221" xr:uid="{00000000-0005-0000-0000-0000C81E0000}"/>
    <cellStyle name="Currency 2 2 2 2 14 2 2 3" xfId="30102" xr:uid="{4B332147-1150-4308-8F6B-7D2A18218E78}"/>
    <cellStyle name="Currency 2 2 2 2 14 2 2 4" xfId="44359" xr:uid="{5897E2DE-5D47-4827-A58C-8379FC026C4A}"/>
    <cellStyle name="Currency 2 2 2 2 14 2 3" xfId="6340" xr:uid="{00000000-0005-0000-0000-0000C91E0000}"/>
    <cellStyle name="Currency 2 2 2 2 14 2 3 2" xfId="20597" xr:uid="{00000000-0005-0000-0000-0000CA1E0000}"/>
    <cellStyle name="Currency 2 2 2 2 14 2 3 3" xfId="32478" xr:uid="{625A516A-400A-46F9-B52A-C10DBA9B377F}"/>
    <cellStyle name="Currency 2 2 2 2 14 2 3 4" xfId="46735" xr:uid="{EB42E4CE-BD63-4A0B-802E-BB9014E08F64}"/>
    <cellStyle name="Currency 2 2 2 2 14 2 4" xfId="8716" xr:uid="{00000000-0005-0000-0000-0000CB1E0000}"/>
    <cellStyle name="Currency 2 2 2 2 14 2 4 2" xfId="22973" xr:uid="{00000000-0005-0000-0000-0000CC1E0000}"/>
    <cellStyle name="Currency 2 2 2 2 14 2 4 3" xfId="34854" xr:uid="{0F20CA46-4943-454B-9C8F-8156C65498E5}"/>
    <cellStyle name="Currency 2 2 2 2 14 2 4 4" xfId="49111" xr:uid="{DBED8FD6-D182-42A2-84C9-C161423B05B6}"/>
    <cellStyle name="Currency 2 2 2 2 14 2 5" xfId="11092" xr:uid="{00000000-0005-0000-0000-0000CD1E0000}"/>
    <cellStyle name="Currency 2 2 2 2 14 2 5 2" xfId="25349" xr:uid="{00000000-0005-0000-0000-0000CE1E0000}"/>
    <cellStyle name="Currency 2 2 2 2 14 2 5 3" xfId="37230" xr:uid="{4F3907CB-CEB9-4387-97D0-B53824EA1321}"/>
    <cellStyle name="Currency 2 2 2 2 14 2 5 4" xfId="51487" xr:uid="{8BB36864-488F-48A6-A367-01321E09D20D}"/>
    <cellStyle name="Currency 2 2 2 2 14 2 6" xfId="13469" xr:uid="{00000000-0005-0000-0000-0000CF1E0000}"/>
    <cellStyle name="Currency 2 2 2 2 14 2 6 2" xfId="39607" xr:uid="{7415C833-1F34-418D-9F12-EF95DCCCF752}"/>
    <cellStyle name="Currency 2 2 2 2 14 2 6 3" xfId="53864" xr:uid="{B2581C66-5D08-4958-965B-CD0077FBFB35}"/>
    <cellStyle name="Currency 2 2 2 2 14 2 7" xfId="15845" xr:uid="{00000000-0005-0000-0000-0000D01E0000}"/>
    <cellStyle name="Currency 2 2 2 2 14 2 8" xfId="27726" xr:uid="{08A99517-B1A1-4556-BC44-2434629EF1B5}"/>
    <cellStyle name="Currency 2 2 2 2 14 2 9" xfId="41983" xr:uid="{AF186DAF-4CD0-437A-8258-0D07410E8C41}"/>
    <cellStyle name="Currency 2 2 2 2 14 3" xfId="2380" xr:uid="{00000000-0005-0000-0000-0000D11E0000}"/>
    <cellStyle name="Currency 2 2 2 2 14 3 2" xfId="4756" xr:uid="{00000000-0005-0000-0000-0000D21E0000}"/>
    <cellStyle name="Currency 2 2 2 2 14 3 2 2" xfId="19013" xr:uid="{00000000-0005-0000-0000-0000D31E0000}"/>
    <cellStyle name="Currency 2 2 2 2 14 3 2 3" xfId="30894" xr:uid="{F5FC95CE-65AE-491C-B56D-CFAB464BF6D6}"/>
    <cellStyle name="Currency 2 2 2 2 14 3 2 4" xfId="45151" xr:uid="{AB8DD5F5-0C29-4F1A-BFD8-2A25F800AA11}"/>
    <cellStyle name="Currency 2 2 2 2 14 3 3" xfId="7132" xr:uid="{00000000-0005-0000-0000-0000D41E0000}"/>
    <cellStyle name="Currency 2 2 2 2 14 3 3 2" xfId="21389" xr:uid="{00000000-0005-0000-0000-0000D51E0000}"/>
    <cellStyle name="Currency 2 2 2 2 14 3 3 3" xfId="33270" xr:uid="{96EF73E2-BFD2-41E8-B1E4-6C88C334EECA}"/>
    <cellStyle name="Currency 2 2 2 2 14 3 3 4" xfId="47527" xr:uid="{D727C2D7-3F80-4DA3-9179-5F18B3E8646D}"/>
    <cellStyle name="Currency 2 2 2 2 14 3 4" xfId="9508" xr:uid="{00000000-0005-0000-0000-0000D61E0000}"/>
    <cellStyle name="Currency 2 2 2 2 14 3 4 2" xfId="23765" xr:uid="{00000000-0005-0000-0000-0000D71E0000}"/>
    <cellStyle name="Currency 2 2 2 2 14 3 4 3" xfId="35646" xr:uid="{33F7C6FE-CA6A-4EDF-B820-8A983A2DB018}"/>
    <cellStyle name="Currency 2 2 2 2 14 3 4 4" xfId="49903" xr:uid="{8052A065-D794-4A18-AF4B-9BF9A01D7CF6}"/>
    <cellStyle name="Currency 2 2 2 2 14 3 5" xfId="11884" xr:uid="{00000000-0005-0000-0000-0000D81E0000}"/>
    <cellStyle name="Currency 2 2 2 2 14 3 5 2" xfId="26141" xr:uid="{00000000-0005-0000-0000-0000D91E0000}"/>
    <cellStyle name="Currency 2 2 2 2 14 3 5 3" xfId="38022" xr:uid="{5B5CEDB5-6EEF-47B6-A628-76D26388DC53}"/>
    <cellStyle name="Currency 2 2 2 2 14 3 5 4" xfId="52279" xr:uid="{6CD09222-016D-4574-AFE1-1EC865B5ED3B}"/>
    <cellStyle name="Currency 2 2 2 2 14 3 6" xfId="14261" xr:uid="{00000000-0005-0000-0000-0000DA1E0000}"/>
    <cellStyle name="Currency 2 2 2 2 14 3 6 2" xfId="40399" xr:uid="{4F2E5481-C56C-45AE-96F9-3292BF2892FD}"/>
    <cellStyle name="Currency 2 2 2 2 14 3 6 3" xfId="54656" xr:uid="{02904DCD-5F8D-4845-9BAA-5654D1629F9E}"/>
    <cellStyle name="Currency 2 2 2 2 14 3 7" xfId="16637" xr:uid="{00000000-0005-0000-0000-0000DB1E0000}"/>
    <cellStyle name="Currency 2 2 2 2 14 3 8" xfId="28518" xr:uid="{FAD5C886-210F-46AF-A45F-53E970ACD945}"/>
    <cellStyle name="Currency 2 2 2 2 14 3 9" xfId="42775" xr:uid="{89CA508C-2196-4C41-8386-BD102EF383B3}"/>
    <cellStyle name="Currency 2 2 2 2 14 4" xfId="3172" xr:uid="{00000000-0005-0000-0000-0000DC1E0000}"/>
    <cellStyle name="Currency 2 2 2 2 14 4 2" xfId="17429" xr:uid="{00000000-0005-0000-0000-0000DD1E0000}"/>
    <cellStyle name="Currency 2 2 2 2 14 4 3" xfId="29310" xr:uid="{71BDA71C-93F8-4998-87D4-EC10CBBCD2E5}"/>
    <cellStyle name="Currency 2 2 2 2 14 4 4" xfId="43567" xr:uid="{6A5E8EF2-2101-43FC-ADA3-77DC3D41EFF9}"/>
    <cellStyle name="Currency 2 2 2 2 14 5" xfId="5548" xr:uid="{00000000-0005-0000-0000-0000DE1E0000}"/>
    <cellStyle name="Currency 2 2 2 2 14 5 2" xfId="19805" xr:uid="{00000000-0005-0000-0000-0000DF1E0000}"/>
    <cellStyle name="Currency 2 2 2 2 14 5 3" xfId="31686" xr:uid="{0DA85E8C-A737-4738-A120-54E3AB8B9C26}"/>
    <cellStyle name="Currency 2 2 2 2 14 5 4" xfId="45943" xr:uid="{405F1DC7-B7E4-486C-9254-3E8099340A96}"/>
    <cellStyle name="Currency 2 2 2 2 14 6" xfId="7924" xr:uid="{00000000-0005-0000-0000-0000E01E0000}"/>
    <cellStyle name="Currency 2 2 2 2 14 6 2" xfId="22181" xr:uid="{00000000-0005-0000-0000-0000E11E0000}"/>
    <cellStyle name="Currency 2 2 2 2 14 6 3" xfId="34062" xr:uid="{6BAA287B-9D17-4E07-8A54-A94CFC30234B}"/>
    <cellStyle name="Currency 2 2 2 2 14 6 4" xfId="48319" xr:uid="{E39F7C12-6370-4419-8911-07EDF4929692}"/>
    <cellStyle name="Currency 2 2 2 2 14 7" xfId="10300" xr:uid="{00000000-0005-0000-0000-0000E21E0000}"/>
    <cellStyle name="Currency 2 2 2 2 14 7 2" xfId="24557" xr:uid="{00000000-0005-0000-0000-0000E31E0000}"/>
    <cellStyle name="Currency 2 2 2 2 14 7 3" xfId="36438" xr:uid="{C42B9C78-46E2-4098-B71C-E5E597553C4D}"/>
    <cellStyle name="Currency 2 2 2 2 14 7 4" xfId="50695" xr:uid="{7984C929-FAA2-45EF-9C5E-8D03C1560F97}"/>
    <cellStyle name="Currency 2 2 2 2 14 8" xfId="12677" xr:uid="{00000000-0005-0000-0000-0000E41E0000}"/>
    <cellStyle name="Currency 2 2 2 2 14 8 2" xfId="38815" xr:uid="{D1779B03-B4A4-4600-A287-8B1DBEBA3EAC}"/>
    <cellStyle name="Currency 2 2 2 2 14 8 3" xfId="53072" xr:uid="{5A9803CC-6827-4719-96A0-81D1F612C4CC}"/>
    <cellStyle name="Currency 2 2 2 2 14 9" xfId="15053" xr:uid="{00000000-0005-0000-0000-0000E51E0000}"/>
    <cellStyle name="Currency 2 2 2 2 15" xfId="832" xr:uid="{00000000-0005-0000-0000-0000E61E0000}"/>
    <cellStyle name="Currency 2 2 2 2 15 2" xfId="3208" xr:uid="{00000000-0005-0000-0000-0000E71E0000}"/>
    <cellStyle name="Currency 2 2 2 2 15 2 2" xfId="17465" xr:uid="{00000000-0005-0000-0000-0000E81E0000}"/>
    <cellStyle name="Currency 2 2 2 2 15 2 3" xfId="29346" xr:uid="{BB485BD6-A59E-4DEF-8749-9DC805AE992A}"/>
    <cellStyle name="Currency 2 2 2 2 15 2 4" xfId="43603" xr:uid="{18E10D6D-EB6E-4DE4-A374-F56C780A86D7}"/>
    <cellStyle name="Currency 2 2 2 2 15 3" xfId="5584" xr:uid="{00000000-0005-0000-0000-0000E91E0000}"/>
    <cellStyle name="Currency 2 2 2 2 15 3 2" xfId="19841" xr:uid="{00000000-0005-0000-0000-0000EA1E0000}"/>
    <cellStyle name="Currency 2 2 2 2 15 3 3" xfId="31722" xr:uid="{A4F80EBD-286A-4173-A844-A5E0747D3309}"/>
    <cellStyle name="Currency 2 2 2 2 15 3 4" xfId="45979" xr:uid="{7647424D-C1B2-49AB-A77A-98C6D8ACA64C}"/>
    <cellStyle name="Currency 2 2 2 2 15 4" xfId="7960" xr:uid="{00000000-0005-0000-0000-0000EB1E0000}"/>
    <cellStyle name="Currency 2 2 2 2 15 4 2" xfId="22217" xr:uid="{00000000-0005-0000-0000-0000EC1E0000}"/>
    <cellStyle name="Currency 2 2 2 2 15 4 3" xfId="34098" xr:uid="{C6D6B0E0-3830-4091-B914-4DF601303057}"/>
    <cellStyle name="Currency 2 2 2 2 15 4 4" xfId="48355" xr:uid="{2A341C38-7320-49DE-9147-C09C4E643A47}"/>
    <cellStyle name="Currency 2 2 2 2 15 5" xfId="10336" xr:uid="{00000000-0005-0000-0000-0000ED1E0000}"/>
    <cellStyle name="Currency 2 2 2 2 15 5 2" xfId="24593" xr:uid="{00000000-0005-0000-0000-0000EE1E0000}"/>
    <cellStyle name="Currency 2 2 2 2 15 5 3" xfId="36474" xr:uid="{A5601DAC-3C3F-49C0-B91D-71B64ECBEC19}"/>
    <cellStyle name="Currency 2 2 2 2 15 5 4" xfId="50731" xr:uid="{75B7EC45-28AE-4F39-AC14-FB280DA02D67}"/>
    <cellStyle name="Currency 2 2 2 2 15 6" xfId="12713" xr:uid="{00000000-0005-0000-0000-0000EF1E0000}"/>
    <cellStyle name="Currency 2 2 2 2 15 6 2" xfId="38851" xr:uid="{0D528D90-37CC-433B-A672-5D1BB9F0C832}"/>
    <cellStyle name="Currency 2 2 2 2 15 6 3" xfId="53108" xr:uid="{DD9F6336-2D92-4CBB-AB11-383B1564BDD3}"/>
    <cellStyle name="Currency 2 2 2 2 15 7" xfId="15089" xr:uid="{00000000-0005-0000-0000-0000F01E0000}"/>
    <cellStyle name="Currency 2 2 2 2 15 8" xfId="26970" xr:uid="{905B0EBC-36A3-45E5-8C28-695F27122C70}"/>
    <cellStyle name="Currency 2 2 2 2 15 9" xfId="41227" xr:uid="{CC741991-40A2-46A7-B81F-1891BE5284BB}"/>
    <cellStyle name="Currency 2 2 2 2 16" xfId="1624" xr:uid="{00000000-0005-0000-0000-0000F11E0000}"/>
    <cellStyle name="Currency 2 2 2 2 16 2" xfId="4000" xr:uid="{00000000-0005-0000-0000-0000F21E0000}"/>
    <cellStyle name="Currency 2 2 2 2 16 2 2" xfId="18257" xr:uid="{00000000-0005-0000-0000-0000F31E0000}"/>
    <cellStyle name="Currency 2 2 2 2 16 2 3" xfId="30138" xr:uid="{2EC27FE9-0BFE-4D07-ACFB-D3BE3B160458}"/>
    <cellStyle name="Currency 2 2 2 2 16 2 4" xfId="44395" xr:uid="{3A7897AC-B06E-460F-91CB-AC57222F47AF}"/>
    <cellStyle name="Currency 2 2 2 2 16 3" xfId="6376" xr:uid="{00000000-0005-0000-0000-0000F41E0000}"/>
    <cellStyle name="Currency 2 2 2 2 16 3 2" xfId="20633" xr:uid="{00000000-0005-0000-0000-0000F51E0000}"/>
    <cellStyle name="Currency 2 2 2 2 16 3 3" xfId="32514" xr:uid="{01020E66-4D1C-479C-9792-4A7524312146}"/>
    <cellStyle name="Currency 2 2 2 2 16 3 4" xfId="46771" xr:uid="{8A80BD6A-5959-4877-9C71-DF21B1895682}"/>
    <cellStyle name="Currency 2 2 2 2 16 4" xfId="8752" xr:uid="{00000000-0005-0000-0000-0000F61E0000}"/>
    <cellStyle name="Currency 2 2 2 2 16 4 2" xfId="23009" xr:uid="{00000000-0005-0000-0000-0000F71E0000}"/>
    <cellStyle name="Currency 2 2 2 2 16 4 3" xfId="34890" xr:uid="{EE5438AF-0A93-499C-B6AD-ED68BC7ACBC0}"/>
    <cellStyle name="Currency 2 2 2 2 16 4 4" xfId="49147" xr:uid="{17495203-2BA9-488A-9383-C6E8DCAE8AE8}"/>
    <cellStyle name="Currency 2 2 2 2 16 5" xfId="11128" xr:uid="{00000000-0005-0000-0000-0000F81E0000}"/>
    <cellStyle name="Currency 2 2 2 2 16 5 2" xfId="25385" xr:uid="{00000000-0005-0000-0000-0000F91E0000}"/>
    <cellStyle name="Currency 2 2 2 2 16 5 3" xfId="37266" xr:uid="{A0B3052E-1468-43D8-9C09-89D6D8FD4DCC}"/>
    <cellStyle name="Currency 2 2 2 2 16 5 4" xfId="51523" xr:uid="{4929F197-76FC-4BE4-B4F9-CD11793CB73A}"/>
    <cellStyle name="Currency 2 2 2 2 16 6" xfId="13505" xr:uid="{00000000-0005-0000-0000-0000FA1E0000}"/>
    <cellStyle name="Currency 2 2 2 2 16 6 2" xfId="39643" xr:uid="{EA0A31F3-6863-4C2B-B9E1-0064A6523642}"/>
    <cellStyle name="Currency 2 2 2 2 16 6 3" xfId="53900" xr:uid="{75FB4A6F-A360-4062-B91F-5E9E3B064C5E}"/>
    <cellStyle name="Currency 2 2 2 2 16 7" xfId="15881" xr:uid="{00000000-0005-0000-0000-0000FB1E0000}"/>
    <cellStyle name="Currency 2 2 2 2 16 8" xfId="27762" xr:uid="{36C02615-FC14-4953-BCE7-A6BE5DD23857}"/>
    <cellStyle name="Currency 2 2 2 2 16 9" xfId="42019" xr:uid="{08834365-BC6E-424C-831D-A2E4D67C79BA}"/>
    <cellStyle name="Currency 2 2 2 2 17" xfId="2416" xr:uid="{00000000-0005-0000-0000-0000FC1E0000}"/>
    <cellStyle name="Currency 2 2 2 2 17 2" xfId="16673" xr:uid="{00000000-0005-0000-0000-0000FD1E0000}"/>
    <cellStyle name="Currency 2 2 2 2 17 3" xfId="28554" xr:uid="{D8E5E820-A529-4BBF-9FA5-C55FCF009A3A}"/>
    <cellStyle name="Currency 2 2 2 2 17 4" xfId="42811" xr:uid="{44B65FB8-513F-4A56-BDBA-58EACF655A30}"/>
    <cellStyle name="Currency 2 2 2 2 18" xfId="4792" xr:uid="{00000000-0005-0000-0000-0000FE1E0000}"/>
    <cellStyle name="Currency 2 2 2 2 18 2" xfId="19049" xr:uid="{00000000-0005-0000-0000-0000FF1E0000}"/>
    <cellStyle name="Currency 2 2 2 2 18 3" xfId="30930" xr:uid="{E2FC1404-D266-4E6D-9DE2-6966C9047738}"/>
    <cellStyle name="Currency 2 2 2 2 18 4" xfId="45187" xr:uid="{8821A65F-FD49-453C-B45A-62F6520EC613}"/>
    <cellStyle name="Currency 2 2 2 2 19" xfId="7168" xr:uid="{00000000-0005-0000-0000-0000001F0000}"/>
    <cellStyle name="Currency 2 2 2 2 19 2" xfId="21425" xr:uid="{00000000-0005-0000-0000-0000011F0000}"/>
    <cellStyle name="Currency 2 2 2 2 19 3" xfId="33306" xr:uid="{9749FA69-D0AC-4EB5-8D71-6E2CA9F92626}"/>
    <cellStyle name="Currency 2 2 2 2 19 4" xfId="47563" xr:uid="{9DFDF35D-E362-42B1-A478-EEB86DC119D1}"/>
    <cellStyle name="Currency 2 2 2 2 2" xfId="76" xr:uid="{00000000-0005-0000-0000-0000021F0000}"/>
    <cellStyle name="Currency 2 2 2 2 2 10" xfId="14333" xr:uid="{00000000-0005-0000-0000-0000031F0000}"/>
    <cellStyle name="Currency 2 2 2 2 2 11" xfId="26214" xr:uid="{C2AE9447-B47C-456D-B9C0-DA10E790D415}"/>
    <cellStyle name="Currency 2 2 2 2 2 12" xfId="40471" xr:uid="{2356B85F-4E2D-4885-822C-230E2469E01B}"/>
    <cellStyle name="Currency 2 2 2 2 2 2" xfId="436" xr:uid="{00000000-0005-0000-0000-0000041F0000}"/>
    <cellStyle name="Currency 2 2 2 2 2 2 10" xfId="26574" xr:uid="{02A0A4E3-1FBB-4628-87C9-B316B6F838B0}"/>
    <cellStyle name="Currency 2 2 2 2 2 2 11" xfId="40831" xr:uid="{6EB3438D-ED6F-4E03-A8F0-0FA7D8383AA8}"/>
    <cellStyle name="Currency 2 2 2 2 2 2 2" xfId="1228" xr:uid="{00000000-0005-0000-0000-0000051F0000}"/>
    <cellStyle name="Currency 2 2 2 2 2 2 2 2" xfId="3604" xr:uid="{00000000-0005-0000-0000-0000061F0000}"/>
    <cellStyle name="Currency 2 2 2 2 2 2 2 2 2" xfId="17861" xr:uid="{00000000-0005-0000-0000-0000071F0000}"/>
    <cellStyle name="Currency 2 2 2 2 2 2 2 2 3" xfId="29742" xr:uid="{A591F3F3-95ED-4A5F-A189-725A4ADAACA1}"/>
    <cellStyle name="Currency 2 2 2 2 2 2 2 2 4" xfId="43999" xr:uid="{0C80818D-515D-4236-9212-A58F4778B335}"/>
    <cellStyle name="Currency 2 2 2 2 2 2 2 3" xfId="5980" xr:uid="{00000000-0005-0000-0000-0000081F0000}"/>
    <cellStyle name="Currency 2 2 2 2 2 2 2 3 2" xfId="20237" xr:uid="{00000000-0005-0000-0000-0000091F0000}"/>
    <cellStyle name="Currency 2 2 2 2 2 2 2 3 3" xfId="32118" xr:uid="{61CD668C-EB76-4037-8880-1A7F328ED252}"/>
    <cellStyle name="Currency 2 2 2 2 2 2 2 3 4" xfId="46375" xr:uid="{53032BF5-7C9C-4156-AD95-F24D545F13A7}"/>
    <cellStyle name="Currency 2 2 2 2 2 2 2 4" xfId="8356" xr:uid="{00000000-0005-0000-0000-00000A1F0000}"/>
    <cellStyle name="Currency 2 2 2 2 2 2 2 4 2" xfId="22613" xr:uid="{00000000-0005-0000-0000-00000B1F0000}"/>
    <cellStyle name="Currency 2 2 2 2 2 2 2 4 3" xfId="34494" xr:uid="{60501736-6B10-4194-872D-5714D27BA7A6}"/>
    <cellStyle name="Currency 2 2 2 2 2 2 2 4 4" xfId="48751" xr:uid="{DB166957-1201-45FC-A7FA-242D74EA1D3F}"/>
    <cellStyle name="Currency 2 2 2 2 2 2 2 5" xfId="10732" xr:uid="{00000000-0005-0000-0000-00000C1F0000}"/>
    <cellStyle name="Currency 2 2 2 2 2 2 2 5 2" xfId="24989" xr:uid="{00000000-0005-0000-0000-00000D1F0000}"/>
    <cellStyle name="Currency 2 2 2 2 2 2 2 5 3" xfId="36870" xr:uid="{3DB2A156-4508-421F-94B9-3FD774146BA3}"/>
    <cellStyle name="Currency 2 2 2 2 2 2 2 5 4" xfId="51127" xr:uid="{7DD7CAD8-7D68-486C-B812-9934F7EE4CB6}"/>
    <cellStyle name="Currency 2 2 2 2 2 2 2 6" xfId="13109" xr:uid="{00000000-0005-0000-0000-00000E1F0000}"/>
    <cellStyle name="Currency 2 2 2 2 2 2 2 6 2" xfId="39247" xr:uid="{477D6727-2B62-485E-8B5A-D7CA21DAE9D7}"/>
    <cellStyle name="Currency 2 2 2 2 2 2 2 6 3" xfId="53504" xr:uid="{3E89652E-F117-42DB-AF50-9062D9DA4C4E}"/>
    <cellStyle name="Currency 2 2 2 2 2 2 2 7" xfId="15485" xr:uid="{00000000-0005-0000-0000-00000F1F0000}"/>
    <cellStyle name="Currency 2 2 2 2 2 2 2 8" xfId="27366" xr:uid="{0BF76DBA-DFEE-4206-B781-B95B50C3F9BF}"/>
    <cellStyle name="Currency 2 2 2 2 2 2 2 9" xfId="41623" xr:uid="{81638DD4-AC9D-4E53-A1B8-F9CA0A45710B}"/>
    <cellStyle name="Currency 2 2 2 2 2 2 3" xfId="2020" xr:uid="{00000000-0005-0000-0000-0000101F0000}"/>
    <cellStyle name="Currency 2 2 2 2 2 2 3 2" xfId="4396" xr:uid="{00000000-0005-0000-0000-0000111F0000}"/>
    <cellStyle name="Currency 2 2 2 2 2 2 3 2 2" xfId="18653" xr:uid="{00000000-0005-0000-0000-0000121F0000}"/>
    <cellStyle name="Currency 2 2 2 2 2 2 3 2 3" xfId="30534" xr:uid="{A00CBAD9-86FA-4216-8B94-718EE223EF10}"/>
    <cellStyle name="Currency 2 2 2 2 2 2 3 2 4" xfId="44791" xr:uid="{BF232DF0-782B-486F-B1EA-7EDE97B4D96C}"/>
    <cellStyle name="Currency 2 2 2 2 2 2 3 3" xfId="6772" xr:uid="{00000000-0005-0000-0000-0000131F0000}"/>
    <cellStyle name="Currency 2 2 2 2 2 2 3 3 2" xfId="21029" xr:uid="{00000000-0005-0000-0000-0000141F0000}"/>
    <cellStyle name="Currency 2 2 2 2 2 2 3 3 3" xfId="32910" xr:uid="{B052A337-424E-4302-9757-E524652034D3}"/>
    <cellStyle name="Currency 2 2 2 2 2 2 3 3 4" xfId="47167" xr:uid="{05E679CE-DF29-4911-82A6-CC6435ECD465}"/>
    <cellStyle name="Currency 2 2 2 2 2 2 3 4" xfId="9148" xr:uid="{00000000-0005-0000-0000-0000151F0000}"/>
    <cellStyle name="Currency 2 2 2 2 2 2 3 4 2" xfId="23405" xr:uid="{00000000-0005-0000-0000-0000161F0000}"/>
    <cellStyle name="Currency 2 2 2 2 2 2 3 4 3" xfId="35286" xr:uid="{25EA7803-2AAF-48D9-A73E-73931A2A03AF}"/>
    <cellStyle name="Currency 2 2 2 2 2 2 3 4 4" xfId="49543" xr:uid="{CD43524C-1E1B-45FA-A5BC-4BC75C864B30}"/>
    <cellStyle name="Currency 2 2 2 2 2 2 3 5" xfId="11524" xr:uid="{00000000-0005-0000-0000-0000171F0000}"/>
    <cellStyle name="Currency 2 2 2 2 2 2 3 5 2" xfId="25781" xr:uid="{00000000-0005-0000-0000-0000181F0000}"/>
    <cellStyle name="Currency 2 2 2 2 2 2 3 5 3" xfId="37662" xr:uid="{6BF990ED-BF9A-4473-8139-77A38DCF70A5}"/>
    <cellStyle name="Currency 2 2 2 2 2 2 3 5 4" xfId="51919" xr:uid="{54A2FFFB-08AE-4AB8-BC41-829E4C8D0AC3}"/>
    <cellStyle name="Currency 2 2 2 2 2 2 3 6" xfId="13901" xr:uid="{00000000-0005-0000-0000-0000191F0000}"/>
    <cellStyle name="Currency 2 2 2 2 2 2 3 6 2" xfId="40039" xr:uid="{5DF0C7D5-5AC2-4C79-8E02-1BF612837591}"/>
    <cellStyle name="Currency 2 2 2 2 2 2 3 6 3" xfId="54296" xr:uid="{15B2D81C-C723-4800-B545-037D6989000B}"/>
    <cellStyle name="Currency 2 2 2 2 2 2 3 7" xfId="16277" xr:uid="{00000000-0005-0000-0000-00001A1F0000}"/>
    <cellStyle name="Currency 2 2 2 2 2 2 3 8" xfId="28158" xr:uid="{3ACC8B77-B913-41FD-B475-4EB9ED5E92CE}"/>
    <cellStyle name="Currency 2 2 2 2 2 2 3 9" xfId="42415" xr:uid="{6361A4D6-8305-443F-A497-616EBE40949C}"/>
    <cellStyle name="Currency 2 2 2 2 2 2 4" xfId="2812" xr:uid="{00000000-0005-0000-0000-00001B1F0000}"/>
    <cellStyle name="Currency 2 2 2 2 2 2 4 2" xfId="17069" xr:uid="{00000000-0005-0000-0000-00001C1F0000}"/>
    <cellStyle name="Currency 2 2 2 2 2 2 4 3" xfId="28950" xr:uid="{CA62E3A0-8140-4891-8DB8-7C79E1CFFC82}"/>
    <cellStyle name="Currency 2 2 2 2 2 2 4 4" xfId="43207" xr:uid="{E34DBC65-BCD9-46DF-AB8F-B6E76299EAD8}"/>
    <cellStyle name="Currency 2 2 2 2 2 2 5" xfId="5188" xr:uid="{00000000-0005-0000-0000-00001D1F0000}"/>
    <cellStyle name="Currency 2 2 2 2 2 2 5 2" xfId="19445" xr:uid="{00000000-0005-0000-0000-00001E1F0000}"/>
    <cellStyle name="Currency 2 2 2 2 2 2 5 3" xfId="31326" xr:uid="{CDE41B09-26B5-4742-A518-ECEFCE5E8990}"/>
    <cellStyle name="Currency 2 2 2 2 2 2 5 4" xfId="45583" xr:uid="{BCEA4AAD-F13E-4232-9CEF-AE415FD66044}"/>
    <cellStyle name="Currency 2 2 2 2 2 2 6" xfId="7564" xr:uid="{00000000-0005-0000-0000-00001F1F0000}"/>
    <cellStyle name="Currency 2 2 2 2 2 2 6 2" xfId="21821" xr:uid="{00000000-0005-0000-0000-0000201F0000}"/>
    <cellStyle name="Currency 2 2 2 2 2 2 6 3" xfId="33702" xr:uid="{5B3A4C18-8F2F-4F3E-B4ED-74069098D588}"/>
    <cellStyle name="Currency 2 2 2 2 2 2 6 4" xfId="47959" xr:uid="{8395C2D8-1118-46F4-8FF2-84C5C8E78768}"/>
    <cellStyle name="Currency 2 2 2 2 2 2 7" xfId="9940" xr:uid="{00000000-0005-0000-0000-0000211F0000}"/>
    <cellStyle name="Currency 2 2 2 2 2 2 7 2" xfId="24197" xr:uid="{00000000-0005-0000-0000-0000221F0000}"/>
    <cellStyle name="Currency 2 2 2 2 2 2 7 3" xfId="36078" xr:uid="{C2F657AA-A03F-42A1-B2BD-73B974DA7AD9}"/>
    <cellStyle name="Currency 2 2 2 2 2 2 7 4" xfId="50335" xr:uid="{50E0A3BE-8427-4F23-9F40-FBA5710473E6}"/>
    <cellStyle name="Currency 2 2 2 2 2 2 8" xfId="12317" xr:uid="{00000000-0005-0000-0000-0000231F0000}"/>
    <cellStyle name="Currency 2 2 2 2 2 2 8 2" xfId="38455" xr:uid="{242D52CB-4C5D-44DE-9E01-ED6061F8FDA1}"/>
    <cellStyle name="Currency 2 2 2 2 2 2 8 3" xfId="52712" xr:uid="{FE03D10B-2EE3-4018-BEED-21EFB328D2B2}"/>
    <cellStyle name="Currency 2 2 2 2 2 2 9" xfId="14693" xr:uid="{00000000-0005-0000-0000-0000241F0000}"/>
    <cellStyle name="Currency 2 2 2 2 2 3" xfId="868" xr:uid="{00000000-0005-0000-0000-0000251F0000}"/>
    <cellStyle name="Currency 2 2 2 2 2 3 2" xfId="3244" xr:uid="{00000000-0005-0000-0000-0000261F0000}"/>
    <cellStyle name="Currency 2 2 2 2 2 3 2 2" xfId="17501" xr:uid="{00000000-0005-0000-0000-0000271F0000}"/>
    <cellStyle name="Currency 2 2 2 2 2 3 2 3" xfId="29382" xr:uid="{E5E99727-261B-4666-BB0C-FE9EEF2920A7}"/>
    <cellStyle name="Currency 2 2 2 2 2 3 2 4" xfId="43639" xr:uid="{29A77366-22E1-4393-AB8C-50D35AC7A852}"/>
    <cellStyle name="Currency 2 2 2 2 2 3 3" xfId="5620" xr:uid="{00000000-0005-0000-0000-0000281F0000}"/>
    <cellStyle name="Currency 2 2 2 2 2 3 3 2" xfId="19877" xr:uid="{00000000-0005-0000-0000-0000291F0000}"/>
    <cellStyle name="Currency 2 2 2 2 2 3 3 3" xfId="31758" xr:uid="{0E9769A8-8116-46F2-B51B-FFE693E54626}"/>
    <cellStyle name="Currency 2 2 2 2 2 3 3 4" xfId="46015" xr:uid="{F8E48AD5-E732-4BE3-81F9-EBDC84CD9BE6}"/>
    <cellStyle name="Currency 2 2 2 2 2 3 4" xfId="7996" xr:uid="{00000000-0005-0000-0000-00002A1F0000}"/>
    <cellStyle name="Currency 2 2 2 2 2 3 4 2" xfId="22253" xr:uid="{00000000-0005-0000-0000-00002B1F0000}"/>
    <cellStyle name="Currency 2 2 2 2 2 3 4 3" xfId="34134" xr:uid="{ECEE7935-9F86-4473-A863-E745CE06B013}"/>
    <cellStyle name="Currency 2 2 2 2 2 3 4 4" xfId="48391" xr:uid="{75302D86-ED02-4B3C-A173-D252569A84D2}"/>
    <cellStyle name="Currency 2 2 2 2 2 3 5" xfId="10372" xr:uid="{00000000-0005-0000-0000-00002C1F0000}"/>
    <cellStyle name="Currency 2 2 2 2 2 3 5 2" xfId="24629" xr:uid="{00000000-0005-0000-0000-00002D1F0000}"/>
    <cellStyle name="Currency 2 2 2 2 2 3 5 3" xfId="36510" xr:uid="{D59826FA-4895-40D8-B247-0F1C081FBEC2}"/>
    <cellStyle name="Currency 2 2 2 2 2 3 5 4" xfId="50767" xr:uid="{165C0EEE-2B83-4797-8819-5E2C1FDA65BA}"/>
    <cellStyle name="Currency 2 2 2 2 2 3 6" xfId="12749" xr:uid="{00000000-0005-0000-0000-00002E1F0000}"/>
    <cellStyle name="Currency 2 2 2 2 2 3 6 2" xfId="38887" xr:uid="{EF674EA8-BE64-472A-9AF9-35D1A374BF19}"/>
    <cellStyle name="Currency 2 2 2 2 2 3 6 3" xfId="53144" xr:uid="{6D8BB5F3-F90A-4DC0-BB6F-6243BE9D1EE7}"/>
    <cellStyle name="Currency 2 2 2 2 2 3 7" xfId="15125" xr:uid="{00000000-0005-0000-0000-00002F1F0000}"/>
    <cellStyle name="Currency 2 2 2 2 2 3 8" xfId="27006" xr:uid="{91D0A5CC-C075-4ED4-AF71-9A6E3391C732}"/>
    <cellStyle name="Currency 2 2 2 2 2 3 9" xfId="41263" xr:uid="{274DCC43-452A-4AC3-A0CD-A91666FFBB93}"/>
    <cellStyle name="Currency 2 2 2 2 2 4" xfId="1660" xr:uid="{00000000-0005-0000-0000-0000301F0000}"/>
    <cellStyle name="Currency 2 2 2 2 2 4 2" xfId="4036" xr:uid="{00000000-0005-0000-0000-0000311F0000}"/>
    <cellStyle name="Currency 2 2 2 2 2 4 2 2" xfId="18293" xr:uid="{00000000-0005-0000-0000-0000321F0000}"/>
    <cellStyle name="Currency 2 2 2 2 2 4 2 3" xfId="30174" xr:uid="{16B348AA-9CDC-41A0-8DB3-D056DCCCB2AF}"/>
    <cellStyle name="Currency 2 2 2 2 2 4 2 4" xfId="44431" xr:uid="{44A30D94-FD44-4681-B565-BAEAE2744B61}"/>
    <cellStyle name="Currency 2 2 2 2 2 4 3" xfId="6412" xr:uid="{00000000-0005-0000-0000-0000331F0000}"/>
    <cellStyle name="Currency 2 2 2 2 2 4 3 2" xfId="20669" xr:uid="{00000000-0005-0000-0000-0000341F0000}"/>
    <cellStyle name="Currency 2 2 2 2 2 4 3 3" xfId="32550" xr:uid="{09C90374-A69C-4D6C-9535-41236862E09C}"/>
    <cellStyle name="Currency 2 2 2 2 2 4 3 4" xfId="46807" xr:uid="{71A217CF-EF3D-465D-BBE6-5DE1993C6CD8}"/>
    <cellStyle name="Currency 2 2 2 2 2 4 4" xfId="8788" xr:uid="{00000000-0005-0000-0000-0000351F0000}"/>
    <cellStyle name="Currency 2 2 2 2 2 4 4 2" xfId="23045" xr:uid="{00000000-0005-0000-0000-0000361F0000}"/>
    <cellStyle name="Currency 2 2 2 2 2 4 4 3" xfId="34926" xr:uid="{81207E90-0052-4A92-8664-6057326AD964}"/>
    <cellStyle name="Currency 2 2 2 2 2 4 4 4" xfId="49183" xr:uid="{75E24BC7-95B1-4F1E-8A39-CD36F76411EB}"/>
    <cellStyle name="Currency 2 2 2 2 2 4 5" xfId="11164" xr:uid="{00000000-0005-0000-0000-0000371F0000}"/>
    <cellStyle name="Currency 2 2 2 2 2 4 5 2" xfId="25421" xr:uid="{00000000-0005-0000-0000-0000381F0000}"/>
    <cellStyle name="Currency 2 2 2 2 2 4 5 3" xfId="37302" xr:uid="{545D653F-2AFD-4158-AF79-44D142633AA9}"/>
    <cellStyle name="Currency 2 2 2 2 2 4 5 4" xfId="51559" xr:uid="{C57CACB9-7595-473F-B07D-BE07E9EE60D2}"/>
    <cellStyle name="Currency 2 2 2 2 2 4 6" xfId="13541" xr:uid="{00000000-0005-0000-0000-0000391F0000}"/>
    <cellStyle name="Currency 2 2 2 2 2 4 6 2" xfId="39679" xr:uid="{4A5B0006-68C7-4985-844C-140BF2F161F3}"/>
    <cellStyle name="Currency 2 2 2 2 2 4 6 3" xfId="53936" xr:uid="{EDC0150C-6E33-484C-8AD8-A0164947A21F}"/>
    <cellStyle name="Currency 2 2 2 2 2 4 7" xfId="15917" xr:uid="{00000000-0005-0000-0000-00003A1F0000}"/>
    <cellStyle name="Currency 2 2 2 2 2 4 8" xfId="27798" xr:uid="{F808520C-DC7A-4B43-92F4-7B7C1ACC642C}"/>
    <cellStyle name="Currency 2 2 2 2 2 4 9" xfId="42055" xr:uid="{0FE9070B-5E92-40DC-9F0B-FEAE1AE3EF41}"/>
    <cellStyle name="Currency 2 2 2 2 2 5" xfId="2452" xr:uid="{00000000-0005-0000-0000-00003B1F0000}"/>
    <cellStyle name="Currency 2 2 2 2 2 5 2" xfId="16709" xr:uid="{00000000-0005-0000-0000-00003C1F0000}"/>
    <cellStyle name="Currency 2 2 2 2 2 5 3" xfId="28590" xr:uid="{F92E96EB-3EC9-4E07-9332-372B707B2C7A}"/>
    <cellStyle name="Currency 2 2 2 2 2 5 4" xfId="42847" xr:uid="{60BB05E7-7D1B-4FCA-9C8C-E8158C99F81E}"/>
    <cellStyle name="Currency 2 2 2 2 2 6" xfId="4828" xr:uid="{00000000-0005-0000-0000-00003D1F0000}"/>
    <cellStyle name="Currency 2 2 2 2 2 6 2" xfId="19085" xr:uid="{00000000-0005-0000-0000-00003E1F0000}"/>
    <cellStyle name="Currency 2 2 2 2 2 6 3" xfId="30966" xr:uid="{AE68D35D-069A-4DDA-B12A-0D1A184B4DB6}"/>
    <cellStyle name="Currency 2 2 2 2 2 6 4" xfId="45223" xr:uid="{A1814CD0-945D-4225-BE5D-4FC34D537B73}"/>
    <cellStyle name="Currency 2 2 2 2 2 7" xfId="7204" xr:uid="{00000000-0005-0000-0000-00003F1F0000}"/>
    <cellStyle name="Currency 2 2 2 2 2 7 2" xfId="21461" xr:uid="{00000000-0005-0000-0000-0000401F0000}"/>
    <cellStyle name="Currency 2 2 2 2 2 7 3" xfId="33342" xr:uid="{FC788333-F5CE-476B-91A2-7DECF4035129}"/>
    <cellStyle name="Currency 2 2 2 2 2 7 4" xfId="47599" xr:uid="{620D029A-4C0C-4F02-819E-A96441CF6F0C}"/>
    <cellStyle name="Currency 2 2 2 2 2 8" xfId="9580" xr:uid="{00000000-0005-0000-0000-0000411F0000}"/>
    <cellStyle name="Currency 2 2 2 2 2 8 2" xfId="23837" xr:uid="{00000000-0005-0000-0000-0000421F0000}"/>
    <cellStyle name="Currency 2 2 2 2 2 8 3" xfId="35718" xr:uid="{0EBFD518-1DE6-4B18-AD8D-7350C139032C}"/>
    <cellStyle name="Currency 2 2 2 2 2 8 4" xfId="49975" xr:uid="{5262D2C6-6809-493C-AB48-945B8C4A90C6}"/>
    <cellStyle name="Currency 2 2 2 2 2 9" xfId="11957" xr:uid="{00000000-0005-0000-0000-0000431F0000}"/>
    <cellStyle name="Currency 2 2 2 2 2 9 2" xfId="38095" xr:uid="{D7BB37CF-6745-4334-BE9E-60F9B69A6110}"/>
    <cellStyle name="Currency 2 2 2 2 2 9 3" xfId="52352" xr:uid="{3E4ABB20-35DF-46B9-A6E8-4E9046430018}"/>
    <cellStyle name="Currency 2 2 2 2 20" xfId="9544" xr:uid="{00000000-0005-0000-0000-0000441F0000}"/>
    <cellStyle name="Currency 2 2 2 2 20 2" xfId="23801" xr:uid="{00000000-0005-0000-0000-0000451F0000}"/>
    <cellStyle name="Currency 2 2 2 2 20 3" xfId="35682" xr:uid="{9951C3DD-C079-44AA-A4D9-66F1A6A95C2F}"/>
    <cellStyle name="Currency 2 2 2 2 20 4" xfId="49939" xr:uid="{6EA09C6A-075E-4F57-A53F-7221F4BA61B5}"/>
    <cellStyle name="Currency 2 2 2 2 21" xfId="11921" xr:uid="{00000000-0005-0000-0000-0000461F0000}"/>
    <cellStyle name="Currency 2 2 2 2 21 2" xfId="38059" xr:uid="{65627C15-87BB-4081-BD6E-96C8F839872E}"/>
    <cellStyle name="Currency 2 2 2 2 21 3" xfId="52316" xr:uid="{F4FBA4AC-F0E0-4627-A876-B74AD1A6D60A}"/>
    <cellStyle name="Currency 2 2 2 2 22" xfId="14297" xr:uid="{00000000-0005-0000-0000-0000471F0000}"/>
    <cellStyle name="Currency 2 2 2 2 23" xfId="26178" xr:uid="{56D3977B-9360-4D28-834C-E33BC2EDFE00}"/>
    <cellStyle name="Currency 2 2 2 2 24" xfId="40435" xr:uid="{D4AC6427-2E26-473B-BBCC-B8415D457909}"/>
    <cellStyle name="Currency 2 2 2 2 3" xfId="112" xr:uid="{00000000-0005-0000-0000-0000481F0000}"/>
    <cellStyle name="Currency 2 2 2 2 3 10" xfId="14369" xr:uid="{00000000-0005-0000-0000-0000491F0000}"/>
    <cellStyle name="Currency 2 2 2 2 3 11" xfId="26250" xr:uid="{7CDF4E10-5F9E-4761-99B0-C50381639BB1}"/>
    <cellStyle name="Currency 2 2 2 2 3 12" xfId="40507" xr:uid="{50114A72-682F-47D6-AB4F-A25883A6DDF7}"/>
    <cellStyle name="Currency 2 2 2 2 3 2" xfId="472" xr:uid="{00000000-0005-0000-0000-00004A1F0000}"/>
    <cellStyle name="Currency 2 2 2 2 3 2 10" xfId="26610" xr:uid="{0034EA48-7344-4F5E-B90A-8534E895C094}"/>
    <cellStyle name="Currency 2 2 2 2 3 2 11" xfId="40867" xr:uid="{6EFD30B2-D356-4126-B569-681D2F7CE36B}"/>
    <cellStyle name="Currency 2 2 2 2 3 2 2" xfId="1264" xr:uid="{00000000-0005-0000-0000-00004B1F0000}"/>
    <cellStyle name="Currency 2 2 2 2 3 2 2 2" xfId="3640" xr:uid="{00000000-0005-0000-0000-00004C1F0000}"/>
    <cellStyle name="Currency 2 2 2 2 3 2 2 2 2" xfId="17897" xr:uid="{00000000-0005-0000-0000-00004D1F0000}"/>
    <cellStyle name="Currency 2 2 2 2 3 2 2 2 3" xfId="29778" xr:uid="{07163167-02EA-4ADA-8259-2B110BFE794C}"/>
    <cellStyle name="Currency 2 2 2 2 3 2 2 2 4" xfId="44035" xr:uid="{81AA7F7E-5ED9-4422-A19E-8B51AE353D30}"/>
    <cellStyle name="Currency 2 2 2 2 3 2 2 3" xfId="6016" xr:uid="{00000000-0005-0000-0000-00004E1F0000}"/>
    <cellStyle name="Currency 2 2 2 2 3 2 2 3 2" xfId="20273" xr:uid="{00000000-0005-0000-0000-00004F1F0000}"/>
    <cellStyle name="Currency 2 2 2 2 3 2 2 3 3" xfId="32154" xr:uid="{0CD6DD0A-2CC6-4010-89CB-106810ADE9D9}"/>
    <cellStyle name="Currency 2 2 2 2 3 2 2 3 4" xfId="46411" xr:uid="{DC718165-66CE-46FD-9CBB-74F6ED705A3B}"/>
    <cellStyle name="Currency 2 2 2 2 3 2 2 4" xfId="8392" xr:uid="{00000000-0005-0000-0000-0000501F0000}"/>
    <cellStyle name="Currency 2 2 2 2 3 2 2 4 2" xfId="22649" xr:uid="{00000000-0005-0000-0000-0000511F0000}"/>
    <cellStyle name="Currency 2 2 2 2 3 2 2 4 3" xfId="34530" xr:uid="{9074540C-EBA4-48D6-8544-28A9F0CAF79D}"/>
    <cellStyle name="Currency 2 2 2 2 3 2 2 4 4" xfId="48787" xr:uid="{DF3FE569-89E8-441E-A5B7-ED969D2CB7DA}"/>
    <cellStyle name="Currency 2 2 2 2 3 2 2 5" xfId="10768" xr:uid="{00000000-0005-0000-0000-0000521F0000}"/>
    <cellStyle name="Currency 2 2 2 2 3 2 2 5 2" xfId="25025" xr:uid="{00000000-0005-0000-0000-0000531F0000}"/>
    <cellStyle name="Currency 2 2 2 2 3 2 2 5 3" xfId="36906" xr:uid="{15A8C2C0-38F7-433C-97EC-608DACD9F06D}"/>
    <cellStyle name="Currency 2 2 2 2 3 2 2 5 4" xfId="51163" xr:uid="{DE834191-DB23-47D2-9918-1D551DBBC431}"/>
    <cellStyle name="Currency 2 2 2 2 3 2 2 6" xfId="13145" xr:uid="{00000000-0005-0000-0000-0000541F0000}"/>
    <cellStyle name="Currency 2 2 2 2 3 2 2 6 2" xfId="39283" xr:uid="{DE2D0286-ECE8-434D-AF32-501EC331AC57}"/>
    <cellStyle name="Currency 2 2 2 2 3 2 2 6 3" xfId="53540" xr:uid="{E1CB91D9-9B24-4971-87BD-0E01DC577729}"/>
    <cellStyle name="Currency 2 2 2 2 3 2 2 7" xfId="15521" xr:uid="{00000000-0005-0000-0000-0000551F0000}"/>
    <cellStyle name="Currency 2 2 2 2 3 2 2 8" xfId="27402" xr:uid="{9EC16430-5517-4AE5-9F7A-7DE9B0395518}"/>
    <cellStyle name="Currency 2 2 2 2 3 2 2 9" xfId="41659" xr:uid="{20B971C7-A6B6-4FA6-B468-AD32D0F11265}"/>
    <cellStyle name="Currency 2 2 2 2 3 2 3" xfId="2056" xr:uid="{00000000-0005-0000-0000-0000561F0000}"/>
    <cellStyle name="Currency 2 2 2 2 3 2 3 2" xfId="4432" xr:uid="{00000000-0005-0000-0000-0000571F0000}"/>
    <cellStyle name="Currency 2 2 2 2 3 2 3 2 2" xfId="18689" xr:uid="{00000000-0005-0000-0000-0000581F0000}"/>
    <cellStyle name="Currency 2 2 2 2 3 2 3 2 3" xfId="30570" xr:uid="{9A722EAB-DAB2-4CFB-8228-25B499944FF4}"/>
    <cellStyle name="Currency 2 2 2 2 3 2 3 2 4" xfId="44827" xr:uid="{9CEC4BB9-41C1-4BAF-9423-CE1F9A26D7CF}"/>
    <cellStyle name="Currency 2 2 2 2 3 2 3 3" xfId="6808" xr:uid="{00000000-0005-0000-0000-0000591F0000}"/>
    <cellStyle name="Currency 2 2 2 2 3 2 3 3 2" xfId="21065" xr:uid="{00000000-0005-0000-0000-00005A1F0000}"/>
    <cellStyle name="Currency 2 2 2 2 3 2 3 3 3" xfId="32946" xr:uid="{462AE77E-B292-4DC5-9A44-A546C1AF62EB}"/>
    <cellStyle name="Currency 2 2 2 2 3 2 3 3 4" xfId="47203" xr:uid="{BB2D7FE6-CD36-4ABE-B84B-ADF7943A7DAC}"/>
    <cellStyle name="Currency 2 2 2 2 3 2 3 4" xfId="9184" xr:uid="{00000000-0005-0000-0000-00005B1F0000}"/>
    <cellStyle name="Currency 2 2 2 2 3 2 3 4 2" xfId="23441" xr:uid="{00000000-0005-0000-0000-00005C1F0000}"/>
    <cellStyle name="Currency 2 2 2 2 3 2 3 4 3" xfId="35322" xr:uid="{504CD592-F666-4D4C-B91E-F746B2A80E65}"/>
    <cellStyle name="Currency 2 2 2 2 3 2 3 4 4" xfId="49579" xr:uid="{1D442002-E156-4BC0-A23E-BC52A41F0E94}"/>
    <cellStyle name="Currency 2 2 2 2 3 2 3 5" xfId="11560" xr:uid="{00000000-0005-0000-0000-00005D1F0000}"/>
    <cellStyle name="Currency 2 2 2 2 3 2 3 5 2" xfId="25817" xr:uid="{00000000-0005-0000-0000-00005E1F0000}"/>
    <cellStyle name="Currency 2 2 2 2 3 2 3 5 3" xfId="37698" xr:uid="{664D54D6-DC19-4831-A512-0AD5504AC5CC}"/>
    <cellStyle name="Currency 2 2 2 2 3 2 3 5 4" xfId="51955" xr:uid="{4654E53A-A3CE-414E-8E97-7EE6031392E0}"/>
    <cellStyle name="Currency 2 2 2 2 3 2 3 6" xfId="13937" xr:uid="{00000000-0005-0000-0000-00005F1F0000}"/>
    <cellStyle name="Currency 2 2 2 2 3 2 3 6 2" xfId="40075" xr:uid="{CC11C92C-E2CB-4574-B11A-66923485E16A}"/>
    <cellStyle name="Currency 2 2 2 2 3 2 3 6 3" xfId="54332" xr:uid="{3A61B1EC-1503-4D04-B61A-0A4D4508E15F}"/>
    <cellStyle name="Currency 2 2 2 2 3 2 3 7" xfId="16313" xr:uid="{00000000-0005-0000-0000-0000601F0000}"/>
    <cellStyle name="Currency 2 2 2 2 3 2 3 8" xfId="28194" xr:uid="{7A0C4E7A-5183-4E0B-8E25-C494AC93933C}"/>
    <cellStyle name="Currency 2 2 2 2 3 2 3 9" xfId="42451" xr:uid="{6E76504D-A704-41FF-87A9-7EFE87A591DF}"/>
    <cellStyle name="Currency 2 2 2 2 3 2 4" xfId="2848" xr:uid="{00000000-0005-0000-0000-0000611F0000}"/>
    <cellStyle name="Currency 2 2 2 2 3 2 4 2" xfId="17105" xr:uid="{00000000-0005-0000-0000-0000621F0000}"/>
    <cellStyle name="Currency 2 2 2 2 3 2 4 3" xfId="28986" xr:uid="{DCB8E206-2033-469F-8386-481D5CFFEA5D}"/>
    <cellStyle name="Currency 2 2 2 2 3 2 4 4" xfId="43243" xr:uid="{1985C36E-B123-4271-B60D-05CC316B9370}"/>
    <cellStyle name="Currency 2 2 2 2 3 2 5" xfId="5224" xr:uid="{00000000-0005-0000-0000-0000631F0000}"/>
    <cellStyle name="Currency 2 2 2 2 3 2 5 2" xfId="19481" xr:uid="{00000000-0005-0000-0000-0000641F0000}"/>
    <cellStyle name="Currency 2 2 2 2 3 2 5 3" xfId="31362" xr:uid="{5D4AE8DE-02F2-40EF-BAB8-114ABE81BE6D}"/>
    <cellStyle name="Currency 2 2 2 2 3 2 5 4" xfId="45619" xr:uid="{E7740056-95C6-4300-AF65-3FE105844641}"/>
    <cellStyle name="Currency 2 2 2 2 3 2 6" xfId="7600" xr:uid="{00000000-0005-0000-0000-0000651F0000}"/>
    <cellStyle name="Currency 2 2 2 2 3 2 6 2" xfId="21857" xr:uid="{00000000-0005-0000-0000-0000661F0000}"/>
    <cellStyle name="Currency 2 2 2 2 3 2 6 3" xfId="33738" xr:uid="{D21F120E-4581-42CE-9D87-CE515C94D000}"/>
    <cellStyle name="Currency 2 2 2 2 3 2 6 4" xfId="47995" xr:uid="{9F69A20B-383D-4835-87AA-E52BC25E9FD8}"/>
    <cellStyle name="Currency 2 2 2 2 3 2 7" xfId="9976" xr:uid="{00000000-0005-0000-0000-0000671F0000}"/>
    <cellStyle name="Currency 2 2 2 2 3 2 7 2" xfId="24233" xr:uid="{00000000-0005-0000-0000-0000681F0000}"/>
    <cellStyle name="Currency 2 2 2 2 3 2 7 3" xfId="36114" xr:uid="{0BAD0553-65EE-4E7E-AAEC-B298BFC7242A}"/>
    <cellStyle name="Currency 2 2 2 2 3 2 7 4" xfId="50371" xr:uid="{FA2EF9A1-71B3-44E3-85B7-17D5A7805F22}"/>
    <cellStyle name="Currency 2 2 2 2 3 2 8" xfId="12353" xr:uid="{00000000-0005-0000-0000-0000691F0000}"/>
    <cellStyle name="Currency 2 2 2 2 3 2 8 2" xfId="38491" xr:uid="{FA94567E-2B9F-4AA9-BBE8-2F5816A01E3B}"/>
    <cellStyle name="Currency 2 2 2 2 3 2 8 3" xfId="52748" xr:uid="{B7F4AAB2-4D70-4CAF-9597-5B617CB6B6F2}"/>
    <cellStyle name="Currency 2 2 2 2 3 2 9" xfId="14729" xr:uid="{00000000-0005-0000-0000-00006A1F0000}"/>
    <cellStyle name="Currency 2 2 2 2 3 3" xfId="904" xr:uid="{00000000-0005-0000-0000-00006B1F0000}"/>
    <cellStyle name="Currency 2 2 2 2 3 3 2" xfId="3280" xr:uid="{00000000-0005-0000-0000-00006C1F0000}"/>
    <cellStyle name="Currency 2 2 2 2 3 3 2 2" xfId="17537" xr:uid="{00000000-0005-0000-0000-00006D1F0000}"/>
    <cellStyle name="Currency 2 2 2 2 3 3 2 3" xfId="29418" xr:uid="{8645DD9D-6315-4BE7-8525-023DEFB54724}"/>
    <cellStyle name="Currency 2 2 2 2 3 3 2 4" xfId="43675" xr:uid="{F5468DA7-7BCC-4886-A333-9E3EE1F8F2F3}"/>
    <cellStyle name="Currency 2 2 2 2 3 3 3" xfId="5656" xr:uid="{00000000-0005-0000-0000-00006E1F0000}"/>
    <cellStyle name="Currency 2 2 2 2 3 3 3 2" xfId="19913" xr:uid="{00000000-0005-0000-0000-00006F1F0000}"/>
    <cellStyle name="Currency 2 2 2 2 3 3 3 3" xfId="31794" xr:uid="{07E326D1-1A28-4546-8E7D-781150C622AE}"/>
    <cellStyle name="Currency 2 2 2 2 3 3 3 4" xfId="46051" xr:uid="{924EEB03-6720-48FC-8B3E-9433293046FA}"/>
    <cellStyle name="Currency 2 2 2 2 3 3 4" xfId="8032" xr:uid="{00000000-0005-0000-0000-0000701F0000}"/>
    <cellStyle name="Currency 2 2 2 2 3 3 4 2" xfId="22289" xr:uid="{00000000-0005-0000-0000-0000711F0000}"/>
    <cellStyle name="Currency 2 2 2 2 3 3 4 3" xfId="34170" xr:uid="{A5480F46-118B-4515-8584-9B550C3F7158}"/>
    <cellStyle name="Currency 2 2 2 2 3 3 4 4" xfId="48427" xr:uid="{99F56041-A0ED-4123-8F31-28DAC5740C92}"/>
    <cellStyle name="Currency 2 2 2 2 3 3 5" xfId="10408" xr:uid="{00000000-0005-0000-0000-0000721F0000}"/>
    <cellStyle name="Currency 2 2 2 2 3 3 5 2" xfId="24665" xr:uid="{00000000-0005-0000-0000-0000731F0000}"/>
    <cellStyle name="Currency 2 2 2 2 3 3 5 3" xfId="36546" xr:uid="{FC34E83C-C21B-42E6-A443-69491AC7C070}"/>
    <cellStyle name="Currency 2 2 2 2 3 3 5 4" xfId="50803" xr:uid="{1E8E6DBD-2DEE-4A11-8E39-26C43E61790A}"/>
    <cellStyle name="Currency 2 2 2 2 3 3 6" xfId="12785" xr:uid="{00000000-0005-0000-0000-0000741F0000}"/>
    <cellStyle name="Currency 2 2 2 2 3 3 6 2" xfId="38923" xr:uid="{2389EF7D-1A34-43FE-AE31-5D6FFD3BADC2}"/>
    <cellStyle name="Currency 2 2 2 2 3 3 6 3" xfId="53180" xr:uid="{380D5AE8-DE7F-4A39-9E4B-ED737C9057E8}"/>
    <cellStyle name="Currency 2 2 2 2 3 3 7" xfId="15161" xr:uid="{00000000-0005-0000-0000-0000751F0000}"/>
    <cellStyle name="Currency 2 2 2 2 3 3 8" xfId="27042" xr:uid="{EB3459CF-EDA8-468B-B382-D8E71D3DFFB6}"/>
    <cellStyle name="Currency 2 2 2 2 3 3 9" xfId="41299" xr:uid="{68D24001-A7AA-493C-96D3-49713D00C85F}"/>
    <cellStyle name="Currency 2 2 2 2 3 4" xfId="1696" xr:uid="{00000000-0005-0000-0000-0000761F0000}"/>
    <cellStyle name="Currency 2 2 2 2 3 4 2" xfId="4072" xr:uid="{00000000-0005-0000-0000-0000771F0000}"/>
    <cellStyle name="Currency 2 2 2 2 3 4 2 2" xfId="18329" xr:uid="{00000000-0005-0000-0000-0000781F0000}"/>
    <cellStyle name="Currency 2 2 2 2 3 4 2 3" xfId="30210" xr:uid="{BD37CD72-C722-4E55-B2F4-F27C101E21F7}"/>
    <cellStyle name="Currency 2 2 2 2 3 4 2 4" xfId="44467" xr:uid="{08BB1B24-C321-443F-9E08-A0F61777591A}"/>
    <cellStyle name="Currency 2 2 2 2 3 4 3" xfId="6448" xr:uid="{00000000-0005-0000-0000-0000791F0000}"/>
    <cellStyle name="Currency 2 2 2 2 3 4 3 2" xfId="20705" xr:uid="{00000000-0005-0000-0000-00007A1F0000}"/>
    <cellStyle name="Currency 2 2 2 2 3 4 3 3" xfId="32586" xr:uid="{A28162A7-3672-4017-B551-C889F4CA9B00}"/>
    <cellStyle name="Currency 2 2 2 2 3 4 3 4" xfId="46843" xr:uid="{8E0D547E-F3CC-42D4-B9DF-FA3376EF74BC}"/>
    <cellStyle name="Currency 2 2 2 2 3 4 4" xfId="8824" xr:uid="{00000000-0005-0000-0000-00007B1F0000}"/>
    <cellStyle name="Currency 2 2 2 2 3 4 4 2" xfId="23081" xr:uid="{00000000-0005-0000-0000-00007C1F0000}"/>
    <cellStyle name="Currency 2 2 2 2 3 4 4 3" xfId="34962" xr:uid="{4D674B1F-6EFF-4629-9FF2-F4856AE064CB}"/>
    <cellStyle name="Currency 2 2 2 2 3 4 4 4" xfId="49219" xr:uid="{AC873E67-ED81-42B1-AE49-A660F9FA40E2}"/>
    <cellStyle name="Currency 2 2 2 2 3 4 5" xfId="11200" xr:uid="{00000000-0005-0000-0000-00007D1F0000}"/>
    <cellStyle name="Currency 2 2 2 2 3 4 5 2" xfId="25457" xr:uid="{00000000-0005-0000-0000-00007E1F0000}"/>
    <cellStyle name="Currency 2 2 2 2 3 4 5 3" xfId="37338" xr:uid="{695966B1-FAFE-4B82-92A6-9BB2308578A4}"/>
    <cellStyle name="Currency 2 2 2 2 3 4 5 4" xfId="51595" xr:uid="{1D73687D-5A8C-458E-986E-2BF63F959057}"/>
    <cellStyle name="Currency 2 2 2 2 3 4 6" xfId="13577" xr:uid="{00000000-0005-0000-0000-00007F1F0000}"/>
    <cellStyle name="Currency 2 2 2 2 3 4 6 2" xfId="39715" xr:uid="{FEA1A2CE-81AF-498D-B55D-330B3F5E1113}"/>
    <cellStyle name="Currency 2 2 2 2 3 4 6 3" xfId="53972" xr:uid="{AA257547-AB14-4C5A-8A2B-3354253F6F77}"/>
    <cellStyle name="Currency 2 2 2 2 3 4 7" xfId="15953" xr:uid="{00000000-0005-0000-0000-0000801F0000}"/>
    <cellStyle name="Currency 2 2 2 2 3 4 8" xfId="27834" xr:uid="{90027144-7614-4431-BF7C-8F8C7D0F5D6B}"/>
    <cellStyle name="Currency 2 2 2 2 3 4 9" xfId="42091" xr:uid="{8EFE78F6-71A1-48A1-AC68-A94BB7DFDD98}"/>
    <cellStyle name="Currency 2 2 2 2 3 5" xfId="2488" xr:uid="{00000000-0005-0000-0000-0000811F0000}"/>
    <cellStyle name="Currency 2 2 2 2 3 5 2" xfId="16745" xr:uid="{00000000-0005-0000-0000-0000821F0000}"/>
    <cellStyle name="Currency 2 2 2 2 3 5 3" xfId="28626" xr:uid="{A2922085-D8B0-42EC-AAFC-F3C48892F4D9}"/>
    <cellStyle name="Currency 2 2 2 2 3 5 4" xfId="42883" xr:uid="{6CD0D67F-89EF-4942-93F2-4B626D2715D4}"/>
    <cellStyle name="Currency 2 2 2 2 3 6" xfId="4864" xr:uid="{00000000-0005-0000-0000-0000831F0000}"/>
    <cellStyle name="Currency 2 2 2 2 3 6 2" xfId="19121" xr:uid="{00000000-0005-0000-0000-0000841F0000}"/>
    <cellStyle name="Currency 2 2 2 2 3 6 3" xfId="31002" xr:uid="{8FE3A7D9-186E-4077-A1E3-9430FFCD5427}"/>
    <cellStyle name="Currency 2 2 2 2 3 6 4" xfId="45259" xr:uid="{CC4FFC1A-F924-42D4-881B-D2ABBCFC73AD}"/>
    <cellStyle name="Currency 2 2 2 2 3 7" xfId="7240" xr:uid="{00000000-0005-0000-0000-0000851F0000}"/>
    <cellStyle name="Currency 2 2 2 2 3 7 2" xfId="21497" xr:uid="{00000000-0005-0000-0000-0000861F0000}"/>
    <cellStyle name="Currency 2 2 2 2 3 7 3" xfId="33378" xr:uid="{7EA4C8D9-80F9-4327-92E3-69E326576187}"/>
    <cellStyle name="Currency 2 2 2 2 3 7 4" xfId="47635" xr:uid="{CE503644-A9B2-4377-A8CD-DC24182155EF}"/>
    <cellStyle name="Currency 2 2 2 2 3 8" xfId="9616" xr:uid="{00000000-0005-0000-0000-0000871F0000}"/>
    <cellStyle name="Currency 2 2 2 2 3 8 2" xfId="23873" xr:uid="{00000000-0005-0000-0000-0000881F0000}"/>
    <cellStyle name="Currency 2 2 2 2 3 8 3" xfId="35754" xr:uid="{EE2B4AC6-EBC0-4626-B822-78D8503098BE}"/>
    <cellStyle name="Currency 2 2 2 2 3 8 4" xfId="50011" xr:uid="{197FFB96-3D34-49E5-A98A-9C48A693AF64}"/>
    <cellStyle name="Currency 2 2 2 2 3 9" xfId="11993" xr:uid="{00000000-0005-0000-0000-0000891F0000}"/>
    <cellStyle name="Currency 2 2 2 2 3 9 2" xfId="38131" xr:uid="{70E9AC3C-DBA7-47F3-AA06-3075DD48F1DF}"/>
    <cellStyle name="Currency 2 2 2 2 3 9 3" xfId="52388" xr:uid="{FA40D24C-2BCA-4E86-9EC0-729D6046AAFB}"/>
    <cellStyle name="Currency 2 2 2 2 4" xfId="148" xr:uid="{00000000-0005-0000-0000-00008A1F0000}"/>
    <cellStyle name="Currency 2 2 2 2 4 10" xfId="14405" xr:uid="{00000000-0005-0000-0000-00008B1F0000}"/>
    <cellStyle name="Currency 2 2 2 2 4 11" xfId="26286" xr:uid="{827601F7-8D17-45D3-9DD2-F7C7F7849322}"/>
    <cellStyle name="Currency 2 2 2 2 4 12" xfId="40543" xr:uid="{CB4326F0-C460-45F4-B695-506439A85852}"/>
    <cellStyle name="Currency 2 2 2 2 4 2" xfId="508" xr:uid="{00000000-0005-0000-0000-00008C1F0000}"/>
    <cellStyle name="Currency 2 2 2 2 4 2 10" xfId="26646" xr:uid="{091128D0-39E1-4D85-BB0E-52C991F788C6}"/>
    <cellStyle name="Currency 2 2 2 2 4 2 11" xfId="40903" xr:uid="{91B7EA3F-AC1E-4D36-9BF8-156559436115}"/>
    <cellStyle name="Currency 2 2 2 2 4 2 2" xfId="1300" xr:uid="{00000000-0005-0000-0000-00008D1F0000}"/>
    <cellStyle name="Currency 2 2 2 2 4 2 2 2" xfId="3676" xr:uid="{00000000-0005-0000-0000-00008E1F0000}"/>
    <cellStyle name="Currency 2 2 2 2 4 2 2 2 2" xfId="17933" xr:uid="{00000000-0005-0000-0000-00008F1F0000}"/>
    <cellStyle name="Currency 2 2 2 2 4 2 2 2 3" xfId="29814" xr:uid="{AF1AF43A-A208-43C3-8233-88157082100C}"/>
    <cellStyle name="Currency 2 2 2 2 4 2 2 2 4" xfId="44071" xr:uid="{9D806A2A-9001-477D-A80F-FE4B13EC4734}"/>
    <cellStyle name="Currency 2 2 2 2 4 2 2 3" xfId="6052" xr:uid="{00000000-0005-0000-0000-0000901F0000}"/>
    <cellStyle name="Currency 2 2 2 2 4 2 2 3 2" xfId="20309" xr:uid="{00000000-0005-0000-0000-0000911F0000}"/>
    <cellStyle name="Currency 2 2 2 2 4 2 2 3 3" xfId="32190" xr:uid="{EEA5419D-ADC4-4528-B4C9-2C204C0A8CBC}"/>
    <cellStyle name="Currency 2 2 2 2 4 2 2 3 4" xfId="46447" xr:uid="{DAD21D81-8B5C-4D63-B516-824343AD91A3}"/>
    <cellStyle name="Currency 2 2 2 2 4 2 2 4" xfId="8428" xr:uid="{00000000-0005-0000-0000-0000921F0000}"/>
    <cellStyle name="Currency 2 2 2 2 4 2 2 4 2" xfId="22685" xr:uid="{00000000-0005-0000-0000-0000931F0000}"/>
    <cellStyle name="Currency 2 2 2 2 4 2 2 4 3" xfId="34566" xr:uid="{25DE24FD-77C7-4289-A541-FD9B71E8E273}"/>
    <cellStyle name="Currency 2 2 2 2 4 2 2 4 4" xfId="48823" xr:uid="{78C0A9F0-E310-4A71-99B3-B689865AF82E}"/>
    <cellStyle name="Currency 2 2 2 2 4 2 2 5" xfId="10804" xr:uid="{00000000-0005-0000-0000-0000941F0000}"/>
    <cellStyle name="Currency 2 2 2 2 4 2 2 5 2" xfId="25061" xr:uid="{00000000-0005-0000-0000-0000951F0000}"/>
    <cellStyle name="Currency 2 2 2 2 4 2 2 5 3" xfId="36942" xr:uid="{412C4B1F-B51A-410B-AD96-3CFF671557CC}"/>
    <cellStyle name="Currency 2 2 2 2 4 2 2 5 4" xfId="51199" xr:uid="{81EFD19D-0008-462C-88A1-314A65817486}"/>
    <cellStyle name="Currency 2 2 2 2 4 2 2 6" xfId="13181" xr:uid="{00000000-0005-0000-0000-0000961F0000}"/>
    <cellStyle name="Currency 2 2 2 2 4 2 2 6 2" xfId="39319" xr:uid="{BF01088A-4D72-45C6-9D94-1274E53D3320}"/>
    <cellStyle name="Currency 2 2 2 2 4 2 2 6 3" xfId="53576" xr:uid="{2D34B2CF-7F52-40FE-8DF3-B216F78066C3}"/>
    <cellStyle name="Currency 2 2 2 2 4 2 2 7" xfId="15557" xr:uid="{00000000-0005-0000-0000-0000971F0000}"/>
    <cellStyle name="Currency 2 2 2 2 4 2 2 8" xfId="27438" xr:uid="{B9DE80A5-8DE1-4C35-BF89-BFB6F212EF98}"/>
    <cellStyle name="Currency 2 2 2 2 4 2 2 9" xfId="41695" xr:uid="{F7E6C23E-9522-437C-A4C2-E08DDC770938}"/>
    <cellStyle name="Currency 2 2 2 2 4 2 3" xfId="2092" xr:uid="{00000000-0005-0000-0000-0000981F0000}"/>
    <cellStyle name="Currency 2 2 2 2 4 2 3 2" xfId="4468" xr:uid="{00000000-0005-0000-0000-0000991F0000}"/>
    <cellStyle name="Currency 2 2 2 2 4 2 3 2 2" xfId="18725" xr:uid="{00000000-0005-0000-0000-00009A1F0000}"/>
    <cellStyle name="Currency 2 2 2 2 4 2 3 2 3" xfId="30606" xr:uid="{BB7A1093-AF7B-4EA5-B0FD-AFA512892F56}"/>
    <cellStyle name="Currency 2 2 2 2 4 2 3 2 4" xfId="44863" xr:uid="{7D3098C9-2CC5-4146-9BC6-6E19B4BE26F3}"/>
    <cellStyle name="Currency 2 2 2 2 4 2 3 3" xfId="6844" xr:uid="{00000000-0005-0000-0000-00009B1F0000}"/>
    <cellStyle name="Currency 2 2 2 2 4 2 3 3 2" xfId="21101" xr:uid="{00000000-0005-0000-0000-00009C1F0000}"/>
    <cellStyle name="Currency 2 2 2 2 4 2 3 3 3" xfId="32982" xr:uid="{99D0BC90-6BD3-4D76-911C-E9DAA2EB12BE}"/>
    <cellStyle name="Currency 2 2 2 2 4 2 3 3 4" xfId="47239" xr:uid="{FE682F91-791B-4741-B3DA-7896FB44DC4C}"/>
    <cellStyle name="Currency 2 2 2 2 4 2 3 4" xfId="9220" xr:uid="{00000000-0005-0000-0000-00009D1F0000}"/>
    <cellStyle name="Currency 2 2 2 2 4 2 3 4 2" xfId="23477" xr:uid="{00000000-0005-0000-0000-00009E1F0000}"/>
    <cellStyle name="Currency 2 2 2 2 4 2 3 4 3" xfId="35358" xr:uid="{FD810318-0A3C-435C-9DC6-8E6A261DAEC4}"/>
    <cellStyle name="Currency 2 2 2 2 4 2 3 4 4" xfId="49615" xr:uid="{3FE3F2D2-1BA3-4DBC-996A-9BC6A67CC37C}"/>
    <cellStyle name="Currency 2 2 2 2 4 2 3 5" xfId="11596" xr:uid="{00000000-0005-0000-0000-00009F1F0000}"/>
    <cellStyle name="Currency 2 2 2 2 4 2 3 5 2" xfId="25853" xr:uid="{00000000-0005-0000-0000-0000A01F0000}"/>
    <cellStyle name="Currency 2 2 2 2 4 2 3 5 3" xfId="37734" xr:uid="{A3106079-627C-4A37-91A6-C53D42403682}"/>
    <cellStyle name="Currency 2 2 2 2 4 2 3 5 4" xfId="51991" xr:uid="{48086FF5-51E6-4913-B21D-BB2048C5F103}"/>
    <cellStyle name="Currency 2 2 2 2 4 2 3 6" xfId="13973" xr:uid="{00000000-0005-0000-0000-0000A11F0000}"/>
    <cellStyle name="Currency 2 2 2 2 4 2 3 6 2" xfId="40111" xr:uid="{7E614106-E0D0-4DAE-ABFF-046C976D9889}"/>
    <cellStyle name="Currency 2 2 2 2 4 2 3 6 3" xfId="54368" xr:uid="{3F8AE76D-0E24-4DE2-A5AC-9DAD35907DCD}"/>
    <cellStyle name="Currency 2 2 2 2 4 2 3 7" xfId="16349" xr:uid="{00000000-0005-0000-0000-0000A21F0000}"/>
    <cellStyle name="Currency 2 2 2 2 4 2 3 8" xfId="28230" xr:uid="{D1BD2F12-4F03-47EE-A6E2-E003ADAF0857}"/>
    <cellStyle name="Currency 2 2 2 2 4 2 3 9" xfId="42487" xr:uid="{9BE46AB9-123C-412F-84FF-B64E25563539}"/>
    <cellStyle name="Currency 2 2 2 2 4 2 4" xfId="2884" xr:uid="{00000000-0005-0000-0000-0000A31F0000}"/>
    <cellStyle name="Currency 2 2 2 2 4 2 4 2" xfId="17141" xr:uid="{00000000-0005-0000-0000-0000A41F0000}"/>
    <cellStyle name="Currency 2 2 2 2 4 2 4 3" xfId="29022" xr:uid="{EDB3648A-06B4-486D-B4ED-DF28D4AF5E14}"/>
    <cellStyle name="Currency 2 2 2 2 4 2 4 4" xfId="43279" xr:uid="{2DE697B0-D0A5-4DEB-90CE-937A2120F512}"/>
    <cellStyle name="Currency 2 2 2 2 4 2 5" xfId="5260" xr:uid="{00000000-0005-0000-0000-0000A51F0000}"/>
    <cellStyle name="Currency 2 2 2 2 4 2 5 2" xfId="19517" xr:uid="{00000000-0005-0000-0000-0000A61F0000}"/>
    <cellStyle name="Currency 2 2 2 2 4 2 5 3" xfId="31398" xr:uid="{C58106AD-20EA-4070-BC6C-FF072ED3B735}"/>
    <cellStyle name="Currency 2 2 2 2 4 2 5 4" xfId="45655" xr:uid="{703D3539-6327-4D54-BC5E-7686B1D74A70}"/>
    <cellStyle name="Currency 2 2 2 2 4 2 6" xfId="7636" xr:uid="{00000000-0005-0000-0000-0000A71F0000}"/>
    <cellStyle name="Currency 2 2 2 2 4 2 6 2" xfId="21893" xr:uid="{00000000-0005-0000-0000-0000A81F0000}"/>
    <cellStyle name="Currency 2 2 2 2 4 2 6 3" xfId="33774" xr:uid="{ABD33D4C-9795-4732-8049-AAFFEF4288FF}"/>
    <cellStyle name="Currency 2 2 2 2 4 2 6 4" xfId="48031" xr:uid="{264C2DE1-8043-417B-87C1-58A4A83824CC}"/>
    <cellStyle name="Currency 2 2 2 2 4 2 7" xfId="10012" xr:uid="{00000000-0005-0000-0000-0000A91F0000}"/>
    <cellStyle name="Currency 2 2 2 2 4 2 7 2" xfId="24269" xr:uid="{00000000-0005-0000-0000-0000AA1F0000}"/>
    <cellStyle name="Currency 2 2 2 2 4 2 7 3" xfId="36150" xr:uid="{059668D4-0C5B-4059-807C-4F5EC031936C}"/>
    <cellStyle name="Currency 2 2 2 2 4 2 7 4" xfId="50407" xr:uid="{018E8A59-CA25-4763-BDEA-83034C19BCFE}"/>
    <cellStyle name="Currency 2 2 2 2 4 2 8" xfId="12389" xr:uid="{00000000-0005-0000-0000-0000AB1F0000}"/>
    <cellStyle name="Currency 2 2 2 2 4 2 8 2" xfId="38527" xr:uid="{DD94F8D4-C2D2-41ED-96AD-6762F39F0941}"/>
    <cellStyle name="Currency 2 2 2 2 4 2 8 3" xfId="52784" xr:uid="{6ADE1ACA-6FD1-4D7F-BC47-6B61ABB15459}"/>
    <cellStyle name="Currency 2 2 2 2 4 2 9" xfId="14765" xr:uid="{00000000-0005-0000-0000-0000AC1F0000}"/>
    <cellStyle name="Currency 2 2 2 2 4 3" xfId="940" xr:uid="{00000000-0005-0000-0000-0000AD1F0000}"/>
    <cellStyle name="Currency 2 2 2 2 4 3 2" xfId="3316" xr:uid="{00000000-0005-0000-0000-0000AE1F0000}"/>
    <cellStyle name="Currency 2 2 2 2 4 3 2 2" xfId="17573" xr:uid="{00000000-0005-0000-0000-0000AF1F0000}"/>
    <cellStyle name="Currency 2 2 2 2 4 3 2 3" xfId="29454" xr:uid="{FE23B1BE-C530-47F5-B9D7-F6ED152B22D5}"/>
    <cellStyle name="Currency 2 2 2 2 4 3 2 4" xfId="43711" xr:uid="{4859F0F7-BB10-470B-B4B0-B7861DE1AC45}"/>
    <cellStyle name="Currency 2 2 2 2 4 3 3" xfId="5692" xr:uid="{00000000-0005-0000-0000-0000B01F0000}"/>
    <cellStyle name="Currency 2 2 2 2 4 3 3 2" xfId="19949" xr:uid="{00000000-0005-0000-0000-0000B11F0000}"/>
    <cellStyle name="Currency 2 2 2 2 4 3 3 3" xfId="31830" xr:uid="{00180A10-142F-4568-9C61-E5C701F6534F}"/>
    <cellStyle name="Currency 2 2 2 2 4 3 3 4" xfId="46087" xr:uid="{05A6A8BE-8B5F-4BFA-B48F-31E32D37B80C}"/>
    <cellStyle name="Currency 2 2 2 2 4 3 4" xfId="8068" xr:uid="{00000000-0005-0000-0000-0000B21F0000}"/>
    <cellStyle name="Currency 2 2 2 2 4 3 4 2" xfId="22325" xr:uid="{00000000-0005-0000-0000-0000B31F0000}"/>
    <cellStyle name="Currency 2 2 2 2 4 3 4 3" xfId="34206" xr:uid="{38522682-1152-449F-9915-2542E1062084}"/>
    <cellStyle name="Currency 2 2 2 2 4 3 4 4" xfId="48463" xr:uid="{0F412305-FFE9-40CB-AF78-EDC58296CE10}"/>
    <cellStyle name="Currency 2 2 2 2 4 3 5" xfId="10444" xr:uid="{00000000-0005-0000-0000-0000B41F0000}"/>
    <cellStyle name="Currency 2 2 2 2 4 3 5 2" xfId="24701" xr:uid="{00000000-0005-0000-0000-0000B51F0000}"/>
    <cellStyle name="Currency 2 2 2 2 4 3 5 3" xfId="36582" xr:uid="{F934FFD7-D631-4C02-83E3-395B685A19BD}"/>
    <cellStyle name="Currency 2 2 2 2 4 3 5 4" xfId="50839" xr:uid="{975FA2A5-7115-4F1B-83B7-3C27D6626E3D}"/>
    <cellStyle name="Currency 2 2 2 2 4 3 6" xfId="12821" xr:uid="{00000000-0005-0000-0000-0000B61F0000}"/>
    <cellStyle name="Currency 2 2 2 2 4 3 6 2" xfId="38959" xr:uid="{E6F0967C-81C0-467A-B6ED-69BA82DC9322}"/>
    <cellStyle name="Currency 2 2 2 2 4 3 6 3" xfId="53216" xr:uid="{3BDCA701-9E66-49C0-AE1D-9CF0BBBF73A4}"/>
    <cellStyle name="Currency 2 2 2 2 4 3 7" xfId="15197" xr:uid="{00000000-0005-0000-0000-0000B71F0000}"/>
    <cellStyle name="Currency 2 2 2 2 4 3 8" xfId="27078" xr:uid="{5C900AA4-8795-4D31-931F-17F542579F71}"/>
    <cellStyle name="Currency 2 2 2 2 4 3 9" xfId="41335" xr:uid="{78F4071B-C5A1-47CF-966A-821B51166396}"/>
    <cellStyle name="Currency 2 2 2 2 4 4" xfId="1732" xr:uid="{00000000-0005-0000-0000-0000B81F0000}"/>
    <cellStyle name="Currency 2 2 2 2 4 4 2" xfId="4108" xr:uid="{00000000-0005-0000-0000-0000B91F0000}"/>
    <cellStyle name="Currency 2 2 2 2 4 4 2 2" xfId="18365" xr:uid="{00000000-0005-0000-0000-0000BA1F0000}"/>
    <cellStyle name="Currency 2 2 2 2 4 4 2 3" xfId="30246" xr:uid="{9B9AC787-6F6B-4EBE-9AE2-CE22C224F49B}"/>
    <cellStyle name="Currency 2 2 2 2 4 4 2 4" xfId="44503" xr:uid="{B70CFA66-9F5C-4DD5-B5BA-C3D35211E390}"/>
    <cellStyle name="Currency 2 2 2 2 4 4 3" xfId="6484" xr:uid="{00000000-0005-0000-0000-0000BB1F0000}"/>
    <cellStyle name="Currency 2 2 2 2 4 4 3 2" xfId="20741" xr:uid="{00000000-0005-0000-0000-0000BC1F0000}"/>
    <cellStyle name="Currency 2 2 2 2 4 4 3 3" xfId="32622" xr:uid="{6930117A-B267-4CFD-AC9D-152C87DEDB7D}"/>
    <cellStyle name="Currency 2 2 2 2 4 4 3 4" xfId="46879" xr:uid="{09BB3312-C019-4B68-A7B2-95C99134BE55}"/>
    <cellStyle name="Currency 2 2 2 2 4 4 4" xfId="8860" xr:uid="{00000000-0005-0000-0000-0000BD1F0000}"/>
    <cellStyle name="Currency 2 2 2 2 4 4 4 2" xfId="23117" xr:uid="{00000000-0005-0000-0000-0000BE1F0000}"/>
    <cellStyle name="Currency 2 2 2 2 4 4 4 3" xfId="34998" xr:uid="{293153D2-B10A-4E7A-8F72-159C5836433B}"/>
    <cellStyle name="Currency 2 2 2 2 4 4 4 4" xfId="49255" xr:uid="{6245F4E7-4C01-449F-B23D-F209490974D9}"/>
    <cellStyle name="Currency 2 2 2 2 4 4 5" xfId="11236" xr:uid="{00000000-0005-0000-0000-0000BF1F0000}"/>
    <cellStyle name="Currency 2 2 2 2 4 4 5 2" xfId="25493" xr:uid="{00000000-0005-0000-0000-0000C01F0000}"/>
    <cellStyle name="Currency 2 2 2 2 4 4 5 3" xfId="37374" xr:uid="{13F17896-EAF6-436D-BB2E-8B18951DEDE3}"/>
    <cellStyle name="Currency 2 2 2 2 4 4 5 4" xfId="51631" xr:uid="{59CC2191-39E7-4088-8367-220B7A302C18}"/>
    <cellStyle name="Currency 2 2 2 2 4 4 6" xfId="13613" xr:uid="{00000000-0005-0000-0000-0000C11F0000}"/>
    <cellStyle name="Currency 2 2 2 2 4 4 6 2" xfId="39751" xr:uid="{0F7EF234-B50A-483C-99C4-3253D0FD8BD2}"/>
    <cellStyle name="Currency 2 2 2 2 4 4 6 3" xfId="54008" xr:uid="{A28C3E1F-F762-40BF-AB8E-3F0F7025AFCF}"/>
    <cellStyle name="Currency 2 2 2 2 4 4 7" xfId="15989" xr:uid="{00000000-0005-0000-0000-0000C21F0000}"/>
    <cellStyle name="Currency 2 2 2 2 4 4 8" xfId="27870" xr:uid="{7BF48391-39F8-4E33-A5B5-94FCEB44A7EC}"/>
    <cellStyle name="Currency 2 2 2 2 4 4 9" xfId="42127" xr:uid="{11D54179-F724-4CBF-B7B8-B99D21A88196}"/>
    <cellStyle name="Currency 2 2 2 2 4 5" xfId="2524" xr:uid="{00000000-0005-0000-0000-0000C31F0000}"/>
    <cellStyle name="Currency 2 2 2 2 4 5 2" xfId="16781" xr:uid="{00000000-0005-0000-0000-0000C41F0000}"/>
    <cellStyle name="Currency 2 2 2 2 4 5 3" xfId="28662" xr:uid="{BC8B1A0F-CE07-447D-9B68-4C627100F04E}"/>
    <cellStyle name="Currency 2 2 2 2 4 5 4" xfId="42919" xr:uid="{386DB822-2F2B-4DB5-B9F6-649F0AAFCB98}"/>
    <cellStyle name="Currency 2 2 2 2 4 6" xfId="4900" xr:uid="{00000000-0005-0000-0000-0000C51F0000}"/>
    <cellStyle name="Currency 2 2 2 2 4 6 2" xfId="19157" xr:uid="{00000000-0005-0000-0000-0000C61F0000}"/>
    <cellStyle name="Currency 2 2 2 2 4 6 3" xfId="31038" xr:uid="{9BAFDA48-C450-4C2C-9830-E884057F2AB4}"/>
    <cellStyle name="Currency 2 2 2 2 4 6 4" xfId="45295" xr:uid="{B4D6D0D8-D950-4FED-BA8F-2C7613B792F7}"/>
    <cellStyle name="Currency 2 2 2 2 4 7" xfId="7276" xr:uid="{00000000-0005-0000-0000-0000C71F0000}"/>
    <cellStyle name="Currency 2 2 2 2 4 7 2" xfId="21533" xr:uid="{00000000-0005-0000-0000-0000C81F0000}"/>
    <cellStyle name="Currency 2 2 2 2 4 7 3" xfId="33414" xr:uid="{77CB272C-0521-4BC3-8FDD-40223B4658EA}"/>
    <cellStyle name="Currency 2 2 2 2 4 7 4" xfId="47671" xr:uid="{755F2185-CBE4-4ECE-9906-6C33CC676F59}"/>
    <cellStyle name="Currency 2 2 2 2 4 8" xfId="9652" xr:uid="{00000000-0005-0000-0000-0000C91F0000}"/>
    <cellStyle name="Currency 2 2 2 2 4 8 2" xfId="23909" xr:uid="{00000000-0005-0000-0000-0000CA1F0000}"/>
    <cellStyle name="Currency 2 2 2 2 4 8 3" xfId="35790" xr:uid="{19EBD633-7FA7-445E-B78D-44E8AA06DAFE}"/>
    <cellStyle name="Currency 2 2 2 2 4 8 4" xfId="50047" xr:uid="{7EDDD373-6A05-4AC4-B8C1-D2F6AA0A30F1}"/>
    <cellStyle name="Currency 2 2 2 2 4 9" xfId="12029" xr:uid="{00000000-0005-0000-0000-0000CB1F0000}"/>
    <cellStyle name="Currency 2 2 2 2 4 9 2" xfId="38167" xr:uid="{47056143-53B9-4E52-94F8-7A82AD67F190}"/>
    <cellStyle name="Currency 2 2 2 2 4 9 3" xfId="52424" xr:uid="{18D0C0E8-8362-4EA7-A82D-89B641227515}"/>
    <cellStyle name="Currency 2 2 2 2 5" xfId="184" xr:uid="{00000000-0005-0000-0000-0000CC1F0000}"/>
    <cellStyle name="Currency 2 2 2 2 5 10" xfId="14441" xr:uid="{00000000-0005-0000-0000-0000CD1F0000}"/>
    <cellStyle name="Currency 2 2 2 2 5 11" xfId="26322" xr:uid="{AB5CB15F-5ACC-4D78-8ADA-6B4933F1BC06}"/>
    <cellStyle name="Currency 2 2 2 2 5 12" xfId="40579" xr:uid="{EAA3962A-6DE4-4D97-A236-3EB15B76FCBD}"/>
    <cellStyle name="Currency 2 2 2 2 5 2" xfId="544" xr:uid="{00000000-0005-0000-0000-0000CE1F0000}"/>
    <cellStyle name="Currency 2 2 2 2 5 2 10" xfId="26682" xr:uid="{B2292FB2-9FA1-4418-8D66-7C266A602B30}"/>
    <cellStyle name="Currency 2 2 2 2 5 2 11" xfId="40939" xr:uid="{2097551C-1604-44B8-AF2C-D175516BA2A6}"/>
    <cellStyle name="Currency 2 2 2 2 5 2 2" xfId="1336" xr:uid="{00000000-0005-0000-0000-0000CF1F0000}"/>
    <cellStyle name="Currency 2 2 2 2 5 2 2 2" xfId="3712" xr:uid="{00000000-0005-0000-0000-0000D01F0000}"/>
    <cellStyle name="Currency 2 2 2 2 5 2 2 2 2" xfId="17969" xr:uid="{00000000-0005-0000-0000-0000D11F0000}"/>
    <cellStyle name="Currency 2 2 2 2 5 2 2 2 3" xfId="29850" xr:uid="{DF069EB3-2F46-4312-8AF7-24A556844E75}"/>
    <cellStyle name="Currency 2 2 2 2 5 2 2 2 4" xfId="44107" xr:uid="{97635CE1-7970-41BC-97A5-8451943FC525}"/>
    <cellStyle name="Currency 2 2 2 2 5 2 2 3" xfId="6088" xr:uid="{00000000-0005-0000-0000-0000D21F0000}"/>
    <cellStyle name="Currency 2 2 2 2 5 2 2 3 2" xfId="20345" xr:uid="{00000000-0005-0000-0000-0000D31F0000}"/>
    <cellStyle name="Currency 2 2 2 2 5 2 2 3 3" xfId="32226" xr:uid="{A9A7DF7B-845B-4904-8FF2-97AC207387EC}"/>
    <cellStyle name="Currency 2 2 2 2 5 2 2 3 4" xfId="46483" xr:uid="{03AF77EC-C37C-4907-9FBF-1FBE07CCE7D0}"/>
    <cellStyle name="Currency 2 2 2 2 5 2 2 4" xfId="8464" xr:uid="{00000000-0005-0000-0000-0000D41F0000}"/>
    <cellStyle name="Currency 2 2 2 2 5 2 2 4 2" xfId="22721" xr:uid="{00000000-0005-0000-0000-0000D51F0000}"/>
    <cellStyle name="Currency 2 2 2 2 5 2 2 4 3" xfId="34602" xr:uid="{2F21A18F-94C9-4A58-82A7-2A2FCE91BD56}"/>
    <cellStyle name="Currency 2 2 2 2 5 2 2 4 4" xfId="48859" xr:uid="{12CCB4FE-6897-49E1-9379-3060EB0F74E3}"/>
    <cellStyle name="Currency 2 2 2 2 5 2 2 5" xfId="10840" xr:uid="{00000000-0005-0000-0000-0000D61F0000}"/>
    <cellStyle name="Currency 2 2 2 2 5 2 2 5 2" xfId="25097" xr:uid="{00000000-0005-0000-0000-0000D71F0000}"/>
    <cellStyle name="Currency 2 2 2 2 5 2 2 5 3" xfId="36978" xr:uid="{A6F005DE-6590-49A6-9488-89A77658BE71}"/>
    <cellStyle name="Currency 2 2 2 2 5 2 2 5 4" xfId="51235" xr:uid="{6D5829FE-3D17-4F84-ACE1-92FD497DB123}"/>
    <cellStyle name="Currency 2 2 2 2 5 2 2 6" xfId="13217" xr:uid="{00000000-0005-0000-0000-0000D81F0000}"/>
    <cellStyle name="Currency 2 2 2 2 5 2 2 6 2" xfId="39355" xr:uid="{FF823198-12D5-4F12-AF1E-B7D0E100A394}"/>
    <cellStyle name="Currency 2 2 2 2 5 2 2 6 3" xfId="53612" xr:uid="{5D3FEE17-AD1A-42AE-8321-1931788B1B3B}"/>
    <cellStyle name="Currency 2 2 2 2 5 2 2 7" xfId="15593" xr:uid="{00000000-0005-0000-0000-0000D91F0000}"/>
    <cellStyle name="Currency 2 2 2 2 5 2 2 8" xfId="27474" xr:uid="{85228C9B-41A7-48C5-A3C5-94E151D38B43}"/>
    <cellStyle name="Currency 2 2 2 2 5 2 2 9" xfId="41731" xr:uid="{91CD30A4-11D2-4314-ABC5-627E2A861A19}"/>
    <cellStyle name="Currency 2 2 2 2 5 2 3" xfId="2128" xr:uid="{00000000-0005-0000-0000-0000DA1F0000}"/>
    <cellStyle name="Currency 2 2 2 2 5 2 3 2" xfId="4504" xr:uid="{00000000-0005-0000-0000-0000DB1F0000}"/>
    <cellStyle name="Currency 2 2 2 2 5 2 3 2 2" xfId="18761" xr:uid="{00000000-0005-0000-0000-0000DC1F0000}"/>
    <cellStyle name="Currency 2 2 2 2 5 2 3 2 3" xfId="30642" xr:uid="{4A9D64BE-90AC-4910-B354-FADDA90FB9B4}"/>
    <cellStyle name="Currency 2 2 2 2 5 2 3 2 4" xfId="44899" xr:uid="{A94ED5C4-6BC4-4DD8-A3E8-E103107707ED}"/>
    <cellStyle name="Currency 2 2 2 2 5 2 3 3" xfId="6880" xr:uid="{00000000-0005-0000-0000-0000DD1F0000}"/>
    <cellStyle name="Currency 2 2 2 2 5 2 3 3 2" xfId="21137" xr:uid="{00000000-0005-0000-0000-0000DE1F0000}"/>
    <cellStyle name="Currency 2 2 2 2 5 2 3 3 3" xfId="33018" xr:uid="{13495882-E426-4A3E-BC73-2BDDBDAF8833}"/>
    <cellStyle name="Currency 2 2 2 2 5 2 3 3 4" xfId="47275" xr:uid="{C179F3BD-15B9-4553-8120-8B5DE5C85652}"/>
    <cellStyle name="Currency 2 2 2 2 5 2 3 4" xfId="9256" xr:uid="{00000000-0005-0000-0000-0000DF1F0000}"/>
    <cellStyle name="Currency 2 2 2 2 5 2 3 4 2" xfId="23513" xr:uid="{00000000-0005-0000-0000-0000E01F0000}"/>
    <cellStyle name="Currency 2 2 2 2 5 2 3 4 3" xfId="35394" xr:uid="{315C7D94-0468-427E-85E2-C38C71685318}"/>
    <cellStyle name="Currency 2 2 2 2 5 2 3 4 4" xfId="49651" xr:uid="{ECEFB88C-D4C4-4662-8815-C0D9F5B18E92}"/>
    <cellStyle name="Currency 2 2 2 2 5 2 3 5" xfId="11632" xr:uid="{00000000-0005-0000-0000-0000E11F0000}"/>
    <cellStyle name="Currency 2 2 2 2 5 2 3 5 2" xfId="25889" xr:uid="{00000000-0005-0000-0000-0000E21F0000}"/>
    <cellStyle name="Currency 2 2 2 2 5 2 3 5 3" xfId="37770" xr:uid="{3D666741-5781-4770-8E32-8F9E740082DA}"/>
    <cellStyle name="Currency 2 2 2 2 5 2 3 5 4" xfId="52027" xr:uid="{E93270F9-B477-4388-BAB1-52E9C7CD98EE}"/>
    <cellStyle name="Currency 2 2 2 2 5 2 3 6" xfId="14009" xr:uid="{00000000-0005-0000-0000-0000E31F0000}"/>
    <cellStyle name="Currency 2 2 2 2 5 2 3 6 2" xfId="40147" xr:uid="{52121AE3-2269-4586-955E-49BA666DEF0E}"/>
    <cellStyle name="Currency 2 2 2 2 5 2 3 6 3" xfId="54404" xr:uid="{51FA57C3-7D54-48AE-AC04-54F3A5C63E67}"/>
    <cellStyle name="Currency 2 2 2 2 5 2 3 7" xfId="16385" xr:uid="{00000000-0005-0000-0000-0000E41F0000}"/>
    <cellStyle name="Currency 2 2 2 2 5 2 3 8" xfId="28266" xr:uid="{10B3F2F7-DF05-4D49-ACA6-DA350EC9D16D}"/>
    <cellStyle name="Currency 2 2 2 2 5 2 3 9" xfId="42523" xr:uid="{97897CD7-09E5-46E8-B1B6-121B16F113ED}"/>
    <cellStyle name="Currency 2 2 2 2 5 2 4" xfId="2920" xr:uid="{00000000-0005-0000-0000-0000E51F0000}"/>
    <cellStyle name="Currency 2 2 2 2 5 2 4 2" xfId="17177" xr:uid="{00000000-0005-0000-0000-0000E61F0000}"/>
    <cellStyle name="Currency 2 2 2 2 5 2 4 3" xfId="29058" xr:uid="{803D6B96-474C-4448-B119-E7FBDF5B89BD}"/>
    <cellStyle name="Currency 2 2 2 2 5 2 4 4" xfId="43315" xr:uid="{5389E29D-B8FF-4E22-B7D3-23F73166B788}"/>
    <cellStyle name="Currency 2 2 2 2 5 2 5" xfId="5296" xr:uid="{00000000-0005-0000-0000-0000E71F0000}"/>
    <cellStyle name="Currency 2 2 2 2 5 2 5 2" xfId="19553" xr:uid="{00000000-0005-0000-0000-0000E81F0000}"/>
    <cellStyle name="Currency 2 2 2 2 5 2 5 3" xfId="31434" xr:uid="{A1BECD31-C588-49D3-8E44-068A3F7AD1AE}"/>
    <cellStyle name="Currency 2 2 2 2 5 2 5 4" xfId="45691" xr:uid="{B9328723-6BE1-40C3-8A1B-F17BFD6A23E1}"/>
    <cellStyle name="Currency 2 2 2 2 5 2 6" xfId="7672" xr:uid="{00000000-0005-0000-0000-0000E91F0000}"/>
    <cellStyle name="Currency 2 2 2 2 5 2 6 2" xfId="21929" xr:uid="{00000000-0005-0000-0000-0000EA1F0000}"/>
    <cellStyle name="Currency 2 2 2 2 5 2 6 3" xfId="33810" xr:uid="{15D15780-3BE9-48B7-B049-270B1C7EA4A3}"/>
    <cellStyle name="Currency 2 2 2 2 5 2 6 4" xfId="48067" xr:uid="{16EA5EEF-D030-4DBB-AA41-A281793C60AB}"/>
    <cellStyle name="Currency 2 2 2 2 5 2 7" xfId="10048" xr:uid="{00000000-0005-0000-0000-0000EB1F0000}"/>
    <cellStyle name="Currency 2 2 2 2 5 2 7 2" xfId="24305" xr:uid="{00000000-0005-0000-0000-0000EC1F0000}"/>
    <cellStyle name="Currency 2 2 2 2 5 2 7 3" xfId="36186" xr:uid="{171CD39F-C28D-456E-BA58-ECF98FA4D8C1}"/>
    <cellStyle name="Currency 2 2 2 2 5 2 7 4" xfId="50443" xr:uid="{2C3358DC-73E0-4535-A8A2-7F055D2FC837}"/>
    <cellStyle name="Currency 2 2 2 2 5 2 8" xfId="12425" xr:uid="{00000000-0005-0000-0000-0000ED1F0000}"/>
    <cellStyle name="Currency 2 2 2 2 5 2 8 2" xfId="38563" xr:uid="{0950D115-15EB-495E-9FE2-98558C7B8E7B}"/>
    <cellStyle name="Currency 2 2 2 2 5 2 8 3" xfId="52820" xr:uid="{AD7EF01C-2A46-494A-99D8-E74BCD03D908}"/>
    <cellStyle name="Currency 2 2 2 2 5 2 9" xfId="14801" xr:uid="{00000000-0005-0000-0000-0000EE1F0000}"/>
    <cellStyle name="Currency 2 2 2 2 5 3" xfId="976" xr:uid="{00000000-0005-0000-0000-0000EF1F0000}"/>
    <cellStyle name="Currency 2 2 2 2 5 3 2" xfId="3352" xr:uid="{00000000-0005-0000-0000-0000F01F0000}"/>
    <cellStyle name="Currency 2 2 2 2 5 3 2 2" xfId="17609" xr:uid="{00000000-0005-0000-0000-0000F11F0000}"/>
    <cellStyle name="Currency 2 2 2 2 5 3 2 3" xfId="29490" xr:uid="{00437105-9513-4B7B-AF55-96F2A24F6AFD}"/>
    <cellStyle name="Currency 2 2 2 2 5 3 2 4" xfId="43747" xr:uid="{54A9DB47-D189-4A74-82DF-E7A11FB81BCD}"/>
    <cellStyle name="Currency 2 2 2 2 5 3 3" xfId="5728" xr:uid="{00000000-0005-0000-0000-0000F21F0000}"/>
    <cellStyle name="Currency 2 2 2 2 5 3 3 2" xfId="19985" xr:uid="{00000000-0005-0000-0000-0000F31F0000}"/>
    <cellStyle name="Currency 2 2 2 2 5 3 3 3" xfId="31866" xr:uid="{9ED3C270-9067-490D-9BBF-A177B4796592}"/>
    <cellStyle name="Currency 2 2 2 2 5 3 3 4" xfId="46123" xr:uid="{10819E1A-76FC-4CA6-97D5-830F4C8B40FC}"/>
    <cellStyle name="Currency 2 2 2 2 5 3 4" xfId="8104" xr:uid="{00000000-0005-0000-0000-0000F41F0000}"/>
    <cellStyle name="Currency 2 2 2 2 5 3 4 2" xfId="22361" xr:uid="{00000000-0005-0000-0000-0000F51F0000}"/>
    <cellStyle name="Currency 2 2 2 2 5 3 4 3" xfId="34242" xr:uid="{880F8099-0254-47ED-B4B9-CAB7FD6986BE}"/>
    <cellStyle name="Currency 2 2 2 2 5 3 4 4" xfId="48499" xr:uid="{FD41AB86-6A8B-48D1-A2FE-B19D039D6307}"/>
    <cellStyle name="Currency 2 2 2 2 5 3 5" xfId="10480" xr:uid="{00000000-0005-0000-0000-0000F61F0000}"/>
    <cellStyle name="Currency 2 2 2 2 5 3 5 2" xfId="24737" xr:uid="{00000000-0005-0000-0000-0000F71F0000}"/>
    <cellStyle name="Currency 2 2 2 2 5 3 5 3" xfId="36618" xr:uid="{78E3DDEF-1290-450C-835C-FDE100BA21FE}"/>
    <cellStyle name="Currency 2 2 2 2 5 3 5 4" xfId="50875" xr:uid="{3D18AECC-EF1F-4883-B2D8-B8A4DB16B402}"/>
    <cellStyle name="Currency 2 2 2 2 5 3 6" xfId="12857" xr:uid="{00000000-0005-0000-0000-0000F81F0000}"/>
    <cellStyle name="Currency 2 2 2 2 5 3 6 2" xfId="38995" xr:uid="{D155C578-30AA-4561-AC9D-6D89EA478ADE}"/>
    <cellStyle name="Currency 2 2 2 2 5 3 6 3" xfId="53252" xr:uid="{2609DB42-861C-42CB-8412-6A8B69DA110D}"/>
    <cellStyle name="Currency 2 2 2 2 5 3 7" xfId="15233" xr:uid="{00000000-0005-0000-0000-0000F91F0000}"/>
    <cellStyle name="Currency 2 2 2 2 5 3 8" xfId="27114" xr:uid="{2FAE8618-6666-4124-9645-61DA1C0E2185}"/>
    <cellStyle name="Currency 2 2 2 2 5 3 9" xfId="41371" xr:uid="{1449593F-1B83-4AA2-9C5D-8040652B08B2}"/>
    <cellStyle name="Currency 2 2 2 2 5 4" xfId="1768" xr:uid="{00000000-0005-0000-0000-0000FA1F0000}"/>
    <cellStyle name="Currency 2 2 2 2 5 4 2" xfId="4144" xr:uid="{00000000-0005-0000-0000-0000FB1F0000}"/>
    <cellStyle name="Currency 2 2 2 2 5 4 2 2" xfId="18401" xr:uid="{00000000-0005-0000-0000-0000FC1F0000}"/>
    <cellStyle name="Currency 2 2 2 2 5 4 2 3" xfId="30282" xr:uid="{F38BC5BE-D7D5-475D-B6CD-8D45F266E404}"/>
    <cellStyle name="Currency 2 2 2 2 5 4 2 4" xfId="44539" xr:uid="{33AD3A3F-FFF3-4E62-8F8D-CF08755A141D}"/>
    <cellStyle name="Currency 2 2 2 2 5 4 3" xfId="6520" xr:uid="{00000000-0005-0000-0000-0000FD1F0000}"/>
    <cellStyle name="Currency 2 2 2 2 5 4 3 2" xfId="20777" xr:uid="{00000000-0005-0000-0000-0000FE1F0000}"/>
    <cellStyle name="Currency 2 2 2 2 5 4 3 3" xfId="32658" xr:uid="{9CC4BA8C-E234-4932-A1D8-CDECAB832F9A}"/>
    <cellStyle name="Currency 2 2 2 2 5 4 3 4" xfId="46915" xr:uid="{6E543C6E-B220-47B4-A9DA-04B788E8FDF9}"/>
    <cellStyle name="Currency 2 2 2 2 5 4 4" xfId="8896" xr:uid="{00000000-0005-0000-0000-0000FF1F0000}"/>
    <cellStyle name="Currency 2 2 2 2 5 4 4 2" xfId="23153" xr:uid="{00000000-0005-0000-0000-000000200000}"/>
    <cellStyle name="Currency 2 2 2 2 5 4 4 3" xfId="35034" xr:uid="{32268077-F8D5-4920-82AD-80A502B251DB}"/>
    <cellStyle name="Currency 2 2 2 2 5 4 4 4" xfId="49291" xr:uid="{AC462633-CE95-4CEA-ADEB-793355DD07E1}"/>
    <cellStyle name="Currency 2 2 2 2 5 4 5" xfId="11272" xr:uid="{00000000-0005-0000-0000-000001200000}"/>
    <cellStyle name="Currency 2 2 2 2 5 4 5 2" xfId="25529" xr:uid="{00000000-0005-0000-0000-000002200000}"/>
    <cellStyle name="Currency 2 2 2 2 5 4 5 3" xfId="37410" xr:uid="{6AC1C78A-0CDB-4F17-93E4-5A7D881A161E}"/>
    <cellStyle name="Currency 2 2 2 2 5 4 5 4" xfId="51667" xr:uid="{8FC52BB2-E8FD-4EFB-BD66-11A94B00AA51}"/>
    <cellStyle name="Currency 2 2 2 2 5 4 6" xfId="13649" xr:uid="{00000000-0005-0000-0000-000003200000}"/>
    <cellStyle name="Currency 2 2 2 2 5 4 6 2" xfId="39787" xr:uid="{911030A0-D28B-4F29-9221-DA513ACE9690}"/>
    <cellStyle name="Currency 2 2 2 2 5 4 6 3" xfId="54044" xr:uid="{66D0C6D7-C885-4DCD-B815-82D3BAB86922}"/>
    <cellStyle name="Currency 2 2 2 2 5 4 7" xfId="16025" xr:uid="{00000000-0005-0000-0000-000004200000}"/>
    <cellStyle name="Currency 2 2 2 2 5 4 8" xfId="27906" xr:uid="{DDF56C4B-E4DB-4058-8784-66B9F2349171}"/>
    <cellStyle name="Currency 2 2 2 2 5 4 9" xfId="42163" xr:uid="{490EA7A4-BA5A-488C-8A18-C386975CC7DF}"/>
    <cellStyle name="Currency 2 2 2 2 5 5" xfId="2560" xr:uid="{00000000-0005-0000-0000-000005200000}"/>
    <cellStyle name="Currency 2 2 2 2 5 5 2" xfId="16817" xr:uid="{00000000-0005-0000-0000-000006200000}"/>
    <cellStyle name="Currency 2 2 2 2 5 5 3" xfId="28698" xr:uid="{408E6DBA-13F0-4430-8253-9874841B67BE}"/>
    <cellStyle name="Currency 2 2 2 2 5 5 4" xfId="42955" xr:uid="{153A6C8F-1438-48A0-AB44-EE4BA38BD936}"/>
    <cellStyle name="Currency 2 2 2 2 5 6" xfId="4936" xr:uid="{00000000-0005-0000-0000-000007200000}"/>
    <cellStyle name="Currency 2 2 2 2 5 6 2" xfId="19193" xr:uid="{00000000-0005-0000-0000-000008200000}"/>
    <cellStyle name="Currency 2 2 2 2 5 6 3" xfId="31074" xr:uid="{ED366EE4-5760-4BF6-A8ED-DC3252A81AFD}"/>
    <cellStyle name="Currency 2 2 2 2 5 6 4" xfId="45331" xr:uid="{73AC36C6-48EA-494E-BE91-D28CB97C33BD}"/>
    <cellStyle name="Currency 2 2 2 2 5 7" xfId="7312" xr:uid="{00000000-0005-0000-0000-000009200000}"/>
    <cellStyle name="Currency 2 2 2 2 5 7 2" xfId="21569" xr:uid="{00000000-0005-0000-0000-00000A200000}"/>
    <cellStyle name="Currency 2 2 2 2 5 7 3" xfId="33450" xr:uid="{83F15E9F-AE76-4BA2-846D-D0574B029063}"/>
    <cellStyle name="Currency 2 2 2 2 5 7 4" xfId="47707" xr:uid="{EE5B9676-C19D-45FA-9B0F-93434BE134D7}"/>
    <cellStyle name="Currency 2 2 2 2 5 8" xfId="9688" xr:uid="{00000000-0005-0000-0000-00000B200000}"/>
    <cellStyle name="Currency 2 2 2 2 5 8 2" xfId="23945" xr:uid="{00000000-0005-0000-0000-00000C200000}"/>
    <cellStyle name="Currency 2 2 2 2 5 8 3" xfId="35826" xr:uid="{DC527B55-EBAD-48CA-BE54-67A09262ED99}"/>
    <cellStyle name="Currency 2 2 2 2 5 8 4" xfId="50083" xr:uid="{B2B07FEC-12BB-49D4-98D9-F0B77E8C8A2C}"/>
    <cellStyle name="Currency 2 2 2 2 5 9" xfId="12065" xr:uid="{00000000-0005-0000-0000-00000D200000}"/>
    <cellStyle name="Currency 2 2 2 2 5 9 2" xfId="38203" xr:uid="{7B681512-575C-4457-8A89-069AF370BFB8}"/>
    <cellStyle name="Currency 2 2 2 2 5 9 3" xfId="52460" xr:uid="{2D1EFFA2-1441-4D80-84E2-A1805D03F85B}"/>
    <cellStyle name="Currency 2 2 2 2 6" xfId="220" xr:uid="{00000000-0005-0000-0000-00000E200000}"/>
    <cellStyle name="Currency 2 2 2 2 6 10" xfId="14477" xr:uid="{00000000-0005-0000-0000-00000F200000}"/>
    <cellStyle name="Currency 2 2 2 2 6 11" xfId="26358" xr:uid="{7EE88AE8-87C7-4E71-AEED-531E8C413946}"/>
    <cellStyle name="Currency 2 2 2 2 6 12" xfId="40615" xr:uid="{E203815A-BA10-4C5E-9110-1A437ED3DE7D}"/>
    <cellStyle name="Currency 2 2 2 2 6 2" xfId="580" xr:uid="{00000000-0005-0000-0000-000010200000}"/>
    <cellStyle name="Currency 2 2 2 2 6 2 10" xfId="26718" xr:uid="{40AB05FE-6AFE-43AF-A776-9BE3F779C325}"/>
    <cellStyle name="Currency 2 2 2 2 6 2 11" xfId="40975" xr:uid="{16EFFF2E-EA00-4100-B7A8-EF245E6FC1BC}"/>
    <cellStyle name="Currency 2 2 2 2 6 2 2" xfId="1372" xr:uid="{00000000-0005-0000-0000-000011200000}"/>
    <cellStyle name="Currency 2 2 2 2 6 2 2 2" xfId="3748" xr:uid="{00000000-0005-0000-0000-000012200000}"/>
    <cellStyle name="Currency 2 2 2 2 6 2 2 2 2" xfId="18005" xr:uid="{00000000-0005-0000-0000-000013200000}"/>
    <cellStyle name="Currency 2 2 2 2 6 2 2 2 3" xfId="29886" xr:uid="{A0797DCC-A8A7-41C2-B418-CFB81CC10754}"/>
    <cellStyle name="Currency 2 2 2 2 6 2 2 2 4" xfId="44143" xr:uid="{14CC7934-AA72-45C3-B360-C483ECD407E0}"/>
    <cellStyle name="Currency 2 2 2 2 6 2 2 3" xfId="6124" xr:uid="{00000000-0005-0000-0000-000014200000}"/>
    <cellStyle name="Currency 2 2 2 2 6 2 2 3 2" xfId="20381" xr:uid="{00000000-0005-0000-0000-000015200000}"/>
    <cellStyle name="Currency 2 2 2 2 6 2 2 3 3" xfId="32262" xr:uid="{5CCF5A5F-EC27-41DD-92E2-E3AB37A3BE15}"/>
    <cellStyle name="Currency 2 2 2 2 6 2 2 3 4" xfId="46519" xr:uid="{E63D4114-A22B-4039-8497-B1FF7DCFE1CE}"/>
    <cellStyle name="Currency 2 2 2 2 6 2 2 4" xfId="8500" xr:uid="{00000000-0005-0000-0000-000016200000}"/>
    <cellStyle name="Currency 2 2 2 2 6 2 2 4 2" xfId="22757" xr:uid="{00000000-0005-0000-0000-000017200000}"/>
    <cellStyle name="Currency 2 2 2 2 6 2 2 4 3" xfId="34638" xr:uid="{38F96210-7147-45B7-BC95-349825E1E6C6}"/>
    <cellStyle name="Currency 2 2 2 2 6 2 2 4 4" xfId="48895" xr:uid="{C72A2785-4254-4877-869A-7C3623DFEAD3}"/>
    <cellStyle name="Currency 2 2 2 2 6 2 2 5" xfId="10876" xr:uid="{00000000-0005-0000-0000-000018200000}"/>
    <cellStyle name="Currency 2 2 2 2 6 2 2 5 2" xfId="25133" xr:uid="{00000000-0005-0000-0000-000019200000}"/>
    <cellStyle name="Currency 2 2 2 2 6 2 2 5 3" xfId="37014" xr:uid="{CB830A4E-0AFA-4E11-AE71-C2EAEEEF870E}"/>
    <cellStyle name="Currency 2 2 2 2 6 2 2 5 4" xfId="51271" xr:uid="{491F9B32-2340-49CF-9450-79C59061E2AA}"/>
    <cellStyle name="Currency 2 2 2 2 6 2 2 6" xfId="13253" xr:uid="{00000000-0005-0000-0000-00001A200000}"/>
    <cellStyle name="Currency 2 2 2 2 6 2 2 6 2" xfId="39391" xr:uid="{B9EA4362-7E87-4175-8FF7-C9857B3BE919}"/>
    <cellStyle name="Currency 2 2 2 2 6 2 2 6 3" xfId="53648" xr:uid="{4EDBD848-647B-45FF-994F-03752E6EA96C}"/>
    <cellStyle name="Currency 2 2 2 2 6 2 2 7" xfId="15629" xr:uid="{00000000-0005-0000-0000-00001B200000}"/>
    <cellStyle name="Currency 2 2 2 2 6 2 2 8" xfId="27510" xr:uid="{8C0BC81F-DC0F-40CC-AD83-18F6E51C4DA3}"/>
    <cellStyle name="Currency 2 2 2 2 6 2 2 9" xfId="41767" xr:uid="{20029620-D0C4-41ED-BD3B-9B80C7F95C65}"/>
    <cellStyle name="Currency 2 2 2 2 6 2 3" xfId="2164" xr:uid="{00000000-0005-0000-0000-00001C200000}"/>
    <cellStyle name="Currency 2 2 2 2 6 2 3 2" xfId="4540" xr:uid="{00000000-0005-0000-0000-00001D200000}"/>
    <cellStyle name="Currency 2 2 2 2 6 2 3 2 2" xfId="18797" xr:uid="{00000000-0005-0000-0000-00001E200000}"/>
    <cellStyle name="Currency 2 2 2 2 6 2 3 2 3" xfId="30678" xr:uid="{940571C3-2425-4E60-BD16-51C4CDF413D9}"/>
    <cellStyle name="Currency 2 2 2 2 6 2 3 2 4" xfId="44935" xr:uid="{45F7DC03-A2D6-42CE-AFA9-846AB2C33BBC}"/>
    <cellStyle name="Currency 2 2 2 2 6 2 3 3" xfId="6916" xr:uid="{00000000-0005-0000-0000-00001F200000}"/>
    <cellStyle name="Currency 2 2 2 2 6 2 3 3 2" xfId="21173" xr:uid="{00000000-0005-0000-0000-000020200000}"/>
    <cellStyle name="Currency 2 2 2 2 6 2 3 3 3" xfId="33054" xr:uid="{01468C56-E527-4C4D-80AF-CABD2FAFC479}"/>
    <cellStyle name="Currency 2 2 2 2 6 2 3 3 4" xfId="47311" xr:uid="{FEDA2464-E3DE-4D51-9444-1F08ECB67A50}"/>
    <cellStyle name="Currency 2 2 2 2 6 2 3 4" xfId="9292" xr:uid="{00000000-0005-0000-0000-000021200000}"/>
    <cellStyle name="Currency 2 2 2 2 6 2 3 4 2" xfId="23549" xr:uid="{00000000-0005-0000-0000-000022200000}"/>
    <cellStyle name="Currency 2 2 2 2 6 2 3 4 3" xfId="35430" xr:uid="{3BD276D5-7B03-41CF-9C2E-0C5CEC3F1672}"/>
    <cellStyle name="Currency 2 2 2 2 6 2 3 4 4" xfId="49687" xr:uid="{AFE9D5E9-EDF2-481A-AE40-7CEA93886DD0}"/>
    <cellStyle name="Currency 2 2 2 2 6 2 3 5" xfId="11668" xr:uid="{00000000-0005-0000-0000-000023200000}"/>
    <cellStyle name="Currency 2 2 2 2 6 2 3 5 2" xfId="25925" xr:uid="{00000000-0005-0000-0000-000024200000}"/>
    <cellStyle name="Currency 2 2 2 2 6 2 3 5 3" xfId="37806" xr:uid="{AD9192B8-0B9D-4A89-8349-0AB668225F21}"/>
    <cellStyle name="Currency 2 2 2 2 6 2 3 5 4" xfId="52063" xr:uid="{01912F5C-AAE2-4E18-AE60-A7CD016739DC}"/>
    <cellStyle name="Currency 2 2 2 2 6 2 3 6" xfId="14045" xr:uid="{00000000-0005-0000-0000-000025200000}"/>
    <cellStyle name="Currency 2 2 2 2 6 2 3 6 2" xfId="40183" xr:uid="{D7AEAD1B-EC7E-4F92-AC0E-70C7A98F8B62}"/>
    <cellStyle name="Currency 2 2 2 2 6 2 3 6 3" xfId="54440" xr:uid="{2DF8C75E-42B5-4F3B-B5AC-B89DC04F23A0}"/>
    <cellStyle name="Currency 2 2 2 2 6 2 3 7" xfId="16421" xr:uid="{00000000-0005-0000-0000-000026200000}"/>
    <cellStyle name="Currency 2 2 2 2 6 2 3 8" xfId="28302" xr:uid="{4E2D807A-43CB-4FCC-AFDD-3EF2345AA531}"/>
    <cellStyle name="Currency 2 2 2 2 6 2 3 9" xfId="42559" xr:uid="{31C2785B-A8BA-4E0A-9AE3-90F94934C5B9}"/>
    <cellStyle name="Currency 2 2 2 2 6 2 4" xfId="2956" xr:uid="{00000000-0005-0000-0000-000027200000}"/>
    <cellStyle name="Currency 2 2 2 2 6 2 4 2" xfId="17213" xr:uid="{00000000-0005-0000-0000-000028200000}"/>
    <cellStyle name="Currency 2 2 2 2 6 2 4 3" xfId="29094" xr:uid="{4168B046-B19C-4B8A-A2F9-7189211771F3}"/>
    <cellStyle name="Currency 2 2 2 2 6 2 4 4" xfId="43351" xr:uid="{C81523AA-7D95-43F9-A457-71E91559C0D8}"/>
    <cellStyle name="Currency 2 2 2 2 6 2 5" xfId="5332" xr:uid="{00000000-0005-0000-0000-000029200000}"/>
    <cellStyle name="Currency 2 2 2 2 6 2 5 2" xfId="19589" xr:uid="{00000000-0005-0000-0000-00002A200000}"/>
    <cellStyle name="Currency 2 2 2 2 6 2 5 3" xfId="31470" xr:uid="{AA83B1D9-0BFD-45B9-A08E-A1B073546F33}"/>
    <cellStyle name="Currency 2 2 2 2 6 2 5 4" xfId="45727" xr:uid="{8E567838-BBD2-41AD-B9B1-80AA5D03F61A}"/>
    <cellStyle name="Currency 2 2 2 2 6 2 6" xfId="7708" xr:uid="{00000000-0005-0000-0000-00002B200000}"/>
    <cellStyle name="Currency 2 2 2 2 6 2 6 2" xfId="21965" xr:uid="{00000000-0005-0000-0000-00002C200000}"/>
    <cellStyle name="Currency 2 2 2 2 6 2 6 3" xfId="33846" xr:uid="{74B5211D-A5A6-4365-9B4D-F801BDD35101}"/>
    <cellStyle name="Currency 2 2 2 2 6 2 6 4" xfId="48103" xr:uid="{76E7BAC3-8A60-4F99-B13A-DBF46A462A3A}"/>
    <cellStyle name="Currency 2 2 2 2 6 2 7" xfId="10084" xr:uid="{00000000-0005-0000-0000-00002D200000}"/>
    <cellStyle name="Currency 2 2 2 2 6 2 7 2" xfId="24341" xr:uid="{00000000-0005-0000-0000-00002E200000}"/>
    <cellStyle name="Currency 2 2 2 2 6 2 7 3" xfId="36222" xr:uid="{7B4CBF6A-3548-403A-9C07-7FB4A53928CB}"/>
    <cellStyle name="Currency 2 2 2 2 6 2 7 4" xfId="50479" xr:uid="{56D31612-6E3C-4218-AA0B-5E2D76243EA5}"/>
    <cellStyle name="Currency 2 2 2 2 6 2 8" xfId="12461" xr:uid="{00000000-0005-0000-0000-00002F200000}"/>
    <cellStyle name="Currency 2 2 2 2 6 2 8 2" xfId="38599" xr:uid="{7D478D7F-2028-43FB-9BF9-652A5EB364B7}"/>
    <cellStyle name="Currency 2 2 2 2 6 2 8 3" xfId="52856" xr:uid="{28C2AAF7-8A4C-45E8-B56F-C0285E253C72}"/>
    <cellStyle name="Currency 2 2 2 2 6 2 9" xfId="14837" xr:uid="{00000000-0005-0000-0000-000030200000}"/>
    <cellStyle name="Currency 2 2 2 2 6 3" xfId="1012" xr:uid="{00000000-0005-0000-0000-000031200000}"/>
    <cellStyle name="Currency 2 2 2 2 6 3 2" xfId="3388" xr:uid="{00000000-0005-0000-0000-000032200000}"/>
    <cellStyle name="Currency 2 2 2 2 6 3 2 2" xfId="17645" xr:uid="{00000000-0005-0000-0000-000033200000}"/>
    <cellStyle name="Currency 2 2 2 2 6 3 2 3" xfId="29526" xr:uid="{1258A22F-4DBF-490B-AF2B-F051B7D35903}"/>
    <cellStyle name="Currency 2 2 2 2 6 3 2 4" xfId="43783" xr:uid="{E86A4CB8-5706-432B-9E15-BFEBDEE7AA28}"/>
    <cellStyle name="Currency 2 2 2 2 6 3 3" xfId="5764" xr:uid="{00000000-0005-0000-0000-000034200000}"/>
    <cellStyle name="Currency 2 2 2 2 6 3 3 2" xfId="20021" xr:uid="{00000000-0005-0000-0000-000035200000}"/>
    <cellStyle name="Currency 2 2 2 2 6 3 3 3" xfId="31902" xr:uid="{BED3F5DD-DDA5-46DF-8CC5-FE9266502BBC}"/>
    <cellStyle name="Currency 2 2 2 2 6 3 3 4" xfId="46159" xr:uid="{B54D1FE9-A48B-4A98-86D3-0BE0D8EBA1A3}"/>
    <cellStyle name="Currency 2 2 2 2 6 3 4" xfId="8140" xr:uid="{00000000-0005-0000-0000-000036200000}"/>
    <cellStyle name="Currency 2 2 2 2 6 3 4 2" xfId="22397" xr:uid="{00000000-0005-0000-0000-000037200000}"/>
    <cellStyle name="Currency 2 2 2 2 6 3 4 3" xfId="34278" xr:uid="{B0F547BF-5BAD-4D45-9333-9A4C59DD0E40}"/>
    <cellStyle name="Currency 2 2 2 2 6 3 4 4" xfId="48535" xr:uid="{A160B1BA-E38A-463A-BA5F-AFBC27FFDF36}"/>
    <cellStyle name="Currency 2 2 2 2 6 3 5" xfId="10516" xr:uid="{00000000-0005-0000-0000-000038200000}"/>
    <cellStyle name="Currency 2 2 2 2 6 3 5 2" xfId="24773" xr:uid="{00000000-0005-0000-0000-000039200000}"/>
    <cellStyle name="Currency 2 2 2 2 6 3 5 3" xfId="36654" xr:uid="{D962DE0A-A337-42DA-A194-8C03172872F6}"/>
    <cellStyle name="Currency 2 2 2 2 6 3 5 4" xfId="50911" xr:uid="{561A035B-D908-4C04-979E-DD9E36746A68}"/>
    <cellStyle name="Currency 2 2 2 2 6 3 6" xfId="12893" xr:uid="{00000000-0005-0000-0000-00003A200000}"/>
    <cellStyle name="Currency 2 2 2 2 6 3 6 2" xfId="39031" xr:uid="{2768C121-605A-43AF-88FE-690DD6CE36C0}"/>
    <cellStyle name="Currency 2 2 2 2 6 3 6 3" xfId="53288" xr:uid="{6F4004ED-8EC1-45A3-B37B-561E750F1989}"/>
    <cellStyle name="Currency 2 2 2 2 6 3 7" xfId="15269" xr:uid="{00000000-0005-0000-0000-00003B200000}"/>
    <cellStyle name="Currency 2 2 2 2 6 3 8" xfId="27150" xr:uid="{FA25AB81-3CAD-4DE6-9368-E2A3D0E6CB38}"/>
    <cellStyle name="Currency 2 2 2 2 6 3 9" xfId="41407" xr:uid="{611B3D01-A3A8-4BE2-B189-D0D417EFC03F}"/>
    <cellStyle name="Currency 2 2 2 2 6 4" xfId="1804" xr:uid="{00000000-0005-0000-0000-00003C200000}"/>
    <cellStyle name="Currency 2 2 2 2 6 4 2" xfId="4180" xr:uid="{00000000-0005-0000-0000-00003D200000}"/>
    <cellStyle name="Currency 2 2 2 2 6 4 2 2" xfId="18437" xr:uid="{00000000-0005-0000-0000-00003E200000}"/>
    <cellStyle name="Currency 2 2 2 2 6 4 2 3" xfId="30318" xr:uid="{D5379A0F-8F5A-4ADD-80A8-5FE2BA0CB7FE}"/>
    <cellStyle name="Currency 2 2 2 2 6 4 2 4" xfId="44575" xr:uid="{C2D21430-DBE4-44CC-8D6E-CA172627B2BA}"/>
    <cellStyle name="Currency 2 2 2 2 6 4 3" xfId="6556" xr:uid="{00000000-0005-0000-0000-00003F200000}"/>
    <cellStyle name="Currency 2 2 2 2 6 4 3 2" xfId="20813" xr:uid="{00000000-0005-0000-0000-000040200000}"/>
    <cellStyle name="Currency 2 2 2 2 6 4 3 3" xfId="32694" xr:uid="{258EB942-F4C2-469B-9180-BAF05308DAF8}"/>
    <cellStyle name="Currency 2 2 2 2 6 4 3 4" xfId="46951" xr:uid="{51B98D87-4230-466E-BFD1-08E1382FECD3}"/>
    <cellStyle name="Currency 2 2 2 2 6 4 4" xfId="8932" xr:uid="{00000000-0005-0000-0000-000041200000}"/>
    <cellStyle name="Currency 2 2 2 2 6 4 4 2" xfId="23189" xr:uid="{00000000-0005-0000-0000-000042200000}"/>
    <cellStyle name="Currency 2 2 2 2 6 4 4 3" xfId="35070" xr:uid="{C3946E0D-6BFD-4944-A633-658B2D1824D9}"/>
    <cellStyle name="Currency 2 2 2 2 6 4 4 4" xfId="49327" xr:uid="{59F45C45-EA1E-4A15-BDC6-AC776A2FAFCC}"/>
    <cellStyle name="Currency 2 2 2 2 6 4 5" xfId="11308" xr:uid="{00000000-0005-0000-0000-000043200000}"/>
    <cellStyle name="Currency 2 2 2 2 6 4 5 2" xfId="25565" xr:uid="{00000000-0005-0000-0000-000044200000}"/>
    <cellStyle name="Currency 2 2 2 2 6 4 5 3" xfId="37446" xr:uid="{A294078C-5508-4920-90AA-E8A68405D6B0}"/>
    <cellStyle name="Currency 2 2 2 2 6 4 5 4" xfId="51703" xr:uid="{CE6364A6-28B5-4D4A-B680-860F10FC2F53}"/>
    <cellStyle name="Currency 2 2 2 2 6 4 6" xfId="13685" xr:uid="{00000000-0005-0000-0000-000045200000}"/>
    <cellStyle name="Currency 2 2 2 2 6 4 6 2" xfId="39823" xr:uid="{43E64761-7BE8-4319-B820-9AD698726B00}"/>
    <cellStyle name="Currency 2 2 2 2 6 4 6 3" xfId="54080" xr:uid="{F72A25FB-873A-4FD5-85AA-70FEBD06E310}"/>
    <cellStyle name="Currency 2 2 2 2 6 4 7" xfId="16061" xr:uid="{00000000-0005-0000-0000-000046200000}"/>
    <cellStyle name="Currency 2 2 2 2 6 4 8" xfId="27942" xr:uid="{A542C4C0-1D5E-4A59-8A5B-A6FDF01FA36D}"/>
    <cellStyle name="Currency 2 2 2 2 6 4 9" xfId="42199" xr:uid="{7E0524E6-1D1C-4F96-B59E-779D5565C860}"/>
    <cellStyle name="Currency 2 2 2 2 6 5" xfId="2596" xr:uid="{00000000-0005-0000-0000-000047200000}"/>
    <cellStyle name="Currency 2 2 2 2 6 5 2" xfId="16853" xr:uid="{00000000-0005-0000-0000-000048200000}"/>
    <cellStyle name="Currency 2 2 2 2 6 5 3" xfId="28734" xr:uid="{9F2BFCBB-48B2-4BD1-9692-650B4BAF64AE}"/>
    <cellStyle name="Currency 2 2 2 2 6 5 4" xfId="42991" xr:uid="{A5DBE4B0-FFCF-4C63-BE31-4F28D1F5514F}"/>
    <cellStyle name="Currency 2 2 2 2 6 6" xfId="4972" xr:uid="{00000000-0005-0000-0000-000049200000}"/>
    <cellStyle name="Currency 2 2 2 2 6 6 2" xfId="19229" xr:uid="{00000000-0005-0000-0000-00004A200000}"/>
    <cellStyle name="Currency 2 2 2 2 6 6 3" xfId="31110" xr:uid="{377DE624-1B10-4C46-9559-1CEE3A2E5032}"/>
    <cellStyle name="Currency 2 2 2 2 6 6 4" xfId="45367" xr:uid="{56DE8401-1A1C-4297-B673-79DFB414B3D7}"/>
    <cellStyle name="Currency 2 2 2 2 6 7" xfId="7348" xr:uid="{00000000-0005-0000-0000-00004B200000}"/>
    <cellStyle name="Currency 2 2 2 2 6 7 2" xfId="21605" xr:uid="{00000000-0005-0000-0000-00004C200000}"/>
    <cellStyle name="Currency 2 2 2 2 6 7 3" xfId="33486" xr:uid="{28C1EE14-D6DF-410F-9E70-B9D5D3361AE8}"/>
    <cellStyle name="Currency 2 2 2 2 6 7 4" xfId="47743" xr:uid="{56CD7742-CD7E-4633-A865-EFFBC2C42701}"/>
    <cellStyle name="Currency 2 2 2 2 6 8" xfId="9724" xr:uid="{00000000-0005-0000-0000-00004D200000}"/>
    <cellStyle name="Currency 2 2 2 2 6 8 2" xfId="23981" xr:uid="{00000000-0005-0000-0000-00004E200000}"/>
    <cellStyle name="Currency 2 2 2 2 6 8 3" xfId="35862" xr:uid="{F249CE10-26BD-4541-A6B8-E86A5164792B}"/>
    <cellStyle name="Currency 2 2 2 2 6 8 4" xfId="50119" xr:uid="{4EEAA825-D735-426A-910A-225B387C31A0}"/>
    <cellStyle name="Currency 2 2 2 2 6 9" xfId="12101" xr:uid="{00000000-0005-0000-0000-00004F200000}"/>
    <cellStyle name="Currency 2 2 2 2 6 9 2" xfId="38239" xr:uid="{11A71AC0-964F-4E68-B8C2-E752421088FE}"/>
    <cellStyle name="Currency 2 2 2 2 6 9 3" xfId="52496" xr:uid="{69BDA076-5BAF-4DB2-86F8-37B62C5D0C07}"/>
    <cellStyle name="Currency 2 2 2 2 7" xfId="256" xr:uid="{00000000-0005-0000-0000-000050200000}"/>
    <cellStyle name="Currency 2 2 2 2 7 10" xfId="14513" xr:uid="{00000000-0005-0000-0000-000051200000}"/>
    <cellStyle name="Currency 2 2 2 2 7 11" xfId="26394" xr:uid="{080ED692-320F-4D17-B667-27693718D94D}"/>
    <cellStyle name="Currency 2 2 2 2 7 12" xfId="40651" xr:uid="{2F5E6FAA-38A7-4C0C-857B-2B336178B8F5}"/>
    <cellStyle name="Currency 2 2 2 2 7 2" xfId="616" xr:uid="{00000000-0005-0000-0000-000052200000}"/>
    <cellStyle name="Currency 2 2 2 2 7 2 10" xfId="26754" xr:uid="{35A646B2-5CC7-484B-8500-8767A14E0179}"/>
    <cellStyle name="Currency 2 2 2 2 7 2 11" xfId="41011" xr:uid="{6FA4F018-BF31-4EDB-83EE-0E0C32B30EA6}"/>
    <cellStyle name="Currency 2 2 2 2 7 2 2" xfId="1408" xr:uid="{00000000-0005-0000-0000-000053200000}"/>
    <cellStyle name="Currency 2 2 2 2 7 2 2 2" xfId="3784" xr:uid="{00000000-0005-0000-0000-000054200000}"/>
    <cellStyle name="Currency 2 2 2 2 7 2 2 2 2" xfId="18041" xr:uid="{00000000-0005-0000-0000-000055200000}"/>
    <cellStyle name="Currency 2 2 2 2 7 2 2 2 3" xfId="29922" xr:uid="{085DCB74-6617-450F-81C9-BB85F3B25D77}"/>
    <cellStyle name="Currency 2 2 2 2 7 2 2 2 4" xfId="44179" xr:uid="{BE3B72CB-FA10-46AA-B00C-1AA74AD5A80E}"/>
    <cellStyle name="Currency 2 2 2 2 7 2 2 3" xfId="6160" xr:uid="{00000000-0005-0000-0000-000056200000}"/>
    <cellStyle name="Currency 2 2 2 2 7 2 2 3 2" xfId="20417" xr:uid="{00000000-0005-0000-0000-000057200000}"/>
    <cellStyle name="Currency 2 2 2 2 7 2 2 3 3" xfId="32298" xr:uid="{7FCBD019-56F3-4767-BBD9-B4330970EB14}"/>
    <cellStyle name="Currency 2 2 2 2 7 2 2 3 4" xfId="46555" xr:uid="{C030D8B0-D47A-4B67-9BF0-CAC9DB423B44}"/>
    <cellStyle name="Currency 2 2 2 2 7 2 2 4" xfId="8536" xr:uid="{00000000-0005-0000-0000-000058200000}"/>
    <cellStyle name="Currency 2 2 2 2 7 2 2 4 2" xfId="22793" xr:uid="{00000000-0005-0000-0000-000059200000}"/>
    <cellStyle name="Currency 2 2 2 2 7 2 2 4 3" xfId="34674" xr:uid="{5E94DA92-3494-4E0E-94E7-E4AAD9D4D08D}"/>
    <cellStyle name="Currency 2 2 2 2 7 2 2 4 4" xfId="48931" xr:uid="{FA7AE4E6-E527-4D6A-A241-C79D044FAD5D}"/>
    <cellStyle name="Currency 2 2 2 2 7 2 2 5" xfId="10912" xr:uid="{00000000-0005-0000-0000-00005A200000}"/>
    <cellStyle name="Currency 2 2 2 2 7 2 2 5 2" xfId="25169" xr:uid="{00000000-0005-0000-0000-00005B200000}"/>
    <cellStyle name="Currency 2 2 2 2 7 2 2 5 3" xfId="37050" xr:uid="{2A706FEF-A973-4AA5-A028-9CDCA56B92A9}"/>
    <cellStyle name="Currency 2 2 2 2 7 2 2 5 4" xfId="51307" xr:uid="{3D225DF7-7D6C-4F39-B6CD-250031C7B9E9}"/>
    <cellStyle name="Currency 2 2 2 2 7 2 2 6" xfId="13289" xr:uid="{00000000-0005-0000-0000-00005C200000}"/>
    <cellStyle name="Currency 2 2 2 2 7 2 2 6 2" xfId="39427" xr:uid="{98AB425F-97EA-4B37-A041-4ED5577648E4}"/>
    <cellStyle name="Currency 2 2 2 2 7 2 2 6 3" xfId="53684" xr:uid="{37D061B1-3D77-47F7-A654-5E8E32BE9A8D}"/>
    <cellStyle name="Currency 2 2 2 2 7 2 2 7" xfId="15665" xr:uid="{00000000-0005-0000-0000-00005D200000}"/>
    <cellStyle name="Currency 2 2 2 2 7 2 2 8" xfId="27546" xr:uid="{A666A826-6DC0-4F73-B7B6-D380B1518296}"/>
    <cellStyle name="Currency 2 2 2 2 7 2 2 9" xfId="41803" xr:uid="{391DF764-1111-4FE8-AB47-B7C1815DCC28}"/>
    <cellStyle name="Currency 2 2 2 2 7 2 3" xfId="2200" xr:uid="{00000000-0005-0000-0000-00005E200000}"/>
    <cellStyle name="Currency 2 2 2 2 7 2 3 2" xfId="4576" xr:uid="{00000000-0005-0000-0000-00005F200000}"/>
    <cellStyle name="Currency 2 2 2 2 7 2 3 2 2" xfId="18833" xr:uid="{00000000-0005-0000-0000-000060200000}"/>
    <cellStyle name="Currency 2 2 2 2 7 2 3 2 3" xfId="30714" xr:uid="{10EAB33E-C295-46A7-A064-A0060DA49841}"/>
    <cellStyle name="Currency 2 2 2 2 7 2 3 2 4" xfId="44971" xr:uid="{ADEB025F-F6DB-46DE-B424-1D1CAA26695E}"/>
    <cellStyle name="Currency 2 2 2 2 7 2 3 3" xfId="6952" xr:uid="{00000000-0005-0000-0000-000061200000}"/>
    <cellStyle name="Currency 2 2 2 2 7 2 3 3 2" xfId="21209" xr:uid="{00000000-0005-0000-0000-000062200000}"/>
    <cellStyle name="Currency 2 2 2 2 7 2 3 3 3" xfId="33090" xr:uid="{620E32C5-F8EC-4C5A-A1EB-AC6519F2ECAA}"/>
    <cellStyle name="Currency 2 2 2 2 7 2 3 3 4" xfId="47347" xr:uid="{AF585434-B135-488F-85B8-97FE250E4D0C}"/>
    <cellStyle name="Currency 2 2 2 2 7 2 3 4" xfId="9328" xr:uid="{00000000-0005-0000-0000-000063200000}"/>
    <cellStyle name="Currency 2 2 2 2 7 2 3 4 2" xfId="23585" xr:uid="{00000000-0005-0000-0000-000064200000}"/>
    <cellStyle name="Currency 2 2 2 2 7 2 3 4 3" xfId="35466" xr:uid="{04D1B700-56C5-4673-B43B-39982AB67511}"/>
    <cellStyle name="Currency 2 2 2 2 7 2 3 4 4" xfId="49723" xr:uid="{241E166B-8E6D-4486-8ACD-9DC6E13D4826}"/>
    <cellStyle name="Currency 2 2 2 2 7 2 3 5" xfId="11704" xr:uid="{00000000-0005-0000-0000-000065200000}"/>
    <cellStyle name="Currency 2 2 2 2 7 2 3 5 2" xfId="25961" xr:uid="{00000000-0005-0000-0000-000066200000}"/>
    <cellStyle name="Currency 2 2 2 2 7 2 3 5 3" xfId="37842" xr:uid="{4AE20BE1-0DEC-42F5-8D5D-BA9CF84F70C2}"/>
    <cellStyle name="Currency 2 2 2 2 7 2 3 5 4" xfId="52099" xr:uid="{F81186B0-B128-4879-A747-81FCE55EE443}"/>
    <cellStyle name="Currency 2 2 2 2 7 2 3 6" xfId="14081" xr:uid="{00000000-0005-0000-0000-000067200000}"/>
    <cellStyle name="Currency 2 2 2 2 7 2 3 6 2" xfId="40219" xr:uid="{C9A65E9A-B327-49B9-9A5C-139A26168DCC}"/>
    <cellStyle name="Currency 2 2 2 2 7 2 3 6 3" xfId="54476" xr:uid="{6FECBE31-2CD7-4D30-A2DC-DFD75D6C7C35}"/>
    <cellStyle name="Currency 2 2 2 2 7 2 3 7" xfId="16457" xr:uid="{00000000-0005-0000-0000-000068200000}"/>
    <cellStyle name="Currency 2 2 2 2 7 2 3 8" xfId="28338" xr:uid="{E99B6DA2-D9AE-455B-8540-0709F2B1C870}"/>
    <cellStyle name="Currency 2 2 2 2 7 2 3 9" xfId="42595" xr:uid="{1D7DB63B-11EE-45C3-8D13-FD3D05B9794B}"/>
    <cellStyle name="Currency 2 2 2 2 7 2 4" xfId="2992" xr:uid="{00000000-0005-0000-0000-000069200000}"/>
    <cellStyle name="Currency 2 2 2 2 7 2 4 2" xfId="17249" xr:uid="{00000000-0005-0000-0000-00006A200000}"/>
    <cellStyle name="Currency 2 2 2 2 7 2 4 3" xfId="29130" xr:uid="{CA0A5EBF-B461-43D8-8D0E-F069AAB88219}"/>
    <cellStyle name="Currency 2 2 2 2 7 2 4 4" xfId="43387" xr:uid="{A77628E2-BDD8-4A61-902F-52C085EDB87E}"/>
    <cellStyle name="Currency 2 2 2 2 7 2 5" xfId="5368" xr:uid="{00000000-0005-0000-0000-00006B200000}"/>
    <cellStyle name="Currency 2 2 2 2 7 2 5 2" xfId="19625" xr:uid="{00000000-0005-0000-0000-00006C200000}"/>
    <cellStyle name="Currency 2 2 2 2 7 2 5 3" xfId="31506" xr:uid="{EC42DFDC-9E69-4B7F-950A-D3745B6B9CAC}"/>
    <cellStyle name="Currency 2 2 2 2 7 2 5 4" xfId="45763" xr:uid="{F209205E-046C-4940-885F-01DF5FCD51A8}"/>
    <cellStyle name="Currency 2 2 2 2 7 2 6" xfId="7744" xr:uid="{00000000-0005-0000-0000-00006D200000}"/>
    <cellStyle name="Currency 2 2 2 2 7 2 6 2" xfId="22001" xr:uid="{00000000-0005-0000-0000-00006E200000}"/>
    <cellStyle name="Currency 2 2 2 2 7 2 6 3" xfId="33882" xr:uid="{9B50CBF3-1EAC-484E-AF15-B7186E173A1C}"/>
    <cellStyle name="Currency 2 2 2 2 7 2 6 4" xfId="48139" xr:uid="{D91E08C6-B681-4C2A-9B9E-4F974FCB1E19}"/>
    <cellStyle name="Currency 2 2 2 2 7 2 7" xfId="10120" xr:uid="{00000000-0005-0000-0000-00006F200000}"/>
    <cellStyle name="Currency 2 2 2 2 7 2 7 2" xfId="24377" xr:uid="{00000000-0005-0000-0000-000070200000}"/>
    <cellStyle name="Currency 2 2 2 2 7 2 7 3" xfId="36258" xr:uid="{DF05555C-99D3-455E-BFE2-A8AABA234D16}"/>
    <cellStyle name="Currency 2 2 2 2 7 2 7 4" xfId="50515" xr:uid="{97339D80-9C79-4CFD-A718-EF7237A254A5}"/>
    <cellStyle name="Currency 2 2 2 2 7 2 8" xfId="12497" xr:uid="{00000000-0005-0000-0000-000071200000}"/>
    <cellStyle name="Currency 2 2 2 2 7 2 8 2" xfId="38635" xr:uid="{760E6A4B-E045-4681-A08F-9930B8C8E27E}"/>
    <cellStyle name="Currency 2 2 2 2 7 2 8 3" xfId="52892" xr:uid="{1449766C-497C-4DCC-9D53-1602C4096BE0}"/>
    <cellStyle name="Currency 2 2 2 2 7 2 9" xfId="14873" xr:uid="{00000000-0005-0000-0000-000072200000}"/>
    <cellStyle name="Currency 2 2 2 2 7 3" xfId="1048" xr:uid="{00000000-0005-0000-0000-000073200000}"/>
    <cellStyle name="Currency 2 2 2 2 7 3 2" xfId="3424" xr:uid="{00000000-0005-0000-0000-000074200000}"/>
    <cellStyle name="Currency 2 2 2 2 7 3 2 2" xfId="17681" xr:uid="{00000000-0005-0000-0000-000075200000}"/>
    <cellStyle name="Currency 2 2 2 2 7 3 2 3" xfId="29562" xr:uid="{D65F7C25-1E48-4FD0-9AFB-0F0772A8A68E}"/>
    <cellStyle name="Currency 2 2 2 2 7 3 2 4" xfId="43819" xr:uid="{D116D9F4-5AE1-4DE8-B95A-5A5734B96241}"/>
    <cellStyle name="Currency 2 2 2 2 7 3 3" xfId="5800" xr:uid="{00000000-0005-0000-0000-000076200000}"/>
    <cellStyle name="Currency 2 2 2 2 7 3 3 2" xfId="20057" xr:uid="{00000000-0005-0000-0000-000077200000}"/>
    <cellStyle name="Currency 2 2 2 2 7 3 3 3" xfId="31938" xr:uid="{D1887BAE-3C54-4EC0-80DF-423BA38F5553}"/>
    <cellStyle name="Currency 2 2 2 2 7 3 3 4" xfId="46195" xr:uid="{3A060D4F-D597-4825-B7E8-B3890F5BDD69}"/>
    <cellStyle name="Currency 2 2 2 2 7 3 4" xfId="8176" xr:uid="{00000000-0005-0000-0000-000078200000}"/>
    <cellStyle name="Currency 2 2 2 2 7 3 4 2" xfId="22433" xr:uid="{00000000-0005-0000-0000-000079200000}"/>
    <cellStyle name="Currency 2 2 2 2 7 3 4 3" xfId="34314" xr:uid="{EAAB2CBE-7C3F-4FC9-8507-C0F26F32273C}"/>
    <cellStyle name="Currency 2 2 2 2 7 3 4 4" xfId="48571" xr:uid="{2E614455-89BF-4C23-9479-3C76BBD593B9}"/>
    <cellStyle name="Currency 2 2 2 2 7 3 5" xfId="10552" xr:uid="{00000000-0005-0000-0000-00007A200000}"/>
    <cellStyle name="Currency 2 2 2 2 7 3 5 2" xfId="24809" xr:uid="{00000000-0005-0000-0000-00007B200000}"/>
    <cellStyle name="Currency 2 2 2 2 7 3 5 3" xfId="36690" xr:uid="{4F17A876-DF75-4C02-896C-49FF502E1E3B}"/>
    <cellStyle name="Currency 2 2 2 2 7 3 5 4" xfId="50947" xr:uid="{BF7CF09E-FFDF-4002-B859-3B07627A973D}"/>
    <cellStyle name="Currency 2 2 2 2 7 3 6" xfId="12929" xr:uid="{00000000-0005-0000-0000-00007C200000}"/>
    <cellStyle name="Currency 2 2 2 2 7 3 6 2" xfId="39067" xr:uid="{447398BD-B078-4C22-97CE-DE3A6629C8A9}"/>
    <cellStyle name="Currency 2 2 2 2 7 3 6 3" xfId="53324" xr:uid="{AA49D01A-7580-4E5E-8DEE-932CD7310EDA}"/>
    <cellStyle name="Currency 2 2 2 2 7 3 7" xfId="15305" xr:uid="{00000000-0005-0000-0000-00007D200000}"/>
    <cellStyle name="Currency 2 2 2 2 7 3 8" xfId="27186" xr:uid="{40279DFD-711C-4B04-8EE4-D204CD76A640}"/>
    <cellStyle name="Currency 2 2 2 2 7 3 9" xfId="41443" xr:uid="{0EB7EFBB-1064-4C49-8F8F-FC872429F2B2}"/>
    <cellStyle name="Currency 2 2 2 2 7 4" xfId="1840" xr:uid="{00000000-0005-0000-0000-00007E200000}"/>
    <cellStyle name="Currency 2 2 2 2 7 4 2" xfId="4216" xr:uid="{00000000-0005-0000-0000-00007F200000}"/>
    <cellStyle name="Currency 2 2 2 2 7 4 2 2" xfId="18473" xr:uid="{00000000-0005-0000-0000-000080200000}"/>
    <cellStyle name="Currency 2 2 2 2 7 4 2 3" xfId="30354" xr:uid="{8553AF3B-BE3D-40F7-A364-9FA72CA8E9E1}"/>
    <cellStyle name="Currency 2 2 2 2 7 4 2 4" xfId="44611" xr:uid="{5E0B110C-A0DF-4138-9E25-AE70328186EA}"/>
    <cellStyle name="Currency 2 2 2 2 7 4 3" xfId="6592" xr:uid="{00000000-0005-0000-0000-000081200000}"/>
    <cellStyle name="Currency 2 2 2 2 7 4 3 2" xfId="20849" xr:uid="{00000000-0005-0000-0000-000082200000}"/>
    <cellStyle name="Currency 2 2 2 2 7 4 3 3" xfId="32730" xr:uid="{AF18258C-36BD-4F4E-BDDC-571A80B7B685}"/>
    <cellStyle name="Currency 2 2 2 2 7 4 3 4" xfId="46987" xr:uid="{2A37A474-B3D4-444C-BEBB-AAD0DA80F41F}"/>
    <cellStyle name="Currency 2 2 2 2 7 4 4" xfId="8968" xr:uid="{00000000-0005-0000-0000-000083200000}"/>
    <cellStyle name="Currency 2 2 2 2 7 4 4 2" xfId="23225" xr:uid="{00000000-0005-0000-0000-000084200000}"/>
    <cellStyle name="Currency 2 2 2 2 7 4 4 3" xfId="35106" xr:uid="{1BB9A385-1E72-4EB0-BAD1-48983393D005}"/>
    <cellStyle name="Currency 2 2 2 2 7 4 4 4" xfId="49363" xr:uid="{F12C668E-C993-42F0-B931-50C3B789F100}"/>
    <cellStyle name="Currency 2 2 2 2 7 4 5" xfId="11344" xr:uid="{00000000-0005-0000-0000-000085200000}"/>
    <cellStyle name="Currency 2 2 2 2 7 4 5 2" xfId="25601" xr:uid="{00000000-0005-0000-0000-000086200000}"/>
    <cellStyle name="Currency 2 2 2 2 7 4 5 3" xfId="37482" xr:uid="{5EFCEBF4-5862-4186-AA73-C76CBE60A47A}"/>
    <cellStyle name="Currency 2 2 2 2 7 4 5 4" xfId="51739" xr:uid="{65247145-AFFC-4BA4-B02F-D5F7F0966388}"/>
    <cellStyle name="Currency 2 2 2 2 7 4 6" xfId="13721" xr:uid="{00000000-0005-0000-0000-000087200000}"/>
    <cellStyle name="Currency 2 2 2 2 7 4 6 2" xfId="39859" xr:uid="{5099878F-F455-454E-AD06-DAFF074E74B9}"/>
    <cellStyle name="Currency 2 2 2 2 7 4 6 3" xfId="54116" xr:uid="{0C1FB3E1-BB8E-441C-B336-A114F4031A0A}"/>
    <cellStyle name="Currency 2 2 2 2 7 4 7" xfId="16097" xr:uid="{00000000-0005-0000-0000-000088200000}"/>
    <cellStyle name="Currency 2 2 2 2 7 4 8" xfId="27978" xr:uid="{3C78DB17-6F1A-449D-8E2E-F424F81EB36F}"/>
    <cellStyle name="Currency 2 2 2 2 7 4 9" xfId="42235" xr:uid="{B8CB440F-276A-4C80-AC1A-A88D6C8454EE}"/>
    <cellStyle name="Currency 2 2 2 2 7 5" xfId="2632" xr:uid="{00000000-0005-0000-0000-000089200000}"/>
    <cellStyle name="Currency 2 2 2 2 7 5 2" xfId="16889" xr:uid="{00000000-0005-0000-0000-00008A200000}"/>
    <cellStyle name="Currency 2 2 2 2 7 5 3" xfId="28770" xr:uid="{4F8D7CE5-6F7A-4380-BED5-07DFE0F825AC}"/>
    <cellStyle name="Currency 2 2 2 2 7 5 4" xfId="43027" xr:uid="{70438B01-4359-4EB3-A258-D28463236906}"/>
    <cellStyle name="Currency 2 2 2 2 7 6" xfId="5008" xr:uid="{00000000-0005-0000-0000-00008B200000}"/>
    <cellStyle name="Currency 2 2 2 2 7 6 2" xfId="19265" xr:uid="{00000000-0005-0000-0000-00008C200000}"/>
    <cellStyle name="Currency 2 2 2 2 7 6 3" xfId="31146" xr:uid="{EED109AA-5177-4841-9788-0E40627E85C4}"/>
    <cellStyle name="Currency 2 2 2 2 7 6 4" xfId="45403" xr:uid="{FD074945-40FD-42F9-AA3F-A89DDDB89E2F}"/>
    <cellStyle name="Currency 2 2 2 2 7 7" xfId="7384" xr:uid="{00000000-0005-0000-0000-00008D200000}"/>
    <cellStyle name="Currency 2 2 2 2 7 7 2" xfId="21641" xr:uid="{00000000-0005-0000-0000-00008E200000}"/>
    <cellStyle name="Currency 2 2 2 2 7 7 3" xfId="33522" xr:uid="{5E5BA42C-9D83-4F66-9EB7-3DDFBB91B1F7}"/>
    <cellStyle name="Currency 2 2 2 2 7 7 4" xfId="47779" xr:uid="{7BED1B98-9188-46BD-BA9D-84A1AD24EFA1}"/>
    <cellStyle name="Currency 2 2 2 2 7 8" xfId="9760" xr:uid="{00000000-0005-0000-0000-00008F200000}"/>
    <cellStyle name="Currency 2 2 2 2 7 8 2" xfId="24017" xr:uid="{00000000-0005-0000-0000-000090200000}"/>
    <cellStyle name="Currency 2 2 2 2 7 8 3" xfId="35898" xr:uid="{BF30AC8A-3538-4E2B-93B0-0E1548086C4B}"/>
    <cellStyle name="Currency 2 2 2 2 7 8 4" xfId="50155" xr:uid="{EE91A426-44EE-4331-B4B3-FEDF26C7AE09}"/>
    <cellStyle name="Currency 2 2 2 2 7 9" xfId="12137" xr:uid="{00000000-0005-0000-0000-000091200000}"/>
    <cellStyle name="Currency 2 2 2 2 7 9 2" xfId="38275" xr:uid="{16B71072-45BD-4A31-8F67-9789126653DC}"/>
    <cellStyle name="Currency 2 2 2 2 7 9 3" xfId="52532" xr:uid="{208F0349-9D7D-430C-9853-FAAD5A66DADA}"/>
    <cellStyle name="Currency 2 2 2 2 8" xfId="292" xr:uid="{00000000-0005-0000-0000-000092200000}"/>
    <cellStyle name="Currency 2 2 2 2 8 10" xfId="14549" xr:uid="{00000000-0005-0000-0000-000093200000}"/>
    <cellStyle name="Currency 2 2 2 2 8 11" xfId="26430" xr:uid="{4945B1AB-FACA-431A-9F99-5C04A960A70F}"/>
    <cellStyle name="Currency 2 2 2 2 8 12" xfId="40687" xr:uid="{4BBF66A4-1FFB-4092-B3B7-8886B76012B0}"/>
    <cellStyle name="Currency 2 2 2 2 8 2" xfId="652" xr:uid="{00000000-0005-0000-0000-000094200000}"/>
    <cellStyle name="Currency 2 2 2 2 8 2 10" xfId="26790" xr:uid="{6FCF3439-933E-433F-9E8B-E966F39E8CAF}"/>
    <cellStyle name="Currency 2 2 2 2 8 2 11" xfId="41047" xr:uid="{3790BB75-C8BC-4D8E-8574-7E9042F7B16D}"/>
    <cellStyle name="Currency 2 2 2 2 8 2 2" xfId="1444" xr:uid="{00000000-0005-0000-0000-000095200000}"/>
    <cellStyle name="Currency 2 2 2 2 8 2 2 2" xfId="3820" xr:uid="{00000000-0005-0000-0000-000096200000}"/>
    <cellStyle name="Currency 2 2 2 2 8 2 2 2 2" xfId="18077" xr:uid="{00000000-0005-0000-0000-000097200000}"/>
    <cellStyle name="Currency 2 2 2 2 8 2 2 2 3" xfId="29958" xr:uid="{FB9BA2BC-F12E-4338-A8DD-5F1D5CA35087}"/>
    <cellStyle name="Currency 2 2 2 2 8 2 2 2 4" xfId="44215" xr:uid="{8BE3D715-E575-42C6-8CA0-B45053F88CCA}"/>
    <cellStyle name="Currency 2 2 2 2 8 2 2 3" xfId="6196" xr:uid="{00000000-0005-0000-0000-000098200000}"/>
    <cellStyle name="Currency 2 2 2 2 8 2 2 3 2" xfId="20453" xr:uid="{00000000-0005-0000-0000-000099200000}"/>
    <cellStyle name="Currency 2 2 2 2 8 2 2 3 3" xfId="32334" xr:uid="{676D93E5-A26F-4791-9508-4A28F6193DBF}"/>
    <cellStyle name="Currency 2 2 2 2 8 2 2 3 4" xfId="46591" xr:uid="{AEFE69BD-72B4-4F21-A93B-1223288CEE31}"/>
    <cellStyle name="Currency 2 2 2 2 8 2 2 4" xfId="8572" xr:uid="{00000000-0005-0000-0000-00009A200000}"/>
    <cellStyle name="Currency 2 2 2 2 8 2 2 4 2" xfId="22829" xr:uid="{00000000-0005-0000-0000-00009B200000}"/>
    <cellStyle name="Currency 2 2 2 2 8 2 2 4 3" xfId="34710" xr:uid="{A8E52E92-1827-4425-B6EC-3527141322F5}"/>
    <cellStyle name="Currency 2 2 2 2 8 2 2 4 4" xfId="48967" xr:uid="{6D30F6B4-19CE-4BC9-9EEF-2ECCB87A1319}"/>
    <cellStyle name="Currency 2 2 2 2 8 2 2 5" xfId="10948" xr:uid="{00000000-0005-0000-0000-00009C200000}"/>
    <cellStyle name="Currency 2 2 2 2 8 2 2 5 2" xfId="25205" xr:uid="{00000000-0005-0000-0000-00009D200000}"/>
    <cellStyle name="Currency 2 2 2 2 8 2 2 5 3" xfId="37086" xr:uid="{D7DA1CD4-210B-4C4E-A341-3B28C45D3C6A}"/>
    <cellStyle name="Currency 2 2 2 2 8 2 2 5 4" xfId="51343" xr:uid="{85216641-8662-4C76-B28A-29DA1031CD87}"/>
    <cellStyle name="Currency 2 2 2 2 8 2 2 6" xfId="13325" xr:uid="{00000000-0005-0000-0000-00009E200000}"/>
    <cellStyle name="Currency 2 2 2 2 8 2 2 6 2" xfId="39463" xr:uid="{846A5438-59B9-470D-B890-87901C4E1DF7}"/>
    <cellStyle name="Currency 2 2 2 2 8 2 2 6 3" xfId="53720" xr:uid="{D6A90F48-75A8-47DB-A7E3-F18F42E2781F}"/>
    <cellStyle name="Currency 2 2 2 2 8 2 2 7" xfId="15701" xr:uid="{00000000-0005-0000-0000-00009F200000}"/>
    <cellStyle name="Currency 2 2 2 2 8 2 2 8" xfId="27582" xr:uid="{27FDD896-C1A5-4B58-8463-623414FD4E3B}"/>
    <cellStyle name="Currency 2 2 2 2 8 2 2 9" xfId="41839" xr:uid="{30A96FB6-1B23-456D-A372-683D10CA8BDD}"/>
    <cellStyle name="Currency 2 2 2 2 8 2 3" xfId="2236" xr:uid="{00000000-0005-0000-0000-0000A0200000}"/>
    <cellStyle name="Currency 2 2 2 2 8 2 3 2" xfId="4612" xr:uid="{00000000-0005-0000-0000-0000A1200000}"/>
    <cellStyle name="Currency 2 2 2 2 8 2 3 2 2" xfId="18869" xr:uid="{00000000-0005-0000-0000-0000A2200000}"/>
    <cellStyle name="Currency 2 2 2 2 8 2 3 2 3" xfId="30750" xr:uid="{C389B820-403B-40C4-8628-0F3E7BEE5637}"/>
    <cellStyle name="Currency 2 2 2 2 8 2 3 2 4" xfId="45007" xr:uid="{20A283B7-31B4-4989-A077-2F0E2E954AAD}"/>
    <cellStyle name="Currency 2 2 2 2 8 2 3 3" xfId="6988" xr:uid="{00000000-0005-0000-0000-0000A3200000}"/>
    <cellStyle name="Currency 2 2 2 2 8 2 3 3 2" xfId="21245" xr:uid="{00000000-0005-0000-0000-0000A4200000}"/>
    <cellStyle name="Currency 2 2 2 2 8 2 3 3 3" xfId="33126" xr:uid="{5C51CE72-D29F-4591-B252-4B337E679347}"/>
    <cellStyle name="Currency 2 2 2 2 8 2 3 3 4" xfId="47383" xr:uid="{8C80F09F-ADE1-4B98-8BE1-E26A6925CDBB}"/>
    <cellStyle name="Currency 2 2 2 2 8 2 3 4" xfId="9364" xr:uid="{00000000-0005-0000-0000-0000A5200000}"/>
    <cellStyle name="Currency 2 2 2 2 8 2 3 4 2" xfId="23621" xr:uid="{00000000-0005-0000-0000-0000A6200000}"/>
    <cellStyle name="Currency 2 2 2 2 8 2 3 4 3" xfId="35502" xr:uid="{A0460C98-B818-48F7-A3D1-79BF4B842D06}"/>
    <cellStyle name="Currency 2 2 2 2 8 2 3 4 4" xfId="49759" xr:uid="{95B42BAF-BD96-497A-9A1E-09B7E228A9DD}"/>
    <cellStyle name="Currency 2 2 2 2 8 2 3 5" xfId="11740" xr:uid="{00000000-0005-0000-0000-0000A7200000}"/>
    <cellStyle name="Currency 2 2 2 2 8 2 3 5 2" xfId="25997" xr:uid="{00000000-0005-0000-0000-0000A8200000}"/>
    <cellStyle name="Currency 2 2 2 2 8 2 3 5 3" xfId="37878" xr:uid="{4B9DEF57-B879-4B30-A767-99C50A794A41}"/>
    <cellStyle name="Currency 2 2 2 2 8 2 3 5 4" xfId="52135" xr:uid="{8C36F5A4-9039-4940-BC8E-392B5626BB84}"/>
    <cellStyle name="Currency 2 2 2 2 8 2 3 6" xfId="14117" xr:uid="{00000000-0005-0000-0000-0000A9200000}"/>
    <cellStyle name="Currency 2 2 2 2 8 2 3 6 2" xfId="40255" xr:uid="{8C2C33D5-296C-4169-A851-2F50C1DAF24A}"/>
    <cellStyle name="Currency 2 2 2 2 8 2 3 6 3" xfId="54512" xr:uid="{8D58F45E-7AD2-4603-9BBD-90A782D3F78E}"/>
    <cellStyle name="Currency 2 2 2 2 8 2 3 7" xfId="16493" xr:uid="{00000000-0005-0000-0000-0000AA200000}"/>
    <cellStyle name="Currency 2 2 2 2 8 2 3 8" xfId="28374" xr:uid="{09BEE532-4858-45D6-A016-60113307537A}"/>
    <cellStyle name="Currency 2 2 2 2 8 2 3 9" xfId="42631" xr:uid="{C5579D24-E006-4F6D-9094-661B8E3E9DEA}"/>
    <cellStyle name="Currency 2 2 2 2 8 2 4" xfId="3028" xr:uid="{00000000-0005-0000-0000-0000AB200000}"/>
    <cellStyle name="Currency 2 2 2 2 8 2 4 2" xfId="17285" xr:uid="{00000000-0005-0000-0000-0000AC200000}"/>
    <cellStyle name="Currency 2 2 2 2 8 2 4 3" xfId="29166" xr:uid="{0D04D988-80F3-49AE-8DB5-EE0FE36AE52C}"/>
    <cellStyle name="Currency 2 2 2 2 8 2 4 4" xfId="43423" xr:uid="{926F4659-98CA-4923-AEC7-3EA02D5658F3}"/>
    <cellStyle name="Currency 2 2 2 2 8 2 5" xfId="5404" xr:uid="{00000000-0005-0000-0000-0000AD200000}"/>
    <cellStyle name="Currency 2 2 2 2 8 2 5 2" xfId="19661" xr:uid="{00000000-0005-0000-0000-0000AE200000}"/>
    <cellStyle name="Currency 2 2 2 2 8 2 5 3" xfId="31542" xr:uid="{9A197078-5CD6-4272-B1DE-B59842BB7CAF}"/>
    <cellStyle name="Currency 2 2 2 2 8 2 5 4" xfId="45799" xr:uid="{2EF34EAB-42B8-425F-8DCE-42EFFF208BAF}"/>
    <cellStyle name="Currency 2 2 2 2 8 2 6" xfId="7780" xr:uid="{00000000-0005-0000-0000-0000AF200000}"/>
    <cellStyle name="Currency 2 2 2 2 8 2 6 2" xfId="22037" xr:uid="{00000000-0005-0000-0000-0000B0200000}"/>
    <cellStyle name="Currency 2 2 2 2 8 2 6 3" xfId="33918" xr:uid="{503C608B-59A7-4EC0-BD76-FAAE18A380B9}"/>
    <cellStyle name="Currency 2 2 2 2 8 2 6 4" xfId="48175" xr:uid="{F6DC446B-0135-475A-90B5-1A1F129CC4A8}"/>
    <cellStyle name="Currency 2 2 2 2 8 2 7" xfId="10156" xr:uid="{00000000-0005-0000-0000-0000B1200000}"/>
    <cellStyle name="Currency 2 2 2 2 8 2 7 2" xfId="24413" xr:uid="{00000000-0005-0000-0000-0000B2200000}"/>
    <cellStyle name="Currency 2 2 2 2 8 2 7 3" xfId="36294" xr:uid="{BCB0173D-CC16-453F-AC35-E1410E52C715}"/>
    <cellStyle name="Currency 2 2 2 2 8 2 7 4" xfId="50551" xr:uid="{8119D89D-3AC6-46B0-9C43-426ED1AF75BD}"/>
    <cellStyle name="Currency 2 2 2 2 8 2 8" xfId="12533" xr:uid="{00000000-0005-0000-0000-0000B3200000}"/>
    <cellStyle name="Currency 2 2 2 2 8 2 8 2" xfId="38671" xr:uid="{BBE2BBA5-5905-46B4-828A-85B0E1805ED7}"/>
    <cellStyle name="Currency 2 2 2 2 8 2 8 3" xfId="52928" xr:uid="{E57B95F0-37F6-41F3-ADFB-AF2E97C84540}"/>
    <cellStyle name="Currency 2 2 2 2 8 2 9" xfId="14909" xr:uid="{00000000-0005-0000-0000-0000B4200000}"/>
    <cellStyle name="Currency 2 2 2 2 8 3" xfId="1084" xr:uid="{00000000-0005-0000-0000-0000B5200000}"/>
    <cellStyle name="Currency 2 2 2 2 8 3 2" xfId="3460" xr:uid="{00000000-0005-0000-0000-0000B6200000}"/>
    <cellStyle name="Currency 2 2 2 2 8 3 2 2" xfId="17717" xr:uid="{00000000-0005-0000-0000-0000B7200000}"/>
    <cellStyle name="Currency 2 2 2 2 8 3 2 3" xfId="29598" xr:uid="{0FBFA4F5-9708-4D4E-A5E8-720BE03A2A54}"/>
    <cellStyle name="Currency 2 2 2 2 8 3 2 4" xfId="43855" xr:uid="{22431D64-6051-4677-A097-DAB68BE0A008}"/>
    <cellStyle name="Currency 2 2 2 2 8 3 3" xfId="5836" xr:uid="{00000000-0005-0000-0000-0000B8200000}"/>
    <cellStyle name="Currency 2 2 2 2 8 3 3 2" xfId="20093" xr:uid="{00000000-0005-0000-0000-0000B9200000}"/>
    <cellStyle name="Currency 2 2 2 2 8 3 3 3" xfId="31974" xr:uid="{B40CA026-0CAE-42CB-9D16-7CC397C0E9CE}"/>
    <cellStyle name="Currency 2 2 2 2 8 3 3 4" xfId="46231" xr:uid="{0517F83A-E3C6-461A-A37F-CE4C3F86BEFB}"/>
    <cellStyle name="Currency 2 2 2 2 8 3 4" xfId="8212" xr:uid="{00000000-0005-0000-0000-0000BA200000}"/>
    <cellStyle name="Currency 2 2 2 2 8 3 4 2" xfId="22469" xr:uid="{00000000-0005-0000-0000-0000BB200000}"/>
    <cellStyle name="Currency 2 2 2 2 8 3 4 3" xfId="34350" xr:uid="{D17642A9-4A4C-4CD8-827C-449671B43A71}"/>
    <cellStyle name="Currency 2 2 2 2 8 3 4 4" xfId="48607" xr:uid="{49DE284F-64C0-4DF8-8012-A3C9579DF13F}"/>
    <cellStyle name="Currency 2 2 2 2 8 3 5" xfId="10588" xr:uid="{00000000-0005-0000-0000-0000BC200000}"/>
    <cellStyle name="Currency 2 2 2 2 8 3 5 2" xfId="24845" xr:uid="{00000000-0005-0000-0000-0000BD200000}"/>
    <cellStyle name="Currency 2 2 2 2 8 3 5 3" xfId="36726" xr:uid="{9DB73C9F-0061-4AE6-ACB9-6890E9D3CCD8}"/>
    <cellStyle name="Currency 2 2 2 2 8 3 5 4" xfId="50983" xr:uid="{41B3A6FC-9336-471B-8F22-8BB2B2798AF6}"/>
    <cellStyle name="Currency 2 2 2 2 8 3 6" xfId="12965" xr:uid="{00000000-0005-0000-0000-0000BE200000}"/>
    <cellStyle name="Currency 2 2 2 2 8 3 6 2" xfId="39103" xr:uid="{49FD8C83-A52E-4727-BCF1-AC729843B49F}"/>
    <cellStyle name="Currency 2 2 2 2 8 3 6 3" xfId="53360" xr:uid="{5BD54A8C-0968-4FFE-87A7-B77977699B52}"/>
    <cellStyle name="Currency 2 2 2 2 8 3 7" xfId="15341" xr:uid="{00000000-0005-0000-0000-0000BF200000}"/>
    <cellStyle name="Currency 2 2 2 2 8 3 8" xfId="27222" xr:uid="{BA2986A7-599C-4676-BA87-B8343965A3D9}"/>
    <cellStyle name="Currency 2 2 2 2 8 3 9" xfId="41479" xr:uid="{8CCFEB75-831A-482D-A84D-4D2872B41183}"/>
    <cellStyle name="Currency 2 2 2 2 8 4" xfId="1876" xr:uid="{00000000-0005-0000-0000-0000C0200000}"/>
    <cellStyle name="Currency 2 2 2 2 8 4 2" xfId="4252" xr:uid="{00000000-0005-0000-0000-0000C1200000}"/>
    <cellStyle name="Currency 2 2 2 2 8 4 2 2" xfId="18509" xr:uid="{00000000-0005-0000-0000-0000C2200000}"/>
    <cellStyle name="Currency 2 2 2 2 8 4 2 3" xfId="30390" xr:uid="{17101390-0B33-4214-897E-9A0B4F0849B9}"/>
    <cellStyle name="Currency 2 2 2 2 8 4 2 4" xfId="44647" xr:uid="{3228BEFF-455C-4C1D-AD8D-841A2E8C987A}"/>
    <cellStyle name="Currency 2 2 2 2 8 4 3" xfId="6628" xr:uid="{00000000-0005-0000-0000-0000C3200000}"/>
    <cellStyle name="Currency 2 2 2 2 8 4 3 2" xfId="20885" xr:uid="{00000000-0005-0000-0000-0000C4200000}"/>
    <cellStyle name="Currency 2 2 2 2 8 4 3 3" xfId="32766" xr:uid="{6A3C6CCD-0AD0-43AC-B2C3-54CC4572D894}"/>
    <cellStyle name="Currency 2 2 2 2 8 4 3 4" xfId="47023" xr:uid="{669BABDB-158A-4641-AC56-7D9FFABFA8B4}"/>
    <cellStyle name="Currency 2 2 2 2 8 4 4" xfId="9004" xr:uid="{00000000-0005-0000-0000-0000C5200000}"/>
    <cellStyle name="Currency 2 2 2 2 8 4 4 2" xfId="23261" xr:uid="{00000000-0005-0000-0000-0000C6200000}"/>
    <cellStyle name="Currency 2 2 2 2 8 4 4 3" xfId="35142" xr:uid="{C628A9E1-AE8D-4EDA-8017-A5627803B6A8}"/>
    <cellStyle name="Currency 2 2 2 2 8 4 4 4" xfId="49399" xr:uid="{288E2B8A-7E2F-40C3-BC81-8A69B0726D0B}"/>
    <cellStyle name="Currency 2 2 2 2 8 4 5" xfId="11380" xr:uid="{00000000-0005-0000-0000-0000C7200000}"/>
    <cellStyle name="Currency 2 2 2 2 8 4 5 2" xfId="25637" xr:uid="{00000000-0005-0000-0000-0000C8200000}"/>
    <cellStyle name="Currency 2 2 2 2 8 4 5 3" xfId="37518" xr:uid="{75A0102D-DE30-4B86-9B85-30957FFA2D86}"/>
    <cellStyle name="Currency 2 2 2 2 8 4 5 4" xfId="51775" xr:uid="{B3537BB4-6557-42F0-A2CB-AFF85248CC91}"/>
    <cellStyle name="Currency 2 2 2 2 8 4 6" xfId="13757" xr:uid="{00000000-0005-0000-0000-0000C9200000}"/>
    <cellStyle name="Currency 2 2 2 2 8 4 6 2" xfId="39895" xr:uid="{0A1D5597-CE76-4240-84FE-853362E1A956}"/>
    <cellStyle name="Currency 2 2 2 2 8 4 6 3" xfId="54152" xr:uid="{4A0B1C10-3792-4857-8589-903D1AD9EF23}"/>
    <cellStyle name="Currency 2 2 2 2 8 4 7" xfId="16133" xr:uid="{00000000-0005-0000-0000-0000CA200000}"/>
    <cellStyle name="Currency 2 2 2 2 8 4 8" xfId="28014" xr:uid="{9AEE755D-71A7-463A-8243-01B670670EA8}"/>
    <cellStyle name="Currency 2 2 2 2 8 4 9" xfId="42271" xr:uid="{DE17D37C-8512-42C4-A131-401344CE2776}"/>
    <cellStyle name="Currency 2 2 2 2 8 5" xfId="2668" xr:uid="{00000000-0005-0000-0000-0000CB200000}"/>
    <cellStyle name="Currency 2 2 2 2 8 5 2" xfId="16925" xr:uid="{00000000-0005-0000-0000-0000CC200000}"/>
    <cellStyle name="Currency 2 2 2 2 8 5 3" xfId="28806" xr:uid="{E37693F5-170A-45D2-94A0-B25901550CF4}"/>
    <cellStyle name="Currency 2 2 2 2 8 5 4" xfId="43063" xr:uid="{2DC49DD1-1DD7-4476-8FF5-AC5FB9F40E60}"/>
    <cellStyle name="Currency 2 2 2 2 8 6" xfId="5044" xr:uid="{00000000-0005-0000-0000-0000CD200000}"/>
    <cellStyle name="Currency 2 2 2 2 8 6 2" xfId="19301" xr:uid="{00000000-0005-0000-0000-0000CE200000}"/>
    <cellStyle name="Currency 2 2 2 2 8 6 3" xfId="31182" xr:uid="{68BD6C27-FC2E-4AD6-A404-A1C6CDD774E3}"/>
    <cellStyle name="Currency 2 2 2 2 8 6 4" xfId="45439" xr:uid="{6F4B6E22-338C-4BF9-8314-D6644E7152C0}"/>
    <cellStyle name="Currency 2 2 2 2 8 7" xfId="7420" xr:uid="{00000000-0005-0000-0000-0000CF200000}"/>
    <cellStyle name="Currency 2 2 2 2 8 7 2" xfId="21677" xr:uid="{00000000-0005-0000-0000-0000D0200000}"/>
    <cellStyle name="Currency 2 2 2 2 8 7 3" xfId="33558" xr:uid="{068FCD7A-BAB3-4753-BBCF-553670CD65A2}"/>
    <cellStyle name="Currency 2 2 2 2 8 7 4" xfId="47815" xr:uid="{B3D12E08-D4B9-4951-A6E0-DA39942BB84D}"/>
    <cellStyle name="Currency 2 2 2 2 8 8" xfId="9796" xr:uid="{00000000-0005-0000-0000-0000D1200000}"/>
    <cellStyle name="Currency 2 2 2 2 8 8 2" xfId="24053" xr:uid="{00000000-0005-0000-0000-0000D2200000}"/>
    <cellStyle name="Currency 2 2 2 2 8 8 3" xfId="35934" xr:uid="{E83ADC0C-7C6D-4A64-974F-209481A4FF7A}"/>
    <cellStyle name="Currency 2 2 2 2 8 8 4" xfId="50191" xr:uid="{CE9F1668-C5ED-4A4A-9809-060E7BC45391}"/>
    <cellStyle name="Currency 2 2 2 2 8 9" xfId="12173" xr:uid="{00000000-0005-0000-0000-0000D3200000}"/>
    <cellStyle name="Currency 2 2 2 2 8 9 2" xfId="38311" xr:uid="{2A427F18-95D6-4C02-8518-022E5B69E3CB}"/>
    <cellStyle name="Currency 2 2 2 2 8 9 3" xfId="52568" xr:uid="{40915465-ADC2-494D-A930-AFA4F60D5293}"/>
    <cellStyle name="Currency 2 2 2 2 9" xfId="328" xr:uid="{00000000-0005-0000-0000-0000D4200000}"/>
    <cellStyle name="Currency 2 2 2 2 9 10" xfId="14585" xr:uid="{00000000-0005-0000-0000-0000D5200000}"/>
    <cellStyle name="Currency 2 2 2 2 9 11" xfId="26466" xr:uid="{0ED1F2B1-04C3-47FE-8014-C53E417A84D1}"/>
    <cellStyle name="Currency 2 2 2 2 9 12" xfId="40723" xr:uid="{C7B169C1-8C08-41A0-A97D-8B6FEEC129DD}"/>
    <cellStyle name="Currency 2 2 2 2 9 2" xfId="688" xr:uid="{00000000-0005-0000-0000-0000D6200000}"/>
    <cellStyle name="Currency 2 2 2 2 9 2 10" xfId="26826" xr:uid="{D8C3837A-DA77-4F4D-B70C-095F33A1EF12}"/>
    <cellStyle name="Currency 2 2 2 2 9 2 11" xfId="41083" xr:uid="{64239EE3-8704-454D-BE85-DAA71DD9A23E}"/>
    <cellStyle name="Currency 2 2 2 2 9 2 2" xfId="1480" xr:uid="{00000000-0005-0000-0000-0000D7200000}"/>
    <cellStyle name="Currency 2 2 2 2 9 2 2 2" xfId="3856" xr:uid="{00000000-0005-0000-0000-0000D8200000}"/>
    <cellStyle name="Currency 2 2 2 2 9 2 2 2 2" xfId="18113" xr:uid="{00000000-0005-0000-0000-0000D9200000}"/>
    <cellStyle name="Currency 2 2 2 2 9 2 2 2 3" xfId="29994" xr:uid="{12AFB8A7-1687-40C6-BD99-BDF8CFB8E9F1}"/>
    <cellStyle name="Currency 2 2 2 2 9 2 2 2 4" xfId="44251" xr:uid="{41F55ADC-D85A-42F1-B42F-577452AE65A7}"/>
    <cellStyle name="Currency 2 2 2 2 9 2 2 3" xfId="6232" xr:uid="{00000000-0005-0000-0000-0000DA200000}"/>
    <cellStyle name="Currency 2 2 2 2 9 2 2 3 2" xfId="20489" xr:uid="{00000000-0005-0000-0000-0000DB200000}"/>
    <cellStyle name="Currency 2 2 2 2 9 2 2 3 3" xfId="32370" xr:uid="{FA8B8B2A-07EC-49A0-95AE-DA41B3A8E2CF}"/>
    <cellStyle name="Currency 2 2 2 2 9 2 2 3 4" xfId="46627" xr:uid="{0FDF94FC-98AD-4528-B316-292C4E22D63C}"/>
    <cellStyle name="Currency 2 2 2 2 9 2 2 4" xfId="8608" xr:uid="{00000000-0005-0000-0000-0000DC200000}"/>
    <cellStyle name="Currency 2 2 2 2 9 2 2 4 2" xfId="22865" xr:uid="{00000000-0005-0000-0000-0000DD200000}"/>
    <cellStyle name="Currency 2 2 2 2 9 2 2 4 3" xfId="34746" xr:uid="{0C1A823C-5C3B-4ABB-BCC5-B773D3B17103}"/>
    <cellStyle name="Currency 2 2 2 2 9 2 2 4 4" xfId="49003" xr:uid="{45CD50DE-0E85-4E4E-A379-77FEFF6D9DD3}"/>
    <cellStyle name="Currency 2 2 2 2 9 2 2 5" xfId="10984" xr:uid="{00000000-0005-0000-0000-0000DE200000}"/>
    <cellStyle name="Currency 2 2 2 2 9 2 2 5 2" xfId="25241" xr:uid="{00000000-0005-0000-0000-0000DF200000}"/>
    <cellStyle name="Currency 2 2 2 2 9 2 2 5 3" xfId="37122" xr:uid="{570BEFA4-E1FE-4341-8B86-EB4CEC990E06}"/>
    <cellStyle name="Currency 2 2 2 2 9 2 2 5 4" xfId="51379" xr:uid="{8CC88D8F-8808-4EAF-A957-4197DB52F498}"/>
    <cellStyle name="Currency 2 2 2 2 9 2 2 6" xfId="13361" xr:uid="{00000000-0005-0000-0000-0000E0200000}"/>
    <cellStyle name="Currency 2 2 2 2 9 2 2 6 2" xfId="39499" xr:uid="{C7F3F8A4-6E8E-411F-91F5-595290E1DF8A}"/>
    <cellStyle name="Currency 2 2 2 2 9 2 2 6 3" xfId="53756" xr:uid="{C5000DB2-C5A9-4F57-8205-5A67109C4086}"/>
    <cellStyle name="Currency 2 2 2 2 9 2 2 7" xfId="15737" xr:uid="{00000000-0005-0000-0000-0000E1200000}"/>
    <cellStyle name="Currency 2 2 2 2 9 2 2 8" xfId="27618" xr:uid="{6596FC8B-A037-4863-8156-A2A00DD3A94D}"/>
    <cellStyle name="Currency 2 2 2 2 9 2 2 9" xfId="41875" xr:uid="{95A7B37E-FDD0-48C6-BBDF-8800773891CA}"/>
    <cellStyle name="Currency 2 2 2 2 9 2 3" xfId="2272" xr:uid="{00000000-0005-0000-0000-0000E2200000}"/>
    <cellStyle name="Currency 2 2 2 2 9 2 3 2" xfId="4648" xr:uid="{00000000-0005-0000-0000-0000E3200000}"/>
    <cellStyle name="Currency 2 2 2 2 9 2 3 2 2" xfId="18905" xr:uid="{00000000-0005-0000-0000-0000E4200000}"/>
    <cellStyle name="Currency 2 2 2 2 9 2 3 2 3" xfId="30786" xr:uid="{B759CDE4-9636-4996-8FBD-4A032CF29BC5}"/>
    <cellStyle name="Currency 2 2 2 2 9 2 3 2 4" xfId="45043" xr:uid="{33B099E6-97E6-4B6B-A5E6-92F213C902AF}"/>
    <cellStyle name="Currency 2 2 2 2 9 2 3 3" xfId="7024" xr:uid="{00000000-0005-0000-0000-0000E5200000}"/>
    <cellStyle name="Currency 2 2 2 2 9 2 3 3 2" xfId="21281" xr:uid="{00000000-0005-0000-0000-0000E6200000}"/>
    <cellStyle name="Currency 2 2 2 2 9 2 3 3 3" xfId="33162" xr:uid="{8A77B120-F830-41D6-8894-B1EEBEF579C8}"/>
    <cellStyle name="Currency 2 2 2 2 9 2 3 3 4" xfId="47419" xr:uid="{A42D8815-9399-4FF2-8B3B-2657F951E4F8}"/>
    <cellStyle name="Currency 2 2 2 2 9 2 3 4" xfId="9400" xr:uid="{00000000-0005-0000-0000-0000E7200000}"/>
    <cellStyle name="Currency 2 2 2 2 9 2 3 4 2" xfId="23657" xr:uid="{00000000-0005-0000-0000-0000E8200000}"/>
    <cellStyle name="Currency 2 2 2 2 9 2 3 4 3" xfId="35538" xr:uid="{8216109C-C680-4793-BD12-D93992D0E3B3}"/>
    <cellStyle name="Currency 2 2 2 2 9 2 3 4 4" xfId="49795" xr:uid="{7E973E2D-2DC1-40D7-BE4F-003C41BD1F84}"/>
    <cellStyle name="Currency 2 2 2 2 9 2 3 5" xfId="11776" xr:uid="{00000000-0005-0000-0000-0000E9200000}"/>
    <cellStyle name="Currency 2 2 2 2 9 2 3 5 2" xfId="26033" xr:uid="{00000000-0005-0000-0000-0000EA200000}"/>
    <cellStyle name="Currency 2 2 2 2 9 2 3 5 3" xfId="37914" xr:uid="{8BE29F10-8542-4BFA-B0A1-A3F998D4BD7B}"/>
    <cellStyle name="Currency 2 2 2 2 9 2 3 5 4" xfId="52171" xr:uid="{DFED1631-946B-4761-81F7-6614850B13B4}"/>
    <cellStyle name="Currency 2 2 2 2 9 2 3 6" xfId="14153" xr:uid="{00000000-0005-0000-0000-0000EB200000}"/>
    <cellStyle name="Currency 2 2 2 2 9 2 3 6 2" xfId="40291" xr:uid="{AF7EE22C-4FD5-49E8-8C02-0B6CFF9F8005}"/>
    <cellStyle name="Currency 2 2 2 2 9 2 3 6 3" xfId="54548" xr:uid="{302431B6-9512-4114-A544-C69185D15FE0}"/>
    <cellStyle name="Currency 2 2 2 2 9 2 3 7" xfId="16529" xr:uid="{00000000-0005-0000-0000-0000EC200000}"/>
    <cellStyle name="Currency 2 2 2 2 9 2 3 8" xfId="28410" xr:uid="{E2BEEB63-1F70-4ACD-AEB1-F45DA4B2405B}"/>
    <cellStyle name="Currency 2 2 2 2 9 2 3 9" xfId="42667" xr:uid="{43BA2A39-9998-4F0A-8A19-9AB3B6337A8F}"/>
    <cellStyle name="Currency 2 2 2 2 9 2 4" xfId="3064" xr:uid="{00000000-0005-0000-0000-0000ED200000}"/>
    <cellStyle name="Currency 2 2 2 2 9 2 4 2" xfId="17321" xr:uid="{00000000-0005-0000-0000-0000EE200000}"/>
    <cellStyle name="Currency 2 2 2 2 9 2 4 3" xfId="29202" xr:uid="{4E705C4C-CC30-46D4-99E3-366C36655E7D}"/>
    <cellStyle name="Currency 2 2 2 2 9 2 4 4" xfId="43459" xr:uid="{79F03A11-9FEF-4B93-AB6E-67BCE8DFF407}"/>
    <cellStyle name="Currency 2 2 2 2 9 2 5" xfId="5440" xr:uid="{00000000-0005-0000-0000-0000EF200000}"/>
    <cellStyle name="Currency 2 2 2 2 9 2 5 2" xfId="19697" xr:uid="{00000000-0005-0000-0000-0000F0200000}"/>
    <cellStyle name="Currency 2 2 2 2 9 2 5 3" xfId="31578" xr:uid="{CAA95A6B-3F95-48FE-9C0B-B0DC1D2A08C9}"/>
    <cellStyle name="Currency 2 2 2 2 9 2 5 4" xfId="45835" xr:uid="{0E65537D-B11C-4BE8-AB5F-E86DBFB44D7F}"/>
    <cellStyle name="Currency 2 2 2 2 9 2 6" xfId="7816" xr:uid="{00000000-0005-0000-0000-0000F1200000}"/>
    <cellStyle name="Currency 2 2 2 2 9 2 6 2" xfId="22073" xr:uid="{00000000-0005-0000-0000-0000F2200000}"/>
    <cellStyle name="Currency 2 2 2 2 9 2 6 3" xfId="33954" xr:uid="{8EDFE7A4-A465-47E1-9F3F-52CDF591A4C8}"/>
    <cellStyle name="Currency 2 2 2 2 9 2 6 4" xfId="48211" xr:uid="{E962D5BD-A18E-418D-9157-1A9F07971777}"/>
    <cellStyle name="Currency 2 2 2 2 9 2 7" xfId="10192" xr:uid="{00000000-0005-0000-0000-0000F3200000}"/>
    <cellStyle name="Currency 2 2 2 2 9 2 7 2" xfId="24449" xr:uid="{00000000-0005-0000-0000-0000F4200000}"/>
    <cellStyle name="Currency 2 2 2 2 9 2 7 3" xfId="36330" xr:uid="{5F636E47-ADB5-4F88-95A6-EE443A689E5D}"/>
    <cellStyle name="Currency 2 2 2 2 9 2 7 4" xfId="50587" xr:uid="{759D9F27-E2D3-423C-A745-97EA6E44264C}"/>
    <cellStyle name="Currency 2 2 2 2 9 2 8" xfId="12569" xr:uid="{00000000-0005-0000-0000-0000F5200000}"/>
    <cellStyle name="Currency 2 2 2 2 9 2 8 2" xfId="38707" xr:uid="{35E3921D-E6D2-4922-9D14-E3FF451C625F}"/>
    <cellStyle name="Currency 2 2 2 2 9 2 8 3" xfId="52964" xr:uid="{6EA2A491-82DC-4345-A6AD-B16316408217}"/>
    <cellStyle name="Currency 2 2 2 2 9 2 9" xfId="14945" xr:uid="{00000000-0005-0000-0000-0000F6200000}"/>
    <cellStyle name="Currency 2 2 2 2 9 3" xfId="1120" xr:uid="{00000000-0005-0000-0000-0000F7200000}"/>
    <cellStyle name="Currency 2 2 2 2 9 3 2" xfId="3496" xr:uid="{00000000-0005-0000-0000-0000F8200000}"/>
    <cellStyle name="Currency 2 2 2 2 9 3 2 2" xfId="17753" xr:uid="{00000000-0005-0000-0000-0000F9200000}"/>
    <cellStyle name="Currency 2 2 2 2 9 3 2 3" xfId="29634" xr:uid="{8F53BCC4-259F-42A3-A136-70B866BF7598}"/>
    <cellStyle name="Currency 2 2 2 2 9 3 2 4" xfId="43891" xr:uid="{54087464-E86F-4B82-982B-E28A90753766}"/>
    <cellStyle name="Currency 2 2 2 2 9 3 3" xfId="5872" xr:uid="{00000000-0005-0000-0000-0000FA200000}"/>
    <cellStyle name="Currency 2 2 2 2 9 3 3 2" xfId="20129" xr:uid="{00000000-0005-0000-0000-0000FB200000}"/>
    <cellStyle name="Currency 2 2 2 2 9 3 3 3" xfId="32010" xr:uid="{1DC5ACF1-E907-4D3C-8B32-8741AE7B881A}"/>
    <cellStyle name="Currency 2 2 2 2 9 3 3 4" xfId="46267" xr:uid="{45F56334-D2A8-437B-90DC-E9DFF2F06243}"/>
    <cellStyle name="Currency 2 2 2 2 9 3 4" xfId="8248" xr:uid="{00000000-0005-0000-0000-0000FC200000}"/>
    <cellStyle name="Currency 2 2 2 2 9 3 4 2" xfId="22505" xr:uid="{00000000-0005-0000-0000-0000FD200000}"/>
    <cellStyle name="Currency 2 2 2 2 9 3 4 3" xfId="34386" xr:uid="{EE3DDD66-2C1B-44F2-8272-9D6C9A3E0066}"/>
    <cellStyle name="Currency 2 2 2 2 9 3 4 4" xfId="48643" xr:uid="{08D58DE4-1D17-444D-87FA-DAF5F9CE51A7}"/>
    <cellStyle name="Currency 2 2 2 2 9 3 5" xfId="10624" xr:uid="{00000000-0005-0000-0000-0000FE200000}"/>
    <cellStyle name="Currency 2 2 2 2 9 3 5 2" xfId="24881" xr:uid="{00000000-0005-0000-0000-0000FF200000}"/>
    <cellStyle name="Currency 2 2 2 2 9 3 5 3" xfId="36762" xr:uid="{3334BC4A-25DD-4B62-8000-D93DA88F6AA7}"/>
    <cellStyle name="Currency 2 2 2 2 9 3 5 4" xfId="51019" xr:uid="{AD698C2F-3384-4643-8D1D-80CC6F5B6759}"/>
    <cellStyle name="Currency 2 2 2 2 9 3 6" xfId="13001" xr:uid="{00000000-0005-0000-0000-000000210000}"/>
    <cellStyle name="Currency 2 2 2 2 9 3 6 2" xfId="39139" xr:uid="{C914BBD6-A1DB-48A6-BA23-A0D9017BB40F}"/>
    <cellStyle name="Currency 2 2 2 2 9 3 6 3" xfId="53396" xr:uid="{17D8FEFB-6DA9-4821-AA07-40FE5BDB1F8C}"/>
    <cellStyle name="Currency 2 2 2 2 9 3 7" xfId="15377" xr:uid="{00000000-0005-0000-0000-000001210000}"/>
    <cellStyle name="Currency 2 2 2 2 9 3 8" xfId="27258" xr:uid="{C1382709-8458-4D28-9312-6193F9963EE1}"/>
    <cellStyle name="Currency 2 2 2 2 9 3 9" xfId="41515" xr:uid="{EC8E8E6C-3EA3-4F19-BBBF-3EDF29ACE1B4}"/>
    <cellStyle name="Currency 2 2 2 2 9 4" xfId="1912" xr:uid="{00000000-0005-0000-0000-000002210000}"/>
    <cellStyle name="Currency 2 2 2 2 9 4 2" xfId="4288" xr:uid="{00000000-0005-0000-0000-000003210000}"/>
    <cellStyle name="Currency 2 2 2 2 9 4 2 2" xfId="18545" xr:uid="{00000000-0005-0000-0000-000004210000}"/>
    <cellStyle name="Currency 2 2 2 2 9 4 2 3" xfId="30426" xr:uid="{46D941AE-58B9-400F-AF2C-CB7AA35120E1}"/>
    <cellStyle name="Currency 2 2 2 2 9 4 2 4" xfId="44683" xr:uid="{B7B498D0-5A48-4CA1-8720-F91D3CA6B4C3}"/>
    <cellStyle name="Currency 2 2 2 2 9 4 3" xfId="6664" xr:uid="{00000000-0005-0000-0000-000005210000}"/>
    <cellStyle name="Currency 2 2 2 2 9 4 3 2" xfId="20921" xr:uid="{00000000-0005-0000-0000-000006210000}"/>
    <cellStyle name="Currency 2 2 2 2 9 4 3 3" xfId="32802" xr:uid="{989409BA-DABA-4F1C-A866-53E36BF44BB2}"/>
    <cellStyle name="Currency 2 2 2 2 9 4 3 4" xfId="47059" xr:uid="{74FC63B0-9332-47AE-AC5F-FBC443703F65}"/>
    <cellStyle name="Currency 2 2 2 2 9 4 4" xfId="9040" xr:uid="{00000000-0005-0000-0000-000007210000}"/>
    <cellStyle name="Currency 2 2 2 2 9 4 4 2" xfId="23297" xr:uid="{00000000-0005-0000-0000-000008210000}"/>
    <cellStyle name="Currency 2 2 2 2 9 4 4 3" xfId="35178" xr:uid="{A6AEB95F-E5F0-42FD-9105-7827AB49BAD7}"/>
    <cellStyle name="Currency 2 2 2 2 9 4 4 4" xfId="49435" xr:uid="{4BCB8CE6-81B6-4882-AAD2-0F491F1C3FA8}"/>
    <cellStyle name="Currency 2 2 2 2 9 4 5" xfId="11416" xr:uid="{00000000-0005-0000-0000-000009210000}"/>
    <cellStyle name="Currency 2 2 2 2 9 4 5 2" xfId="25673" xr:uid="{00000000-0005-0000-0000-00000A210000}"/>
    <cellStyle name="Currency 2 2 2 2 9 4 5 3" xfId="37554" xr:uid="{A447B977-20BC-4DBD-B59A-93C9C344503C}"/>
    <cellStyle name="Currency 2 2 2 2 9 4 5 4" xfId="51811" xr:uid="{31C9354E-BE15-4C72-B432-EF6EA5F1C4B6}"/>
    <cellStyle name="Currency 2 2 2 2 9 4 6" xfId="13793" xr:uid="{00000000-0005-0000-0000-00000B210000}"/>
    <cellStyle name="Currency 2 2 2 2 9 4 6 2" xfId="39931" xr:uid="{6FA4472C-ADBB-41B5-BC59-5CFAB701D854}"/>
    <cellStyle name="Currency 2 2 2 2 9 4 6 3" xfId="54188" xr:uid="{E4E5F297-5D81-4010-B937-9515EB376843}"/>
    <cellStyle name="Currency 2 2 2 2 9 4 7" xfId="16169" xr:uid="{00000000-0005-0000-0000-00000C210000}"/>
    <cellStyle name="Currency 2 2 2 2 9 4 8" xfId="28050" xr:uid="{4FAAFCB5-7D94-4674-90EB-0AF5DEDE993F}"/>
    <cellStyle name="Currency 2 2 2 2 9 4 9" xfId="42307" xr:uid="{B866F9FF-96CE-42A2-858C-7709CE244C5A}"/>
    <cellStyle name="Currency 2 2 2 2 9 5" xfId="2704" xr:uid="{00000000-0005-0000-0000-00000D210000}"/>
    <cellStyle name="Currency 2 2 2 2 9 5 2" xfId="16961" xr:uid="{00000000-0005-0000-0000-00000E210000}"/>
    <cellStyle name="Currency 2 2 2 2 9 5 3" xfId="28842" xr:uid="{E74C7A3E-34FE-49A5-9B86-A7FCF916C5CE}"/>
    <cellStyle name="Currency 2 2 2 2 9 5 4" xfId="43099" xr:uid="{6C35D2BE-3860-4D3D-B9F4-971DA99786CE}"/>
    <cellStyle name="Currency 2 2 2 2 9 6" xfId="5080" xr:uid="{00000000-0005-0000-0000-00000F210000}"/>
    <cellStyle name="Currency 2 2 2 2 9 6 2" xfId="19337" xr:uid="{00000000-0005-0000-0000-000010210000}"/>
    <cellStyle name="Currency 2 2 2 2 9 6 3" xfId="31218" xr:uid="{E3895BF4-7084-4D41-AE33-FF30329A410F}"/>
    <cellStyle name="Currency 2 2 2 2 9 6 4" xfId="45475" xr:uid="{D6B64CDA-0AEC-46CE-AE33-0642D87F1A65}"/>
    <cellStyle name="Currency 2 2 2 2 9 7" xfId="7456" xr:uid="{00000000-0005-0000-0000-000011210000}"/>
    <cellStyle name="Currency 2 2 2 2 9 7 2" xfId="21713" xr:uid="{00000000-0005-0000-0000-000012210000}"/>
    <cellStyle name="Currency 2 2 2 2 9 7 3" xfId="33594" xr:uid="{582D4DD8-8CA3-41DD-AF77-AF6A713689E3}"/>
    <cellStyle name="Currency 2 2 2 2 9 7 4" xfId="47851" xr:uid="{7142F813-667D-4E0F-BE8C-679E6AD89A81}"/>
    <cellStyle name="Currency 2 2 2 2 9 8" xfId="9832" xr:uid="{00000000-0005-0000-0000-000013210000}"/>
    <cellStyle name="Currency 2 2 2 2 9 8 2" xfId="24089" xr:uid="{00000000-0005-0000-0000-000014210000}"/>
    <cellStyle name="Currency 2 2 2 2 9 8 3" xfId="35970" xr:uid="{523C8315-7A46-4659-9244-5E88D188333D}"/>
    <cellStyle name="Currency 2 2 2 2 9 8 4" xfId="50227" xr:uid="{943A8A34-6795-4FC7-B19A-C0A4B5797079}"/>
    <cellStyle name="Currency 2 2 2 2 9 9" xfId="12209" xr:uid="{00000000-0005-0000-0000-000015210000}"/>
    <cellStyle name="Currency 2 2 2 2 9 9 2" xfId="38347" xr:uid="{F96E9171-3B15-4CBB-BF90-6A6056F776EA}"/>
    <cellStyle name="Currency 2 2 2 2 9 9 3" xfId="52604" xr:uid="{20E3BFFC-A1CC-4E65-8641-05311DC60E1E}"/>
    <cellStyle name="Currency 2 2 2 20" xfId="7151" xr:uid="{00000000-0005-0000-0000-000016210000}"/>
    <cellStyle name="Currency 2 2 2 20 2" xfId="21408" xr:uid="{00000000-0005-0000-0000-000017210000}"/>
    <cellStyle name="Currency 2 2 2 20 3" xfId="33289" xr:uid="{13405FFD-EFE0-4775-9696-7BEE2A213221}"/>
    <cellStyle name="Currency 2 2 2 20 4" xfId="47546" xr:uid="{B500344A-E949-4DCA-8EF8-53BB4A977055}"/>
    <cellStyle name="Currency 2 2 2 21" xfId="9527" xr:uid="{00000000-0005-0000-0000-000018210000}"/>
    <cellStyle name="Currency 2 2 2 21 2" xfId="23784" xr:uid="{00000000-0005-0000-0000-000019210000}"/>
    <cellStyle name="Currency 2 2 2 21 3" xfId="35665" xr:uid="{4047BC7E-43FB-48B1-8D2A-FE626F6861AA}"/>
    <cellStyle name="Currency 2 2 2 21 4" xfId="49922" xr:uid="{217E195B-210B-4A29-8A1B-51A0656A17B4}"/>
    <cellStyle name="Currency 2 2 2 22" xfId="11904" xr:uid="{00000000-0005-0000-0000-00001A210000}"/>
    <cellStyle name="Currency 2 2 2 22 2" xfId="38042" xr:uid="{5B38EB23-9F11-4AF8-A8B7-4C1B78E6DADE}"/>
    <cellStyle name="Currency 2 2 2 22 3" xfId="52299" xr:uid="{2E2FE222-2033-4A04-BA55-998576C98AB2}"/>
    <cellStyle name="Currency 2 2 2 23" xfId="14280" xr:uid="{00000000-0005-0000-0000-00001B210000}"/>
    <cellStyle name="Currency 2 2 2 24" xfId="26161" xr:uid="{1DC52E1E-4BD9-4A8C-B3F5-241C6ACC57DA}"/>
    <cellStyle name="Currency 2 2 2 25" xfId="40418" xr:uid="{60C5ECCC-AE76-4063-87B6-E328B6179CA3}"/>
    <cellStyle name="Currency 2 2 2 3" xfId="59" xr:uid="{00000000-0005-0000-0000-00001C210000}"/>
    <cellStyle name="Currency 2 2 2 3 10" xfId="14316" xr:uid="{00000000-0005-0000-0000-00001D210000}"/>
    <cellStyle name="Currency 2 2 2 3 11" xfId="26197" xr:uid="{87BC3CFC-7B40-40D2-8CE4-2468EBC69900}"/>
    <cellStyle name="Currency 2 2 2 3 12" xfId="40454" xr:uid="{731380B2-E346-4908-9798-74A0E3484190}"/>
    <cellStyle name="Currency 2 2 2 3 2" xfId="419" xr:uid="{00000000-0005-0000-0000-00001E210000}"/>
    <cellStyle name="Currency 2 2 2 3 2 10" xfId="26557" xr:uid="{B4B1B776-F075-4F23-BDC7-8A96EDA67246}"/>
    <cellStyle name="Currency 2 2 2 3 2 11" xfId="40814" xr:uid="{3F04D4B1-56AD-4E3B-ADAF-72E4C760BD97}"/>
    <cellStyle name="Currency 2 2 2 3 2 2" xfId="1211" xr:uid="{00000000-0005-0000-0000-00001F210000}"/>
    <cellStyle name="Currency 2 2 2 3 2 2 2" xfId="3587" xr:uid="{00000000-0005-0000-0000-000020210000}"/>
    <cellStyle name="Currency 2 2 2 3 2 2 2 2" xfId="17844" xr:uid="{00000000-0005-0000-0000-000021210000}"/>
    <cellStyle name="Currency 2 2 2 3 2 2 2 3" xfId="29725" xr:uid="{4FACCBA0-2031-4084-B6B0-33F3EEEFF222}"/>
    <cellStyle name="Currency 2 2 2 3 2 2 2 4" xfId="43982" xr:uid="{0BA3149E-D805-4AEA-B29C-BA3579F3F493}"/>
    <cellStyle name="Currency 2 2 2 3 2 2 3" xfId="5963" xr:uid="{00000000-0005-0000-0000-000022210000}"/>
    <cellStyle name="Currency 2 2 2 3 2 2 3 2" xfId="20220" xr:uid="{00000000-0005-0000-0000-000023210000}"/>
    <cellStyle name="Currency 2 2 2 3 2 2 3 3" xfId="32101" xr:uid="{CEBA306E-BAD1-476F-8FE7-BAF0F7F07CF3}"/>
    <cellStyle name="Currency 2 2 2 3 2 2 3 4" xfId="46358" xr:uid="{0E25E40C-A8DA-42AB-88BC-4FA8870B8A39}"/>
    <cellStyle name="Currency 2 2 2 3 2 2 4" xfId="8339" xr:uid="{00000000-0005-0000-0000-000024210000}"/>
    <cellStyle name="Currency 2 2 2 3 2 2 4 2" xfId="22596" xr:uid="{00000000-0005-0000-0000-000025210000}"/>
    <cellStyle name="Currency 2 2 2 3 2 2 4 3" xfId="34477" xr:uid="{5E88F77D-D797-4668-8FD6-34278D9B946E}"/>
    <cellStyle name="Currency 2 2 2 3 2 2 4 4" xfId="48734" xr:uid="{53EE1167-F8D4-400E-A62A-1AAC44608739}"/>
    <cellStyle name="Currency 2 2 2 3 2 2 5" xfId="10715" xr:uid="{00000000-0005-0000-0000-000026210000}"/>
    <cellStyle name="Currency 2 2 2 3 2 2 5 2" xfId="24972" xr:uid="{00000000-0005-0000-0000-000027210000}"/>
    <cellStyle name="Currency 2 2 2 3 2 2 5 3" xfId="36853" xr:uid="{474DB0BB-9BBA-403C-8DFD-1889AAEDE1FB}"/>
    <cellStyle name="Currency 2 2 2 3 2 2 5 4" xfId="51110" xr:uid="{A477F51E-B318-40BC-BB90-29FC7C643EF6}"/>
    <cellStyle name="Currency 2 2 2 3 2 2 6" xfId="13092" xr:uid="{00000000-0005-0000-0000-000028210000}"/>
    <cellStyle name="Currency 2 2 2 3 2 2 6 2" xfId="39230" xr:uid="{46549F30-06BE-45FE-B2CF-450FF1554CA6}"/>
    <cellStyle name="Currency 2 2 2 3 2 2 6 3" xfId="53487" xr:uid="{28EEE9CD-D42B-4078-B6BF-3DDC1972FD1F}"/>
    <cellStyle name="Currency 2 2 2 3 2 2 7" xfId="15468" xr:uid="{00000000-0005-0000-0000-000029210000}"/>
    <cellStyle name="Currency 2 2 2 3 2 2 8" xfId="27349" xr:uid="{CBAF4EB9-37D5-433E-99E0-5323379566FA}"/>
    <cellStyle name="Currency 2 2 2 3 2 2 9" xfId="41606" xr:uid="{79A0A147-F131-4455-A590-B81CB4B9B327}"/>
    <cellStyle name="Currency 2 2 2 3 2 3" xfId="2003" xr:uid="{00000000-0005-0000-0000-00002A210000}"/>
    <cellStyle name="Currency 2 2 2 3 2 3 2" xfId="4379" xr:uid="{00000000-0005-0000-0000-00002B210000}"/>
    <cellStyle name="Currency 2 2 2 3 2 3 2 2" xfId="18636" xr:uid="{00000000-0005-0000-0000-00002C210000}"/>
    <cellStyle name="Currency 2 2 2 3 2 3 2 3" xfId="30517" xr:uid="{0F9F0C03-761F-4C40-BF7C-2AFCE67302CF}"/>
    <cellStyle name="Currency 2 2 2 3 2 3 2 4" xfId="44774" xr:uid="{E9108406-EEE9-4AF3-9B28-E475596C6BD5}"/>
    <cellStyle name="Currency 2 2 2 3 2 3 3" xfId="6755" xr:uid="{00000000-0005-0000-0000-00002D210000}"/>
    <cellStyle name="Currency 2 2 2 3 2 3 3 2" xfId="21012" xr:uid="{00000000-0005-0000-0000-00002E210000}"/>
    <cellStyle name="Currency 2 2 2 3 2 3 3 3" xfId="32893" xr:uid="{CB8679EF-06A4-400D-B369-E89E701C60E1}"/>
    <cellStyle name="Currency 2 2 2 3 2 3 3 4" xfId="47150" xr:uid="{6EC59F12-7844-4D5C-9676-E4CC94A2707E}"/>
    <cellStyle name="Currency 2 2 2 3 2 3 4" xfId="9131" xr:uid="{00000000-0005-0000-0000-00002F210000}"/>
    <cellStyle name="Currency 2 2 2 3 2 3 4 2" xfId="23388" xr:uid="{00000000-0005-0000-0000-000030210000}"/>
    <cellStyle name="Currency 2 2 2 3 2 3 4 3" xfId="35269" xr:uid="{C75DA514-7B39-4E73-BC70-E37B8E100C23}"/>
    <cellStyle name="Currency 2 2 2 3 2 3 4 4" xfId="49526" xr:uid="{6477584A-B3CF-4CB1-B5D6-432368D65187}"/>
    <cellStyle name="Currency 2 2 2 3 2 3 5" xfId="11507" xr:uid="{00000000-0005-0000-0000-000031210000}"/>
    <cellStyle name="Currency 2 2 2 3 2 3 5 2" xfId="25764" xr:uid="{00000000-0005-0000-0000-000032210000}"/>
    <cellStyle name="Currency 2 2 2 3 2 3 5 3" xfId="37645" xr:uid="{42D85109-CC51-4784-8B70-3F0EB2342628}"/>
    <cellStyle name="Currency 2 2 2 3 2 3 5 4" xfId="51902" xr:uid="{4E2BF4BC-19FD-4989-9A3E-132E8D9D2DD7}"/>
    <cellStyle name="Currency 2 2 2 3 2 3 6" xfId="13884" xr:uid="{00000000-0005-0000-0000-000033210000}"/>
    <cellStyle name="Currency 2 2 2 3 2 3 6 2" xfId="40022" xr:uid="{68766A4F-CC9B-4516-9821-00BBAE8EE5A6}"/>
    <cellStyle name="Currency 2 2 2 3 2 3 6 3" xfId="54279" xr:uid="{C6718F9B-BF27-4536-A72C-A1E03067FCA5}"/>
    <cellStyle name="Currency 2 2 2 3 2 3 7" xfId="16260" xr:uid="{00000000-0005-0000-0000-000034210000}"/>
    <cellStyle name="Currency 2 2 2 3 2 3 8" xfId="28141" xr:uid="{7F9F90E7-19CB-4481-A2C2-DF4A56144E57}"/>
    <cellStyle name="Currency 2 2 2 3 2 3 9" xfId="42398" xr:uid="{DADA207F-C02F-459F-8219-3C13BB0F5649}"/>
    <cellStyle name="Currency 2 2 2 3 2 4" xfId="2795" xr:uid="{00000000-0005-0000-0000-000035210000}"/>
    <cellStyle name="Currency 2 2 2 3 2 4 2" xfId="17052" xr:uid="{00000000-0005-0000-0000-000036210000}"/>
    <cellStyle name="Currency 2 2 2 3 2 4 3" xfId="28933" xr:uid="{8652E6B1-C191-4090-9898-17F711B17D5B}"/>
    <cellStyle name="Currency 2 2 2 3 2 4 4" xfId="43190" xr:uid="{1D7C07D8-B90D-41A8-A898-977A652EA143}"/>
    <cellStyle name="Currency 2 2 2 3 2 5" xfId="5171" xr:uid="{00000000-0005-0000-0000-000037210000}"/>
    <cellStyle name="Currency 2 2 2 3 2 5 2" xfId="19428" xr:uid="{00000000-0005-0000-0000-000038210000}"/>
    <cellStyle name="Currency 2 2 2 3 2 5 3" xfId="31309" xr:uid="{C27065E8-AB93-40DA-BCEE-7260558A8865}"/>
    <cellStyle name="Currency 2 2 2 3 2 5 4" xfId="45566" xr:uid="{BBA0778C-42A2-4769-8448-EF5A671C6070}"/>
    <cellStyle name="Currency 2 2 2 3 2 6" xfId="7547" xr:uid="{00000000-0005-0000-0000-000039210000}"/>
    <cellStyle name="Currency 2 2 2 3 2 6 2" xfId="21804" xr:uid="{00000000-0005-0000-0000-00003A210000}"/>
    <cellStyle name="Currency 2 2 2 3 2 6 3" xfId="33685" xr:uid="{F788A8A3-9C1F-4745-B10F-845D5F135673}"/>
    <cellStyle name="Currency 2 2 2 3 2 6 4" xfId="47942" xr:uid="{F3A34CB5-20E7-4D96-B1C8-D277CE5CAABB}"/>
    <cellStyle name="Currency 2 2 2 3 2 7" xfId="9923" xr:uid="{00000000-0005-0000-0000-00003B210000}"/>
    <cellStyle name="Currency 2 2 2 3 2 7 2" xfId="24180" xr:uid="{00000000-0005-0000-0000-00003C210000}"/>
    <cellStyle name="Currency 2 2 2 3 2 7 3" xfId="36061" xr:uid="{A322EA80-5A65-45A2-B0DB-D549865FCE75}"/>
    <cellStyle name="Currency 2 2 2 3 2 7 4" xfId="50318" xr:uid="{38F2AF92-4053-4879-9587-0FD1F8BC815C}"/>
    <cellStyle name="Currency 2 2 2 3 2 8" xfId="12300" xr:uid="{00000000-0005-0000-0000-00003D210000}"/>
    <cellStyle name="Currency 2 2 2 3 2 8 2" xfId="38438" xr:uid="{13DA739B-CECD-4779-93B4-292E7AB74ABF}"/>
    <cellStyle name="Currency 2 2 2 3 2 8 3" xfId="52695" xr:uid="{BAAF2008-8C93-44AD-857F-3F2D54B2906F}"/>
    <cellStyle name="Currency 2 2 2 3 2 9" xfId="14676" xr:uid="{00000000-0005-0000-0000-00003E210000}"/>
    <cellStyle name="Currency 2 2 2 3 3" xfId="851" xr:uid="{00000000-0005-0000-0000-00003F210000}"/>
    <cellStyle name="Currency 2 2 2 3 3 2" xfId="3227" xr:uid="{00000000-0005-0000-0000-000040210000}"/>
    <cellStyle name="Currency 2 2 2 3 3 2 2" xfId="17484" xr:uid="{00000000-0005-0000-0000-000041210000}"/>
    <cellStyle name="Currency 2 2 2 3 3 2 3" xfId="29365" xr:uid="{0442E27E-F896-4A7C-85D4-E1C3CB9A83FB}"/>
    <cellStyle name="Currency 2 2 2 3 3 2 4" xfId="43622" xr:uid="{00D82B65-25E4-4317-8D5D-5C5AC98F32E9}"/>
    <cellStyle name="Currency 2 2 2 3 3 3" xfId="5603" xr:uid="{00000000-0005-0000-0000-000042210000}"/>
    <cellStyle name="Currency 2 2 2 3 3 3 2" xfId="19860" xr:uid="{00000000-0005-0000-0000-000043210000}"/>
    <cellStyle name="Currency 2 2 2 3 3 3 3" xfId="31741" xr:uid="{E5DD3C21-747F-4172-AABD-5F7253813A83}"/>
    <cellStyle name="Currency 2 2 2 3 3 3 4" xfId="45998" xr:uid="{A09E4FC7-7148-4F59-A43D-1AB8CEF54EF8}"/>
    <cellStyle name="Currency 2 2 2 3 3 4" xfId="7979" xr:uid="{00000000-0005-0000-0000-000044210000}"/>
    <cellStyle name="Currency 2 2 2 3 3 4 2" xfId="22236" xr:uid="{00000000-0005-0000-0000-000045210000}"/>
    <cellStyle name="Currency 2 2 2 3 3 4 3" xfId="34117" xr:uid="{F11F6382-72EE-4741-99E5-BFE2363B74F2}"/>
    <cellStyle name="Currency 2 2 2 3 3 4 4" xfId="48374" xr:uid="{FD090141-D874-4475-B1FD-953F8A66C5F0}"/>
    <cellStyle name="Currency 2 2 2 3 3 5" xfId="10355" xr:uid="{00000000-0005-0000-0000-000046210000}"/>
    <cellStyle name="Currency 2 2 2 3 3 5 2" xfId="24612" xr:uid="{00000000-0005-0000-0000-000047210000}"/>
    <cellStyle name="Currency 2 2 2 3 3 5 3" xfId="36493" xr:uid="{B056B999-E479-4777-852E-0F401930E7F5}"/>
    <cellStyle name="Currency 2 2 2 3 3 5 4" xfId="50750" xr:uid="{3BDAA8F8-1F9A-48F1-BFFD-B903A21B0959}"/>
    <cellStyle name="Currency 2 2 2 3 3 6" xfId="12732" xr:uid="{00000000-0005-0000-0000-000048210000}"/>
    <cellStyle name="Currency 2 2 2 3 3 6 2" xfId="38870" xr:uid="{E92C43A1-849D-424D-AD46-3237836BA007}"/>
    <cellStyle name="Currency 2 2 2 3 3 6 3" xfId="53127" xr:uid="{C52869EC-3675-4EBB-9A27-6E5BC3486BA6}"/>
    <cellStyle name="Currency 2 2 2 3 3 7" xfId="15108" xr:uid="{00000000-0005-0000-0000-000049210000}"/>
    <cellStyle name="Currency 2 2 2 3 3 8" xfId="26989" xr:uid="{A798CAB0-8A1D-468E-AEBA-E45E1BF156FA}"/>
    <cellStyle name="Currency 2 2 2 3 3 9" xfId="41246" xr:uid="{EB448277-04AB-4D9E-B684-37972F440EFA}"/>
    <cellStyle name="Currency 2 2 2 3 4" xfId="1643" xr:uid="{00000000-0005-0000-0000-00004A210000}"/>
    <cellStyle name="Currency 2 2 2 3 4 2" xfId="4019" xr:uid="{00000000-0005-0000-0000-00004B210000}"/>
    <cellStyle name="Currency 2 2 2 3 4 2 2" xfId="18276" xr:uid="{00000000-0005-0000-0000-00004C210000}"/>
    <cellStyle name="Currency 2 2 2 3 4 2 3" xfId="30157" xr:uid="{61084256-EA03-4B96-A11B-3E40DB2DE258}"/>
    <cellStyle name="Currency 2 2 2 3 4 2 4" xfId="44414" xr:uid="{3DF99E90-A183-41DE-85FD-ECBDAAE93A23}"/>
    <cellStyle name="Currency 2 2 2 3 4 3" xfId="6395" xr:uid="{00000000-0005-0000-0000-00004D210000}"/>
    <cellStyle name="Currency 2 2 2 3 4 3 2" xfId="20652" xr:uid="{00000000-0005-0000-0000-00004E210000}"/>
    <cellStyle name="Currency 2 2 2 3 4 3 3" xfId="32533" xr:uid="{4C85B0BD-7856-4466-BD96-DB344B48E90E}"/>
    <cellStyle name="Currency 2 2 2 3 4 3 4" xfId="46790" xr:uid="{B11CC1F9-0D7C-47CC-B2B5-26166CAFEFFB}"/>
    <cellStyle name="Currency 2 2 2 3 4 4" xfId="8771" xr:uid="{00000000-0005-0000-0000-00004F210000}"/>
    <cellStyle name="Currency 2 2 2 3 4 4 2" xfId="23028" xr:uid="{00000000-0005-0000-0000-000050210000}"/>
    <cellStyle name="Currency 2 2 2 3 4 4 3" xfId="34909" xr:uid="{7D9EC720-D624-49C3-8134-368676A0BB5F}"/>
    <cellStyle name="Currency 2 2 2 3 4 4 4" xfId="49166" xr:uid="{5B0249C5-E5CE-473C-929B-AA611D557663}"/>
    <cellStyle name="Currency 2 2 2 3 4 5" xfId="11147" xr:uid="{00000000-0005-0000-0000-000051210000}"/>
    <cellStyle name="Currency 2 2 2 3 4 5 2" xfId="25404" xr:uid="{00000000-0005-0000-0000-000052210000}"/>
    <cellStyle name="Currency 2 2 2 3 4 5 3" xfId="37285" xr:uid="{B96D7BD8-5989-4BA9-972A-0E2387501715}"/>
    <cellStyle name="Currency 2 2 2 3 4 5 4" xfId="51542" xr:uid="{B9D1875B-DF92-47E7-A766-EBF936E5492F}"/>
    <cellStyle name="Currency 2 2 2 3 4 6" xfId="13524" xr:uid="{00000000-0005-0000-0000-000053210000}"/>
    <cellStyle name="Currency 2 2 2 3 4 6 2" xfId="39662" xr:uid="{757DCD4C-5D70-4A20-AB8E-6B17397DE272}"/>
    <cellStyle name="Currency 2 2 2 3 4 6 3" xfId="53919" xr:uid="{7B84106B-9C3F-4184-9C01-385C53AA8EFF}"/>
    <cellStyle name="Currency 2 2 2 3 4 7" xfId="15900" xr:uid="{00000000-0005-0000-0000-000054210000}"/>
    <cellStyle name="Currency 2 2 2 3 4 8" xfId="27781" xr:uid="{21D1C0C9-963C-4820-B554-7CBADB9442DF}"/>
    <cellStyle name="Currency 2 2 2 3 4 9" xfId="42038" xr:uid="{753C7CBD-904E-4B87-B11E-4EFD32B1C1CD}"/>
    <cellStyle name="Currency 2 2 2 3 5" xfId="2435" xr:uid="{00000000-0005-0000-0000-000055210000}"/>
    <cellStyle name="Currency 2 2 2 3 5 2" xfId="16692" xr:uid="{00000000-0005-0000-0000-000056210000}"/>
    <cellStyle name="Currency 2 2 2 3 5 3" xfId="28573" xr:uid="{DF90DDE3-662E-4B5B-917B-9C9B20E3C743}"/>
    <cellStyle name="Currency 2 2 2 3 5 4" xfId="42830" xr:uid="{04F6314C-FFA9-40E2-812D-904D09F9C01B}"/>
    <cellStyle name="Currency 2 2 2 3 6" xfId="4811" xr:uid="{00000000-0005-0000-0000-000057210000}"/>
    <cellStyle name="Currency 2 2 2 3 6 2" xfId="19068" xr:uid="{00000000-0005-0000-0000-000058210000}"/>
    <cellStyle name="Currency 2 2 2 3 6 3" xfId="30949" xr:uid="{0647678F-EF12-4087-B585-B77EF5DBC449}"/>
    <cellStyle name="Currency 2 2 2 3 6 4" xfId="45206" xr:uid="{3E801041-66E1-49C6-8C3F-587089E502DC}"/>
    <cellStyle name="Currency 2 2 2 3 7" xfId="7187" xr:uid="{00000000-0005-0000-0000-000059210000}"/>
    <cellStyle name="Currency 2 2 2 3 7 2" xfId="21444" xr:uid="{00000000-0005-0000-0000-00005A210000}"/>
    <cellStyle name="Currency 2 2 2 3 7 3" xfId="33325" xr:uid="{2C3C97E5-AF72-4CE6-BB5B-781486A4D05D}"/>
    <cellStyle name="Currency 2 2 2 3 7 4" xfId="47582" xr:uid="{ADD78CE5-7D15-44E4-99B0-AE715FCC0C62}"/>
    <cellStyle name="Currency 2 2 2 3 8" xfId="9563" xr:uid="{00000000-0005-0000-0000-00005B210000}"/>
    <cellStyle name="Currency 2 2 2 3 8 2" xfId="23820" xr:uid="{00000000-0005-0000-0000-00005C210000}"/>
    <cellStyle name="Currency 2 2 2 3 8 3" xfId="35701" xr:uid="{4F7C101E-0CAE-411C-812A-03116E94A988}"/>
    <cellStyle name="Currency 2 2 2 3 8 4" xfId="49958" xr:uid="{4BD6608B-B47D-4316-A6E9-B90686B8AF7A}"/>
    <cellStyle name="Currency 2 2 2 3 9" xfId="11940" xr:uid="{00000000-0005-0000-0000-00005D210000}"/>
    <cellStyle name="Currency 2 2 2 3 9 2" xfId="38078" xr:uid="{183DF322-91E9-4CB4-B1E6-0F14F9F1FAA0}"/>
    <cellStyle name="Currency 2 2 2 3 9 3" xfId="52335" xr:uid="{E7CC9D31-0733-4690-9281-2C522032D88C}"/>
    <cellStyle name="Currency 2 2 2 4" xfId="95" xr:uid="{00000000-0005-0000-0000-00005E210000}"/>
    <cellStyle name="Currency 2 2 2 4 10" xfId="14352" xr:uid="{00000000-0005-0000-0000-00005F210000}"/>
    <cellStyle name="Currency 2 2 2 4 11" xfId="26233" xr:uid="{416D589E-D106-4738-B654-164BAAC6B45B}"/>
    <cellStyle name="Currency 2 2 2 4 12" xfId="40490" xr:uid="{90902B75-F7B3-4ABD-83B4-E2C2CA6819E7}"/>
    <cellStyle name="Currency 2 2 2 4 2" xfId="455" xr:uid="{00000000-0005-0000-0000-000060210000}"/>
    <cellStyle name="Currency 2 2 2 4 2 10" xfId="26593" xr:uid="{9AD074BF-8330-498E-9585-AAC56EF78B5F}"/>
    <cellStyle name="Currency 2 2 2 4 2 11" xfId="40850" xr:uid="{239A12D9-7773-4AD3-AC12-33ADCE79BDDB}"/>
    <cellStyle name="Currency 2 2 2 4 2 2" xfId="1247" xr:uid="{00000000-0005-0000-0000-000061210000}"/>
    <cellStyle name="Currency 2 2 2 4 2 2 2" xfId="3623" xr:uid="{00000000-0005-0000-0000-000062210000}"/>
    <cellStyle name="Currency 2 2 2 4 2 2 2 2" xfId="17880" xr:uid="{00000000-0005-0000-0000-000063210000}"/>
    <cellStyle name="Currency 2 2 2 4 2 2 2 3" xfId="29761" xr:uid="{3FFFCE3D-C2B6-4A8A-BAAC-9776F1EBBA6D}"/>
    <cellStyle name="Currency 2 2 2 4 2 2 2 4" xfId="44018" xr:uid="{CE6CA094-2019-46AB-98FB-05EC31CBAB40}"/>
    <cellStyle name="Currency 2 2 2 4 2 2 3" xfId="5999" xr:uid="{00000000-0005-0000-0000-000064210000}"/>
    <cellStyle name="Currency 2 2 2 4 2 2 3 2" xfId="20256" xr:uid="{00000000-0005-0000-0000-000065210000}"/>
    <cellStyle name="Currency 2 2 2 4 2 2 3 3" xfId="32137" xr:uid="{649B459B-9278-4779-A5C1-72AF930C9FA9}"/>
    <cellStyle name="Currency 2 2 2 4 2 2 3 4" xfId="46394" xr:uid="{0E4B2E57-B942-4F15-9D91-EFE401CD0A55}"/>
    <cellStyle name="Currency 2 2 2 4 2 2 4" xfId="8375" xr:uid="{00000000-0005-0000-0000-000066210000}"/>
    <cellStyle name="Currency 2 2 2 4 2 2 4 2" xfId="22632" xr:uid="{00000000-0005-0000-0000-000067210000}"/>
    <cellStyle name="Currency 2 2 2 4 2 2 4 3" xfId="34513" xr:uid="{E4E4F46B-A7BB-4A99-B917-272C86342360}"/>
    <cellStyle name="Currency 2 2 2 4 2 2 4 4" xfId="48770" xr:uid="{2F9E42F8-5D0B-498D-81DC-F28FE4DA526D}"/>
    <cellStyle name="Currency 2 2 2 4 2 2 5" xfId="10751" xr:uid="{00000000-0005-0000-0000-000068210000}"/>
    <cellStyle name="Currency 2 2 2 4 2 2 5 2" xfId="25008" xr:uid="{00000000-0005-0000-0000-000069210000}"/>
    <cellStyle name="Currency 2 2 2 4 2 2 5 3" xfId="36889" xr:uid="{56D5F9BF-4CE2-405C-9881-2869AD5ECBD6}"/>
    <cellStyle name="Currency 2 2 2 4 2 2 5 4" xfId="51146" xr:uid="{8B402EFE-DBB0-48E5-B63E-42539F560251}"/>
    <cellStyle name="Currency 2 2 2 4 2 2 6" xfId="13128" xr:uid="{00000000-0005-0000-0000-00006A210000}"/>
    <cellStyle name="Currency 2 2 2 4 2 2 6 2" xfId="39266" xr:uid="{65E3D66E-1C83-4F74-BA49-DA0470AFA828}"/>
    <cellStyle name="Currency 2 2 2 4 2 2 6 3" xfId="53523" xr:uid="{6E6C0043-8CCC-4180-94E1-7BB8E373F331}"/>
    <cellStyle name="Currency 2 2 2 4 2 2 7" xfId="15504" xr:uid="{00000000-0005-0000-0000-00006B210000}"/>
    <cellStyle name="Currency 2 2 2 4 2 2 8" xfId="27385" xr:uid="{FD88BEC4-CD3A-4BB7-9832-A43E6548BE31}"/>
    <cellStyle name="Currency 2 2 2 4 2 2 9" xfId="41642" xr:uid="{11339E41-BDD8-43F2-915C-D33D5CEB15D0}"/>
    <cellStyle name="Currency 2 2 2 4 2 3" xfId="2039" xr:uid="{00000000-0005-0000-0000-00006C210000}"/>
    <cellStyle name="Currency 2 2 2 4 2 3 2" xfId="4415" xr:uid="{00000000-0005-0000-0000-00006D210000}"/>
    <cellStyle name="Currency 2 2 2 4 2 3 2 2" xfId="18672" xr:uid="{00000000-0005-0000-0000-00006E210000}"/>
    <cellStyle name="Currency 2 2 2 4 2 3 2 3" xfId="30553" xr:uid="{C9FC88C9-02D2-4F16-9F0F-398318643AAF}"/>
    <cellStyle name="Currency 2 2 2 4 2 3 2 4" xfId="44810" xr:uid="{32281946-714C-41E7-A316-9FC4F665B90D}"/>
    <cellStyle name="Currency 2 2 2 4 2 3 3" xfId="6791" xr:uid="{00000000-0005-0000-0000-00006F210000}"/>
    <cellStyle name="Currency 2 2 2 4 2 3 3 2" xfId="21048" xr:uid="{00000000-0005-0000-0000-000070210000}"/>
    <cellStyle name="Currency 2 2 2 4 2 3 3 3" xfId="32929" xr:uid="{4B896FA9-5D8F-4B0F-8D1D-944CE5361FB3}"/>
    <cellStyle name="Currency 2 2 2 4 2 3 3 4" xfId="47186" xr:uid="{CB67B7A4-0503-4CFA-8032-FEC1DB5AC3B8}"/>
    <cellStyle name="Currency 2 2 2 4 2 3 4" xfId="9167" xr:uid="{00000000-0005-0000-0000-000071210000}"/>
    <cellStyle name="Currency 2 2 2 4 2 3 4 2" xfId="23424" xr:uid="{00000000-0005-0000-0000-000072210000}"/>
    <cellStyle name="Currency 2 2 2 4 2 3 4 3" xfId="35305" xr:uid="{1FB6A859-01F0-4BAF-A7EF-DD2AEA38578E}"/>
    <cellStyle name="Currency 2 2 2 4 2 3 4 4" xfId="49562" xr:uid="{BDDFBD6C-FABA-495F-BC92-49E611BC7296}"/>
    <cellStyle name="Currency 2 2 2 4 2 3 5" xfId="11543" xr:uid="{00000000-0005-0000-0000-000073210000}"/>
    <cellStyle name="Currency 2 2 2 4 2 3 5 2" xfId="25800" xr:uid="{00000000-0005-0000-0000-000074210000}"/>
    <cellStyle name="Currency 2 2 2 4 2 3 5 3" xfId="37681" xr:uid="{ACA4E55C-D31D-4739-9923-E98293A1B2BB}"/>
    <cellStyle name="Currency 2 2 2 4 2 3 5 4" xfId="51938" xr:uid="{2BFC138D-566E-4D74-9F79-6BFC9CED0A17}"/>
    <cellStyle name="Currency 2 2 2 4 2 3 6" xfId="13920" xr:uid="{00000000-0005-0000-0000-000075210000}"/>
    <cellStyle name="Currency 2 2 2 4 2 3 6 2" xfId="40058" xr:uid="{39FE54A1-D04D-43FA-BA9C-3A02CEF6ED70}"/>
    <cellStyle name="Currency 2 2 2 4 2 3 6 3" xfId="54315" xr:uid="{39A31DA9-5912-43E0-B352-C65253894E8B}"/>
    <cellStyle name="Currency 2 2 2 4 2 3 7" xfId="16296" xr:uid="{00000000-0005-0000-0000-000076210000}"/>
    <cellStyle name="Currency 2 2 2 4 2 3 8" xfId="28177" xr:uid="{9CA27800-D994-48D0-90CE-503AE1599A48}"/>
    <cellStyle name="Currency 2 2 2 4 2 3 9" xfId="42434" xr:uid="{F48247C8-6AB7-43C1-86D6-0CEB48091517}"/>
    <cellStyle name="Currency 2 2 2 4 2 4" xfId="2831" xr:uid="{00000000-0005-0000-0000-000077210000}"/>
    <cellStyle name="Currency 2 2 2 4 2 4 2" xfId="17088" xr:uid="{00000000-0005-0000-0000-000078210000}"/>
    <cellStyle name="Currency 2 2 2 4 2 4 3" xfId="28969" xr:uid="{881EE38D-327C-4EB4-A871-0C3B90897F4C}"/>
    <cellStyle name="Currency 2 2 2 4 2 4 4" xfId="43226" xr:uid="{87DC3889-70EA-4798-8EBB-F3013DA5A079}"/>
    <cellStyle name="Currency 2 2 2 4 2 5" xfId="5207" xr:uid="{00000000-0005-0000-0000-000079210000}"/>
    <cellStyle name="Currency 2 2 2 4 2 5 2" xfId="19464" xr:uid="{00000000-0005-0000-0000-00007A210000}"/>
    <cellStyle name="Currency 2 2 2 4 2 5 3" xfId="31345" xr:uid="{35454385-B76A-43C5-80A5-13B2D6017EDF}"/>
    <cellStyle name="Currency 2 2 2 4 2 5 4" xfId="45602" xr:uid="{684FA6D2-693E-440B-8DCC-9A59415D228E}"/>
    <cellStyle name="Currency 2 2 2 4 2 6" xfId="7583" xr:uid="{00000000-0005-0000-0000-00007B210000}"/>
    <cellStyle name="Currency 2 2 2 4 2 6 2" xfId="21840" xr:uid="{00000000-0005-0000-0000-00007C210000}"/>
    <cellStyle name="Currency 2 2 2 4 2 6 3" xfId="33721" xr:uid="{3D14446A-AAC8-4483-B489-3944D1CB5391}"/>
    <cellStyle name="Currency 2 2 2 4 2 6 4" xfId="47978" xr:uid="{80EB51B6-3771-45B1-B53B-7229D9FA6A64}"/>
    <cellStyle name="Currency 2 2 2 4 2 7" xfId="9959" xr:uid="{00000000-0005-0000-0000-00007D210000}"/>
    <cellStyle name="Currency 2 2 2 4 2 7 2" xfId="24216" xr:uid="{00000000-0005-0000-0000-00007E210000}"/>
    <cellStyle name="Currency 2 2 2 4 2 7 3" xfId="36097" xr:uid="{255D7FF9-2E0B-48C5-AD4F-4D44FF1C209C}"/>
    <cellStyle name="Currency 2 2 2 4 2 7 4" xfId="50354" xr:uid="{7B095974-0FB3-4C9F-A93E-102F4F88BED8}"/>
    <cellStyle name="Currency 2 2 2 4 2 8" xfId="12336" xr:uid="{00000000-0005-0000-0000-00007F210000}"/>
    <cellStyle name="Currency 2 2 2 4 2 8 2" xfId="38474" xr:uid="{693FFF71-5C08-40B7-9430-7B3A451BAD9B}"/>
    <cellStyle name="Currency 2 2 2 4 2 8 3" xfId="52731" xr:uid="{5EDA8A58-784B-47DA-92C2-FD8A1CF9887A}"/>
    <cellStyle name="Currency 2 2 2 4 2 9" xfId="14712" xr:uid="{00000000-0005-0000-0000-000080210000}"/>
    <cellStyle name="Currency 2 2 2 4 3" xfId="887" xr:uid="{00000000-0005-0000-0000-000081210000}"/>
    <cellStyle name="Currency 2 2 2 4 3 2" xfId="3263" xr:uid="{00000000-0005-0000-0000-000082210000}"/>
    <cellStyle name="Currency 2 2 2 4 3 2 2" xfId="17520" xr:uid="{00000000-0005-0000-0000-000083210000}"/>
    <cellStyle name="Currency 2 2 2 4 3 2 3" xfId="29401" xr:uid="{4783CAE3-DA36-40B2-816B-6E28E9C64B06}"/>
    <cellStyle name="Currency 2 2 2 4 3 2 4" xfId="43658" xr:uid="{6FFA76AD-CCA8-4CC7-AC55-3E1A1E21F790}"/>
    <cellStyle name="Currency 2 2 2 4 3 3" xfId="5639" xr:uid="{00000000-0005-0000-0000-000084210000}"/>
    <cellStyle name="Currency 2 2 2 4 3 3 2" xfId="19896" xr:uid="{00000000-0005-0000-0000-000085210000}"/>
    <cellStyle name="Currency 2 2 2 4 3 3 3" xfId="31777" xr:uid="{348B0E37-C9A5-416C-B949-78D435A02972}"/>
    <cellStyle name="Currency 2 2 2 4 3 3 4" xfId="46034" xr:uid="{3C707C3C-2802-4D94-AC30-47F8AF0983C4}"/>
    <cellStyle name="Currency 2 2 2 4 3 4" xfId="8015" xr:uid="{00000000-0005-0000-0000-000086210000}"/>
    <cellStyle name="Currency 2 2 2 4 3 4 2" xfId="22272" xr:uid="{00000000-0005-0000-0000-000087210000}"/>
    <cellStyle name="Currency 2 2 2 4 3 4 3" xfId="34153" xr:uid="{7F8FC81E-3B61-4133-BE95-848630AC2738}"/>
    <cellStyle name="Currency 2 2 2 4 3 4 4" xfId="48410" xr:uid="{E5195EAB-E8B9-4782-8A43-19FF944DA62B}"/>
    <cellStyle name="Currency 2 2 2 4 3 5" xfId="10391" xr:uid="{00000000-0005-0000-0000-000088210000}"/>
    <cellStyle name="Currency 2 2 2 4 3 5 2" xfId="24648" xr:uid="{00000000-0005-0000-0000-000089210000}"/>
    <cellStyle name="Currency 2 2 2 4 3 5 3" xfId="36529" xr:uid="{8D3AEEF6-AA01-417F-8EDA-96F734D78F56}"/>
    <cellStyle name="Currency 2 2 2 4 3 5 4" xfId="50786" xr:uid="{57160423-B26F-48B0-A0F4-A1618D42EA4F}"/>
    <cellStyle name="Currency 2 2 2 4 3 6" xfId="12768" xr:uid="{00000000-0005-0000-0000-00008A210000}"/>
    <cellStyle name="Currency 2 2 2 4 3 6 2" xfId="38906" xr:uid="{2EF45300-B20A-42B7-9869-ED65A6D70579}"/>
    <cellStyle name="Currency 2 2 2 4 3 6 3" xfId="53163" xr:uid="{D3AE061F-98B3-4CFB-9BCA-ED26F4EA0B98}"/>
    <cellStyle name="Currency 2 2 2 4 3 7" xfId="15144" xr:uid="{00000000-0005-0000-0000-00008B210000}"/>
    <cellStyle name="Currency 2 2 2 4 3 8" xfId="27025" xr:uid="{12716442-A03B-4D1A-B348-A202DD729B25}"/>
    <cellStyle name="Currency 2 2 2 4 3 9" xfId="41282" xr:uid="{5E25DCC3-8E65-4D03-A2ED-44120805A755}"/>
    <cellStyle name="Currency 2 2 2 4 4" xfId="1679" xr:uid="{00000000-0005-0000-0000-00008C210000}"/>
    <cellStyle name="Currency 2 2 2 4 4 2" xfId="4055" xr:uid="{00000000-0005-0000-0000-00008D210000}"/>
    <cellStyle name="Currency 2 2 2 4 4 2 2" xfId="18312" xr:uid="{00000000-0005-0000-0000-00008E210000}"/>
    <cellStyle name="Currency 2 2 2 4 4 2 3" xfId="30193" xr:uid="{C7617405-ACC3-4916-9C35-C63BDBB70C1B}"/>
    <cellStyle name="Currency 2 2 2 4 4 2 4" xfId="44450" xr:uid="{5073CD28-121F-4987-A0CA-D9BD95B6F193}"/>
    <cellStyle name="Currency 2 2 2 4 4 3" xfId="6431" xr:uid="{00000000-0005-0000-0000-00008F210000}"/>
    <cellStyle name="Currency 2 2 2 4 4 3 2" xfId="20688" xr:uid="{00000000-0005-0000-0000-000090210000}"/>
    <cellStyle name="Currency 2 2 2 4 4 3 3" xfId="32569" xr:uid="{A745CCA5-EA42-4021-9551-B58D719FDD92}"/>
    <cellStyle name="Currency 2 2 2 4 4 3 4" xfId="46826" xr:uid="{81D985BA-4B4D-46D0-B7A7-A2005247A95D}"/>
    <cellStyle name="Currency 2 2 2 4 4 4" xfId="8807" xr:uid="{00000000-0005-0000-0000-000091210000}"/>
    <cellStyle name="Currency 2 2 2 4 4 4 2" xfId="23064" xr:uid="{00000000-0005-0000-0000-000092210000}"/>
    <cellStyle name="Currency 2 2 2 4 4 4 3" xfId="34945" xr:uid="{B5A62420-F2D7-4DF1-BA2D-E53762751C4A}"/>
    <cellStyle name="Currency 2 2 2 4 4 4 4" xfId="49202" xr:uid="{A88F8171-E541-4BEA-9370-7F2437ECFA15}"/>
    <cellStyle name="Currency 2 2 2 4 4 5" xfId="11183" xr:uid="{00000000-0005-0000-0000-000093210000}"/>
    <cellStyle name="Currency 2 2 2 4 4 5 2" xfId="25440" xr:uid="{00000000-0005-0000-0000-000094210000}"/>
    <cellStyle name="Currency 2 2 2 4 4 5 3" xfId="37321" xr:uid="{49C0FA37-6F76-453D-9182-0DF6221107A3}"/>
    <cellStyle name="Currency 2 2 2 4 4 5 4" xfId="51578" xr:uid="{A66AF8C9-3DB3-43ED-8E78-799B60021607}"/>
    <cellStyle name="Currency 2 2 2 4 4 6" xfId="13560" xr:uid="{00000000-0005-0000-0000-000095210000}"/>
    <cellStyle name="Currency 2 2 2 4 4 6 2" xfId="39698" xr:uid="{CA3D23F2-E82B-4C4D-A3B0-875B7BB1F54E}"/>
    <cellStyle name="Currency 2 2 2 4 4 6 3" xfId="53955" xr:uid="{1E5E1064-C457-430C-A7EF-DD89E5514B05}"/>
    <cellStyle name="Currency 2 2 2 4 4 7" xfId="15936" xr:uid="{00000000-0005-0000-0000-000096210000}"/>
    <cellStyle name="Currency 2 2 2 4 4 8" xfId="27817" xr:uid="{1799379A-0370-4688-9795-C8CDE59016E5}"/>
    <cellStyle name="Currency 2 2 2 4 4 9" xfId="42074" xr:uid="{15D67895-96A3-49BF-AEA2-07934EE2075E}"/>
    <cellStyle name="Currency 2 2 2 4 5" xfId="2471" xr:uid="{00000000-0005-0000-0000-000097210000}"/>
    <cellStyle name="Currency 2 2 2 4 5 2" xfId="16728" xr:uid="{00000000-0005-0000-0000-000098210000}"/>
    <cellStyle name="Currency 2 2 2 4 5 3" xfId="28609" xr:uid="{1DA3C370-C996-4376-A4EF-0E59D6F6AECF}"/>
    <cellStyle name="Currency 2 2 2 4 5 4" xfId="42866" xr:uid="{A74BB666-25DA-4EDE-9A9F-155581B8D9B6}"/>
    <cellStyle name="Currency 2 2 2 4 6" xfId="4847" xr:uid="{00000000-0005-0000-0000-000099210000}"/>
    <cellStyle name="Currency 2 2 2 4 6 2" xfId="19104" xr:uid="{00000000-0005-0000-0000-00009A210000}"/>
    <cellStyle name="Currency 2 2 2 4 6 3" xfId="30985" xr:uid="{C457D084-AE65-4376-B5A5-152128DD8936}"/>
    <cellStyle name="Currency 2 2 2 4 6 4" xfId="45242" xr:uid="{10C90F1A-CB45-4B81-9B42-49B00C47FFD2}"/>
    <cellStyle name="Currency 2 2 2 4 7" xfId="7223" xr:uid="{00000000-0005-0000-0000-00009B210000}"/>
    <cellStyle name="Currency 2 2 2 4 7 2" xfId="21480" xr:uid="{00000000-0005-0000-0000-00009C210000}"/>
    <cellStyle name="Currency 2 2 2 4 7 3" xfId="33361" xr:uid="{DCDD12F9-183D-4148-8397-34F96275E2C1}"/>
    <cellStyle name="Currency 2 2 2 4 7 4" xfId="47618" xr:uid="{AB7E3910-DC3F-4AA5-A7A3-B5C2871720A3}"/>
    <cellStyle name="Currency 2 2 2 4 8" xfId="9599" xr:uid="{00000000-0005-0000-0000-00009D210000}"/>
    <cellStyle name="Currency 2 2 2 4 8 2" xfId="23856" xr:uid="{00000000-0005-0000-0000-00009E210000}"/>
    <cellStyle name="Currency 2 2 2 4 8 3" xfId="35737" xr:uid="{126130E9-ACB3-4208-BAEB-111E38007E72}"/>
    <cellStyle name="Currency 2 2 2 4 8 4" xfId="49994" xr:uid="{49813953-6619-4899-A1B8-3E90D934C670}"/>
    <cellStyle name="Currency 2 2 2 4 9" xfId="11976" xr:uid="{00000000-0005-0000-0000-00009F210000}"/>
    <cellStyle name="Currency 2 2 2 4 9 2" xfId="38114" xr:uid="{423C11AD-D4A1-4F42-B25F-7E2272EBF250}"/>
    <cellStyle name="Currency 2 2 2 4 9 3" xfId="52371" xr:uid="{AFD67B44-AFA8-4685-8853-0387847052B5}"/>
    <cellStyle name="Currency 2 2 2 5" xfId="131" xr:uid="{00000000-0005-0000-0000-0000A0210000}"/>
    <cellStyle name="Currency 2 2 2 5 10" xfId="14388" xr:uid="{00000000-0005-0000-0000-0000A1210000}"/>
    <cellStyle name="Currency 2 2 2 5 11" xfId="26269" xr:uid="{551BD50B-0D41-4EB9-B23D-DE09527E0E08}"/>
    <cellStyle name="Currency 2 2 2 5 12" xfId="40526" xr:uid="{AB73A6E4-FD0B-4086-A271-898029DCA00F}"/>
    <cellStyle name="Currency 2 2 2 5 2" xfId="491" xr:uid="{00000000-0005-0000-0000-0000A2210000}"/>
    <cellStyle name="Currency 2 2 2 5 2 10" xfId="26629" xr:uid="{D816B839-5D6F-4EA4-AA52-A7345BB323B1}"/>
    <cellStyle name="Currency 2 2 2 5 2 11" xfId="40886" xr:uid="{91F84777-E16A-4405-8497-B6159DDD33B6}"/>
    <cellStyle name="Currency 2 2 2 5 2 2" xfId="1283" xr:uid="{00000000-0005-0000-0000-0000A3210000}"/>
    <cellStyle name="Currency 2 2 2 5 2 2 2" xfId="3659" xr:uid="{00000000-0005-0000-0000-0000A4210000}"/>
    <cellStyle name="Currency 2 2 2 5 2 2 2 2" xfId="17916" xr:uid="{00000000-0005-0000-0000-0000A5210000}"/>
    <cellStyle name="Currency 2 2 2 5 2 2 2 3" xfId="29797" xr:uid="{76AB33E8-7A89-4D8E-BD58-8FA917B62E25}"/>
    <cellStyle name="Currency 2 2 2 5 2 2 2 4" xfId="44054" xr:uid="{B4BAA8A7-B128-4A1C-8BA7-B9DF9934D875}"/>
    <cellStyle name="Currency 2 2 2 5 2 2 3" xfId="6035" xr:uid="{00000000-0005-0000-0000-0000A6210000}"/>
    <cellStyle name="Currency 2 2 2 5 2 2 3 2" xfId="20292" xr:uid="{00000000-0005-0000-0000-0000A7210000}"/>
    <cellStyle name="Currency 2 2 2 5 2 2 3 3" xfId="32173" xr:uid="{534F2B39-B953-4D64-B4C6-BAD6B132026E}"/>
    <cellStyle name="Currency 2 2 2 5 2 2 3 4" xfId="46430" xr:uid="{A4926E39-73E7-4CD7-A052-7D9E50CE2FC5}"/>
    <cellStyle name="Currency 2 2 2 5 2 2 4" xfId="8411" xr:uid="{00000000-0005-0000-0000-0000A8210000}"/>
    <cellStyle name="Currency 2 2 2 5 2 2 4 2" xfId="22668" xr:uid="{00000000-0005-0000-0000-0000A9210000}"/>
    <cellStyle name="Currency 2 2 2 5 2 2 4 3" xfId="34549" xr:uid="{A5F69B43-36E5-4E3E-885B-66EE9408E04E}"/>
    <cellStyle name="Currency 2 2 2 5 2 2 4 4" xfId="48806" xr:uid="{91FF2A09-DC3F-4974-8270-62973BBD56BC}"/>
    <cellStyle name="Currency 2 2 2 5 2 2 5" xfId="10787" xr:uid="{00000000-0005-0000-0000-0000AA210000}"/>
    <cellStyle name="Currency 2 2 2 5 2 2 5 2" xfId="25044" xr:uid="{00000000-0005-0000-0000-0000AB210000}"/>
    <cellStyle name="Currency 2 2 2 5 2 2 5 3" xfId="36925" xr:uid="{A30B0AFD-0C8E-4AE2-AC1E-90BD9778C086}"/>
    <cellStyle name="Currency 2 2 2 5 2 2 5 4" xfId="51182" xr:uid="{90E0581C-CA9C-45C3-8FD7-21FCF2E88EDA}"/>
    <cellStyle name="Currency 2 2 2 5 2 2 6" xfId="13164" xr:uid="{00000000-0005-0000-0000-0000AC210000}"/>
    <cellStyle name="Currency 2 2 2 5 2 2 6 2" xfId="39302" xr:uid="{BEAE38DA-6CF4-4381-A820-1225F45B091D}"/>
    <cellStyle name="Currency 2 2 2 5 2 2 6 3" xfId="53559" xr:uid="{E4A2A934-4EC2-425D-B020-76969C5F9ADC}"/>
    <cellStyle name="Currency 2 2 2 5 2 2 7" xfId="15540" xr:uid="{00000000-0005-0000-0000-0000AD210000}"/>
    <cellStyle name="Currency 2 2 2 5 2 2 8" xfId="27421" xr:uid="{D7A9DFBD-B430-49C6-ABE8-CC947EF1AA32}"/>
    <cellStyle name="Currency 2 2 2 5 2 2 9" xfId="41678" xr:uid="{2D2EA08E-300B-4D32-9EE9-73DE9C889E99}"/>
    <cellStyle name="Currency 2 2 2 5 2 3" xfId="2075" xr:uid="{00000000-0005-0000-0000-0000AE210000}"/>
    <cellStyle name="Currency 2 2 2 5 2 3 2" xfId="4451" xr:uid="{00000000-0005-0000-0000-0000AF210000}"/>
    <cellStyle name="Currency 2 2 2 5 2 3 2 2" xfId="18708" xr:uid="{00000000-0005-0000-0000-0000B0210000}"/>
    <cellStyle name="Currency 2 2 2 5 2 3 2 3" xfId="30589" xr:uid="{C56F84CF-7D79-4DE7-8952-4A625D89E4E3}"/>
    <cellStyle name="Currency 2 2 2 5 2 3 2 4" xfId="44846" xr:uid="{D2F6F597-F46E-43B9-9920-9842BAB08FB6}"/>
    <cellStyle name="Currency 2 2 2 5 2 3 3" xfId="6827" xr:uid="{00000000-0005-0000-0000-0000B1210000}"/>
    <cellStyle name="Currency 2 2 2 5 2 3 3 2" xfId="21084" xr:uid="{00000000-0005-0000-0000-0000B2210000}"/>
    <cellStyle name="Currency 2 2 2 5 2 3 3 3" xfId="32965" xr:uid="{2D2B4D39-6868-4766-A0F8-557ACF5BC84B}"/>
    <cellStyle name="Currency 2 2 2 5 2 3 3 4" xfId="47222" xr:uid="{29845298-C333-4423-B3EE-5E3AAB15A8B3}"/>
    <cellStyle name="Currency 2 2 2 5 2 3 4" xfId="9203" xr:uid="{00000000-0005-0000-0000-0000B3210000}"/>
    <cellStyle name="Currency 2 2 2 5 2 3 4 2" xfId="23460" xr:uid="{00000000-0005-0000-0000-0000B4210000}"/>
    <cellStyle name="Currency 2 2 2 5 2 3 4 3" xfId="35341" xr:uid="{54E3B71E-1C6A-4991-B321-6C022400AFCC}"/>
    <cellStyle name="Currency 2 2 2 5 2 3 4 4" xfId="49598" xr:uid="{EE318306-3BD9-46A1-8CF9-957507E1D8CC}"/>
    <cellStyle name="Currency 2 2 2 5 2 3 5" xfId="11579" xr:uid="{00000000-0005-0000-0000-0000B5210000}"/>
    <cellStyle name="Currency 2 2 2 5 2 3 5 2" xfId="25836" xr:uid="{00000000-0005-0000-0000-0000B6210000}"/>
    <cellStyle name="Currency 2 2 2 5 2 3 5 3" xfId="37717" xr:uid="{ABD2CD44-77F4-4155-9094-546321DCA6DB}"/>
    <cellStyle name="Currency 2 2 2 5 2 3 5 4" xfId="51974" xr:uid="{5B2DC887-3309-41C2-92C3-B8B382A0A74D}"/>
    <cellStyle name="Currency 2 2 2 5 2 3 6" xfId="13956" xr:uid="{00000000-0005-0000-0000-0000B7210000}"/>
    <cellStyle name="Currency 2 2 2 5 2 3 6 2" xfId="40094" xr:uid="{2CD51667-97C0-4451-ABD3-6676F943356C}"/>
    <cellStyle name="Currency 2 2 2 5 2 3 6 3" xfId="54351" xr:uid="{FD31F425-C217-473D-A4C1-D41E81975F3E}"/>
    <cellStyle name="Currency 2 2 2 5 2 3 7" xfId="16332" xr:uid="{00000000-0005-0000-0000-0000B8210000}"/>
    <cellStyle name="Currency 2 2 2 5 2 3 8" xfId="28213" xr:uid="{BE9A1D76-EAA9-4155-87E6-BA82952397FA}"/>
    <cellStyle name="Currency 2 2 2 5 2 3 9" xfId="42470" xr:uid="{4EE33433-78DB-4508-9063-A1CED9595FBD}"/>
    <cellStyle name="Currency 2 2 2 5 2 4" xfId="2867" xr:uid="{00000000-0005-0000-0000-0000B9210000}"/>
    <cellStyle name="Currency 2 2 2 5 2 4 2" xfId="17124" xr:uid="{00000000-0005-0000-0000-0000BA210000}"/>
    <cellStyle name="Currency 2 2 2 5 2 4 3" xfId="29005" xr:uid="{CB876C62-1A06-4076-9A43-40B1D905942D}"/>
    <cellStyle name="Currency 2 2 2 5 2 4 4" xfId="43262" xr:uid="{F5CD5BDE-18C7-486F-9CA0-E7A6CDD68887}"/>
    <cellStyle name="Currency 2 2 2 5 2 5" xfId="5243" xr:uid="{00000000-0005-0000-0000-0000BB210000}"/>
    <cellStyle name="Currency 2 2 2 5 2 5 2" xfId="19500" xr:uid="{00000000-0005-0000-0000-0000BC210000}"/>
    <cellStyle name="Currency 2 2 2 5 2 5 3" xfId="31381" xr:uid="{77B84C3E-9D03-4B6E-8376-C93A5A1253C5}"/>
    <cellStyle name="Currency 2 2 2 5 2 5 4" xfId="45638" xr:uid="{B57EDE48-9BB6-4CA5-A770-679B2041F741}"/>
    <cellStyle name="Currency 2 2 2 5 2 6" xfId="7619" xr:uid="{00000000-0005-0000-0000-0000BD210000}"/>
    <cellStyle name="Currency 2 2 2 5 2 6 2" xfId="21876" xr:uid="{00000000-0005-0000-0000-0000BE210000}"/>
    <cellStyle name="Currency 2 2 2 5 2 6 3" xfId="33757" xr:uid="{807B0F52-8063-4EB8-B564-F9722609202A}"/>
    <cellStyle name="Currency 2 2 2 5 2 6 4" xfId="48014" xr:uid="{BD36159B-C1AF-4639-B1E0-9634D0529DC6}"/>
    <cellStyle name="Currency 2 2 2 5 2 7" xfId="9995" xr:uid="{00000000-0005-0000-0000-0000BF210000}"/>
    <cellStyle name="Currency 2 2 2 5 2 7 2" xfId="24252" xr:uid="{00000000-0005-0000-0000-0000C0210000}"/>
    <cellStyle name="Currency 2 2 2 5 2 7 3" xfId="36133" xr:uid="{CDBEAE9D-FCEF-4164-82C4-2AC2734A0675}"/>
    <cellStyle name="Currency 2 2 2 5 2 7 4" xfId="50390" xr:uid="{BBB84D19-EE7A-4892-836E-C7B2D181F4F1}"/>
    <cellStyle name="Currency 2 2 2 5 2 8" xfId="12372" xr:uid="{00000000-0005-0000-0000-0000C1210000}"/>
    <cellStyle name="Currency 2 2 2 5 2 8 2" xfId="38510" xr:uid="{53745A41-6112-430D-81E3-3803D66F5465}"/>
    <cellStyle name="Currency 2 2 2 5 2 8 3" xfId="52767" xr:uid="{EA124158-0DE9-44D2-9D36-B07D278F16B7}"/>
    <cellStyle name="Currency 2 2 2 5 2 9" xfId="14748" xr:uid="{00000000-0005-0000-0000-0000C2210000}"/>
    <cellStyle name="Currency 2 2 2 5 3" xfId="923" xr:uid="{00000000-0005-0000-0000-0000C3210000}"/>
    <cellStyle name="Currency 2 2 2 5 3 2" xfId="3299" xr:uid="{00000000-0005-0000-0000-0000C4210000}"/>
    <cellStyle name="Currency 2 2 2 5 3 2 2" xfId="17556" xr:uid="{00000000-0005-0000-0000-0000C5210000}"/>
    <cellStyle name="Currency 2 2 2 5 3 2 3" xfId="29437" xr:uid="{78E927C2-92F1-44D0-AC03-FF7EF53F8A16}"/>
    <cellStyle name="Currency 2 2 2 5 3 2 4" xfId="43694" xr:uid="{BD8EE667-C821-4585-A457-189C748C0958}"/>
    <cellStyle name="Currency 2 2 2 5 3 3" xfId="5675" xr:uid="{00000000-0005-0000-0000-0000C6210000}"/>
    <cellStyle name="Currency 2 2 2 5 3 3 2" xfId="19932" xr:uid="{00000000-0005-0000-0000-0000C7210000}"/>
    <cellStyle name="Currency 2 2 2 5 3 3 3" xfId="31813" xr:uid="{DAC52B40-2D8D-4FB1-8ADE-9A919712EEF9}"/>
    <cellStyle name="Currency 2 2 2 5 3 3 4" xfId="46070" xr:uid="{D5305040-1C5F-4E29-8DC6-80860A4787B7}"/>
    <cellStyle name="Currency 2 2 2 5 3 4" xfId="8051" xr:uid="{00000000-0005-0000-0000-0000C8210000}"/>
    <cellStyle name="Currency 2 2 2 5 3 4 2" xfId="22308" xr:uid="{00000000-0005-0000-0000-0000C9210000}"/>
    <cellStyle name="Currency 2 2 2 5 3 4 3" xfId="34189" xr:uid="{DC56261F-1DCF-49C3-9AFF-43114E2B99E3}"/>
    <cellStyle name="Currency 2 2 2 5 3 4 4" xfId="48446" xr:uid="{9938BA0B-E1A5-422E-B6CB-E14387926CE2}"/>
    <cellStyle name="Currency 2 2 2 5 3 5" xfId="10427" xr:uid="{00000000-0005-0000-0000-0000CA210000}"/>
    <cellStyle name="Currency 2 2 2 5 3 5 2" xfId="24684" xr:uid="{00000000-0005-0000-0000-0000CB210000}"/>
    <cellStyle name="Currency 2 2 2 5 3 5 3" xfId="36565" xr:uid="{1AC96538-8D22-41B8-BED4-DD96005C9E7D}"/>
    <cellStyle name="Currency 2 2 2 5 3 5 4" xfId="50822" xr:uid="{4CEDE143-D7A8-4EEE-93BF-7B7142A7CE53}"/>
    <cellStyle name="Currency 2 2 2 5 3 6" xfId="12804" xr:uid="{00000000-0005-0000-0000-0000CC210000}"/>
    <cellStyle name="Currency 2 2 2 5 3 6 2" xfId="38942" xr:uid="{2903A00C-9A8F-4189-B38E-D54D6AF438F7}"/>
    <cellStyle name="Currency 2 2 2 5 3 6 3" xfId="53199" xr:uid="{ABA7CB82-0158-4B87-B835-F3196B3825B0}"/>
    <cellStyle name="Currency 2 2 2 5 3 7" xfId="15180" xr:uid="{00000000-0005-0000-0000-0000CD210000}"/>
    <cellStyle name="Currency 2 2 2 5 3 8" xfId="27061" xr:uid="{30204C07-7742-43F4-B15F-0E60EFDA758F}"/>
    <cellStyle name="Currency 2 2 2 5 3 9" xfId="41318" xr:uid="{02453DD1-5898-4E98-BA9B-32390483D331}"/>
    <cellStyle name="Currency 2 2 2 5 4" xfId="1715" xr:uid="{00000000-0005-0000-0000-0000CE210000}"/>
    <cellStyle name="Currency 2 2 2 5 4 2" xfId="4091" xr:uid="{00000000-0005-0000-0000-0000CF210000}"/>
    <cellStyle name="Currency 2 2 2 5 4 2 2" xfId="18348" xr:uid="{00000000-0005-0000-0000-0000D0210000}"/>
    <cellStyle name="Currency 2 2 2 5 4 2 3" xfId="30229" xr:uid="{F81B8073-30B9-4A9B-8D70-C75F1977372E}"/>
    <cellStyle name="Currency 2 2 2 5 4 2 4" xfId="44486" xr:uid="{2AEA6C4E-7CDD-4DDD-ABF8-EFA1FE97FFF5}"/>
    <cellStyle name="Currency 2 2 2 5 4 3" xfId="6467" xr:uid="{00000000-0005-0000-0000-0000D1210000}"/>
    <cellStyle name="Currency 2 2 2 5 4 3 2" xfId="20724" xr:uid="{00000000-0005-0000-0000-0000D2210000}"/>
    <cellStyle name="Currency 2 2 2 5 4 3 3" xfId="32605" xr:uid="{FEEA9FBE-FDFA-4899-81FE-EFEFB70BF792}"/>
    <cellStyle name="Currency 2 2 2 5 4 3 4" xfId="46862" xr:uid="{D43A01EC-DAF5-4458-8FFF-7BCF29154A0E}"/>
    <cellStyle name="Currency 2 2 2 5 4 4" xfId="8843" xr:uid="{00000000-0005-0000-0000-0000D3210000}"/>
    <cellStyle name="Currency 2 2 2 5 4 4 2" xfId="23100" xr:uid="{00000000-0005-0000-0000-0000D4210000}"/>
    <cellStyle name="Currency 2 2 2 5 4 4 3" xfId="34981" xr:uid="{FA53F235-6E14-4A3D-83D6-CB20E8860F18}"/>
    <cellStyle name="Currency 2 2 2 5 4 4 4" xfId="49238" xr:uid="{EBEAADC6-C215-436E-972E-DA3BE4B277D2}"/>
    <cellStyle name="Currency 2 2 2 5 4 5" xfId="11219" xr:uid="{00000000-0005-0000-0000-0000D5210000}"/>
    <cellStyle name="Currency 2 2 2 5 4 5 2" xfId="25476" xr:uid="{00000000-0005-0000-0000-0000D6210000}"/>
    <cellStyle name="Currency 2 2 2 5 4 5 3" xfId="37357" xr:uid="{F8C1945A-F075-4496-9103-AF2A61777A84}"/>
    <cellStyle name="Currency 2 2 2 5 4 5 4" xfId="51614" xr:uid="{F396AEA3-F281-44ED-99BC-BF2193B50E8D}"/>
    <cellStyle name="Currency 2 2 2 5 4 6" xfId="13596" xr:uid="{00000000-0005-0000-0000-0000D7210000}"/>
    <cellStyle name="Currency 2 2 2 5 4 6 2" xfId="39734" xr:uid="{68C2C8A6-F4CA-430B-9871-EDFCCAD94ECC}"/>
    <cellStyle name="Currency 2 2 2 5 4 6 3" xfId="53991" xr:uid="{FC5E1136-07EB-4738-BA8C-5A2901F6A69E}"/>
    <cellStyle name="Currency 2 2 2 5 4 7" xfId="15972" xr:uid="{00000000-0005-0000-0000-0000D8210000}"/>
    <cellStyle name="Currency 2 2 2 5 4 8" xfId="27853" xr:uid="{E4A3A91D-6FAA-4A57-9856-AE91F1324950}"/>
    <cellStyle name="Currency 2 2 2 5 4 9" xfId="42110" xr:uid="{57A66ECD-2F82-44C8-BEB5-C97392C6054A}"/>
    <cellStyle name="Currency 2 2 2 5 5" xfId="2507" xr:uid="{00000000-0005-0000-0000-0000D9210000}"/>
    <cellStyle name="Currency 2 2 2 5 5 2" xfId="16764" xr:uid="{00000000-0005-0000-0000-0000DA210000}"/>
    <cellStyle name="Currency 2 2 2 5 5 3" xfId="28645" xr:uid="{F23AD7DD-C239-4A3A-AEBB-A0E5BEEDD8F2}"/>
    <cellStyle name="Currency 2 2 2 5 5 4" xfId="42902" xr:uid="{186CCE68-BAA0-483E-908D-C1EBA07B8EF6}"/>
    <cellStyle name="Currency 2 2 2 5 6" xfId="4883" xr:uid="{00000000-0005-0000-0000-0000DB210000}"/>
    <cellStyle name="Currency 2 2 2 5 6 2" xfId="19140" xr:uid="{00000000-0005-0000-0000-0000DC210000}"/>
    <cellStyle name="Currency 2 2 2 5 6 3" xfId="31021" xr:uid="{99DDF99E-40CF-491B-B3B5-8D9780910577}"/>
    <cellStyle name="Currency 2 2 2 5 6 4" xfId="45278" xr:uid="{780A9250-CD54-469D-AAFD-1537C412A8B1}"/>
    <cellStyle name="Currency 2 2 2 5 7" xfId="7259" xr:uid="{00000000-0005-0000-0000-0000DD210000}"/>
    <cellStyle name="Currency 2 2 2 5 7 2" xfId="21516" xr:uid="{00000000-0005-0000-0000-0000DE210000}"/>
    <cellStyle name="Currency 2 2 2 5 7 3" xfId="33397" xr:uid="{3612496E-7A3F-4894-A9EA-9DA532E8230D}"/>
    <cellStyle name="Currency 2 2 2 5 7 4" xfId="47654" xr:uid="{1EF72FC2-3088-470B-BE37-3C9938A250F4}"/>
    <cellStyle name="Currency 2 2 2 5 8" xfId="9635" xr:uid="{00000000-0005-0000-0000-0000DF210000}"/>
    <cellStyle name="Currency 2 2 2 5 8 2" xfId="23892" xr:uid="{00000000-0005-0000-0000-0000E0210000}"/>
    <cellStyle name="Currency 2 2 2 5 8 3" xfId="35773" xr:uid="{1149B070-139F-40A9-99D4-07DDD531D847}"/>
    <cellStyle name="Currency 2 2 2 5 8 4" xfId="50030" xr:uid="{784342DA-8D72-4A1D-AE30-153DA190BEB3}"/>
    <cellStyle name="Currency 2 2 2 5 9" xfId="12012" xr:uid="{00000000-0005-0000-0000-0000E1210000}"/>
    <cellStyle name="Currency 2 2 2 5 9 2" xfId="38150" xr:uid="{7563E26E-77EA-4B12-A281-DFD701AC888F}"/>
    <cellStyle name="Currency 2 2 2 5 9 3" xfId="52407" xr:uid="{497A1C5B-8853-4A95-8E09-28A21B1D86B3}"/>
    <cellStyle name="Currency 2 2 2 6" xfId="167" xr:uid="{00000000-0005-0000-0000-0000E2210000}"/>
    <cellStyle name="Currency 2 2 2 6 10" xfId="14424" xr:uid="{00000000-0005-0000-0000-0000E3210000}"/>
    <cellStyle name="Currency 2 2 2 6 11" xfId="26305" xr:uid="{981C154A-D294-4EE8-8606-AA8B433F5001}"/>
    <cellStyle name="Currency 2 2 2 6 12" xfId="40562" xr:uid="{F333CAC6-4AF8-4ED3-9CE6-5B65673136D8}"/>
    <cellStyle name="Currency 2 2 2 6 2" xfId="527" xr:uid="{00000000-0005-0000-0000-0000E4210000}"/>
    <cellStyle name="Currency 2 2 2 6 2 10" xfId="26665" xr:uid="{8FF27369-1630-46D5-A378-922960AF3AD8}"/>
    <cellStyle name="Currency 2 2 2 6 2 11" xfId="40922" xr:uid="{10A4C691-16EC-48B7-9D8F-1F0D4D74A18C}"/>
    <cellStyle name="Currency 2 2 2 6 2 2" xfId="1319" xr:uid="{00000000-0005-0000-0000-0000E5210000}"/>
    <cellStyle name="Currency 2 2 2 6 2 2 2" xfId="3695" xr:uid="{00000000-0005-0000-0000-0000E6210000}"/>
    <cellStyle name="Currency 2 2 2 6 2 2 2 2" xfId="17952" xr:uid="{00000000-0005-0000-0000-0000E7210000}"/>
    <cellStyle name="Currency 2 2 2 6 2 2 2 3" xfId="29833" xr:uid="{3C987BDE-8356-4421-8FF5-137EBFD8F0E5}"/>
    <cellStyle name="Currency 2 2 2 6 2 2 2 4" xfId="44090" xr:uid="{C8727930-E9EA-4C25-BC97-4CF076D563E2}"/>
    <cellStyle name="Currency 2 2 2 6 2 2 3" xfId="6071" xr:uid="{00000000-0005-0000-0000-0000E8210000}"/>
    <cellStyle name="Currency 2 2 2 6 2 2 3 2" xfId="20328" xr:uid="{00000000-0005-0000-0000-0000E9210000}"/>
    <cellStyle name="Currency 2 2 2 6 2 2 3 3" xfId="32209" xr:uid="{14B5C924-1E31-4DCA-ABD0-DE20FD90F953}"/>
    <cellStyle name="Currency 2 2 2 6 2 2 3 4" xfId="46466" xr:uid="{DFB8B673-72AC-4372-89F9-5C861FEF658E}"/>
    <cellStyle name="Currency 2 2 2 6 2 2 4" xfId="8447" xr:uid="{00000000-0005-0000-0000-0000EA210000}"/>
    <cellStyle name="Currency 2 2 2 6 2 2 4 2" xfId="22704" xr:uid="{00000000-0005-0000-0000-0000EB210000}"/>
    <cellStyle name="Currency 2 2 2 6 2 2 4 3" xfId="34585" xr:uid="{69EC2082-36C2-450F-B04D-06CB70FF2CE0}"/>
    <cellStyle name="Currency 2 2 2 6 2 2 4 4" xfId="48842" xr:uid="{7BF521FE-1FB2-4097-8BE3-FE8F65563286}"/>
    <cellStyle name="Currency 2 2 2 6 2 2 5" xfId="10823" xr:uid="{00000000-0005-0000-0000-0000EC210000}"/>
    <cellStyle name="Currency 2 2 2 6 2 2 5 2" xfId="25080" xr:uid="{00000000-0005-0000-0000-0000ED210000}"/>
    <cellStyle name="Currency 2 2 2 6 2 2 5 3" xfId="36961" xr:uid="{1DE0DE54-A162-4A29-8863-614D5B855A2A}"/>
    <cellStyle name="Currency 2 2 2 6 2 2 5 4" xfId="51218" xr:uid="{C3ED4D09-26AF-44A5-A34B-3DDCCBAB595D}"/>
    <cellStyle name="Currency 2 2 2 6 2 2 6" xfId="13200" xr:uid="{00000000-0005-0000-0000-0000EE210000}"/>
    <cellStyle name="Currency 2 2 2 6 2 2 6 2" xfId="39338" xr:uid="{F6985FE9-6C08-4DDA-AA92-42346F628501}"/>
    <cellStyle name="Currency 2 2 2 6 2 2 6 3" xfId="53595" xr:uid="{DCCDC747-7D45-4B67-B878-E14A8E75F68E}"/>
    <cellStyle name="Currency 2 2 2 6 2 2 7" xfId="15576" xr:uid="{00000000-0005-0000-0000-0000EF210000}"/>
    <cellStyle name="Currency 2 2 2 6 2 2 8" xfId="27457" xr:uid="{4F5A2E55-1263-4032-BE62-C7D6E9A5EE49}"/>
    <cellStyle name="Currency 2 2 2 6 2 2 9" xfId="41714" xr:uid="{5A1129EB-B67C-46AC-A318-DF37C03B342F}"/>
    <cellStyle name="Currency 2 2 2 6 2 3" xfId="2111" xr:uid="{00000000-0005-0000-0000-0000F0210000}"/>
    <cellStyle name="Currency 2 2 2 6 2 3 2" xfId="4487" xr:uid="{00000000-0005-0000-0000-0000F1210000}"/>
    <cellStyle name="Currency 2 2 2 6 2 3 2 2" xfId="18744" xr:uid="{00000000-0005-0000-0000-0000F2210000}"/>
    <cellStyle name="Currency 2 2 2 6 2 3 2 3" xfId="30625" xr:uid="{F55FC299-80B5-4931-9B14-1030A130CCBD}"/>
    <cellStyle name="Currency 2 2 2 6 2 3 2 4" xfId="44882" xr:uid="{33E9DE29-0907-4D79-8EBF-B0DBA4B092E1}"/>
    <cellStyle name="Currency 2 2 2 6 2 3 3" xfId="6863" xr:uid="{00000000-0005-0000-0000-0000F3210000}"/>
    <cellStyle name="Currency 2 2 2 6 2 3 3 2" xfId="21120" xr:uid="{00000000-0005-0000-0000-0000F4210000}"/>
    <cellStyle name="Currency 2 2 2 6 2 3 3 3" xfId="33001" xr:uid="{048F8472-E477-448A-9A2F-2E13B18D7B7A}"/>
    <cellStyle name="Currency 2 2 2 6 2 3 3 4" xfId="47258" xr:uid="{2DDD6946-7D04-42E6-B6B4-5A497B3B41C3}"/>
    <cellStyle name="Currency 2 2 2 6 2 3 4" xfId="9239" xr:uid="{00000000-0005-0000-0000-0000F5210000}"/>
    <cellStyle name="Currency 2 2 2 6 2 3 4 2" xfId="23496" xr:uid="{00000000-0005-0000-0000-0000F6210000}"/>
    <cellStyle name="Currency 2 2 2 6 2 3 4 3" xfId="35377" xr:uid="{692B2E8B-0464-4469-BFDB-E93619A76BF2}"/>
    <cellStyle name="Currency 2 2 2 6 2 3 4 4" xfId="49634" xr:uid="{094BEB10-B2D7-4569-B918-04DA70D741CA}"/>
    <cellStyle name="Currency 2 2 2 6 2 3 5" xfId="11615" xr:uid="{00000000-0005-0000-0000-0000F7210000}"/>
    <cellStyle name="Currency 2 2 2 6 2 3 5 2" xfId="25872" xr:uid="{00000000-0005-0000-0000-0000F8210000}"/>
    <cellStyle name="Currency 2 2 2 6 2 3 5 3" xfId="37753" xr:uid="{E58B434C-C6CD-449F-BFBB-DA29D1688074}"/>
    <cellStyle name="Currency 2 2 2 6 2 3 5 4" xfId="52010" xr:uid="{BF8B74B8-E8BA-450B-B609-D495E0059059}"/>
    <cellStyle name="Currency 2 2 2 6 2 3 6" xfId="13992" xr:uid="{00000000-0005-0000-0000-0000F9210000}"/>
    <cellStyle name="Currency 2 2 2 6 2 3 6 2" xfId="40130" xr:uid="{A5152C9E-BD7F-4A8A-BB60-33670205F1DB}"/>
    <cellStyle name="Currency 2 2 2 6 2 3 6 3" xfId="54387" xr:uid="{5AE2AF5C-88E7-49FF-AA51-03B89B0150AA}"/>
    <cellStyle name="Currency 2 2 2 6 2 3 7" xfId="16368" xr:uid="{00000000-0005-0000-0000-0000FA210000}"/>
    <cellStyle name="Currency 2 2 2 6 2 3 8" xfId="28249" xr:uid="{DF45F64A-4737-4ACE-B4BB-638FF20499BC}"/>
    <cellStyle name="Currency 2 2 2 6 2 3 9" xfId="42506" xr:uid="{92EDCE81-4AD5-4047-95B1-E5F83084492C}"/>
    <cellStyle name="Currency 2 2 2 6 2 4" xfId="2903" xr:uid="{00000000-0005-0000-0000-0000FB210000}"/>
    <cellStyle name="Currency 2 2 2 6 2 4 2" xfId="17160" xr:uid="{00000000-0005-0000-0000-0000FC210000}"/>
    <cellStyle name="Currency 2 2 2 6 2 4 3" xfId="29041" xr:uid="{CF5DAEEE-6453-4F5A-B822-A8EA78CD009F}"/>
    <cellStyle name="Currency 2 2 2 6 2 4 4" xfId="43298" xr:uid="{E1F05860-C96F-4A41-A0EE-E87F4FD30509}"/>
    <cellStyle name="Currency 2 2 2 6 2 5" xfId="5279" xr:uid="{00000000-0005-0000-0000-0000FD210000}"/>
    <cellStyle name="Currency 2 2 2 6 2 5 2" xfId="19536" xr:uid="{00000000-0005-0000-0000-0000FE210000}"/>
    <cellStyle name="Currency 2 2 2 6 2 5 3" xfId="31417" xr:uid="{5B1B02EF-832C-4DC5-9443-5F0413D09239}"/>
    <cellStyle name="Currency 2 2 2 6 2 5 4" xfId="45674" xr:uid="{A512335E-D1E7-47CF-9403-DA6C52898320}"/>
    <cellStyle name="Currency 2 2 2 6 2 6" xfId="7655" xr:uid="{00000000-0005-0000-0000-0000FF210000}"/>
    <cellStyle name="Currency 2 2 2 6 2 6 2" xfId="21912" xr:uid="{00000000-0005-0000-0000-000000220000}"/>
    <cellStyle name="Currency 2 2 2 6 2 6 3" xfId="33793" xr:uid="{57300FB7-B90D-4FC1-BB7B-F587451F6E94}"/>
    <cellStyle name="Currency 2 2 2 6 2 6 4" xfId="48050" xr:uid="{D7FFC766-A4A5-46D6-A0BA-5980265491A9}"/>
    <cellStyle name="Currency 2 2 2 6 2 7" xfId="10031" xr:uid="{00000000-0005-0000-0000-000001220000}"/>
    <cellStyle name="Currency 2 2 2 6 2 7 2" xfId="24288" xr:uid="{00000000-0005-0000-0000-000002220000}"/>
    <cellStyle name="Currency 2 2 2 6 2 7 3" xfId="36169" xr:uid="{B4C63806-2972-4273-BD07-105BFB27DB55}"/>
    <cellStyle name="Currency 2 2 2 6 2 7 4" xfId="50426" xr:uid="{7AA45831-D3C6-46A2-AF2B-B0254391FE72}"/>
    <cellStyle name="Currency 2 2 2 6 2 8" xfId="12408" xr:uid="{00000000-0005-0000-0000-000003220000}"/>
    <cellStyle name="Currency 2 2 2 6 2 8 2" xfId="38546" xr:uid="{8D1235D0-C18A-4413-AA37-AB92DF7B96EE}"/>
    <cellStyle name="Currency 2 2 2 6 2 8 3" xfId="52803" xr:uid="{B18EBA47-6326-4B52-BDB3-EA3994C2020F}"/>
    <cellStyle name="Currency 2 2 2 6 2 9" xfId="14784" xr:uid="{00000000-0005-0000-0000-000004220000}"/>
    <cellStyle name="Currency 2 2 2 6 3" xfId="959" xr:uid="{00000000-0005-0000-0000-000005220000}"/>
    <cellStyle name="Currency 2 2 2 6 3 2" xfId="3335" xr:uid="{00000000-0005-0000-0000-000006220000}"/>
    <cellStyle name="Currency 2 2 2 6 3 2 2" xfId="17592" xr:uid="{00000000-0005-0000-0000-000007220000}"/>
    <cellStyle name="Currency 2 2 2 6 3 2 3" xfId="29473" xr:uid="{C551F035-DD2B-4E89-AE7D-2DE5D836B3BD}"/>
    <cellStyle name="Currency 2 2 2 6 3 2 4" xfId="43730" xr:uid="{FF096265-529F-4C80-B60A-DC33BF6AD5E4}"/>
    <cellStyle name="Currency 2 2 2 6 3 3" xfId="5711" xr:uid="{00000000-0005-0000-0000-000008220000}"/>
    <cellStyle name="Currency 2 2 2 6 3 3 2" xfId="19968" xr:uid="{00000000-0005-0000-0000-000009220000}"/>
    <cellStyle name="Currency 2 2 2 6 3 3 3" xfId="31849" xr:uid="{26A0D4A9-995D-4CAE-B82F-66E015E831C2}"/>
    <cellStyle name="Currency 2 2 2 6 3 3 4" xfId="46106" xr:uid="{EABA79FB-5179-4C7B-9F27-9F369305B011}"/>
    <cellStyle name="Currency 2 2 2 6 3 4" xfId="8087" xr:uid="{00000000-0005-0000-0000-00000A220000}"/>
    <cellStyle name="Currency 2 2 2 6 3 4 2" xfId="22344" xr:uid="{00000000-0005-0000-0000-00000B220000}"/>
    <cellStyle name="Currency 2 2 2 6 3 4 3" xfId="34225" xr:uid="{795D1E10-F374-439F-B95A-8D8BDA357982}"/>
    <cellStyle name="Currency 2 2 2 6 3 4 4" xfId="48482" xr:uid="{CEA24FB8-FA2F-4017-B2C4-24ACF2C3B169}"/>
    <cellStyle name="Currency 2 2 2 6 3 5" xfId="10463" xr:uid="{00000000-0005-0000-0000-00000C220000}"/>
    <cellStyle name="Currency 2 2 2 6 3 5 2" xfId="24720" xr:uid="{00000000-0005-0000-0000-00000D220000}"/>
    <cellStyle name="Currency 2 2 2 6 3 5 3" xfId="36601" xr:uid="{D5C575CE-1516-41A1-BF99-C1062F4B4D01}"/>
    <cellStyle name="Currency 2 2 2 6 3 5 4" xfId="50858" xr:uid="{BB549CD1-1126-415C-9161-CA3B8CDD3F6A}"/>
    <cellStyle name="Currency 2 2 2 6 3 6" xfId="12840" xr:uid="{00000000-0005-0000-0000-00000E220000}"/>
    <cellStyle name="Currency 2 2 2 6 3 6 2" xfId="38978" xr:uid="{C57BEDF7-6A0E-4AA2-845E-A1145D50D23B}"/>
    <cellStyle name="Currency 2 2 2 6 3 6 3" xfId="53235" xr:uid="{061A407F-052A-46C8-A6D9-5C4061BD00EF}"/>
    <cellStyle name="Currency 2 2 2 6 3 7" xfId="15216" xr:uid="{00000000-0005-0000-0000-00000F220000}"/>
    <cellStyle name="Currency 2 2 2 6 3 8" xfId="27097" xr:uid="{1F74E152-F0E6-44B9-B828-FC598C7E910C}"/>
    <cellStyle name="Currency 2 2 2 6 3 9" xfId="41354" xr:uid="{0E513B7D-738A-4611-94ED-EA4E0A7BA784}"/>
    <cellStyle name="Currency 2 2 2 6 4" xfId="1751" xr:uid="{00000000-0005-0000-0000-000010220000}"/>
    <cellStyle name="Currency 2 2 2 6 4 2" xfId="4127" xr:uid="{00000000-0005-0000-0000-000011220000}"/>
    <cellStyle name="Currency 2 2 2 6 4 2 2" xfId="18384" xr:uid="{00000000-0005-0000-0000-000012220000}"/>
    <cellStyle name="Currency 2 2 2 6 4 2 3" xfId="30265" xr:uid="{167A9A69-71EA-4D8A-93C0-53FC1FBD8B42}"/>
    <cellStyle name="Currency 2 2 2 6 4 2 4" xfId="44522" xr:uid="{9C70BC32-EB50-4248-9F56-6C0A70B26129}"/>
    <cellStyle name="Currency 2 2 2 6 4 3" xfId="6503" xr:uid="{00000000-0005-0000-0000-000013220000}"/>
    <cellStyle name="Currency 2 2 2 6 4 3 2" xfId="20760" xr:uid="{00000000-0005-0000-0000-000014220000}"/>
    <cellStyle name="Currency 2 2 2 6 4 3 3" xfId="32641" xr:uid="{87BF19A7-6138-42E3-8CB8-8EEE4C576504}"/>
    <cellStyle name="Currency 2 2 2 6 4 3 4" xfId="46898" xr:uid="{E15618B9-31C6-4306-BB8F-632B81067532}"/>
    <cellStyle name="Currency 2 2 2 6 4 4" xfId="8879" xr:uid="{00000000-0005-0000-0000-000015220000}"/>
    <cellStyle name="Currency 2 2 2 6 4 4 2" xfId="23136" xr:uid="{00000000-0005-0000-0000-000016220000}"/>
    <cellStyle name="Currency 2 2 2 6 4 4 3" xfId="35017" xr:uid="{423C1399-085E-421D-AFAE-7D5FCB8B1C05}"/>
    <cellStyle name="Currency 2 2 2 6 4 4 4" xfId="49274" xr:uid="{84396D00-AD4E-4A6B-B586-1D83388F5149}"/>
    <cellStyle name="Currency 2 2 2 6 4 5" xfId="11255" xr:uid="{00000000-0005-0000-0000-000017220000}"/>
    <cellStyle name="Currency 2 2 2 6 4 5 2" xfId="25512" xr:uid="{00000000-0005-0000-0000-000018220000}"/>
    <cellStyle name="Currency 2 2 2 6 4 5 3" xfId="37393" xr:uid="{976545AB-6CB7-43A8-8E1A-D498DA056712}"/>
    <cellStyle name="Currency 2 2 2 6 4 5 4" xfId="51650" xr:uid="{B86089EA-02A3-4AEB-9FC6-6B67FA284F3E}"/>
    <cellStyle name="Currency 2 2 2 6 4 6" xfId="13632" xr:uid="{00000000-0005-0000-0000-000019220000}"/>
    <cellStyle name="Currency 2 2 2 6 4 6 2" xfId="39770" xr:uid="{3CE1957C-4BAB-4482-A864-944252EF0640}"/>
    <cellStyle name="Currency 2 2 2 6 4 6 3" xfId="54027" xr:uid="{57B891B9-41A4-4531-B969-E15A72DBE73C}"/>
    <cellStyle name="Currency 2 2 2 6 4 7" xfId="16008" xr:uid="{00000000-0005-0000-0000-00001A220000}"/>
    <cellStyle name="Currency 2 2 2 6 4 8" xfId="27889" xr:uid="{AB6A9D21-1A34-437C-AA59-0E097749CA01}"/>
    <cellStyle name="Currency 2 2 2 6 4 9" xfId="42146" xr:uid="{679468B4-08A7-4C44-AA19-5C9A33884292}"/>
    <cellStyle name="Currency 2 2 2 6 5" xfId="2543" xr:uid="{00000000-0005-0000-0000-00001B220000}"/>
    <cellStyle name="Currency 2 2 2 6 5 2" xfId="16800" xr:uid="{00000000-0005-0000-0000-00001C220000}"/>
    <cellStyle name="Currency 2 2 2 6 5 3" xfId="28681" xr:uid="{A4D7ECE2-98E0-45C1-A6F6-B92C443ADFF0}"/>
    <cellStyle name="Currency 2 2 2 6 5 4" xfId="42938" xr:uid="{B25B6D88-FAAB-40BC-9F47-1E44D6437226}"/>
    <cellStyle name="Currency 2 2 2 6 6" xfId="4919" xr:uid="{00000000-0005-0000-0000-00001D220000}"/>
    <cellStyle name="Currency 2 2 2 6 6 2" xfId="19176" xr:uid="{00000000-0005-0000-0000-00001E220000}"/>
    <cellStyle name="Currency 2 2 2 6 6 3" xfId="31057" xr:uid="{02077C18-33C9-44A8-8CDD-1E2233142EF0}"/>
    <cellStyle name="Currency 2 2 2 6 6 4" xfId="45314" xr:uid="{BCFA25B3-997F-46AF-8F13-4CADF8F37357}"/>
    <cellStyle name="Currency 2 2 2 6 7" xfId="7295" xr:uid="{00000000-0005-0000-0000-00001F220000}"/>
    <cellStyle name="Currency 2 2 2 6 7 2" xfId="21552" xr:uid="{00000000-0005-0000-0000-000020220000}"/>
    <cellStyle name="Currency 2 2 2 6 7 3" xfId="33433" xr:uid="{448D41A6-A590-4C8C-A033-E5048387C652}"/>
    <cellStyle name="Currency 2 2 2 6 7 4" xfId="47690" xr:uid="{BCBACB51-9EBA-4625-AEAF-5E497D04B24C}"/>
    <cellStyle name="Currency 2 2 2 6 8" xfId="9671" xr:uid="{00000000-0005-0000-0000-000021220000}"/>
    <cellStyle name="Currency 2 2 2 6 8 2" xfId="23928" xr:uid="{00000000-0005-0000-0000-000022220000}"/>
    <cellStyle name="Currency 2 2 2 6 8 3" xfId="35809" xr:uid="{0F752ED1-966E-4FB9-936B-A28540CCEDD0}"/>
    <cellStyle name="Currency 2 2 2 6 8 4" xfId="50066" xr:uid="{892C8B52-D100-4001-976D-4B730D07633E}"/>
    <cellStyle name="Currency 2 2 2 6 9" xfId="12048" xr:uid="{00000000-0005-0000-0000-000023220000}"/>
    <cellStyle name="Currency 2 2 2 6 9 2" xfId="38186" xr:uid="{CE0EBD97-096A-4AAB-81FB-C3D2C444ECB0}"/>
    <cellStyle name="Currency 2 2 2 6 9 3" xfId="52443" xr:uid="{8352A7AE-FE29-4A05-81AC-55D3E6B59C39}"/>
    <cellStyle name="Currency 2 2 2 7" xfId="203" xr:uid="{00000000-0005-0000-0000-000024220000}"/>
    <cellStyle name="Currency 2 2 2 7 10" xfId="14460" xr:uid="{00000000-0005-0000-0000-000025220000}"/>
    <cellStyle name="Currency 2 2 2 7 11" xfId="26341" xr:uid="{5FAE25F0-0DAA-416D-B8F9-3163F095FA99}"/>
    <cellStyle name="Currency 2 2 2 7 12" xfId="40598" xr:uid="{9F0C4B66-789A-402C-AC69-3716E977F44E}"/>
    <cellStyle name="Currency 2 2 2 7 2" xfId="563" xr:uid="{00000000-0005-0000-0000-000026220000}"/>
    <cellStyle name="Currency 2 2 2 7 2 10" xfId="26701" xr:uid="{5E76AABD-523E-4239-9095-ECE977CA6C7A}"/>
    <cellStyle name="Currency 2 2 2 7 2 11" xfId="40958" xr:uid="{2A48D20C-D644-4147-8C0C-DF46A2A90F8B}"/>
    <cellStyle name="Currency 2 2 2 7 2 2" xfId="1355" xr:uid="{00000000-0005-0000-0000-000027220000}"/>
    <cellStyle name="Currency 2 2 2 7 2 2 2" xfId="3731" xr:uid="{00000000-0005-0000-0000-000028220000}"/>
    <cellStyle name="Currency 2 2 2 7 2 2 2 2" xfId="17988" xr:uid="{00000000-0005-0000-0000-000029220000}"/>
    <cellStyle name="Currency 2 2 2 7 2 2 2 3" xfId="29869" xr:uid="{B802A620-7C3B-4088-A421-D2B2C5DAF51D}"/>
    <cellStyle name="Currency 2 2 2 7 2 2 2 4" xfId="44126" xr:uid="{05BC4505-3DC8-498B-8B13-B666303CF1CC}"/>
    <cellStyle name="Currency 2 2 2 7 2 2 3" xfId="6107" xr:uid="{00000000-0005-0000-0000-00002A220000}"/>
    <cellStyle name="Currency 2 2 2 7 2 2 3 2" xfId="20364" xr:uid="{00000000-0005-0000-0000-00002B220000}"/>
    <cellStyle name="Currency 2 2 2 7 2 2 3 3" xfId="32245" xr:uid="{8CA25A37-960D-4983-80C5-392CFE5265EB}"/>
    <cellStyle name="Currency 2 2 2 7 2 2 3 4" xfId="46502" xr:uid="{F49EA8B2-51AA-45F7-B96C-A256BFB8C5C6}"/>
    <cellStyle name="Currency 2 2 2 7 2 2 4" xfId="8483" xr:uid="{00000000-0005-0000-0000-00002C220000}"/>
    <cellStyle name="Currency 2 2 2 7 2 2 4 2" xfId="22740" xr:uid="{00000000-0005-0000-0000-00002D220000}"/>
    <cellStyle name="Currency 2 2 2 7 2 2 4 3" xfId="34621" xr:uid="{DC2559B3-0A47-4E6D-8657-BE0E70DD0D30}"/>
    <cellStyle name="Currency 2 2 2 7 2 2 4 4" xfId="48878" xr:uid="{C0D7B99A-E6EB-4B10-B3FA-04F42E3839AF}"/>
    <cellStyle name="Currency 2 2 2 7 2 2 5" xfId="10859" xr:uid="{00000000-0005-0000-0000-00002E220000}"/>
    <cellStyle name="Currency 2 2 2 7 2 2 5 2" xfId="25116" xr:uid="{00000000-0005-0000-0000-00002F220000}"/>
    <cellStyle name="Currency 2 2 2 7 2 2 5 3" xfId="36997" xr:uid="{36A56255-C9CE-4507-86CB-341EDADD3EF2}"/>
    <cellStyle name="Currency 2 2 2 7 2 2 5 4" xfId="51254" xr:uid="{F3F59DB1-C33B-4624-A630-2E5C2B1FE015}"/>
    <cellStyle name="Currency 2 2 2 7 2 2 6" xfId="13236" xr:uid="{00000000-0005-0000-0000-000030220000}"/>
    <cellStyle name="Currency 2 2 2 7 2 2 6 2" xfId="39374" xr:uid="{0827F21D-F165-4657-86B0-016F6B47698F}"/>
    <cellStyle name="Currency 2 2 2 7 2 2 6 3" xfId="53631" xr:uid="{A5CCB925-9FBE-4A22-ACB1-4348A0B95448}"/>
    <cellStyle name="Currency 2 2 2 7 2 2 7" xfId="15612" xr:uid="{00000000-0005-0000-0000-000031220000}"/>
    <cellStyle name="Currency 2 2 2 7 2 2 8" xfId="27493" xr:uid="{8CE9359A-E06A-41CC-B8AA-EF45428F10CD}"/>
    <cellStyle name="Currency 2 2 2 7 2 2 9" xfId="41750" xr:uid="{1640CCD5-5CE6-4480-B704-362CC53A1D62}"/>
    <cellStyle name="Currency 2 2 2 7 2 3" xfId="2147" xr:uid="{00000000-0005-0000-0000-000032220000}"/>
    <cellStyle name="Currency 2 2 2 7 2 3 2" xfId="4523" xr:uid="{00000000-0005-0000-0000-000033220000}"/>
    <cellStyle name="Currency 2 2 2 7 2 3 2 2" xfId="18780" xr:uid="{00000000-0005-0000-0000-000034220000}"/>
    <cellStyle name="Currency 2 2 2 7 2 3 2 3" xfId="30661" xr:uid="{D07852DE-9954-432C-BF78-75C38E0241B9}"/>
    <cellStyle name="Currency 2 2 2 7 2 3 2 4" xfId="44918" xr:uid="{9C3B2FB9-4064-4D91-8EB1-BFC70E739188}"/>
    <cellStyle name="Currency 2 2 2 7 2 3 3" xfId="6899" xr:uid="{00000000-0005-0000-0000-000035220000}"/>
    <cellStyle name="Currency 2 2 2 7 2 3 3 2" xfId="21156" xr:uid="{00000000-0005-0000-0000-000036220000}"/>
    <cellStyle name="Currency 2 2 2 7 2 3 3 3" xfId="33037" xr:uid="{5253F524-D643-41A8-9568-463F5E1AAFAE}"/>
    <cellStyle name="Currency 2 2 2 7 2 3 3 4" xfId="47294" xr:uid="{6A4CE5CC-06AF-47B1-A850-CB6054914F4B}"/>
    <cellStyle name="Currency 2 2 2 7 2 3 4" xfId="9275" xr:uid="{00000000-0005-0000-0000-000037220000}"/>
    <cellStyle name="Currency 2 2 2 7 2 3 4 2" xfId="23532" xr:uid="{00000000-0005-0000-0000-000038220000}"/>
    <cellStyle name="Currency 2 2 2 7 2 3 4 3" xfId="35413" xr:uid="{D4A38F11-B815-4331-A494-86B93D83D03A}"/>
    <cellStyle name="Currency 2 2 2 7 2 3 4 4" xfId="49670" xr:uid="{5F2F04D6-A017-4A03-9D80-52C17F74DD88}"/>
    <cellStyle name="Currency 2 2 2 7 2 3 5" xfId="11651" xr:uid="{00000000-0005-0000-0000-000039220000}"/>
    <cellStyle name="Currency 2 2 2 7 2 3 5 2" xfId="25908" xr:uid="{00000000-0005-0000-0000-00003A220000}"/>
    <cellStyle name="Currency 2 2 2 7 2 3 5 3" xfId="37789" xr:uid="{E07DE91A-C0F5-4F4C-8578-0BF0A7FDE469}"/>
    <cellStyle name="Currency 2 2 2 7 2 3 5 4" xfId="52046" xr:uid="{06CC6FF2-1F63-45C8-9075-6EFE4EAD44B2}"/>
    <cellStyle name="Currency 2 2 2 7 2 3 6" xfId="14028" xr:uid="{00000000-0005-0000-0000-00003B220000}"/>
    <cellStyle name="Currency 2 2 2 7 2 3 6 2" xfId="40166" xr:uid="{CE95F9AF-636B-4F34-82D2-28635FF5D532}"/>
    <cellStyle name="Currency 2 2 2 7 2 3 6 3" xfId="54423" xr:uid="{16AB87B6-4EEF-442C-8E25-B285DE6ACA04}"/>
    <cellStyle name="Currency 2 2 2 7 2 3 7" xfId="16404" xr:uid="{00000000-0005-0000-0000-00003C220000}"/>
    <cellStyle name="Currency 2 2 2 7 2 3 8" xfId="28285" xr:uid="{1ADFF87D-2E8A-41D7-AABA-FD4DB94693B2}"/>
    <cellStyle name="Currency 2 2 2 7 2 3 9" xfId="42542" xr:uid="{A6A1C141-1EEC-4734-BC22-4138E35F7E0B}"/>
    <cellStyle name="Currency 2 2 2 7 2 4" xfId="2939" xr:uid="{00000000-0005-0000-0000-00003D220000}"/>
    <cellStyle name="Currency 2 2 2 7 2 4 2" xfId="17196" xr:uid="{00000000-0005-0000-0000-00003E220000}"/>
    <cellStyle name="Currency 2 2 2 7 2 4 3" xfId="29077" xr:uid="{5808B1DD-2806-4247-894B-658B8A5662B7}"/>
    <cellStyle name="Currency 2 2 2 7 2 4 4" xfId="43334" xr:uid="{FAE2B8C5-D623-4463-8040-2A1F07281784}"/>
    <cellStyle name="Currency 2 2 2 7 2 5" xfId="5315" xr:uid="{00000000-0005-0000-0000-00003F220000}"/>
    <cellStyle name="Currency 2 2 2 7 2 5 2" xfId="19572" xr:uid="{00000000-0005-0000-0000-000040220000}"/>
    <cellStyle name="Currency 2 2 2 7 2 5 3" xfId="31453" xr:uid="{A610C964-D273-4F65-918D-874D342F88D3}"/>
    <cellStyle name="Currency 2 2 2 7 2 5 4" xfId="45710" xr:uid="{4E132E62-8AB5-442A-9971-9AD422F90764}"/>
    <cellStyle name="Currency 2 2 2 7 2 6" xfId="7691" xr:uid="{00000000-0005-0000-0000-000041220000}"/>
    <cellStyle name="Currency 2 2 2 7 2 6 2" xfId="21948" xr:uid="{00000000-0005-0000-0000-000042220000}"/>
    <cellStyle name="Currency 2 2 2 7 2 6 3" xfId="33829" xr:uid="{CA0E6C21-95EB-49D4-9F5A-F272C2832FB8}"/>
    <cellStyle name="Currency 2 2 2 7 2 6 4" xfId="48086" xr:uid="{63BF7AC0-6102-4C19-B872-BDBF8DEF6256}"/>
    <cellStyle name="Currency 2 2 2 7 2 7" xfId="10067" xr:uid="{00000000-0005-0000-0000-000043220000}"/>
    <cellStyle name="Currency 2 2 2 7 2 7 2" xfId="24324" xr:uid="{00000000-0005-0000-0000-000044220000}"/>
    <cellStyle name="Currency 2 2 2 7 2 7 3" xfId="36205" xr:uid="{CCD38F02-C5DD-42FC-9773-13ED6601A25E}"/>
    <cellStyle name="Currency 2 2 2 7 2 7 4" xfId="50462" xr:uid="{A24CE0B1-C6DE-4179-A354-99F58E951A40}"/>
    <cellStyle name="Currency 2 2 2 7 2 8" xfId="12444" xr:uid="{00000000-0005-0000-0000-000045220000}"/>
    <cellStyle name="Currency 2 2 2 7 2 8 2" xfId="38582" xr:uid="{7B46CEF3-5FF9-4D88-9EA0-EA1F3D288188}"/>
    <cellStyle name="Currency 2 2 2 7 2 8 3" xfId="52839" xr:uid="{82034DD2-2EB6-4D80-9462-A21C4C72E9B1}"/>
    <cellStyle name="Currency 2 2 2 7 2 9" xfId="14820" xr:uid="{00000000-0005-0000-0000-000046220000}"/>
    <cellStyle name="Currency 2 2 2 7 3" xfId="995" xr:uid="{00000000-0005-0000-0000-000047220000}"/>
    <cellStyle name="Currency 2 2 2 7 3 2" xfId="3371" xr:uid="{00000000-0005-0000-0000-000048220000}"/>
    <cellStyle name="Currency 2 2 2 7 3 2 2" xfId="17628" xr:uid="{00000000-0005-0000-0000-000049220000}"/>
    <cellStyle name="Currency 2 2 2 7 3 2 3" xfId="29509" xr:uid="{A65948B0-C189-44D0-A909-06C64DC7B01B}"/>
    <cellStyle name="Currency 2 2 2 7 3 2 4" xfId="43766" xr:uid="{64959CE2-382A-4733-A92E-D537C35D2887}"/>
    <cellStyle name="Currency 2 2 2 7 3 3" xfId="5747" xr:uid="{00000000-0005-0000-0000-00004A220000}"/>
    <cellStyle name="Currency 2 2 2 7 3 3 2" xfId="20004" xr:uid="{00000000-0005-0000-0000-00004B220000}"/>
    <cellStyle name="Currency 2 2 2 7 3 3 3" xfId="31885" xr:uid="{B6368DC5-EC0F-4504-90A1-49A67628E9D5}"/>
    <cellStyle name="Currency 2 2 2 7 3 3 4" xfId="46142" xr:uid="{56A6A533-B457-40DA-9154-3A78B9BC51AB}"/>
    <cellStyle name="Currency 2 2 2 7 3 4" xfId="8123" xr:uid="{00000000-0005-0000-0000-00004C220000}"/>
    <cellStyle name="Currency 2 2 2 7 3 4 2" xfId="22380" xr:uid="{00000000-0005-0000-0000-00004D220000}"/>
    <cellStyle name="Currency 2 2 2 7 3 4 3" xfId="34261" xr:uid="{BA5FA485-E38D-4743-986A-BD7CC2E88CFF}"/>
    <cellStyle name="Currency 2 2 2 7 3 4 4" xfId="48518" xr:uid="{45783692-99ED-4435-882C-AAF3D3B6FB36}"/>
    <cellStyle name="Currency 2 2 2 7 3 5" xfId="10499" xr:uid="{00000000-0005-0000-0000-00004E220000}"/>
    <cellStyle name="Currency 2 2 2 7 3 5 2" xfId="24756" xr:uid="{00000000-0005-0000-0000-00004F220000}"/>
    <cellStyle name="Currency 2 2 2 7 3 5 3" xfId="36637" xr:uid="{759CC33B-6DCB-40FC-8841-ED24C9A0E0F9}"/>
    <cellStyle name="Currency 2 2 2 7 3 5 4" xfId="50894" xr:uid="{341B6BED-DACC-49AE-B71D-56AC2E32C5C6}"/>
    <cellStyle name="Currency 2 2 2 7 3 6" xfId="12876" xr:uid="{00000000-0005-0000-0000-000050220000}"/>
    <cellStyle name="Currency 2 2 2 7 3 6 2" xfId="39014" xr:uid="{D583FAFD-8599-41CF-BA55-3F2A6105C672}"/>
    <cellStyle name="Currency 2 2 2 7 3 6 3" xfId="53271" xr:uid="{9C783845-7674-4F8E-9771-45038895117D}"/>
    <cellStyle name="Currency 2 2 2 7 3 7" xfId="15252" xr:uid="{00000000-0005-0000-0000-000051220000}"/>
    <cellStyle name="Currency 2 2 2 7 3 8" xfId="27133" xr:uid="{BD13FDB9-003B-4452-9762-702071A874CE}"/>
    <cellStyle name="Currency 2 2 2 7 3 9" xfId="41390" xr:uid="{EE6EBDED-2288-4670-921B-9E4FB44910B0}"/>
    <cellStyle name="Currency 2 2 2 7 4" xfId="1787" xr:uid="{00000000-0005-0000-0000-000052220000}"/>
    <cellStyle name="Currency 2 2 2 7 4 2" xfId="4163" xr:uid="{00000000-0005-0000-0000-000053220000}"/>
    <cellStyle name="Currency 2 2 2 7 4 2 2" xfId="18420" xr:uid="{00000000-0005-0000-0000-000054220000}"/>
    <cellStyle name="Currency 2 2 2 7 4 2 3" xfId="30301" xr:uid="{A641DAC1-FE11-47EA-BCA0-DFCE161B8BD4}"/>
    <cellStyle name="Currency 2 2 2 7 4 2 4" xfId="44558" xr:uid="{14092FC2-2400-4977-9F70-C18F9A289B35}"/>
    <cellStyle name="Currency 2 2 2 7 4 3" xfId="6539" xr:uid="{00000000-0005-0000-0000-000055220000}"/>
    <cellStyle name="Currency 2 2 2 7 4 3 2" xfId="20796" xr:uid="{00000000-0005-0000-0000-000056220000}"/>
    <cellStyle name="Currency 2 2 2 7 4 3 3" xfId="32677" xr:uid="{009CE1B3-6FFA-40CF-A229-32648C55FC9A}"/>
    <cellStyle name="Currency 2 2 2 7 4 3 4" xfId="46934" xr:uid="{B3069FAB-9B38-45CF-9328-C641E0373555}"/>
    <cellStyle name="Currency 2 2 2 7 4 4" xfId="8915" xr:uid="{00000000-0005-0000-0000-000057220000}"/>
    <cellStyle name="Currency 2 2 2 7 4 4 2" xfId="23172" xr:uid="{00000000-0005-0000-0000-000058220000}"/>
    <cellStyle name="Currency 2 2 2 7 4 4 3" xfId="35053" xr:uid="{EDEBD3A5-E00E-4E91-92DF-0F2D8F95331C}"/>
    <cellStyle name="Currency 2 2 2 7 4 4 4" xfId="49310" xr:uid="{D5B75859-72EC-4CDF-AFBF-C32131B41566}"/>
    <cellStyle name="Currency 2 2 2 7 4 5" xfId="11291" xr:uid="{00000000-0005-0000-0000-000059220000}"/>
    <cellStyle name="Currency 2 2 2 7 4 5 2" xfId="25548" xr:uid="{00000000-0005-0000-0000-00005A220000}"/>
    <cellStyle name="Currency 2 2 2 7 4 5 3" xfId="37429" xr:uid="{850D45D9-3733-4166-8892-556FEC01FD6B}"/>
    <cellStyle name="Currency 2 2 2 7 4 5 4" xfId="51686" xr:uid="{8AC5BB5A-4397-4756-A6C4-1A441E6E2D34}"/>
    <cellStyle name="Currency 2 2 2 7 4 6" xfId="13668" xr:uid="{00000000-0005-0000-0000-00005B220000}"/>
    <cellStyle name="Currency 2 2 2 7 4 6 2" xfId="39806" xr:uid="{93C9D165-5177-4408-BF7A-5B1C6847EEE2}"/>
    <cellStyle name="Currency 2 2 2 7 4 6 3" xfId="54063" xr:uid="{21203E03-1317-46FC-A2D0-CD07B9576178}"/>
    <cellStyle name="Currency 2 2 2 7 4 7" xfId="16044" xr:uid="{00000000-0005-0000-0000-00005C220000}"/>
    <cellStyle name="Currency 2 2 2 7 4 8" xfId="27925" xr:uid="{F0090D5B-D5EB-4A2F-8682-A94F6CBA92B1}"/>
    <cellStyle name="Currency 2 2 2 7 4 9" xfId="42182" xr:uid="{36B70D2F-5429-49F8-9ED6-109F92FD7E4B}"/>
    <cellStyle name="Currency 2 2 2 7 5" xfId="2579" xr:uid="{00000000-0005-0000-0000-00005D220000}"/>
    <cellStyle name="Currency 2 2 2 7 5 2" xfId="16836" xr:uid="{00000000-0005-0000-0000-00005E220000}"/>
    <cellStyle name="Currency 2 2 2 7 5 3" xfId="28717" xr:uid="{9D7A3C8E-E7D5-41E1-8C27-11BC33FC29DB}"/>
    <cellStyle name="Currency 2 2 2 7 5 4" xfId="42974" xr:uid="{B7D1CFC2-F00B-4FC0-9AB3-EB07C820EF15}"/>
    <cellStyle name="Currency 2 2 2 7 6" xfId="4955" xr:uid="{00000000-0005-0000-0000-00005F220000}"/>
    <cellStyle name="Currency 2 2 2 7 6 2" xfId="19212" xr:uid="{00000000-0005-0000-0000-000060220000}"/>
    <cellStyle name="Currency 2 2 2 7 6 3" xfId="31093" xr:uid="{DBB740AD-E677-4EC9-8C4C-3C47282EA81C}"/>
    <cellStyle name="Currency 2 2 2 7 6 4" xfId="45350" xr:uid="{E5FDFC2D-D987-43BE-B40D-1AE5E4BB67D1}"/>
    <cellStyle name="Currency 2 2 2 7 7" xfId="7331" xr:uid="{00000000-0005-0000-0000-000061220000}"/>
    <cellStyle name="Currency 2 2 2 7 7 2" xfId="21588" xr:uid="{00000000-0005-0000-0000-000062220000}"/>
    <cellStyle name="Currency 2 2 2 7 7 3" xfId="33469" xr:uid="{45021B84-1E7D-43AF-A8B8-8CEDDE5F0FF9}"/>
    <cellStyle name="Currency 2 2 2 7 7 4" xfId="47726" xr:uid="{185E45C4-F15E-4861-9ED0-1A3A4FF5E1FD}"/>
    <cellStyle name="Currency 2 2 2 7 8" xfId="9707" xr:uid="{00000000-0005-0000-0000-000063220000}"/>
    <cellStyle name="Currency 2 2 2 7 8 2" xfId="23964" xr:uid="{00000000-0005-0000-0000-000064220000}"/>
    <cellStyle name="Currency 2 2 2 7 8 3" xfId="35845" xr:uid="{510B8A9B-AB9E-4B8F-82CE-C3F01370E19D}"/>
    <cellStyle name="Currency 2 2 2 7 8 4" xfId="50102" xr:uid="{7C9D5D74-BE32-4C52-8D05-516352DA4C88}"/>
    <cellStyle name="Currency 2 2 2 7 9" xfId="12084" xr:uid="{00000000-0005-0000-0000-000065220000}"/>
    <cellStyle name="Currency 2 2 2 7 9 2" xfId="38222" xr:uid="{3CB8F43A-6699-4969-85B9-2FA4E5952378}"/>
    <cellStyle name="Currency 2 2 2 7 9 3" xfId="52479" xr:uid="{E51D368C-5B1D-41C3-B015-6FA1EFBC54A7}"/>
    <cellStyle name="Currency 2 2 2 8" xfId="239" xr:uid="{00000000-0005-0000-0000-000066220000}"/>
    <cellStyle name="Currency 2 2 2 8 10" xfId="14496" xr:uid="{00000000-0005-0000-0000-000067220000}"/>
    <cellStyle name="Currency 2 2 2 8 11" xfId="26377" xr:uid="{1806483A-2B5E-4C22-8F4C-38BAABB417DD}"/>
    <cellStyle name="Currency 2 2 2 8 12" xfId="40634" xr:uid="{D4183EA3-54CB-479C-A186-33C811F4F679}"/>
    <cellStyle name="Currency 2 2 2 8 2" xfId="599" xr:uid="{00000000-0005-0000-0000-000068220000}"/>
    <cellStyle name="Currency 2 2 2 8 2 10" xfId="26737" xr:uid="{0A313E9A-AB8F-46DE-A3CB-75425B1BCA9A}"/>
    <cellStyle name="Currency 2 2 2 8 2 11" xfId="40994" xr:uid="{FCE2CF90-5818-452A-A43A-530A5AD3D026}"/>
    <cellStyle name="Currency 2 2 2 8 2 2" xfId="1391" xr:uid="{00000000-0005-0000-0000-000069220000}"/>
    <cellStyle name="Currency 2 2 2 8 2 2 2" xfId="3767" xr:uid="{00000000-0005-0000-0000-00006A220000}"/>
    <cellStyle name="Currency 2 2 2 8 2 2 2 2" xfId="18024" xr:uid="{00000000-0005-0000-0000-00006B220000}"/>
    <cellStyle name="Currency 2 2 2 8 2 2 2 3" xfId="29905" xr:uid="{D79FED5C-270C-4360-8153-88135C4B5424}"/>
    <cellStyle name="Currency 2 2 2 8 2 2 2 4" xfId="44162" xr:uid="{E0AA92BE-280A-4384-911C-EEBBE0980E79}"/>
    <cellStyle name="Currency 2 2 2 8 2 2 3" xfId="6143" xr:uid="{00000000-0005-0000-0000-00006C220000}"/>
    <cellStyle name="Currency 2 2 2 8 2 2 3 2" xfId="20400" xr:uid="{00000000-0005-0000-0000-00006D220000}"/>
    <cellStyle name="Currency 2 2 2 8 2 2 3 3" xfId="32281" xr:uid="{A1EC57EB-1D10-4F6F-B0B9-B0A90F4A145D}"/>
    <cellStyle name="Currency 2 2 2 8 2 2 3 4" xfId="46538" xr:uid="{07CF76EC-86F1-492C-B4EE-78FBC4EF3FAA}"/>
    <cellStyle name="Currency 2 2 2 8 2 2 4" xfId="8519" xr:uid="{00000000-0005-0000-0000-00006E220000}"/>
    <cellStyle name="Currency 2 2 2 8 2 2 4 2" xfId="22776" xr:uid="{00000000-0005-0000-0000-00006F220000}"/>
    <cellStyle name="Currency 2 2 2 8 2 2 4 3" xfId="34657" xr:uid="{104DA67C-A139-4F59-AF8C-4A2416B7D85D}"/>
    <cellStyle name="Currency 2 2 2 8 2 2 4 4" xfId="48914" xr:uid="{B1791DC4-857C-4755-A1B2-C04B5CBC9AA7}"/>
    <cellStyle name="Currency 2 2 2 8 2 2 5" xfId="10895" xr:uid="{00000000-0005-0000-0000-000070220000}"/>
    <cellStyle name="Currency 2 2 2 8 2 2 5 2" xfId="25152" xr:uid="{00000000-0005-0000-0000-000071220000}"/>
    <cellStyle name="Currency 2 2 2 8 2 2 5 3" xfId="37033" xr:uid="{BB3B9366-EA0F-48FE-A3F5-54F8FE838BC7}"/>
    <cellStyle name="Currency 2 2 2 8 2 2 5 4" xfId="51290" xr:uid="{D190B00F-6625-49EF-9563-2551C7847A2E}"/>
    <cellStyle name="Currency 2 2 2 8 2 2 6" xfId="13272" xr:uid="{00000000-0005-0000-0000-000072220000}"/>
    <cellStyle name="Currency 2 2 2 8 2 2 6 2" xfId="39410" xr:uid="{DF9A64B0-69EE-44EE-BBF1-B15F33957908}"/>
    <cellStyle name="Currency 2 2 2 8 2 2 6 3" xfId="53667" xr:uid="{CD009F73-80CE-4215-B3B2-C3999381E5E8}"/>
    <cellStyle name="Currency 2 2 2 8 2 2 7" xfId="15648" xr:uid="{00000000-0005-0000-0000-000073220000}"/>
    <cellStyle name="Currency 2 2 2 8 2 2 8" xfId="27529" xr:uid="{375222E8-8F47-4B06-8520-3DA3131B5BAE}"/>
    <cellStyle name="Currency 2 2 2 8 2 2 9" xfId="41786" xr:uid="{61147445-68DD-45E1-8FBD-887EA79CB577}"/>
    <cellStyle name="Currency 2 2 2 8 2 3" xfId="2183" xr:uid="{00000000-0005-0000-0000-000074220000}"/>
    <cellStyle name="Currency 2 2 2 8 2 3 2" xfId="4559" xr:uid="{00000000-0005-0000-0000-000075220000}"/>
    <cellStyle name="Currency 2 2 2 8 2 3 2 2" xfId="18816" xr:uid="{00000000-0005-0000-0000-000076220000}"/>
    <cellStyle name="Currency 2 2 2 8 2 3 2 3" xfId="30697" xr:uid="{DB3BD782-9421-4FA2-B5F4-6A410E6F15CA}"/>
    <cellStyle name="Currency 2 2 2 8 2 3 2 4" xfId="44954" xr:uid="{8B71F5D0-F8B7-42CA-901A-1158ED2EA169}"/>
    <cellStyle name="Currency 2 2 2 8 2 3 3" xfId="6935" xr:uid="{00000000-0005-0000-0000-000077220000}"/>
    <cellStyle name="Currency 2 2 2 8 2 3 3 2" xfId="21192" xr:uid="{00000000-0005-0000-0000-000078220000}"/>
    <cellStyle name="Currency 2 2 2 8 2 3 3 3" xfId="33073" xr:uid="{991266B2-F0E0-4924-8199-3DBE1D045283}"/>
    <cellStyle name="Currency 2 2 2 8 2 3 3 4" xfId="47330" xr:uid="{BE29CA4A-9FBF-48E4-AB31-65CFC20945C7}"/>
    <cellStyle name="Currency 2 2 2 8 2 3 4" xfId="9311" xr:uid="{00000000-0005-0000-0000-000079220000}"/>
    <cellStyle name="Currency 2 2 2 8 2 3 4 2" xfId="23568" xr:uid="{00000000-0005-0000-0000-00007A220000}"/>
    <cellStyle name="Currency 2 2 2 8 2 3 4 3" xfId="35449" xr:uid="{01E48D3C-7D15-4F0D-A6C0-530CF50B3F9D}"/>
    <cellStyle name="Currency 2 2 2 8 2 3 4 4" xfId="49706" xr:uid="{D912AAE8-255E-4FC5-872E-7D209AF5755E}"/>
    <cellStyle name="Currency 2 2 2 8 2 3 5" xfId="11687" xr:uid="{00000000-0005-0000-0000-00007B220000}"/>
    <cellStyle name="Currency 2 2 2 8 2 3 5 2" xfId="25944" xr:uid="{00000000-0005-0000-0000-00007C220000}"/>
    <cellStyle name="Currency 2 2 2 8 2 3 5 3" xfId="37825" xr:uid="{DC6B05A6-D529-42B0-A5A8-A4CEB88801EE}"/>
    <cellStyle name="Currency 2 2 2 8 2 3 5 4" xfId="52082" xr:uid="{F50EF174-14F1-41F2-9A08-6D96199742C7}"/>
    <cellStyle name="Currency 2 2 2 8 2 3 6" xfId="14064" xr:uid="{00000000-0005-0000-0000-00007D220000}"/>
    <cellStyle name="Currency 2 2 2 8 2 3 6 2" xfId="40202" xr:uid="{11A95B67-0CFD-42DC-A19E-3514438E69D2}"/>
    <cellStyle name="Currency 2 2 2 8 2 3 6 3" xfId="54459" xr:uid="{48A714F8-AD13-4013-B2DB-902438C3F212}"/>
    <cellStyle name="Currency 2 2 2 8 2 3 7" xfId="16440" xr:uid="{00000000-0005-0000-0000-00007E220000}"/>
    <cellStyle name="Currency 2 2 2 8 2 3 8" xfId="28321" xr:uid="{B3977FB9-D917-4837-B365-A78032AD3937}"/>
    <cellStyle name="Currency 2 2 2 8 2 3 9" xfId="42578" xr:uid="{58A7E0EF-97BE-4FBF-BD41-16BAB95EA45E}"/>
    <cellStyle name="Currency 2 2 2 8 2 4" xfId="2975" xr:uid="{00000000-0005-0000-0000-00007F220000}"/>
    <cellStyle name="Currency 2 2 2 8 2 4 2" xfId="17232" xr:uid="{00000000-0005-0000-0000-000080220000}"/>
    <cellStyle name="Currency 2 2 2 8 2 4 3" xfId="29113" xr:uid="{817AAC79-E8B5-4010-B292-B17EA9F7334F}"/>
    <cellStyle name="Currency 2 2 2 8 2 4 4" xfId="43370" xr:uid="{56F882D1-E969-4ED9-8163-3E3A19784258}"/>
    <cellStyle name="Currency 2 2 2 8 2 5" xfId="5351" xr:uid="{00000000-0005-0000-0000-000081220000}"/>
    <cellStyle name="Currency 2 2 2 8 2 5 2" xfId="19608" xr:uid="{00000000-0005-0000-0000-000082220000}"/>
    <cellStyle name="Currency 2 2 2 8 2 5 3" xfId="31489" xr:uid="{5D57EE9A-B2FA-4F45-B643-81AD7832DFD2}"/>
    <cellStyle name="Currency 2 2 2 8 2 5 4" xfId="45746" xr:uid="{85ED11C3-9702-4E1C-A516-8DF0AB60F143}"/>
    <cellStyle name="Currency 2 2 2 8 2 6" xfId="7727" xr:uid="{00000000-0005-0000-0000-000083220000}"/>
    <cellStyle name="Currency 2 2 2 8 2 6 2" xfId="21984" xr:uid="{00000000-0005-0000-0000-000084220000}"/>
    <cellStyle name="Currency 2 2 2 8 2 6 3" xfId="33865" xr:uid="{B78E71F3-A3EA-42AA-802B-418B19387231}"/>
    <cellStyle name="Currency 2 2 2 8 2 6 4" xfId="48122" xr:uid="{B3AB6777-96E5-4E9F-A9D6-E1A14EF06992}"/>
    <cellStyle name="Currency 2 2 2 8 2 7" xfId="10103" xr:uid="{00000000-0005-0000-0000-000085220000}"/>
    <cellStyle name="Currency 2 2 2 8 2 7 2" xfId="24360" xr:uid="{00000000-0005-0000-0000-000086220000}"/>
    <cellStyle name="Currency 2 2 2 8 2 7 3" xfId="36241" xr:uid="{D299E0AA-BFD7-4B7E-9642-E72FA1281A8D}"/>
    <cellStyle name="Currency 2 2 2 8 2 7 4" xfId="50498" xr:uid="{489A053E-F51C-4F08-A93D-43AB3C6E4C52}"/>
    <cellStyle name="Currency 2 2 2 8 2 8" xfId="12480" xr:uid="{00000000-0005-0000-0000-000087220000}"/>
    <cellStyle name="Currency 2 2 2 8 2 8 2" xfId="38618" xr:uid="{8BDE0073-4738-4278-B882-44519F15B139}"/>
    <cellStyle name="Currency 2 2 2 8 2 8 3" xfId="52875" xr:uid="{557B6411-7A54-424B-A33C-76410B7A21D7}"/>
    <cellStyle name="Currency 2 2 2 8 2 9" xfId="14856" xr:uid="{00000000-0005-0000-0000-000088220000}"/>
    <cellStyle name="Currency 2 2 2 8 3" xfId="1031" xr:uid="{00000000-0005-0000-0000-000089220000}"/>
    <cellStyle name="Currency 2 2 2 8 3 2" xfId="3407" xr:uid="{00000000-0005-0000-0000-00008A220000}"/>
    <cellStyle name="Currency 2 2 2 8 3 2 2" xfId="17664" xr:uid="{00000000-0005-0000-0000-00008B220000}"/>
    <cellStyle name="Currency 2 2 2 8 3 2 3" xfId="29545" xr:uid="{52BC7D02-53F4-48E5-BFD2-08C9033DB79B}"/>
    <cellStyle name="Currency 2 2 2 8 3 2 4" xfId="43802" xr:uid="{ED2E951C-50A2-4637-98AB-2B01571B205A}"/>
    <cellStyle name="Currency 2 2 2 8 3 3" xfId="5783" xr:uid="{00000000-0005-0000-0000-00008C220000}"/>
    <cellStyle name="Currency 2 2 2 8 3 3 2" xfId="20040" xr:uid="{00000000-0005-0000-0000-00008D220000}"/>
    <cellStyle name="Currency 2 2 2 8 3 3 3" xfId="31921" xr:uid="{34954D26-65DA-4317-9EDE-490E63D94C59}"/>
    <cellStyle name="Currency 2 2 2 8 3 3 4" xfId="46178" xr:uid="{C8C1B284-0D89-47BD-802F-3E489B3185BA}"/>
    <cellStyle name="Currency 2 2 2 8 3 4" xfId="8159" xr:uid="{00000000-0005-0000-0000-00008E220000}"/>
    <cellStyle name="Currency 2 2 2 8 3 4 2" xfId="22416" xr:uid="{00000000-0005-0000-0000-00008F220000}"/>
    <cellStyle name="Currency 2 2 2 8 3 4 3" xfId="34297" xr:uid="{6C1A1BB4-1D43-49A2-99AB-06044B002160}"/>
    <cellStyle name="Currency 2 2 2 8 3 4 4" xfId="48554" xr:uid="{D6E6A297-CCD8-43FF-883E-2BC4B12566E0}"/>
    <cellStyle name="Currency 2 2 2 8 3 5" xfId="10535" xr:uid="{00000000-0005-0000-0000-000090220000}"/>
    <cellStyle name="Currency 2 2 2 8 3 5 2" xfId="24792" xr:uid="{00000000-0005-0000-0000-000091220000}"/>
    <cellStyle name="Currency 2 2 2 8 3 5 3" xfId="36673" xr:uid="{CA9F2500-FC5F-4D40-B234-91B561CAA97D}"/>
    <cellStyle name="Currency 2 2 2 8 3 5 4" xfId="50930" xr:uid="{392BFF61-206E-44F9-8894-445601ACF4FF}"/>
    <cellStyle name="Currency 2 2 2 8 3 6" xfId="12912" xr:uid="{00000000-0005-0000-0000-000092220000}"/>
    <cellStyle name="Currency 2 2 2 8 3 6 2" xfId="39050" xr:uid="{1F03167E-E336-47A5-8EBF-EC681A287FEC}"/>
    <cellStyle name="Currency 2 2 2 8 3 6 3" xfId="53307" xr:uid="{C954C8C3-C8FB-4789-B701-02F16DC164E6}"/>
    <cellStyle name="Currency 2 2 2 8 3 7" xfId="15288" xr:uid="{00000000-0005-0000-0000-000093220000}"/>
    <cellStyle name="Currency 2 2 2 8 3 8" xfId="27169" xr:uid="{0AF2C0F7-680F-4281-9A47-6AB43968CA06}"/>
    <cellStyle name="Currency 2 2 2 8 3 9" xfId="41426" xr:uid="{99AC15AB-9275-4313-BE66-616429F03EFC}"/>
    <cellStyle name="Currency 2 2 2 8 4" xfId="1823" xr:uid="{00000000-0005-0000-0000-000094220000}"/>
    <cellStyle name="Currency 2 2 2 8 4 2" xfId="4199" xr:uid="{00000000-0005-0000-0000-000095220000}"/>
    <cellStyle name="Currency 2 2 2 8 4 2 2" xfId="18456" xr:uid="{00000000-0005-0000-0000-000096220000}"/>
    <cellStyle name="Currency 2 2 2 8 4 2 3" xfId="30337" xr:uid="{D7357A68-8DC6-4EDA-B347-01C39BE058D7}"/>
    <cellStyle name="Currency 2 2 2 8 4 2 4" xfId="44594" xr:uid="{71098651-F563-4EEB-A3F2-EDCDCC0D51CD}"/>
    <cellStyle name="Currency 2 2 2 8 4 3" xfId="6575" xr:uid="{00000000-0005-0000-0000-000097220000}"/>
    <cellStyle name="Currency 2 2 2 8 4 3 2" xfId="20832" xr:uid="{00000000-0005-0000-0000-000098220000}"/>
    <cellStyle name="Currency 2 2 2 8 4 3 3" xfId="32713" xr:uid="{9B2EF486-158D-454C-906E-DC9D31E40FF0}"/>
    <cellStyle name="Currency 2 2 2 8 4 3 4" xfId="46970" xr:uid="{934C0EDE-1FA5-4953-820E-6C2B0AD250C9}"/>
    <cellStyle name="Currency 2 2 2 8 4 4" xfId="8951" xr:uid="{00000000-0005-0000-0000-000099220000}"/>
    <cellStyle name="Currency 2 2 2 8 4 4 2" xfId="23208" xr:uid="{00000000-0005-0000-0000-00009A220000}"/>
    <cellStyle name="Currency 2 2 2 8 4 4 3" xfId="35089" xr:uid="{D09A5120-CB2C-4813-BB24-4E2DF1F9DCEF}"/>
    <cellStyle name="Currency 2 2 2 8 4 4 4" xfId="49346" xr:uid="{5353A438-0006-48A2-897B-D923180D2568}"/>
    <cellStyle name="Currency 2 2 2 8 4 5" xfId="11327" xr:uid="{00000000-0005-0000-0000-00009B220000}"/>
    <cellStyle name="Currency 2 2 2 8 4 5 2" xfId="25584" xr:uid="{00000000-0005-0000-0000-00009C220000}"/>
    <cellStyle name="Currency 2 2 2 8 4 5 3" xfId="37465" xr:uid="{FE999205-D033-4358-9E92-E57B68C4279C}"/>
    <cellStyle name="Currency 2 2 2 8 4 5 4" xfId="51722" xr:uid="{84511630-98E3-4A4B-9B6C-CAA88A8637D2}"/>
    <cellStyle name="Currency 2 2 2 8 4 6" xfId="13704" xr:uid="{00000000-0005-0000-0000-00009D220000}"/>
    <cellStyle name="Currency 2 2 2 8 4 6 2" xfId="39842" xr:uid="{18D91620-2A33-4DA4-985A-CB1058830C01}"/>
    <cellStyle name="Currency 2 2 2 8 4 6 3" xfId="54099" xr:uid="{E29E8DB0-337E-423A-B21C-79F4D458E42F}"/>
    <cellStyle name="Currency 2 2 2 8 4 7" xfId="16080" xr:uid="{00000000-0005-0000-0000-00009E220000}"/>
    <cellStyle name="Currency 2 2 2 8 4 8" xfId="27961" xr:uid="{DBF83838-8B5E-46DE-BF70-7613C3C94CF2}"/>
    <cellStyle name="Currency 2 2 2 8 4 9" xfId="42218" xr:uid="{8849EC7E-7A5F-4BF0-A23F-2B9ADE7787EB}"/>
    <cellStyle name="Currency 2 2 2 8 5" xfId="2615" xr:uid="{00000000-0005-0000-0000-00009F220000}"/>
    <cellStyle name="Currency 2 2 2 8 5 2" xfId="16872" xr:uid="{00000000-0005-0000-0000-0000A0220000}"/>
    <cellStyle name="Currency 2 2 2 8 5 3" xfId="28753" xr:uid="{0D276911-8E40-4F12-8F8E-BEF3EA6B0315}"/>
    <cellStyle name="Currency 2 2 2 8 5 4" xfId="43010" xr:uid="{D9EDC2F1-36C6-4FFE-97A9-01F4FD168111}"/>
    <cellStyle name="Currency 2 2 2 8 6" xfId="4991" xr:uid="{00000000-0005-0000-0000-0000A1220000}"/>
    <cellStyle name="Currency 2 2 2 8 6 2" xfId="19248" xr:uid="{00000000-0005-0000-0000-0000A2220000}"/>
    <cellStyle name="Currency 2 2 2 8 6 3" xfId="31129" xr:uid="{904F732B-B28E-4BF9-92A4-C7635AD56505}"/>
    <cellStyle name="Currency 2 2 2 8 6 4" xfId="45386" xr:uid="{9A3A41EF-F6D7-49C2-B8A8-72A74FF64206}"/>
    <cellStyle name="Currency 2 2 2 8 7" xfId="7367" xr:uid="{00000000-0005-0000-0000-0000A3220000}"/>
    <cellStyle name="Currency 2 2 2 8 7 2" xfId="21624" xr:uid="{00000000-0005-0000-0000-0000A4220000}"/>
    <cellStyle name="Currency 2 2 2 8 7 3" xfId="33505" xr:uid="{C51671A8-5EB6-4667-8FBD-118E4646694C}"/>
    <cellStyle name="Currency 2 2 2 8 7 4" xfId="47762" xr:uid="{48214701-D1E6-4E4A-801E-1C13DFA58A84}"/>
    <cellStyle name="Currency 2 2 2 8 8" xfId="9743" xr:uid="{00000000-0005-0000-0000-0000A5220000}"/>
    <cellStyle name="Currency 2 2 2 8 8 2" xfId="24000" xr:uid="{00000000-0005-0000-0000-0000A6220000}"/>
    <cellStyle name="Currency 2 2 2 8 8 3" xfId="35881" xr:uid="{55E1F2A0-4E3D-4F12-9CFD-A16EC66EF053}"/>
    <cellStyle name="Currency 2 2 2 8 8 4" xfId="50138" xr:uid="{9D6E15E9-F301-471C-8734-597F45A9808F}"/>
    <cellStyle name="Currency 2 2 2 8 9" xfId="12120" xr:uid="{00000000-0005-0000-0000-0000A7220000}"/>
    <cellStyle name="Currency 2 2 2 8 9 2" xfId="38258" xr:uid="{0D62CE90-A590-441F-ADC5-0DFFCA6011E5}"/>
    <cellStyle name="Currency 2 2 2 8 9 3" xfId="52515" xr:uid="{271ADB89-EDC2-48E4-894F-CA35016E0645}"/>
    <cellStyle name="Currency 2 2 2 9" xfId="275" xr:uid="{00000000-0005-0000-0000-0000A8220000}"/>
    <cellStyle name="Currency 2 2 2 9 10" xfId="14532" xr:uid="{00000000-0005-0000-0000-0000A9220000}"/>
    <cellStyle name="Currency 2 2 2 9 11" xfId="26413" xr:uid="{2600347D-FFFD-4150-9451-6E18F73E4BFE}"/>
    <cellStyle name="Currency 2 2 2 9 12" xfId="40670" xr:uid="{8941080B-3FDD-45BD-8009-5B751F773F59}"/>
    <cellStyle name="Currency 2 2 2 9 2" xfId="635" xr:uid="{00000000-0005-0000-0000-0000AA220000}"/>
    <cellStyle name="Currency 2 2 2 9 2 10" xfId="26773" xr:uid="{93F9B82D-80B2-4436-AA02-C9AA55C38048}"/>
    <cellStyle name="Currency 2 2 2 9 2 11" xfId="41030" xr:uid="{CE6C9703-2620-4E10-9293-6A1147A5DDA1}"/>
    <cellStyle name="Currency 2 2 2 9 2 2" xfId="1427" xr:uid="{00000000-0005-0000-0000-0000AB220000}"/>
    <cellStyle name="Currency 2 2 2 9 2 2 2" xfId="3803" xr:uid="{00000000-0005-0000-0000-0000AC220000}"/>
    <cellStyle name="Currency 2 2 2 9 2 2 2 2" xfId="18060" xr:uid="{00000000-0005-0000-0000-0000AD220000}"/>
    <cellStyle name="Currency 2 2 2 9 2 2 2 3" xfId="29941" xr:uid="{435A5ABA-D3A7-4B5E-BE39-C0B22034FFED}"/>
    <cellStyle name="Currency 2 2 2 9 2 2 2 4" xfId="44198" xr:uid="{21F2D3DF-033C-4155-AD25-98FB48B21812}"/>
    <cellStyle name="Currency 2 2 2 9 2 2 3" xfId="6179" xr:uid="{00000000-0005-0000-0000-0000AE220000}"/>
    <cellStyle name="Currency 2 2 2 9 2 2 3 2" xfId="20436" xr:uid="{00000000-0005-0000-0000-0000AF220000}"/>
    <cellStyle name="Currency 2 2 2 9 2 2 3 3" xfId="32317" xr:uid="{6A3940D3-975D-4490-9044-8AB243ECA971}"/>
    <cellStyle name="Currency 2 2 2 9 2 2 3 4" xfId="46574" xr:uid="{23D478FC-59A0-4AFA-B871-58082807F520}"/>
    <cellStyle name="Currency 2 2 2 9 2 2 4" xfId="8555" xr:uid="{00000000-0005-0000-0000-0000B0220000}"/>
    <cellStyle name="Currency 2 2 2 9 2 2 4 2" xfId="22812" xr:uid="{00000000-0005-0000-0000-0000B1220000}"/>
    <cellStyle name="Currency 2 2 2 9 2 2 4 3" xfId="34693" xr:uid="{C61A1E38-22C1-4F52-8D35-1BF9D2B233F9}"/>
    <cellStyle name="Currency 2 2 2 9 2 2 4 4" xfId="48950" xr:uid="{72EDAC86-B898-4C8C-B110-C7C98199F039}"/>
    <cellStyle name="Currency 2 2 2 9 2 2 5" xfId="10931" xr:uid="{00000000-0005-0000-0000-0000B2220000}"/>
    <cellStyle name="Currency 2 2 2 9 2 2 5 2" xfId="25188" xr:uid="{00000000-0005-0000-0000-0000B3220000}"/>
    <cellStyle name="Currency 2 2 2 9 2 2 5 3" xfId="37069" xr:uid="{078A41F7-384D-4A67-B780-2A13BF4BB387}"/>
    <cellStyle name="Currency 2 2 2 9 2 2 5 4" xfId="51326" xr:uid="{CE028692-B428-4033-99E6-05DFBD883F84}"/>
    <cellStyle name="Currency 2 2 2 9 2 2 6" xfId="13308" xr:uid="{00000000-0005-0000-0000-0000B4220000}"/>
    <cellStyle name="Currency 2 2 2 9 2 2 6 2" xfId="39446" xr:uid="{EC80E095-4D83-4B57-8806-42AF713A555B}"/>
    <cellStyle name="Currency 2 2 2 9 2 2 6 3" xfId="53703" xr:uid="{97013027-0F63-4CD2-B460-6E7CF9DD50CC}"/>
    <cellStyle name="Currency 2 2 2 9 2 2 7" xfId="15684" xr:uid="{00000000-0005-0000-0000-0000B5220000}"/>
    <cellStyle name="Currency 2 2 2 9 2 2 8" xfId="27565" xr:uid="{71626ECE-A630-4C79-90B1-9BAE01D669F0}"/>
    <cellStyle name="Currency 2 2 2 9 2 2 9" xfId="41822" xr:uid="{8CC98598-336D-4E94-B290-E2A195F88082}"/>
    <cellStyle name="Currency 2 2 2 9 2 3" xfId="2219" xr:uid="{00000000-0005-0000-0000-0000B6220000}"/>
    <cellStyle name="Currency 2 2 2 9 2 3 2" xfId="4595" xr:uid="{00000000-0005-0000-0000-0000B7220000}"/>
    <cellStyle name="Currency 2 2 2 9 2 3 2 2" xfId="18852" xr:uid="{00000000-0005-0000-0000-0000B8220000}"/>
    <cellStyle name="Currency 2 2 2 9 2 3 2 3" xfId="30733" xr:uid="{4C037CEE-5438-412E-A0C2-DB0992DB4561}"/>
    <cellStyle name="Currency 2 2 2 9 2 3 2 4" xfId="44990" xr:uid="{4012257A-0FA8-475B-827F-AA8403CBD31F}"/>
    <cellStyle name="Currency 2 2 2 9 2 3 3" xfId="6971" xr:uid="{00000000-0005-0000-0000-0000B9220000}"/>
    <cellStyle name="Currency 2 2 2 9 2 3 3 2" xfId="21228" xr:uid="{00000000-0005-0000-0000-0000BA220000}"/>
    <cellStyle name="Currency 2 2 2 9 2 3 3 3" xfId="33109" xr:uid="{49BF34D3-85CF-46C9-BD16-96F64E8B36F5}"/>
    <cellStyle name="Currency 2 2 2 9 2 3 3 4" xfId="47366" xr:uid="{3670CD90-94FA-4C1E-8974-5BDDA44F579C}"/>
    <cellStyle name="Currency 2 2 2 9 2 3 4" xfId="9347" xr:uid="{00000000-0005-0000-0000-0000BB220000}"/>
    <cellStyle name="Currency 2 2 2 9 2 3 4 2" xfId="23604" xr:uid="{00000000-0005-0000-0000-0000BC220000}"/>
    <cellStyle name="Currency 2 2 2 9 2 3 4 3" xfId="35485" xr:uid="{046E1B92-71EB-4F6F-B0D1-ADD29028B7E1}"/>
    <cellStyle name="Currency 2 2 2 9 2 3 4 4" xfId="49742" xr:uid="{0EC9B901-ED4D-4282-9A68-BCFE7B37C50D}"/>
    <cellStyle name="Currency 2 2 2 9 2 3 5" xfId="11723" xr:uid="{00000000-0005-0000-0000-0000BD220000}"/>
    <cellStyle name="Currency 2 2 2 9 2 3 5 2" xfId="25980" xr:uid="{00000000-0005-0000-0000-0000BE220000}"/>
    <cellStyle name="Currency 2 2 2 9 2 3 5 3" xfId="37861" xr:uid="{E2E47297-74A0-45FA-85F0-150EC124EEC1}"/>
    <cellStyle name="Currency 2 2 2 9 2 3 5 4" xfId="52118" xr:uid="{93B578BB-F7F1-43DC-8AEC-13EF8DC0EFB1}"/>
    <cellStyle name="Currency 2 2 2 9 2 3 6" xfId="14100" xr:uid="{00000000-0005-0000-0000-0000BF220000}"/>
    <cellStyle name="Currency 2 2 2 9 2 3 6 2" xfId="40238" xr:uid="{09BACDB4-94D3-47F4-B4CF-2285593380C7}"/>
    <cellStyle name="Currency 2 2 2 9 2 3 6 3" xfId="54495" xr:uid="{C2ED0381-7358-4A50-BCA5-82514F80310D}"/>
    <cellStyle name="Currency 2 2 2 9 2 3 7" xfId="16476" xr:uid="{00000000-0005-0000-0000-0000C0220000}"/>
    <cellStyle name="Currency 2 2 2 9 2 3 8" xfId="28357" xr:uid="{46D4BC01-973A-4CDD-B21E-B098824FD66F}"/>
    <cellStyle name="Currency 2 2 2 9 2 3 9" xfId="42614" xr:uid="{B03B8601-2891-4DBD-99B6-02CEA01D0412}"/>
    <cellStyle name="Currency 2 2 2 9 2 4" xfId="3011" xr:uid="{00000000-0005-0000-0000-0000C1220000}"/>
    <cellStyle name="Currency 2 2 2 9 2 4 2" xfId="17268" xr:uid="{00000000-0005-0000-0000-0000C2220000}"/>
    <cellStyle name="Currency 2 2 2 9 2 4 3" xfId="29149" xr:uid="{5FFD9070-9564-4272-87D3-9253904DEA24}"/>
    <cellStyle name="Currency 2 2 2 9 2 4 4" xfId="43406" xr:uid="{18169577-ABD4-436E-B86D-03709B68B7ED}"/>
    <cellStyle name="Currency 2 2 2 9 2 5" xfId="5387" xr:uid="{00000000-0005-0000-0000-0000C3220000}"/>
    <cellStyle name="Currency 2 2 2 9 2 5 2" xfId="19644" xr:uid="{00000000-0005-0000-0000-0000C4220000}"/>
    <cellStyle name="Currency 2 2 2 9 2 5 3" xfId="31525" xr:uid="{65E12316-09B3-4BAE-958D-3014A0A72F92}"/>
    <cellStyle name="Currency 2 2 2 9 2 5 4" xfId="45782" xr:uid="{BCA6637A-50E0-4660-AD15-1478DB10D3D0}"/>
    <cellStyle name="Currency 2 2 2 9 2 6" xfId="7763" xr:uid="{00000000-0005-0000-0000-0000C5220000}"/>
    <cellStyle name="Currency 2 2 2 9 2 6 2" xfId="22020" xr:uid="{00000000-0005-0000-0000-0000C6220000}"/>
    <cellStyle name="Currency 2 2 2 9 2 6 3" xfId="33901" xr:uid="{5FC65947-8183-47A6-82B2-C1A48798765A}"/>
    <cellStyle name="Currency 2 2 2 9 2 6 4" xfId="48158" xr:uid="{3DCCD206-6803-44C6-B0D1-3064F6E53DDC}"/>
    <cellStyle name="Currency 2 2 2 9 2 7" xfId="10139" xr:uid="{00000000-0005-0000-0000-0000C7220000}"/>
    <cellStyle name="Currency 2 2 2 9 2 7 2" xfId="24396" xr:uid="{00000000-0005-0000-0000-0000C8220000}"/>
    <cellStyle name="Currency 2 2 2 9 2 7 3" xfId="36277" xr:uid="{7B045EC5-3D37-4AB8-998F-D705AC32C624}"/>
    <cellStyle name="Currency 2 2 2 9 2 7 4" xfId="50534" xr:uid="{003A64B1-108D-47CB-8215-86D8C5FB62F3}"/>
    <cellStyle name="Currency 2 2 2 9 2 8" xfId="12516" xr:uid="{00000000-0005-0000-0000-0000C9220000}"/>
    <cellStyle name="Currency 2 2 2 9 2 8 2" xfId="38654" xr:uid="{070A8E06-7A7E-4B09-93DB-2421D7A5B5AD}"/>
    <cellStyle name="Currency 2 2 2 9 2 8 3" xfId="52911" xr:uid="{A53714DA-895C-4422-8C09-56E0ECE891BF}"/>
    <cellStyle name="Currency 2 2 2 9 2 9" xfId="14892" xr:uid="{00000000-0005-0000-0000-0000CA220000}"/>
    <cellStyle name="Currency 2 2 2 9 3" xfId="1067" xr:uid="{00000000-0005-0000-0000-0000CB220000}"/>
    <cellStyle name="Currency 2 2 2 9 3 2" xfId="3443" xr:uid="{00000000-0005-0000-0000-0000CC220000}"/>
    <cellStyle name="Currency 2 2 2 9 3 2 2" xfId="17700" xr:uid="{00000000-0005-0000-0000-0000CD220000}"/>
    <cellStyle name="Currency 2 2 2 9 3 2 3" xfId="29581" xr:uid="{CC06A36D-C504-4C64-913C-A619B603F67C}"/>
    <cellStyle name="Currency 2 2 2 9 3 2 4" xfId="43838" xr:uid="{8E704117-4CF0-4B72-999C-C6E10EEB710D}"/>
    <cellStyle name="Currency 2 2 2 9 3 3" xfId="5819" xr:uid="{00000000-0005-0000-0000-0000CE220000}"/>
    <cellStyle name="Currency 2 2 2 9 3 3 2" xfId="20076" xr:uid="{00000000-0005-0000-0000-0000CF220000}"/>
    <cellStyle name="Currency 2 2 2 9 3 3 3" xfId="31957" xr:uid="{7FF1BAFE-A1D3-46E7-837C-C8CD4F7FC081}"/>
    <cellStyle name="Currency 2 2 2 9 3 3 4" xfId="46214" xr:uid="{BF299DF9-5B99-4402-BCA3-761D4407587B}"/>
    <cellStyle name="Currency 2 2 2 9 3 4" xfId="8195" xr:uid="{00000000-0005-0000-0000-0000D0220000}"/>
    <cellStyle name="Currency 2 2 2 9 3 4 2" xfId="22452" xr:uid="{00000000-0005-0000-0000-0000D1220000}"/>
    <cellStyle name="Currency 2 2 2 9 3 4 3" xfId="34333" xr:uid="{2261BEEA-B6A2-480E-BAD1-69405D72336A}"/>
    <cellStyle name="Currency 2 2 2 9 3 4 4" xfId="48590" xr:uid="{7D53044F-DC64-44B0-9BF4-F7BBF6B0EC0E}"/>
    <cellStyle name="Currency 2 2 2 9 3 5" xfId="10571" xr:uid="{00000000-0005-0000-0000-0000D2220000}"/>
    <cellStyle name="Currency 2 2 2 9 3 5 2" xfId="24828" xr:uid="{00000000-0005-0000-0000-0000D3220000}"/>
    <cellStyle name="Currency 2 2 2 9 3 5 3" xfId="36709" xr:uid="{C2A4CF60-133F-45FC-BC6B-A4B2C8163F59}"/>
    <cellStyle name="Currency 2 2 2 9 3 5 4" xfId="50966" xr:uid="{81E313E4-BC02-40E5-968F-8AA2E32D2F9B}"/>
    <cellStyle name="Currency 2 2 2 9 3 6" xfId="12948" xr:uid="{00000000-0005-0000-0000-0000D4220000}"/>
    <cellStyle name="Currency 2 2 2 9 3 6 2" xfId="39086" xr:uid="{D224B077-BAE1-45D6-82FA-2812663F7A28}"/>
    <cellStyle name="Currency 2 2 2 9 3 6 3" xfId="53343" xr:uid="{49357936-4EDE-45DC-AEAE-85A1FB918A08}"/>
    <cellStyle name="Currency 2 2 2 9 3 7" xfId="15324" xr:uid="{00000000-0005-0000-0000-0000D5220000}"/>
    <cellStyle name="Currency 2 2 2 9 3 8" xfId="27205" xr:uid="{3D558D10-AE16-4BB4-B74A-21AE58A7A54E}"/>
    <cellStyle name="Currency 2 2 2 9 3 9" xfId="41462" xr:uid="{2FDD0644-93DF-4992-A1B6-4C577301FD55}"/>
    <cellStyle name="Currency 2 2 2 9 4" xfId="1859" xr:uid="{00000000-0005-0000-0000-0000D6220000}"/>
    <cellStyle name="Currency 2 2 2 9 4 2" xfId="4235" xr:uid="{00000000-0005-0000-0000-0000D7220000}"/>
    <cellStyle name="Currency 2 2 2 9 4 2 2" xfId="18492" xr:uid="{00000000-0005-0000-0000-0000D8220000}"/>
    <cellStyle name="Currency 2 2 2 9 4 2 3" xfId="30373" xr:uid="{2C1A5509-E700-4F11-9BF9-36B963779385}"/>
    <cellStyle name="Currency 2 2 2 9 4 2 4" xfId="44630" xr:uid="{2299B87E-F746-45A9-8CDE-0E6D92D576D1}"/>
    <cellStyle name="Currency 2 2 2 9 4 3" xfId="6611" xr:uid="{00000000-0005-0000-0000-0000D9220000}"/>
    <cellStyle name="Currency 2 2 2 9 4 3 2" xfId="20868" xr:uid="{00000000-0005-0000-0000-0000DA220000}"/>
    <cellStyle name="Currency 2 2 2 9 4 3 3" xfId="32749" xr:uid="{63850E02-3E0A-4F87-9892-11D8D27AF358}"/>
    <cellStyle name="Currency 2 2 2 9 4 3 4" xfId="47006" xr:uid="{95E09CB3-539A-48C8-BECE-22D842D75C4B}"/>
    <cellStyle name="Currency 2 2 2 9 4 4" xfId="8987" xr:uid="{00000000-0005-0000-0000-0000DB220000}"/>
    <cellStyle name="Currency 2 2 2 9 4 4 2" xfId="23244" xr:uid="{00000000-0005-0000-0000-0000DC220000}"/>
    <cellStyle name="Currency 2 2 2 9 4 4 3" xfId="35125" xr:uid="{2D167D2A-C30C-42CC-9BB0-FC8813966534}"/>
    <cellStyle name="Currency 2 2 2 9 4 4 4" xfId="49382" xr:uid="{6EA17CDE-E633-4DA2-ABC0-40EE6CB15A9A}"/>
    <cellStyle name="Currency 2 2 2 9 4 5" xfId="11363" xr:uid="{00000000-0005-0000-0000-0000DD220000}"/>
    <cellStyle name="Currency 2 2 2 9 4 5 2" xfId="25620" xr:uid="{00000000-0005-0000-0000-0000DE220000}"/>
    <cellStyle name="Currency 2 2 2 9 4 5 3" xfId="37501" xr:uid="{133902C8-4C08-4F6B-A7EE-1D47001D118A}"/>
    <cellStyle name="Currency 2 2 2 9 4 5 4" xfId="51758" xr:uid="{F3159486-86CA-495E-B056-3D52A71F126B}"/>
    <cellStyle name="Currency 2 2 2 9 4 6" xfId="13740" xr:uid="{00000000-0005-0000-0000-0000DF220000}"/>
    <cellStyle name="Currency 2 2 2 9 4 6 2" xfId="39878" xr:uid="{74E54806-2A86-4A6C-8344-418323FFEB15}"/>
    <cellStyle name="Currency 2 2 2 9 4 6 3" xfId="54135" xr:uid="{3AE7666C-24C7-4F04-97CC-1D5F07BB48CB}"/>
    <cellStyle name="Currency 2 2 2 9 4 7" xfId="16116" xr:uid="{00000000-0005-0000-0000-0000E0220000}"/>
    <cellStyle name="Currency 2 2 2 9 4 8" xfId="27997" xr:uid="{01B891D4-83DE-4BAB-984B-59F41467805E}"/>
    <cellStyle name="Currency 2 2 2 9 4 9" xfId="42254" xr:uid="{6AF435B1-4E2E-4596-8056-09E8576F0515}"/>
    <cellStyle name="Currency 2 2 2 9 5" xfId="2651" xr:uid="{00000000-0005-0000-0000-0000E1220000}"/>
    <cellStyle name="Currency 2 2 2 9 5 2" xfId="16908" xr:uid="{00000000-0005-0000-0000-0000E2220000}"/>
    <cellStyle name="Currency 2 2 2 9 5 3" xfId="28789" xr:uid="{5B87E2E2-C916-4CAD-BC13-77093B42F871}"/>
    <cellStyle name="Currency 2 2 2 9 5 4" xfId="43046" xr:uid="{2B51CFAB-3B0D-4980-99AA-72FFD43CC449}"/>
    <cellStyle name="Currency 2 2 2 9 6" xfId="5027" xr:uid="{00000000-0005-0000-0000-0000E3220000}"/>
    <cellStyle name="Currency 2 2 2 9 6 2" xfId="19284" xr:uid="{00000000-0005-0000-0000-0000E4220000}"/>
    <cellStyle name="Currency 2 2 2 9 6 3" xfId="31165" xr:uid="{F32C348C-21AD-4D00-BF65-DCA4FAA3D253}"/>
    <cellStyle name="Currency 2 2 2 9 6 4" xfId="45422" xr:uid="{3C7648DE-221E-46B0-AE4B-44BB8CCC5454}"/>
    <cellStyle name="Currency 2 2 2 9 7" xfId="7403" xr:uid="{00000000-0005-0000-0000-0000E5220000}"/>
    <cellStyle name="Currency 2 2 2 9 7 2" xfId="21660" xr:uid="{00000000-0005-0000-0000-0000E6220000}"/>
    <cellStyle name="Currency 2 2 2 9 7 3" xfId="33541" xr:uid="{B11C4E3D-2B87-4B37-B668-1ED25A466E0F}"/>
    <cellStyle name="Currency 2 2 2 9 7 4" xfId="47798" xr:uid="{21BDA6B2-FFB6-4579-B6FA-43A4E41335D1}"/>
    <cellStyle name="Currency 2 2 2 9 8" xfId="9779" xr:uid="{00000000-0005-0000-0000-0000E7220000}"/>
    <cellStyle name="Currency 2 2 2 9 8 2" xfId="24036" xr:uid="{00000000-0005-0000-0000-0000E8220000}"/>
    <cellStyle name="Currency 2 2 2 9 8 3" xfId="35917" xr:uid="{2D9AA438-0CC2-46E9-A973-05CED986225A}"/>
    <cellStyle name="Currency 2 2 2 9 8 4" xfId="50174" xr:uid="{2D62B5CA-E17B-4A3A-B70A-3CEB5823D5F5}"/>
    <cellStyle name="Currency 2 2 2 9 9" xfId="12156" xr:uid="{00000000-0005-0000-0000-0000E9220000}"/>
    <cellStyle name="Currency 2 2 2 9 9 2" xfId="38294" xr:uid="{2D1873BA-3ACD-42BB-A60B-0605EB2E118D}"/>
    <cellStyle name="Currency 2 2 2 9 9 3" xfId="52551" xr:uid="{2BFB2C0C-86B7-4AF9-89BE-239C338E99FB}"/>
    <cellStyle name="Currency 2 2 20" xfId="2394" xr:uid="{00000000-0005-0000-0000-0000EA220000}"/>
    <cellStyle name="Currency 2 2 20 2" xfId="16651" xr:uid="{00000000-0005-0000-0000-0000EB220000}"/>
    <cellStyle name="Currency 2 2 20 3" xfId="28532" xr:uid="{4662BA63-B1AB-4089-B314-BCB7B3C47E85}"/>
    <cellStyle name="Currency 2 2 20 4" xfId="42789" xr:uid="{E055B8D9-C500-474B-B782-40DDEE1135E5}"/>
    <cellStyle name="Currency 2 2 21" xfId="4770" xr:uid="{00000000-0005-0000-0000-0000EC220000}"/>
    <cellStyle name="Currency 2 2 21 2" xfId="19027" xr:uid="{00000000-0005-0000-0000-0000ED220000}"/>
    <cellStyle name="Currency 2 2 21 3" xfId="30908" xr:uid="{973406B6-1B71-43C8-AF98-8654E6638A8A}"/>
    <cellStyle name="Currency 2 2 21 4" xfId="45165" xr:uid="{4742CCAB-F4A1-4FB6-826E-D1FB47A527C7}"/>
    <cellStyle name="Currency 2 2 22" xfId="7146" xr:uid="{00000000-0005-0000-0000-0000EE220000}"/>
    <cellStyle name="Currency 2 2 22 2" xfId="21403" xr:uid="{00000000-0005-0000-0000-0000EF220000}"/>
    <cellStyle name="Currency 2 2 22 3" xfId="33284" xr:uid="{20F274FB-0ED3-4F80-BD65-DFE603DC1481}"/>
    <cellStyle name="Currency 2 2 22 4" xfId="47541" xr:uid="{1601D244-85B7-4103-B276-511A300FF653}"/>
    <cellStyle name="Currency 2 2 23" xfId="9522" xr:uid="{00000000-0005-0000-0000-0000F0220000}"/>
    <cellStyle name="Currency 2 2 23 2" xfId="23779" xr:uid="{00000000-0005-0000-0000-0000F1220000}"/>
    <cellStyle name="Currency 2 2 23 3" xfId="35660" xr:uid="{7C783F73-C8E3-4B8B-900E-8C2AB8CC99D3}"/>
    <cellStyle name="Currency 2 2 23 4" xfId="49917" xr:uid="{7ECBD3B6-804F-4ACC-9324-DC5466D55F89}"/>
    <cellStyle name="Currency 2 2 24" xfId="11899" xr:uid="{00000000-0005-0000-0000-0000F2220000}"/>
    <cellStyle name="Currency 2 2 24 2" xfId="38037" xr:uid="{3C05808C-6BD1-4828-9AF8-DA48A15F3AD2}"/>
    <cellStyle name="Currency 2 2 24 3" xfId="52294" xr:uid="{984F772A-96C5-434D-9843-1BE12692471C}"/>
    <cellStyle name="Currency 2 2 25" xfId="14275" xr:uid="{00000000-0005-0000-0000-0000F3220000}"/>
    <cellStyle name="Currency 2 2 26" xfId="26156" xr:uid="{111C6E5D-B0AD-4C2B-9EF2-C793296004EA}"/>
    <cellStyle name="Currency 2 2 27" xfId="40413" xr:uid="{E598A823-9643-4F18-8508-37BAD6E319FC}"/>
    <cellStyle name="Currency 2 2 3" xfId="28" xr:uid="{00000000-0005-0000-0000-0000F4220000}"/>
    <cellStyle name="Currency 2 2 3 10" xfId="316" xr:uid="{00000000-0005-0000-0000-0000F5220000}"/>
    <cellStyle name="Currency 2 2 3 10 10" xfId="14573" xr:uid="{00000000-0005-0000-0000-0000F6220000}"/>
    <cellStyle name="Currency 2 2 3 10 11" xfId="26454" xr:uid="{5C4986EE-88C3-481F-94A6-1AA79DE95C1A}"/>
    <cellStyle name="Currency 2 2 3 10 12" xfId="40711" xr:uid="{D77BA97B-A472-4490-8F13-12C43FF794CF}"/>
    <cellStyle name="Currency 2 2 3 10 2" xfId="676" xr:uid="{00000000-0005-0000-0000-0000F7220000}"/>
    <cellStyle name="Currency 2 2 3 10 2 10" xfId="26814" xr:uid="{41BC65E7-9A78-4917-8053-CBAFFEC6D9CB}"/>
    <cellStyle name="Currency 2 2 3 10 2 11" xfId="41071" xr:uid="{8E55C6FE-3FEF-4B49-961F-0B96AAE3F61A}"/>
    <cellStyle name="Currency 2 2 3 10 2 2" xfId="1468" xr:uid="{00000000-0005-0000-0000-0000F8220000}"/>
    <cellStyle name="Currency 2 2 3 10 2 2 2" xfId="3844" xr:uid="{00000000-0005-0000-0000-0000F9220000}"/>
    <cellStyle name="Currency 2 2 3 10 2 2 2 2" xfId="18101" xr:uid="{00000000-0005-0000-0000-0000FA220000}"/>
    <cellStyle name="Currency 2 2 3 10 2 2 2 3" xfId="29982" xr:uid="{470E08DC-9F3D-4025-AECC-2EB493E3905B}"/>
    <cellStyle name="Currency 2 2 3 10 2 2 2 4" xfId="44239" xr:uid="{5C871F81-2E2F-4DC1-83AB-7CD24BEB3E57}"/>
    <cellStyle name="Currency 2 2 3 10 2 2 3" xfId="6220" xr:uid="{00000000-0005-0000-0000-0000FB220000}"/>
    <cellStyle name="Currency 2 2 3 10 2 2 3 2" xfId="20477" xr:uid="{00000000-0005-0000-0000-0000FC220000}"/>
    <cellStyle name="Currency 2 2 3 10 2 2 3 3" xfId="32358" xr:uid="{47FB628E-F3D6-4FAA-AD60-25F955DF37FE}"/>
    <cellStyle name="Currency 2 2 3 10 2 2 3 4" xfId="46615" xr:uid="{23E588B0-B820-41B3-B486-8E1D71F97A46}"/>
    <cellStyle name="Currency 2 2 3 10 2 2 4" xfId="8596" xr:uid="{00000000-0005-0000-0000-0000FD220000}"/>
    <cellStyle name="Currency 2 2 3 10 2 2 4 2" xfId="22853" xr:uid="{00000000-0005-0000-0000-0000FE220000}"/>
    <cellStyle name="Currency 2 2 3 10 2 2 4 3" xfId="34734" xr:uid="{655EBA03-736F-4FEB-91D8-EFA5BA4A39AC}"/>
    <cellStyle name="Currency 2 2 3 10 2 2 4 4" xfId="48991" xr:uid="{BDFEA538-E542-48DD-92E3-068EF66F2A8A}"/>
    <cellStyle name="Currency 2 2 3 10 2 2 5" xfId="10972" xr:uid="{00000000-0005-0000-0000-0000FF220000}"/>
    <cellStyle name="Currency 2 2 3 10 2 2 5 2" xfId="25229" xr:uid="{00000000-0005-0000-0000-000000230000}"/>
    <cellStyle name="Currency 2 2 3 10 2 2 5 3" xfId="37110" xr:uid="{01C3FCF0-3348-4579-A135-E9A4B4CCA3A8}"/>
    <cellStyle name="Currency 2 2 3 10 2 2 5 4" xfId="51367" xr:uid="{0C703B66-7215-4C12-A035-A1F103F41E09}"/>
    <cellStyle name="Currency 2 2 3 10 2 2 6" xfId="13349" xr:uid="{00000000-0005-0000-0000-000001230000}"/>
    <cellStyle name="Currency 2 2 3 10 2 2 6 2" xfId="39487" xr:uid="{A994590C-F85C-4C9F-BC6B-129EE708CD19}"/>
    <cellStyle name="Currency 2 2 3 10 2 2 6 3" xfId="53744" xr:uid="{79E797E5-2045-47FE-8D91-DFD3F4698769}"/>
    <cellStyle name="Currency 2 2 3 10 2 2 7" xfId="15725" xr:uid="{00000000-0005-0000-0000-000002230000}"/>
    <cellStyle name="Currency 2 2 3 10 2 2 8" xfId="27606" xr:uid="{DFAE6D0D-0F47-4374-A7B7-CC26CDBE471B}"/>
    <cellStyle name="Currency 2 2 3 10 2 2 9" xfId="41863" xr:uid="{896B300E-9486-4175-90CC-62C63895EB82}"/>
    <cellStyle name="Currency 2 2 3 10 2 3" xfId="2260" xr:uid="{00000000-0005-0000-0000-000003230000}"/>
    <cellStyle name="Currency 2 2 3 10 2 3 2" xfId="4636" xr:uid="{00000000-0005-0000-0000-000004230000}"/>
    <cellStyle name="Currency 2 2 3 10 2 3 2 2" xfId="18893" xr:uid="{00000000-0005-0000-0000-000005230000}"/>
    <cellStyle name="Currency 2 2 3 10 2 3 2 3" xfId="30774" xr:uid="{DB8F2287-D03F-4B14-B006-B5D46DF63977}"/>
    <cellStyle name="Currency 2 2 3 10 2 3 2 4" xfId="45031" xr:uid="{1C4904A3-B1AC-4EA1-B0DD-04911E019EBB}"/>
    <cellStyle name="Currency 2 2 3 10 2 3 3" xfId="7012" xr:uid="{00000000-0005-0000-0000-000006230000}"/>
    <cellStyle name="Currency 2 2 3 10 2 3 3 2" xfId="21269" xr:uid="{00000000-0005-0000-0000-000007230000}"/>
    <cellStyle name="Currency 2 2 3 10 2 3 3 3" xfId="33150" xr:uid="{7D2B44BC-D029-4ABB-B1AB-505679FA96C5}"/>
    <cellStyle name="Currency 2 2 3 10 2 3 3 4" xfId="47407" xr:uid="{03FF3766-B78C-47D8-B52D-90A674C3BA58}"/>
    <cellStyle name="Currency 2 2 3 10 2 3 4" xfId="9388" xr:uid="{00000000-0005-0000-0000-000008230000}"/>
    <cellStyle name="Currency 2 2 3 10 2 3 4 2" xfId="23645" xr:uid="{00000000-0005-0000-0000-000009230000}"/>
    <cellStyle name="Currency 2 2 3 10 2 3 4 3" xfId="35526" xr:uid="{0CCAD69E-293D-41D1-857C-8ED4DD529145}"/>
    <cellStyle name="Currency 2 2 3 10 2 3 4 4" xfId="49783" xr:uid="{BEC8976A-C8B6-4971-9E77-347B8A821BF9}"/>
    <cellStyle name="Currency 2 2 3 10 2 3 5" xfId="11764" xr:uid="{00000000-0005-0000-0000-00000A230000}"/>
    <cellStyle name="Currency 2 2 3 10 2 3 5 2" xfId="26021" xr:uid="{00000000-0005-0000-0000-00000B230000}"/>
    <cellStyle name="Currency 2 2 3 10 2 3 5 3" xfId="37902" xr:uid="{49B33C18-D4DE-4114-9E10-E4925833ACB2}"/>
    <cellStyle name="Currency 2 2 3 10 2 3 5 4" xfId="52159" xr:uid="{8480A783-C28E-4D36-814B-FE68A18962F3}"/>
    <cellStyle name="Currency 2 2 3 10 2 3 6" xfId="14141" xr:uid="{00000000-0005-0000-0000-00000C230000}"/>
    <cellStyle name="Currency 2 2 3 10 2 3 6 2" xfId="40279" xr:uid="{128AEAC6-DA95-4011-B1E2-AE3D5B52E18F}"/>
    <cellStyle name="Currency 2 2 3 10 2 3 6 3" xfId="54536" xr:uid="{21CE45DC-DAE7-480B-A67C-A729B8352665}"/>
    <cellStyle name="Currency 2 2 3 10 2 3 7" xfId="16517" xr:uid="{00000000-0005-0000-0000-00000D230000}"/>
    <cellStyle name="Currency 2 2 3 10 2 3 8" xfId="28398" xr:uid="{2D10DB01-1561-41BB-8C0A-63AEF8BDD9BF}"/>
    <cellStyle name="Currency 2 2 3 10 2 3 9" xfId="42655" xr:uid="{E5BDD63D-7B4C-4EF0-A657-6654BCA37A47}"/>
    <cellStyle name="Currency 2 2 3 10 2 4" xfId="3052" xr:uid="{00000000-0005-0000-0000-00000E230000}"/>
    <cellStyle name="Currency 2 2 3 10 2 4 2" xfId="17309" xr:uid="{00000000-0005-0000-0000-00000F230000}"/>
    <cellStyle name="Currency 2 2 3 10 2 4 3" xfId="29190" xr:uid="{67103AE4-1322-4CDB-87FF-51A0CAD03B30}"/>
    <cellStyle name="Currency 2 2 3 10 2 4 4" xfId="43447" xr:uid="{DA6B3442-9A6D-4C9B-BCA0-D2078874A5BD}"/>
    <cellStyle name="Currency 2 2 3 10 2 5" xfId="5428" xr:uid="{00000000-0005-0000-0000-000010230000}"/>
    <cellStyle name="Currency 2 2 3 10 2 5 2" xfId="19685" xr:uid="{00000000-0005-0000-0000-000011230000}"/>
    <cellStyle name="Currency 2 2 3 10 2 5 3" xfId="31566" xr:uid="{59710C0E-7954-4F7E-AC49-7564EEE7224C}"/>
    <cellStyle name="Currency 2 2 3 10 2 5 4" xfId="45823" xr:uid="{858B7FC8-FF07-4770-ADB7-B5384A8BB185}"/>
    <cellStyle name="Currency 2 2 3 10 2 6" xfId="7804" xr:uid="{00000000-0005-0000-0000-000012230000}"/>
    <cellStyle name="Currency 2 2 3 10 2 6 2" xfId="22061" xr:uid="{00000000-0005-0000-0000-000013230000}"/>
    <cellStyle name="Currency 2 2 3 10 2 6 3" xfId="33942" xr:uid="{CC9375C4-5433-40C4-A41D-1902FD333C49}"/>
    <cellStyle name="Currency 2 2 3 10 2 6 4" xfId="48199" xr:uid="{562AC339-B1E3-492E-A123-6972F8964FEF}"/>
    <cellStyle name="Currency 2 2 3 10 2 7" xfId="10180" xr:uid="{00000000-0005-0000-0000-000014230000}"/>
    <cellStyle name="Currency 2 2 3 10 2 7 2" xfId="24437" xr:uid="{00000000-0005-0000-0000-000015230000}"/>
    <cellStyle name="Currency 2 2 3 10 2 7 3" xfId="36318" xr:uid="{147B9F60-5F79-4E68-8265-C0830FC5360D}"/>
    <cellStyle name="Currency 2 2 3 10 2 7 4" xfId="50575" xr:uid="{9CBCE696-FAC2-4D1D-B2DF-F69C1A290BF0}"/>
    <cellStyle name="Currency 2 2 3 10 2 8" xfId="12557" xr:uid="{00000000-0005-0000-0000-000016230000}"/>
    <cellStyle name="Currency 2 2 3 10 2 8 2" xfId="38695" xr:uid="{3F10B287-199B-46C8-86C5-4D0788C9087B}"/>
    <cellStyle name="Currency 2 2 3 10 2 8 3" xfId="52952" xr:uid="{5601E79E-3005-41D1-86A6-F93F386E35FC}"/>
    <cellStyle name="Currency 2 2 3 10 2 9" xfId="14933" xr:uid="{00000000-0005-0000-0000-000017230000}"/>
    <cellStyle name="Currency 2 2 3 10 3" xfId="1108" xr:uid="{00000000-0005-0000-0000-000018230000}"/>
    <cellStyle name="Currency 2 2 3 10 3 2" xfId="3484" xr:uid="{00000000-0005-0000-0000-000019230000}"/>
    <cellStyle name="Currency 2 2 3 10 3 2 2" xfId="17741" xr:uid="{00000000-0005-0000-0000-00001A230000}"/>
    <cellStyle name="Currency 2 2 3 10 3 2 3" xfId="29622" xr:uid="{D332EFAF-E49D-4368-A89B-434EB63DB9B8}"/>
    <cellStyle name="Currency 2 2 3 10 3 2 4" xfId="43879" xr:uid="{ECA979C4-EE5C-401B-83F3-09661BB7EB7F}"/>
    <cellStyle name="Currency 2 2 3 10 3 3" xfId="5860" xr:uid="{00000000-0005-0000-0000-00001B230000}"/>
    <cellStyle name="Currency 2 2 3 10 3 3 2" xfId="20117" xr:uid="{00000000-0005-0000-0000-00001C230000}"/>
    <cellStyle name="Currency 2 2 3 10 3 3 3" xfId="31998" xr:uid="{74560334-B479-4772-B54B-50ED29D2ABE2}"/>
    <cellStyle name="Currency 2 2 3 10 3 3 4" xfId="46255" xr:uid="{72B76A01-6685-480D-A178-73D06F4252D8}"/>
    <cellStyle name="Currency 2 2 3 10 3 4" xfId="8236" xr:uid="{00000000-0005-0000-0000-00001D230000}"/>
    <cellStyle name="Currency 2 2 3 10 3 4 2" xfId="22493" xr:uid="{00000000-0005-0000-0000-00001E230000}"/>
    <cellStyle name="Currency 2 2 3 10 3 4 3" xfId="34374" xr:uid="{99062E12-ADDE-4A5D-9466-5C6BBA8949CB}"/>
    <cellStyle name="Currency 2 2 3 10 3 4 4" xfId="48631" xr:uid="{208D513A-931B-41D8-A3F3-DBF690D4A6A8}"/>
    <cellStyle name="Currency 2 2 3 10 3 5" xfId="10612" xr:uid="{00000000-0005-0000-0000-00001F230000}"/>
    <cellStyle name="Currency 2 2 3 10 3 5 2" xfId="24869" xr:uid="{00000000-0005-0000-0000-000020230000}"/>
    <cellStyle name="Currency 2 2 3 10 3 5 3" xfId="36750" xr:uid="{9AA82390-DFF6-414A-BB55-BB40121BAC04}"/>
    <cellStyle name="Currency 2 2 3 10 3 5 4" xfId="51007" xr:uid="{4CE5E85D-2E78-4295-97E2-A993250345E4}"/>
    <cellStyle name="Currency 2 2 3 10 3 6" xfId="12989" xr:uid="{00000000-0005-0000-0000-000021230000}"/>
    <cellStyle name="Currency 2 2 3 10 3 6 2" xfId="39127" xr:uid="{82EEF7AA-E690-44A6-AB51-76451B79419F}"/>
    <cellStyle name="Currency 2 2 3 10 3 6 3" xfId="53384" xr:uid="{A3780055-908B-40CF-BD69-6B5DE84164FE}"/>
    <cellStyle name="Currency 2 2 3 10 3 7" xfId="15365" xr:uid="{00000000-0005-0000-0000-000022230000}"/>
    <cellStyle name="Currency 2 2 3 10 3 8" xfId="27246" xr:uid="{EF572FEC-6585-42E9-88F7-CD747BD445AC}"/>
    <cellStyle name="Currency 2 2 3 10 3 9" xfId="41503" xr:uid="{F6C5069B-DDCD-4F27-AAA5-5F440713F8E1}"/>
    <cellStyle name="Currency 2 2 3 10 4" xfId="1900" xr:uid="{00000000-0005-0000-0000-000023230000}"/>
    <cellStyle name="Currency 2 2 3 10 4 2" xfId="4276" xr:uid="{00000000-0005-0000-0000-000024230000}"/>
    <cellStyle name="Currency 2 2 3 10 4 2 2" xfId="18533" xr:uid="{00000000-0005-0000-0000-000025230000}"/>
    <cellStyle name="Currency 2 2 3 10 4 2 3" xfId="30414" xr:uid="{2D4F1C89-D5C9-449F-BFC6-86D67E7ECD38}"/>
    <cellStyle name="Currency 2 2 3 10 4 2 4" xfId="44671" xr:uid="{AE2F3972-F95C-4A99-9F22-8E78C504BDDA}"/>
    <cellStyle name="Currency 2 2 3 10 4 3" xfId="6652" xr:uid="{00000000-0005-0000-0000-000026230000}"/>
    <cellStyle name="Currency 2 2 3 10 4 3 2" xfId="20909" xr:uid="{00000000-0005-0000-0000-000027230000}"/>
    <cellStyle name="Currency 2 2 3 10 4 3 3" xfId="32790" xr:uid="{02425026-490F-48F1-99A9-3EEB6DB0CF27}"/>
    <cellStyle name="Currency 2 2 3 10 4 3 4" xfId="47047" xr:uid="{1DF77713-6144-4B7A-A359-2ECEAB56A0D0}"/>
    <cellStyle name="Currency 2 2 3 10 4 4" xfId="9028" xr:uid="{00000000-0005-0000-0000-000028230000}"/>
    <cellStyle name="Currency 2 2 3 10 4 4 2" xfId="23285" xr:uid="{00000000-0005-0000-0000-000029230000}"/>
    <cellStyle name="Currency 2 2 3 10 4 4 3" xfId="35166" xr:uid="{1253065C-60C1-4CA6-B206-DCEF6FD995B9}"/>
    <cellStyle name="Currency 2 2 3 10 4 4 4" xfId="49423" xr:uid="{51954CC7-7E8E-4296-A766-121BBF2CA800}"/>
    <cellStyle name="Currency 2 2 3 10 4 5" xfId="11404" xr:uid="{00000000-0005-0000-0000-00002A230000}"/>
    <cellStyle name="Currency 2 2 3 10 4 5 2" xfId="25661" xr:uid="{00000000-0005-0000-0000-00002B230000}"/>
    <cellStyle name="Currency 2 2 3 10 4 5 3" xfId="37542" xr:uid="{C85D5E00-8A32-4260-B369-E5048D866B5F}"/>
    <cellStyle name="Currency 2 2 3 10 4 5 4" xfId="51799" xr:uid="{7FB91E2B-709C-4D7C-9D77-AB620B57EF01}"/>
    <cellStyle name="Currency 2 2 3 10 4 6" xfId="13781" xr:uid="{00000000-0005-0000-0000-00002C230000}"/>
    <cellStyle name="Currency 2 2 3 10 4 6 2" xfId="39919" xr:uid="{187D7DFC-7F6B-47DF-B1AB-AE37EFBF152D}"/>
    <cellStyle name="Currency 2 2 3 10 4 6 3" xfId="54176" xr:uid="{4D7449CC-1282-4DE4-92ED-59D86893B8F3}"/>
    <cellStyle name="Currency 2 2 3 10 4 7" xfId="16157" xr:uid="{00000000-0005-0000-0000-00002D230000}"/>
    <cellStyle name="Currency 2 2 3 10 4 8" xfId="28038" xr:uid="{BEE35CBA-8770-4824-B9D0-80012A543140}"/>
    <cellStyle name="Currency 2 2 3 10 4 9" xfId="42295" xr:uid="{9ABB9DCE-DD67-4613-BA35-4FEE5498DCF3}"/>
    <cellStyle name="Currency 2 2 3 10 5" xfId="2692" xr:uid="{00000000-0005-0000-0000-00002E230000}"/>
    <cellStyle name="Currency 2 2 3 10 5 2" xfId="16949" xr:uid="{00000000-0005-0000-0000-00002F230000}"/>
    <cellStyle name="Currency 2 2 3 10 5 3" xfId="28830" xr:uid="{10FFB5FE-0939-4A4D-9D39-F10663653E85}"/>
    <cellStyle name="Currency 2 2 3 10 5 4" xfId="43087" xr:uid="{F6A3FFBB-E231-4938-BFA9-72C6C6329A02}"/>
    <cellStyle name="Currency 2 2 3 10 6" xfId="5068" xr:uid="{00000000-0005-0000-0000-000030230000}"/>
    <cellStyle name="Currency 2 2 3 10 6 2" xfId="19325" xr:uid="{00000000-0005-0000-0000-000031230000}"/>
    <cellStyle name="Currency 2 2 3 10 6 3" xfId="31206" xr:uid="{1152367D-484D-482C-83A1-162792D10DF6}"/>
    <cellStyle name="Currency 2 2 3 10 6 4" xfId="45463" xr:uid="{C28E566E-61CD-48D3-A393-72FC35F37385}"/>
    <cellStyle name="Currency 2 2 3 10 7" xfId="7444" xr:uid="{00000000-0005-0000-0000-000032230000}"/>
    <cellStyle name="Currency 2 2 3 10 7 2" xfId="21701" xr:uid="{00000000-0005-0000-0000-000033230000}"/>
    <cellStyle name="Currency 2 2 3 10 7 3" xfId="33582" xr:uid="{72D2E34E-883D-482F-A55B-8E6134508A0E}"/>
    <cellStyle name="Currency 2 2 3 10 7 4" xfId="47839" xr:uid="{CF721591-B2AA-4CD4-B4F2-13CF5CF94F21}"/>
    <cellStyle name="Currency 2 2 3 10 8" xfId="9820" xr:uid="{00000000-0005-0000-0000-000034230000}"/>
    <cellStyle name="Currency 2 2 3 10 8 2" xfId="24077" xr:uid="{00000000-0005-0000-0000-000035230000}"/>
    <cellStyle name="Currency 2 2 3 10 8 3" xfId="35958" xr:uid="{8A8C5F42-C349-483E-B3BE-48DFC09B729D}"/>
    <cellStyle name="Currency 2 2 3 10 8 4" xfId="50215" xr:uid="{9F2E9E2F-48FA-4B0C-8D53-D71ED401B9B5}"/>
    <cellStyle name="Currency 2 2 3 10 9" xfId="12197" xr:uid="{00000000-0005-0000-0000-000036230000}"/>
    <cellStyle name="Currency 2 2 3 10 9 2" xfId="38335" xr:uid="{1A9493E6-A23B-4648-A6E9-D79671F17AE1}"/>
    <cellStyle name="Currency 2 2 3 10 9 3" xfId="52592" xr:uid="{212C11AE-E645-4E7D-B60C-5DD8E7F79C9A}"/>
    <cellStyle name="Currency 2 2 3 11" xfId="352" xr:uid="{00000000-0005-0000-0000-000037230000}"/>
    <cellStyle name="Currency 2 2 3 11 10" xfId="26490" xr:uid="{3FDF5B75-9962-4EBF-9D5E-8440B5928966}"/>
    <cellStyle name="Currency 2 2 3 11 11" xfId="40747" xr:uid="{8707CE07-AA44-48B9-B448-0F033BC42474}"/>
    <cellStyle name="Currency 2 2 3 11 2" xfId="1144" xr:uid="{00000000-0005-0000-0000-000038230000}"/>
    <cellStyle name="Currency 2 2 3 11 2 2" xfId="3520" xr:uid="{00000000-0005-0000-0000-000039230000}"/>
    <cellStyle name="Currency 2 2 3 11 2 2 2" xfId="17777" xr:uid="{00000000-0005-0000-0000-00003A230000}"/>
    <cellStyle name="Currency 2 2 3 11 2 2 3" xfId="29658" xr:uid="{B8FBD931-8721-4FF5-A79E-2EF104ACAB77}"/>
    <cellStyle name="Currency 2 2 3 11 2 2 4" xfId="43915" xr:uid="{5CE2EB5E-9800-43D6-9409-C12AA29E3C16}"/>
    <cellStyle name="Currency 2 2 3 11 2 3" xfId="5896" xr:uid="{00000000-0005-0000-0000-00003B230000}"/>
    <cellStyle name="Currency 2 2 3 11 2 3 2" xfId="20153" xr:uid="{00000000-0005-0000-0000-00003C230000}"/>
    <cellStyle name="Currency 2 2 3 11 2 3 3" xfId="32034" xr:uid="{C320A864-E4C5-4375-8C15-EE52111B529F}"/>
    <cellStyle name="Currency 2 2 3 11 2 3 4" xfId="46291" xr:uid="{AE58BD1F-AEF9-4931-B4D4-603A31A473DD}"/>
    <cellStyle name="Currency 2 2 3 11 2 4" xfId="8272" xr:uid="{00000000-0005-0000-0000-00003D230000}"/>
    <cellStyle name="Currency 2 2 3 11 2 4 2" xfId="22529" xr:uid="{00000000-0005-0000-0000-00003E230000}"/>
    <cellStyle name="Currency 2 2 3 11 2 4 3" xfId="34410" xr:uid="{671B646C-617C-4219-B5C7-0535E1637F14}"/>
    <cellStyle name="Currency 2 2 3 11 2 4 4" xfId="48667" xr:uid="{13744F3F-537D-49F0-ADE4-E67F4134AC2D}"/>
    <cellStyle name="Currency 2 2 3 11 2 5" xfId="10648" xr:uid="{00000000-0005-0000-0000-00003F230000}"/>
    <cellStyle name="Currency 2 2 3 11 2 5 2" xfId="24905" xr:uid="{00000000-0005-0000-0000-000040230000}"/>
    <cellStyle name="Currency 2 2 3 11 2 5 3" xfId="36786" xr:uid="{8D692CB3-593E-4ABF-85BA-761F1B5D2919}"/>
    <cellStyle name="Currency 2 2 3 11 2 5 4" xfId="51043" xr:uid="{E2D52CCE-EB05-4886-BCD6-165D3908161E}"/>
    <cellStyle name="Currency 2 2 3 11 2 6" xfId="13025" xr:uid="{00000000-0005-0000-0000-000041230000}"/>
    <cellStyle name="Currency 2 2 3 11 2 6 2" xfId="39163" xr:uid="{4DB9C39B-2185-48FF-879A-D7FD9C37CA6E}"/>
    <cellStyle name="Currency 2 2 3 11 2 6 3" xfId="53420" xr:uid="{50A0CA64-3DE4-4412-BA87-32EBFEB9C118}"/>
    <cellStyle name="Currency 2 2 3 11 2 7" xfId="15401" xr:uid="{00000000-0005-0000-0000-000042230000}"/>
    <cellStyle name="Currency 2 2 3 11 2 8" xfId="27282" xr:uid="{19E88ED1-5614-4A68-84C6-EE8E1C35E8D2}"/>
    <cellStyle name="Currency 2 2 3 11 2 9" xfId="41539" xr:uid="{CF8FA2D8-7CF7-467F-AE4A-93AFCF35C1D4}"/>
    <cellStyle name="Currency 2 2 3 11 3" xfId="1936" xr:uid="{00000000-0005-0000-0000-000043230000}"/>
    <cellStyle name="Currency 2 2 3 11 3 2" xfId="4312" xr:uid="{00000000-0005-0000-0000-000044230000}"/>
    <cellStyle name="Currency 2 2 3 11 3 2 2" xfId="18569" xr:uid="{00000000-0005-0000-0000-000045230000}"/>
    <cellStyle name="Currency 2 2 3 11 3 2 3" xfId="30450" xr:uid="{AC4CAA18-8935-4362-A3EC-E44273C86CE2}"/>
    <cellStyle name="Currency 2 2 3 11 3 2 4" xfId="44707" xr:uid="{05902A65-8355-4A63-AE64-A164832DB905}"/>
    <cellStyle name="Currency 2 2 3 11 3 3" xfId="6688" xr:uid="{00000000-0005-0000-0000-000046230000}"/>
    <cellStyle name="Currency 2 2 3 11 3 3 2" xfId="20945" xr:uid="{00000000-0005-0000-0000-000047230000}"/>
    <cellStyle name="Currency 2 2 3 11 3 3 3" xfId="32826" xr:uid="{23B58051-EBFB-45E8-81E0-310841ACE4D4}"/>
    <cellStyle name="Currency 2 2 3 11 3 3 4" xfId="47083" xr:uid="{4066B3C3-C625-4073-9563-7F393DF917A5}"/>
    <cellStyle name="Currency 2 2 3 11 3 4" xfId="9064" xr:uid="{00000000-0005-0000-0000-000048230000}"/>
    <cellStyle name="Currency 2 2 3 11 3 4 2" xfId="23321" xr:uid="{00000000-0005-0000-0000-000049230000}"/>
    <cellStyle name="Currency 2 2 3 11 3 4 3" xfId="35202" xr:uid="{BE03B788-7D6C-4E05-B6E1-F73073952CAB}"/>
    <cellStyle name="Currency 2 2 3 11 3 4 4" xfId="49459" xr:uid="{446055E7-3034-49AE-9D00-C129BF919F72}"/>
    <cellStyle name="Currency 2 2 3 11 3 5" xfId="11440" xr:uid="{00000000-0005-0000-0000-00004A230000}"/>
    <cellStyle name="Currency 2 2 3 11 3 5 2" xfId="25697" xr:uid="{00000000-0005-0000-0000-00004B230000}"/>
    <cellStyle name="Currency 2 2 3 11 3 5 3" xfId="37578" xr:uid="{272F4FC3-6495-47F5-8F6B-33CEDAD39179}"/>
    <cellStyle name="Currency 2 2 3 11 3 5 4" xfId="51835" xr:uid="{DEE22992-3F29-4E33-94F8-B9C3F77E0789}"/>
    <cellStyle name="Currency 2 2 3 11 3 6" xfId="13817" xr:uid="{00000000-0005-0000-0000-00004C230000}"/>
    <cellStyle name="Currency 2 2 3 11 3 6 2" xfId="39955" xr:uid="{DF955EBF-ECAA-4264-BF70-50554C6D4641}"/>
    <cellStyle name="Currency 2 2 3 11 3 6 3" xfId="54212" xr:uid="{75EC34BF-8B45-4424-8F7B-3B3E07266ACB}"/>
    <cellStyle name="Currency 2 2 3 11 3 7" xfId="16193" xr:uid="{00000000-0005-0000-0000-00004D230000}"/>
    <cellStyle name="Currency 2 2 3 11 3 8" xfId="28074" xr:uid="{6BE2B383-786E-491A-8B02-B4E4BC6BC1AC}"/>
    <cellStyle name="Currency 2 2 3 11 3 9" xfId="42331" xr:uid="{49107D8F-079B-4A31-A43E-63E0A7704E77}"/>
    <cellStyle name="Currency 2 2 3 11 4" xfId="2728" xr:uid="{00000000-0005-0000-0000-00004E230000}"/>
    <cellStyle name="Currency 2 2 3 11 4 2" xfId="16985" xr:uid="{00000000-0005-0000-0000-00004F230000}"/>
    <cellStyle name="Currency 2 2 3 11 4 3" xfId="28866" xr:uid="{C35C159B-C595-4207-BDAE-1821D7B24AB8}"/>
    <cellStyle name="Currency 2 2 3 11 4 4" xfId="43123" xr:uid="{F1423DE2-7BCB-4009-864F-C6CBFEFBA54A}"/>
    <cellStyle name="Currency 2 2 3 11 5" xfId="5104" xr:uid="{00000000-0005-0000-0000-000050230000}"/>
    <cellStyle name="Currency 2 2 3 11 5 2" xfId="19361" xr:uid="{00000000-0005-0000-0000-000051230000}"/>
    <cellStyle name="Currency 2 2 3 11 5 3" xfId="31242" xr:uid="{6706EE55-1730-42B5-9414-99F4CBDECAA7}"/>
    <cellStyle name="Currency 2 2 3 11 5 4" xfId="45499" xr:uid="{9D33F54E-21BE-4A17-9A43-BFFDE4574C42}"/>
    <cellStyle name="Currency 2 2 3 11 6" xfId="7480" xr:uid="{00000000-0005-0000-0000-000052230000}"/>
    <cellStyle name="Currency 2 2 3 11 6 2" xfId="21737" xr:uid="{00000000-0005-0000-0000-000053230000}"/>
    <cellStyle name="Currency 2 2 3 11 6 3" xfId="33618" xr:uid="{F996964F-76B4-4B74-810E-0627F1A01F19}"/>
    <cellStyle name="Currency 2 2 3 11 6 4" xfId="47875" xr:uid="{0D8A132B-4630-454D-A224-EDA9FA081F8C}"/>
    <cellStyle name="Currency 2 2 3 11 7" xfId="9856" xr:uid="{00000000-0005-0000-0000-000054230000}"/>
    <cellStyle name="Currency 2 2 3 11 7 2" xfId="24113" xr:uid="{00000000-0005-0000-0000-000055230000}"/>
    <cellStyle name="Currency 2 2 3 11 7 3" xfId="35994" xr:uid="{6EC2944D-DCE5-4CD5-8A93-BFCD350CFF67}"/>
    <cellStyle name="Currency 2 2 3 11 7 4" xfId="50251" xr:uid="{3A1B7807-35D9-4F5C-B86F-587D5EAA1B91}"/>
    <cellStyle name="Currency 2 2 3 11 8" xfId="12233" xr:uid="{00000000-0005-0000-0000-000056230000}"/>
    <cellStyle name="Currency 2 2 3 11 8 2" xfId="38371" xr:uid="{DACA21A5-6174-4BEE-81AD-4AA9788E8AC4}"/>
    <cellStyle name="Currency 2 2 3 11 8 3" xfId="52628" xr:uid="{95890805-CF19-41AE-BF2D-47AC8ECF6302}"/>
    <cellStyle name="Currency 2 2 3 11 9" xfId="14609" xr:uid="{00000000-0005-0000-0000-000057230000}"/>
    <cellStyle name="Currency 2 2 3 12" xfId="388" xr:uid="{00000000-0005-0000-0000-000058230000}"/>
    <cellStyle name="Currency 2 2 3 12 10" xfId="26526" xr:uid="{D2D476A7-ECEF-424C-89B7-F7AB7035DDD9}"/>
    <cellStyle name="Currency 2 2 3 12 11" xfId="40783" xr:uid="{A917C5D6-E22A-4074-AE98-0B2CBF84AF77}"/>
    <cellStyle name="Currency 2 2 3 12 2" xfId="1180" xr:uid="{00000000-0005-0000-0000-000059230000}"/>
    <cellStyle name="Currency 2 2 3 12 2 2" xfId="3556" xr:uid="{00000000-0005-0000-0000-00005A230000}"/>
    <cellStyle name="Currency 2 2 3 12 2 2 2" xfId="17813" xr:uid="{00000000-0005-0000-0000-00005B230000}"/>
    <cellStyle name="Currency 2 2 3 12 2 2 3" xfId="29694" xr:uid="{2742A42A-DC3E-4708-B1D4-0B1137A65E01}"/>
    <cellStyle name="Currency 2 2 3 12 2 2 4" xfId="43951" xr:uid="{1B39CF1A-5CF1-48DF-90C1-95FF429EF50B}"/>
    <cellStyle name="Currency 2 2 3 12 2 3" xfId="5932" xr:uid="{00000000-0005-0000-0000-00005C230000}"/>
    <cellStyle name="Currency 2 2 3 12 2 3 2" xfId="20189" xr:uid="{00000000-0005-0000-0000-00005D230000}"/>
    <cellStyle name="Currency 2 2 3 12 2 3 3" xfId="32070" xr:uid="{CC0D9D54-DC9E-436A-BB4D-C42627B0CE28}"/>
    <cellStyle name="Currency 2 2 3 12 2 3 4" xfId="46327" xr:uid="{D3FE29C4-8A4B-4D33-A14C-C042B1D5F4DF}"/>
    <cellStyle name="Currency 2 2 3 12 2 4" xfId="8308" xr:uid="{00000000-0005-0000-0000-00005E230000}"/>
    <cellStyle name="Currency 2 2 3 12 2 4 2" xfId="22565" xr:uid="{00000000-0005-0000-0000-00005F230000}"/>
    <cellStyle name="Currency 2 2 3 12 2 4 3" xfId="34446" xr:uid="{6ACF03D0-8CC9-4A0A-BE1E-36AD2198C686}"/>
    <cellStyle name="Currency 2 2 3 12 2 4 4" xfId="48703" xr:uid="{2A44C54A-C8A4-4D96-8D6D-357B2DEC8AA9}"/>
    <cellStyle name="Currency 2 2 3 12 2 5" xfId="10684" xr:uid="{00000000-0005-0000-0000-000060230000}"/>
    <cellStyle name="Currency 2 2 3 12 2 5 2" xfId="24941" xr:uid="{00000000-0005-0000-0000-000061230000}"/>
    <cellStyle name="Currency 2 2 3 12 2 5 3" xfId="36822" xr:uid="{1D07B4B6-0602-41CB-AA8D-2DFC8E085722}"/>
    <cellStyle name="Currency 2 2 3 12 2 5 4" xfId="51079" xr:uid="{472514E8-99D7-4CD0-B26B-F4B854D01AA5}"/>
    <cellStyle name="Currency 2 2 3 12 2 6" xfId="13061" xr:uid="{00000000-0005-0000-0000-000062230000}"/>
    <cellStyle name="Currency 2 2 3 12 2 6 2" xfId="39199" xr:uid="{2174E4B3-283D-4255-98E7-AD69EAEA5381}"/>
    <cellStyle name="Currency 2 2 3 12 2 6 3" xfId="53456" xr:uid="{402349FC-70B6-4225-A543-9D509E93C8EE}"/>
    <cellStyle name="Currency 2 2 3 12 2 7" xfId="15437" xr:uid="{00000000-0005-0000-0000-000063230000}"/>
    <cellStyle name="Currency 2 2 3 12 2 8" xfId="27318" xr:uid="{44882C60-E3C2-4CD7-B2B2-BDA08A6600E4}"/>
    <cellStyle name="Currency 2 2 3 12 2 9" xfId="41575" xr:uid="{0A6A7C4C-9DF6-41C1-9A43-2929902572AA}"/>
    <cellStyle name="Currency 2 2 3 12 3" xfId="1972" xr:uid="{00000000-0005-0000-0000-000064230000}"/>
    <cellStyle name="Currency 2 2 3 12 3 2" xfId="4348" xr:uid="{00000000-0005-0000-0000-000065230000}"/>
    <cellStyle name="Currency 2 2 3 12 3 2 2" xfId="18605" xr:uid="{00000000-0005-0000-0000-000066230000}"/>
    <cellStyle name="Currency 2 2 3 12 3 2 3" xfId="30486" xr:uid="{49E99270-2535-4625-AB30-ABB473160B98}"/>
    <cellStyle name="Currency 2 2 3 12 3 2 4" xfId="44743" xr:uid="{8A18EFC3-2233-43DB-B5A7-6B6E3945034A}"/>
    <cellStyle name="Currency 2 2 3 12 3 3" xfId="6724" xr:uid="{00000000-0005-0000-0000-000067230000}"/>
    <cellStyle name="Currency 2 2 3 12 3 3 2" xfId="20981" xr:uid="{00000000-0005-0000-0000-000068230000}"/>
    <cellStyle name="Currency 2 2 3 12 3 3 3" xfId="32862" xr:uid="{FAAEDEE5-8293-4E99-8723-081012554CF4}"/>
    <cellStyle name="Currency 2 2 3 12 3 3 4" xfId="47119" xr:uid="{6F460D69-9395-4DE8-AB6A-ABD8BB053BA4}"/>
    <cellStyle name="Currency 2 2 3 12 3 4" xfId="9100" xr:uid="{00000000-0005-0000-0000-000069230000}"/>
    <cellStyle name="Currency 2 2 3 12 3 4 2" xfId="23357" xr:uid="{00000000-0005-0000-0000-00006A230000}"/>
    <cellStyle name="Currency 2 2 3 12 3 4 3" xfId="35238" xr:uid="{496CD071-13AF-4A79-9A49-02A4A48C9035}"/>
    <cellStyle name="Currency 2 2 3 12 3 4 4" xfId="49495" xr:uid="{DA51F993-7FC6-4275-B7CD-C8F70DB7D626}"/>
    <cellStyle name="Currency 2 2 3 12 3 5" xfId="11476" xr:uid="{00000000-0005-0000-0000-00006B230000}"/>
    <cellStyle name="Currency 2 2 3 12 3 5 2" xfId="25733" xr:uid="{00000000-0005-0000-0000-00006C230000}"/>
    <cellStyle name="Currency 2 2 3 12 3 5 3" xfId="37614" xr:uid="{BD4760D7-5B1C-4C6D-AFB4-0A6E42E366BC}"/>
    <cellStyle name="Currency 2 2 3 12 3 5 4" xfId="51871" xr:uid="{38843105-5AE1-4DE7-BE2F-3750AAB8BBEE}"/>
    <cellStyle name="Currency 2 2 3 12 3 6" xfId="13853" xr:uid="{00000000-0005-0000-0000-00006D230000}"/>
    <cellStyle name="Currency 2 2 3 12 3 6 2" xfId="39991" xr:uid="{7FA4AD49-BDEB-42B9-B5E9-58869F9E15DC}"/>
    <cellStyle name="Currency 2 2 3 12 3 6 3" xfId="54248" xr:uid="{EBB291E6-2F15-4288-8394-7599A24D3C3C}"/>
    <cellStyle name="Currency 2 2 3 12 3 7" xfId="16229" xr:uid="{00000000-0005-0000-0000-00006E230000}"/>
    <cellStyle name="Currency 2 2 3 12 3 8" xfId="28110" xr:uid="{666855D5-F663-488F-89FB-43ABA91E3309}"/>
    <cellStyle name="Currency 2 2 3 12 3 9" xfId="42367" xr:uid="{FDF2323D-2EB2-4539-B887-647BDB238B92}"/>
    <cellStyle name="Currency 2 2 3 12 4" xfId="2764" xr:uid="{00000000-0005-0000-0000-00006F230000}"/>
    <cellStyle name="Currency 2 2 3 12 4 2" xfId="17021" xr:uid="{00000000-0005-0000-0000-000070230000}"/>
    <cellStyle name="Currency 2 2 3 12 4 3" xfId="28902" xr:uid="{483B41EF-B024-4CF0-88E1-45E4B8BD41B6}"/>
    <cellStyle name="Currency 2 2 3 12 4 4" xfId="43159" xr:uid="{248BBCB8-F050-46B3-BA97-C7BA14FC7138}"/>
    <cellStyle name="Currency 2 2 3 12 5" xfId="5140" xr:uid="{00000000-0005-0000-0000-000071230000}"/>
    <cellStyle name="Currency 2 2 3 12 5 2" xfId="19397" xr:uid="{00000000-0005-0000-0000-000072230000}"/>
    <cellStyle name="Currency 2 2 3 12 5 3" xfId="31278" xr:uid="{6383D613-F780-4DF7-B0CC-9687D8770544}"/>
    <cellStyle name="Currency 2 2 3 12 5 4" xfId="45535" xr:uid="{497564D9-A150-401D-A30E-12F1104A56EE}"/>
    <cellStyle name="Currency 2 2 3 12 6" xfId="7516" xr:uid="{00000000-0005-0000-0000-000073230000}"/>
    <cellStyle name="Currency 2 2 3 12 6 2" xfId="21773" xr:uid="{00000000-0005-0000-0000-000074230000}"/>
    <cellStyle name="Currency 2 2 3 12 6 3" xfId="33654" xr:uid="{E506D79B-AB46-4465-BE94-C39F6BF242B1}"/>
    <cellStyle name="Currency 2 2 3 12 6 4" xfId="47911" xr:uid="{FAED88B5-8230-4567-A68C-D1397C99F530}"/>
    <cellStyle name="Currency 2 2 3 12 7" xfId="9892" xr:uid="{00000000-0005-0000-0000-000075230000}"/>
    <cellStyle name="Currency 2 2 3 12 7 2" xfId="24149" xr:uid="{00000000-0005-0000-0000-000076230000}"/>
    <cellStyle name="Currency 2 2 3 12 7 3" xfId="36030" xr:uid="{46E32DFA-766C-4DAA-970C-08DE237445CB}"/>
    <cellStyle name="Currency 2 2 3 12 7 4" xfId="50287" xr:uid="{205FD265-1922-4F68-BF4E-BA6B3BC8D265}"/>
    <cellStyle name="Currency 2 2 3 12 8" xfId="12269" xr:uid="{00000000-0005-0000-0000-000077230000}"/>
    <cellStyle name="Currency 2 2 3 12 8 2" xfId="38407" xr:uid="{FA077EBE-2A09-4033-9FF8-A23DEBE7FD54}"/>
    <cellStyle name="Currency 2 2 3 12 8 3" xfId="52664" xr:uid="{C212773B-B854-4C0C-96DE-DC4098AFFE3E}"/>
    <cellStyle name="Currency 2 2 3 12 9" xfId="14645" xr:uid="{00000000-0005-0000-0000-000078230000}"/>
    <cellStyle name="Currency 2 2 3 13" xfId="712" xr:uid="{00000000-0005-0000-0000-000079230000}"/>
    <cellStyle name="Currency 2 2 3 13 10" xfId="26850" xr:uid="{475BA76F-FC0C-4BDF-902C-93F2F292B71D}"/>
    <cellStyle name="Currency 2 2 3 13 11" xfId="41107" xr:uid="{0D82D84D-A321-4A5B-A242-E7C02703648F}"/>
    <cellStyle name="Currency 2 2 3 13 2" xfId="1504" xr:uid="{00000000-0005-0000-0000-00007A230000}"/>
    <cellStyle name="Currency 2 2 3 13 2 2" xfId="3880" xr:uid="{00000000-0005-0000-0000-00007B230000}"/>
    <cellStyle name="Currency 2 2 3 13 2 2 2" xfId="18137" xr:uid="{00000000-0005-0000-0000-00007C230000}"/>
    <cellStyle name="Currency 2 2 3 13 2 2 3" xfId="30018" xr:uid="{B7B7526F-9260-4719-8AA2-5D009D048FAE}"/>
    <cellStyle name="Currency 2 2 3 13 2 2 4" xfId="44275" xr:uid="{1F8BB389-9274-470D-9086-7A38E361AF5F}"/>
    <cellStyle name="Currency 2 2 3 13 2 3" xfId="6256" xr:uid="{00000000-0005-0000-0000-00007D230000}"/>
    <cellStyle name="Currency 2 2 3 13 2 3 2" xfId="20513" xr:uid="{00000000-0005-0000-0000-00007E230000}"/>
    <cellStyle name="Currency 2 2 3 13 2 3 3" xfId="32394" xr:uid="{12655F1F-D367-43D0-92E0-F2AB27B23F5D}"/>
    <cellStyle name="Currency 2 2 3 13 2 3 4" xfId="46651" xr:uid="{CA740D94-34D2-4CDC-A4A2-D6B886CE47E3}"/>
    <cellStyle name="Currency 2 2 3 13 2 4" xfId="8632" xr:uid="{00000000-0005-0000-0000-00007F230000}"/>
    <cellStyle name="Currency 2 2 3 13 2 4 2" xfId="22889" xr:uid="{00000000-0005-0000-0000-000080230000}"/>
    <cellStyle name="Currency 2 2 3 13 2 4 3" xfId="34770" xr:uid="{76DB9779-BEF5-4498-B3CE-CB2E59740F4B}"/>
    <cellStyle name="Currency 2 2 3 13 2 4 4" xfId="49027" xr:uid="{13DFA3FE-7E58-489D-85DA-E3A52EBD63E0}"/>
    <cellStyle name="Currency 2 2 3 13 2 5" xfId="11008" xr:uid="{00000000-0005-0000-0000-000081230000}"/>
    <cellStyle name="Currency 2 2 3 13 2 5 2" xfId="25265" xr:uid="{00000000-0005-0000-0000-000082230000}"/>
    <cellStyle name="Currency 2 2 3 13 2 5 3" xfId="37146" xr:uid="{731B517B-1B4A-4AA6-BF9D-F88E99E35CB0}"/>
    <cellStyle name="Currency 2 2 3 13 2 5 4" xfId="51403" xr:uid="{52BAC759-67DF-4C3B-A09F-7B92D9EEFAEB}"/>
    <cellStyle name="Currency 2 2 3 13 2 6" xfId="13385" xr:uid="{00000000-0005-0000-0000-000083230000}"/>
    <cellStyle name="Currency 2 2 3 13 2 6 2" xfId="39523" xr:uid="{EA7A0E86-CC32-4F69-B977-D6653A4FEBBD}"/>
    <cellStyle name="Currency 2 2 3 13 2 6 3" xfId="53780" xr:uid="{CF769FB9-1F53-475F-8A1F-F9FD9BE66551}"/>
    <cellStyle name="Currency 2 2 3 13 2 7" xfId="15761" xr:uid="{00000000-0005-0000-0000-000084230000}"/>
    <cellStyle name="Currency 2 2 3 13 2 8" xfId="27642" xr:uid="{764BD441-5F92-4085-80B6-4726E8752B2D}"/>
    <cellStyle name="Currency 2 2 3 13 2 9" xfId="41899" xr:uid="{786DB13C-F519-4C70-8BA3-6B801A1B7411}"/>
    <cellStyle name="Currency 2 2 3 13 3" xfId="2296" xr:uid="{00000000-0005-0000-0000-000085230000}"/>
    <cellStyle name="Currency 2 2 3 13 3 2" xfId="4672" xr:uid="{00000000-0005-0000-0000-000086230000}"/>
    <cellStyle name="Currency 2 2 3 13 3 2 2" xfId="18929" xr:uid="{00000000-0005-0000-0000-000087230000}"/>
    <cellStyle name="Currency 2 2 3 13 3 2 3" xfId="30810" xr:uid="{2AD548DD-F42C-43B5-A9DE-5B4144B8D98F}"/>
    <cellStyle name="Currency 2 2 3 13 3 2 4" xfId="45067" xr:uid="{B7306407-A819-432D-BD5A-E1C93DB017C1}"/>
    <cellStyle name="Currency 2 2 3 13 3 3" xfId="7048" xr:uid="{00000000-0005-0000-0000-000088230000}"/>
    <cellStyle name="Currency 2 2 3 13 3 3 2" xfId="21305" xr:uid="{00000000-0005-0000-0000-000089230000}"/>
    <cellStyle name="Currency 2 2 3 13 3 3 3" xfId="33186" xr:uid="{69A96098-366D-4945-B99C-89DF5E1CF6CD}"/>
    <cellStyle name="Currency 2 2 3 13 3 3 4" xfId="47443" xr:uid="{4381EA65-4846-436B-B5D1-769C1230F2C3}"/>
    <cellStyle name="Currency 2 2 3 13 3 4" xfId="9424" xr:uid="{00000000-0005-0000-0000-00008A230000}"/>
    <cellStyle name="Currency 2 2 3 13 3 4 2" xfId="23681" xr:uid="{00000000-0005-0000-0000-00008B230000}"/>
    <cellStyle name="Currency 2 2 3 13 3 4 3" xfId="35562" xr:uid="{0B7EA6CD-E3A1-46C8-83F5-3A2568C17EE8}"/>
    <cellStyle name="Currency 2 2 3 13 3 4 4" xfId="49819" xr:uid="{247AAB2C-8379-4AAF-B538-5B10DD58DF9F}"/>
    <cellStyle name="Currency 2 2 3 13 3 5" xfId="11800" xr:uid="{00000000-0005-0000-0000-00008C230000}"/>
    <cellStyle name="Currency 2 2 3 13 3 5 2" xfId="26057" xr:uid="{00000000-0005-0000-0000-00008D230000}"/>
    <cellStyle name="Currency 2 2 3 13 3 5 3" xfId="37938" xr:uid="{9F283FB3-78D2-43B3-85C2-AF826CE9C88C}"/>
    <cellStyle name="Currency 2 2 3 13 3 5 4" xfId="52195" xr:uid="{C1BEC85C-C914-45F6-BAF2-9B8FE6C15A84}"/>
    <cellStyle name="Currency 2 2 3 13 3 6" xfId="14177" xr:uid="{00000000-0005-0000-0000-00008E230000}"/>
    <cellStyle name="Currency 2 2 3 13 3 6 2" xfId="40315" xr:uid="{6AECF7C3-32FE-4C55-BD49-7808E206A5AC}"/>
    <cellStyle name="Currency 2 2 3 13 3 6 3" xfId="54572" xr:uid="{06239FF5-6536-40E9-B9B9-ABA87D8D92A6}"/>
    <cellStyle name="Currency 2 2 3 13 3 7" xfId="16553" xr:uid="{00000000-0005-0000-0000-00008F230000}"/>
    <cellStyle name="Currency 2 2 3 13 3 8" xfId="28434" xr:uid="{6DF29DC3-6C46-45AA-BDA6-59F5D588F618}"/>
    <cellStyle name="Currency 2 2 3 13 3 9" xfId="42691" xr:uid="{5BE7A305-467E-428E-AC89-70BF9073F01A}"/>
    <cellStyle name="Currency 2 2 3 13 4" xfId="3088" xr:uid="{00000000-0005-0000-0000-000090230000}"/>
    <cellStyle name="Currency 2 2 3 13 4 2" xfId="17345" xr:uid="{00000000-0005-0000-0000-000091230000}"/>
    <cellStyle name="Currency 2 2 3 13 4 3" xfId="29226" xr:uid="{1F7DBD37-C65D-42CE-B94A-9A9842175979}"/>
    <cellStyle name="Currency 2 2 3 13 4 4" xfId="43483" xr:uid="{5245F683-3C61-4BE0-8EF4-7DF70AEBAFE7}"/>
    <cellStyle name="Currency 2 2 3 13 5" xfId="5464" xr:uid="{00000000-0005-0000-0000-000092230000}"/>
    <cellStyle name="Currency 2 2 3 13 5 2" xfId="19721" xr:uid="{00000000-0005-0000-0000-000093230000}"/>
    <cellStyle name="Currency 2 2 3 13 5 3" xfId="31602" xr:uid="{8056C410-17E2-4116-B7C0-05DFA11B242D}"/>
    <cellStyle name="Currency 2 2 3 13 5 4" xfId="45859" xr:uid="{E5FED541-FE04-4C40-A5CE-07E44A5959CB}"/>
    <cellStyle name="Currency 2 2 3 13 6" xfId="7840" xr:uid="{00000000-0005-0000-0000-000094230000}"/>
    <cellStyle name="Currency 2 2 3 13 6 2" xfId="22097" xr:uid="{00000000-0005-0000-0000-000095230000}"/>
    <cellStyle name="Currency 2 2 3 13 6 3" xfId="33978" xr:uid="{F18ACAA3-E069-4717-B2F8-B0F412AA31F4}"/>
    <cellStyle name="Currency 2 2 3 13 6 4" xfId="48235" xr:uid="{3E9A19CA-E8F8-4198-821E-F074BD3658CA}"/>
    <cellStyle name="Currency 2 2 3 13 7" xfId="10216" xr:uid="{00000000-0005-0000-0000-000096230000}"/>
    <cellStyle name="Currency 2 2 3 13 7 2" xfId="24473" xr:uid="{00000000-0005-0000-0000-000097230000}"/>
    <cellStyle name="Currency 2 2 3 13 7 3" xfId="36354" xr:uid="{B0D636E9-E7EE-45F1-9073-375CF6AB5F1A}"/>
    <cellStyle name="Currency 2 2 3 13 7 4" xfId="50611" xr:uid="{7CAEB54A-0E96-40D5-808D-0FDC9F2CCC16}"/>
    <cellStyle name="Currency 2 2 3 13 8" xfId="12593" xr:uid="{00000000-0005-0000-0000-000098230000}"/>
    <cellStyle name="Currency 2 2 3 13 8 2" xfId="38731" xr:uid="{C6E1E154-7C6A-4996-94F5-3BA76C7E2CF0}"/>
    <cellStyle name="Currency 2 2 3 13 8 3" xfId="52988" xr:uid="{5011319E-26CC-4244-A582-DB5A05AD0FD6}"/>
    <cellStyle name="Currency 2 2 3 13 9" xfId="14969" xr:uid="{00000000-0005-0000-0000-000099230000}"/>
    <cellStyle name="Currency 2 2 3 14" xfId="748" xr:uid="{00000000-0005-0000-0000-00009A230000}"/>
    <cellStyle name="Currency 2 2 3 14 10" xfId="26886" xr:uid="{E9F5136D-3DA9-45B6-A5AB-A04613740BFB}"/>
    <cellStyle name="Currency 2 2 3 14 11" xfId="41143" xr:uid="{6CB49E10-00AB-4B81-839C-3C7A52FFE147}"/>
    <cellStyle name="Currency 2 2 3 14 2" xfId="1540" xr:uid="{00000000-0005-0000-0000-00009B230000}"/>
    <cellStyle name="Currency 2 2 3 14 2 2" xfId="3916" xr:uid="{00000000-0005-0000-0000-00009C230000}"/>
    <cellStyle name="Currency 2 2 3 14 2 2 2" xfId="18173" xr:uid="{00000000-0005-0000-0000-00009D230000}"/>
    <cellStyle name="Currency 2 2 3 14 2 2 3" xfId="30054" xr:uid="{0080CD14-3859-4760-BCE4-D0CAF7564FA5}"/>
    <cellStyle name="Currency 2 2 3 14 2 2 4" xfId="44311" xr:uid="{F805C0F0-290D-4120-8DD1-737DDFB3F7A5}"/>
    <cellStyle name="Currency 2 2 3 14 2 3" xfId="6292" xr:uid="{00000000-0005-0000-0000-00009E230000}"/>
    <cellStyle name="Currency 2 2 3 14 2 3 2" xfId="20549" xr:uid="{00000000-0005-0000-0000-00009F230000}"/>
    <cellStyle name="Currency 2 2 3 14 2 3 3" xfId="32430" xr:uid="{4C04593F-27D6-49BD-9384-BFD6350C67E6}"/>
    <cellStyle name="Currency 2 2 3 14 2 3 4" xfId="46687" xr:uid="{4D305889-7779-4C9A-9801-E6BC39CC68DF}"/>
    <cellStyle name="Currency 2 2 3 14 2 4" xfId="8668" xr:uid="{00000000-0005-0000-0000-0000A0230000}"/>
    <cellStyle name="Currency 2 2 3 14 2 4 2" xfId="22925" xr:uid="{00000000-0005-0000-0000-0000A1230000}"/>
    <cellStyle name="Currency 2 2 3 14 2 4 3" xfId="34806" xr:uid="{F609354B-1BCA-4D58-A480-0A139FD136F6}"/>
    <cellStyle name="Currency 2 2 3 14 2 4 4" xfId="49063" xr:uid="{FA6DCCEE-97DD-4A06-8C98-E0F136B24D54}"/>
    <cellStyle name="Currency 2 2 3 14 2 5" xfId="11044" xr:uid="{00000000-0005-0000-0000-0000A2230000}"/>
    <cellStyle name="Currency 2 2 3 14 2 5 2" xfId="25301" xr:uid="{00000000-0005-0000-0000-0000A3230000}"/>
    <cellStyle name="Currency 2 2 3 14 2 5 3" xfId="37182" xr:uid="{328E3EA2-F941-49C7-833F-399F4AA5E304}"/>
    <cellStyle name="Currency 2 2 3 14 2 5 4" xfId="51439" xr:uid="{ED3E28F4-EB37-44D8-AFD7-BE353A48A1F3}"/>
    <cellStyle name="Currency 2 2 3 14 2 6" xfId="13421" xr:uid="{00000000-0005-0000-0000-0000A4230000}"/>
    <cellStyle name="Currency 2 2 3 14 2 6 2" xfId="39559" xr:uid="{278C4CB9-7F7B-4512-81ED-D627AC8D0B42}"/>
    <cellStyle name="Currency 2 2 3 14 2 6 3" xfId="53816" xr:uid="{43AD19B2-58B8-41A1-8C91-334E6C281438}"/>
    <cellStyle name="Currency 2 2 3 14 2 7" xfId="15797" xr:uid="{00000000-0005-0000-0000-0000A5230000}"/>
    <cellStyle name="Currency 2 2 3 14 2 8" xfId="27678" xr:uid="{8ABA087F-B8E1-4443-9614-93E0FB806B36}"/>
    <cellStyle name="Currency 2 2 3 14 2 9" xfId="41935" xr:uid="{FA760B53-FBFC-4E43-BA67-603044A3CEA0}"/>
    <cellStyle name="Currency 2 2 3 14 3" xfId="2332" xr:uid="{00000000-0005-0000-0000-0000A6230000}"/>
    <cellStyle name="Currency 2 2 3 14 3 2" xfId="4708" xr:uid="{00000000-0005-0000-0000-0000A7230000}"/>
    <cellStyle name="Currency 2 2 3 14 3 2 2" xfId="18965" xr:uid="{00000000-0005-0000-0000-0000A8230000}"/>
    <cellStyle name="Currency 2 2 3 14 3 2 3" xfId="30846" xr:uid="{BB338257-9487-413E-A94B-46866E31DE05}"/>
    <cellStyle name="Currency 2 2 3 14 3 2 4" xfId="45103" xr:uid="{D1EED285-9450-4EAF-A831-DC6A7E8F4DEC}"/>
    <cellStyle name="Currency 2 2 3 14 3 3" xfId="7084" xr:uid="{00000000-0005-0000-0000-0000A9230000}"/>
    <cellStyle name="Currency 2 2 3 14 3 3 2" xfId="21341" xr:uid="{00000000-0005-0000-0000-0000AA230000}"/>
    <cellStyle name="Currency 2 2 3 14 3 3 3" xfId="33222" xr:uid="{EF99F7D5-F617-4412-A02E-8736A3853FFC}"/>
    <cellStyle name="Currency 2 2 3 14 3 3 4" xfId="47479" xr:uid="{DE569851-5D37-4A02-9E9D-C2A1205273C8}"/>
    <cellStyle name="Currency 2 2 3 14 3 4" xfId="9460" xr:uid="{00000000-0005-0000-0000-0000AB230000}"/>
    <cellStyle name="Currency 2 2 3 14 3 4 2" xfId="23717" xr:uid="{00000000-0005-0000-0000-0000AC230000}"/>
    <cellStyle name="Currency 2 2 3 14 3 4 3" xfId="35598" xr:uid="{139CF41E-01B4-4248-B1A6-FC3557BAC4F5}"/>
    <cellStyle name="Currency 2 2 3 14 3 4 4" xfId="49855" xr:uid="{B2366E48-2B55-4DF7-89AF-91D91865EE91}"/>
    <cellStyle name="Currency 2 2 3 14 3 5" xfId="11836" xr:uid="{00000000-0005-0000-0000-0000AD230000}"/>
    <cellStyle name="Currency 2 2 3 14 3 5 2" xfId="26093" xr:uid="{00000000-0005-0000-0000-0000AE230000}"/>
    <cellStyle name="Currency 2 2 3 14 3 5 3" xfId="37974" xr:uid="{05C0363B-2A65-42E7-8C92-CBACF24A9826}"/>
    <cellStyle name="Currency 2 2 3 14 3 5 4" xfId="52231" xr:uid="{F85DDE82-0C62-4722-81E2-F703BB888D8A}"/>
    <cellStyle name="Currency 2 2 3 14 3 6" xfId="14213" xr:uid="{00000000-0005-0000-0000-0000AF230000}"/>
    <cellStyle name="Currency 2 2 3 14 3 6 2" xfId="40351" xr:uid="{DA0CC3E9-7CAC-4046-9F94-A671E14AE3CA}"/>
    <cellStyle name="Currency 2 2 3 14 3 6 3" xfId="54608" xr:uid="{0DC77140-7AFC-4EDD-A527-255A122C142B}"/>
    <cellStyle name="Currency 2 2 3 14 3 7" xfId="16589" xr:uid="{00000000-0005-0000-0000-0000B0230000}"/>
    <cellStyle name="Currency 2 2 3 14 3 8" xfId="28470" xr:uid="{8C89B698-C20B-4ECB-AA0D-DBFB5FDC6964}"/>
    <cellStyle name="Currency 2 2 3 14 3 9" xfId="42727" xr:uid="{51107BC3-41AD-483C-80D2-12120853CD06}"/>
    <cellStyle name="Currency 2 2 3 14 4" xfId="3124" xr:uid="{00000000-0005-0000-0000-0000B1230000}"/>
    <cellStyle name="Currency 2 2 3 14 4 2" xfId="17381" xr:uid="{00000000-0005-0000-0000-0000B2230000}"/>
    <cellStyle name="Currency 2 2 3 14 4 3" xfId="29262" xr:uid="{C206F2B4-17E2-42B0-B4E5-149CB0DB3153}"/>
    <cellStyle name="Currency 2 2 3 14 4 4" xfId="43519" xr:uid="{1943366E-D330-4707-8B1C-9F4485725729}"/>
    <cellStyle name="Currency 2 2 3 14 5" xfId="5500" xr:uid="{00000000-0005-0000-0000-0000B3230000}"/>
    <cellStyle name="Currency 2 2 3 14 5 2" xfId="19757" xr:uid="{00000000-0005-0000-0000-0000B4230000}"/>
    <cellStyle name="Currency 2 2 3 14 5 3" xfId="31638" xr:uid="{78A301F3-B08C-4425-936E-186B3D90EC91}"/>
    <cellStyle name="Currency 2 2 3 14 5 4" xfId="45895" xr:uid="{95BD9D19-6F90-4153-813A-8464796D5A14}"/>
    <cellStyle name="Currency 2 2 3 14 6" xfId="7876" xr:uid="{00000000-0005-0000-0000-0000B5230000}"/>
    <cellStyle name="Currency 2 2 3 14 6 2" xfId="22133" xr:uid="{00000000-0005-0000-0000-0000B6230000}"/>
    <cellStyle name="Currency 2 2 3 14 6 3" xfId="34014" xr:uid="{C8B951D6-A260-4B7F-9025-B851B667AE6B}"/>
    <cellStyle name="Currency 2 2 3 14 6 4" xfId="48271" xr:uid="{9A52FA32-E295-4D41-9CEE-7BC42F399525}"/>
    <cellStyle name="Currency 2 2 3 14 7" xfId="10252" xr:uid="{00000000-0005-0000-0000-0000B7230000}"/>
    <cellStyle name="Currency 2 2 3 14 7 2" xfId="24509" xr:uid="{00000000-0005-0000-0000-0000B8230000}"/>
    <cellStyle name="Currency 2 2 3 14 7 3" xfId="36390" xr:uid="{D67A1B41-CC08-4A40-8104-ACE1D5760393}"/>
    <cellStyle name="Currency 2 2 3 14 7 4" xfId="50647" xr:uid="{BD473D9C-D0BE-46FF-B0F8-391FB569E916}"/>
    <cellStyle name="Currency 2 2 3 14 8" xfId="12629" xr:uid="{00000000-0005-0000-0000-0000B9230000}"/>
    <cellStyle name="Currency 2 2 3 14 8 2" xfId="38767" xr:uid="{7520F911-EA2D-4546-8C28-F131BE0C770D}"/>
    <cellStyle name="Currency 2 2 3 14 8 3" xfId="53024" xr:uid="{FA5E8F44-3638-4A14-B66C-D0491BE68845}"/>
    <cellStyle name="Currency 2 2 3 14 9" xfId="15005" xr:uid="{00000000-0005-0000-0000-0000BA230000}"/>
    <cellStyle name="Currency 2 2 3 15" xfId="784" xr:uid="{00000000-0005-0000-0000-0000BB230000}"/>
    <cellStyle name="Currency 2 2 3 15 10" xfId="26922" xr:uid="{5A21B651-F9EE-496F-9445-ED1F9BAF8C8E}"/>
    <cellStyle name="Currency 2 2 3 15 11" xfId="41179" xr:uid="{BCD8E6F2-D0A3-43F7-B927-4D89D3AD76DF}"/>
    <cellStyle name="Currency 2 2 3 15 2" xfId="1576" xr:uid="{00000000-0005-0000-0000-0000BC230000}"/>
    <cellStyle name="Currency 2 2 3 15 2 2" xfId="3952" xr:uid="{00000000-0005-0000-0000-0000BD230000}"/>
    <cellStyle name="Currency 2 2 3 15 2 2 2" xfId="18209" xr:uid="{00000000-0005-0000-0000-0000BE230000}"/>
    <cellStyle name="Currency 2 2 3 15 2 2 3" xfId="30090" xr:uid="{AA2F925A-2DD3-461C-8765-4744BB5E0BE8}"/>
    <cellStyle name="Currency 2 2 3 15 2 2 4" xfId="44347" xr:uid="{006B14DC-9061-48B7-82B6-EB3E1179AE2F}"/>
    <cellStyle name="Currency 2 2 3 15 2 3" xfId="6328" xr:uid="{00000000-0005-0000-0000-0000BF230000}"/>
    <cellStyle name="Currency 2 2 3 15 2 3 2" xfId="20585" xr:uid="{00000000-0005-0000-0000-0000C0230000}"/>
    <cellStyle name="Currency 2 2 3 15 2 3 3" xfId="32466" xr:uid="{6EA2C9C9-5540-4CCA-8D84-1E0AD94C3DA8}"/>
    <cellStyle name="Currency 2 2 3 15 2 3 4" xfId="46723" xr:uid="{DEBB7476-E049-4D7F-8632-2A4B50081825}"/>
    <cellStyle name="Currency 2 2 3 15 2 4" xfId="8704" xr:uid="{00000000-0005-0000-0000-0000C1230000}"/>
    <cellStyle name="Currency 2 2 3 15 2 4 2" xfId="22961" xr:uid="{00000000-0005-0000-0000-0000C2230000}"/>
    <cellStyle name="Currency 2 2 3 15 2 4 3" xfId="34842" xr:uid="{225E24D3-DDC7-43EF-8EA4-84B6DE7557A6}"/>
    <cellStyle name="Currency 2 2 3 15 2 4 4" xfId="49099" xr:uid="{2354EFAE-333A-4EA6-9C2F-09E384A73ABD}"/>
    <cellStyle name="Currency 2 2 3 15 2 5" xfId="11080" xr:uid="{00000000-0005-0000-0000-0000C3230000}"/>
    <cellStyle name="Currency 2 2 3 15 2 5 2" xfId="25337" xr:uid="{00000000-0005-0000-0000-0000C4230000}"/>
    <cellStyle name="Currency 2 2 3 15 2 5 3" xfId="37218" xr:uid="{F3A3C5F7-2942-4EB9-B57C-A2B7C44D766C}"/>
    <cellStyle name="Currency 2 2 3 15 2 5 4" xfId="51475" xr:uid="{2AF05B8B-1699-4BAB-BEBF-DCCC9EF2D8F6}"/>
    <cellStyle name="Currency 2 2 3 15 2 6" xfId="13457" xr:uid="{00000000-0005-0000-0000-0000C5230000}"/>
    <cellStyle name="Currency 2 2 3 15 2 6 2" xfId="39595" xr:uid="{E3280DE6-1758-4AA7-8F8E-BC2E89A76768}"/>
    <cellStyle name="Currency 2 2 3 15 2 6 3" xfId="53852" xr:uid="{25B9D8E7-9208-438E-BBD6-71EC0DC3A4E7}"/>
    <cellStyle name="Currency 2 2 3 15 2 7" xfId="15833" xr:uid="{00000000-0005-0000-0000-0000C6230000}"/>
    <cellStyle name="Currency 2 2 3 15 2 8" xfId="27714" xr:uid="{EBE630DB-34B8-48F2-BD91-9963F2630D9A}"/>
    <cellStyle name="Currency 2 2 3 15 2 9" xfId="41971" xr:uid="{F9609D9D-4FA0-4E33-9896-0E306C4E4429}"/>
    <cellStyle name="Currency 2 2 3 15 3" xfId="2368" xr:uid="{00000000-0005-0000-0000-0000C7230000}"/>
    <cellStyle name="Currency 2 2 3 15 3 2" xfId="4744" xr:uid="{00000000-0005-0000-0000-0000C8230000}"/>
    <cellStyle name="Currency 2 2 3 15 3 2 2" xfId="19001" xr:uid="{00000000-0005-0000-0000-0000C9230000}"/>
    <cellStyle name="Currency 2 2 3 15 3 2 3" xfId="30882" xr:uid="{807C9E2B-8E15-4EBD-BA58-75A5C22CFD40}"/>
    <cellStyle name="Currency 2 2 3 15 3 2 4" xfId="45139" xr:uid="{B27C7EA7-584A-48A8-8F8E-3CC1AC6EC189}"/>
    <cellStyle name="Currency 2 2 3 15 3 3" xfId="7120" xr:uid="{00000000-0005-0000-0000-0000CA230000}"/>
    <cellStyle name="Currency 2 2 3 15 3 3 2" xfId="21377" xr:uid="{00000000-0005-0000-0000-0000CB230000}"/>
    <cellStyle name="Currency 2 2 3 15 3 3 3" xfId="33258" xr:uid="{FAFEDFC2-86D3-4A7A-B5EE-2B911EC6E2FA}"/>
    <cellStyle name="Currency 2 2 3 15 3 3 4" xfId="47515" xr:uid="{2E09D494-D384-4C6E-8F4E-99B18AEA611C}"/>
    <cellStyle name="Currency 2 2 3 15 3 4" xfId="9496" xr:uid="{00000000-0005-0000-0000-0000CC230000}"/>
    <cellStyle name="Currency 2 2 3 15 3 4 2" xfId="23753" xr:uid="{00000000-0005-0000-0000-0000CD230000}"/>
    <cellStyle name="Currency 2 2 3 15 3 4 3" xfId="35634" xr:uid="{C6D57195-1AE5-49D7-905C-8D330FE4664C}"/>
    <cellStyle name="Currency 2 2 3 15 3 4 4" xfId="49891" xr:uid="{F63B7C52-167C-4ED7-96F7-516C67DC7AA0}"/>
    <cellStyle name="Currency 2 2 3 15 3 5" xfId="11872" xr:uid="{00000000-0005-0000-0000-0000CE230000}"/>
    <cellStyle name="Currency 2 2 3 15 3 5 2" xfId="26129" xr:uid="{00000000-0005-0000-0000-0000CF230000}"/>
    <cellStyle name="Currency 2 2 3 15 3 5 3" xfId="38010" xr:uid="{8F4BB585-B0E2-4ED9-AE4E-9B2040DD75BC}"/>
    <cellStyle name="Currency 2 2 3 15 3 5 4" xfId="52267" xr:uid="{3A23509E-56ED-4ADD-A6BC-C7E7D5679CD4}"/>
    <cellStyle name="Currency 2 2 3 15 3 6" xfId="14249" xr:uid="{00000000-0005-0000-0000-0000D0230000}"/>
    <cellStyle name="Currency 2 2 3 15 3 6 2" xfId="40387" xr:uid="{7A5B35C7-7B91-4937-A985-EBC47E8FD41A}"/>
    <cellStyle name="Currency 2 2 3 15 3 6 3" xfId="54644" xr:uid="{A82B7276-E538-4C66-A572-84AD57DF50DB}"/>
    <cellStyle name="Currency 2 2 3 15 3 7" xfId="16625" xr:uid="{00000000-0005-0000-0000-0000D1230000}"/>
    <cellStyle name="Currency 2 2 3 15 3 8" xfId="28506" xr:uid="{A5D699BD-C806-40CA-A336-6A68C5B39C8F}"/>
    <cellStyle name="Currency 2 2 3 15 3 9" xfId="42763" xr:uid="{44A101CD-70CE-4BFC-9B4C-F761F81C1062}"/>
    <cellStyle name="Currency 2 2 3 15 4" xfId="3160" xr:uid="{00000000-0005-0000-0000-0000D2230000}"/>
    <cellStyle name="Currency 2 2 3 15 4 2" xfId="17417" xr:uid="{00000000-0005-0000-0000-0000D3230000}"/>
    <cellStyle name="Currency 2 2 3 15 4 3" xfId="29298" xr:uid="{A7621723-C574-4130-B9A8-171B476E58E3}"/>
    <cellStyle name="Currency 2 2 3 15 4 4" xfId="43555" xr:uid="{ABEFD7FB-05C5-48D5-B728-BEF5C8C4CADA}"/>
    <cellStyle name="Currency 2 2 3 15 5" xfId="5536" xr:uid="{00000000-0005-0000-0000-0000D4230000}"/>
    <cellStyle name="Currency 2 2 3 15 5 2" xfId="19793" xr:uid="{00000000-0005-0000-0000-0000D5230000}"/>
    <cellStyle name="Currency 2 2 3 15 5 3" xfId="31674" xr:uid="{C29BC097-4DC8-4970-8C7F-2EBD05593B25}"/>
    <cellStyle name="Currency 2 2 3 15 5 4" xfId="45931" xr:uid="{70C431EF-9303-4759-BCC9-F4E8DE72329C}"/>
    <cellStyle name="Currency 2 2 3 15 6" xfId="7912" xr:uid="{00000000-0005-0000-0000-0000D6230000}"/>
    <cellStyle name="Currency 2 2 3 15 6 2" xfId="22169" xr:uid="{00000000-0005-0000-0000-0000D7230000}"/>
    <cellStyle name="Currency 2 2 3 15 6 3" xfId="34050" xr:uid="{3FE1828E-FAB3-423F-B5E1-D836E79EA450}"/>
    <cellStyle name="Currency 2 2 3 15 6 4" xfId="48307" xr:uid="{F8681F59-CCC2-494F-9FEF-C169B288BF99}"/>
    <cellStyle name="Currency 2 2 3 15 7" xfId="10288" xr:uid="{00000000-0005-0000-0000-0000D8230000}"/>
    <cellStyle name="Currency 2 2 3 15 7 2" xfId="24545" xr:uid="{00000000-0005-0000-0000-0000D9230000}"/>
    <cellStyle name="Currency 2 2 3 15 7 3" xfId="36426" xr:uid="{29C76797-BDFE-44B8-A79F-944F8D4A29C7}"/>
    <cellStyle name="Currency 2 2 3 15 7 4" xfId="50683" xr:uid="{6D144FC9-9ADA-4AF7-9566-9AA0C72D9C24}"/>
    <cellStyle name="Currency 2 2 3 15 8" xfId="12665" xr:uid="{00000000-0005-0000-0000-0000DA230000}"/>
    <cellStyle name="Currency 2 2 3 15 8 2" xfId="38803" xr:uid="{BCFBC676-3078-4635-96D3-E50B2EAE5A4D}"/>
    <cellStyle name="Currency 2 2 3 15 8 3" xfId="53060" xr:uid="{59F65B3F-891F-46B2-8870-A0BA865BCB34}"/>
    <cellStyle name="Currency 2 2 3 15 9" xfId="15041" xr:uid="{00000000-0005-0000-0000-0000DB230000}"/>
    <cellStyle name="Currency 2 2 3 16" xfId="820" xr:uid="{00000000-0005-0000-0000-0000DC230000}"/>
    <cellStyle name="Currency 2 2 3 16 2" xfId="3196" xr:uid="{00000000-0005-0000-0000-0000DD230000}"/>
    <cellStyle name="Currency 2 2 3 16 2 2" xfId="17453" xr:uid="{00000000-0005-0000-0000-0000DE230000}"/>
    <cellStyle name="Currency 2 2 3 16 2 3" xfId="29334" xr:uid="{9F14AC94-4817-4FFE-9519-2D00B147445F}"/>
    <cellStyle name="Currency 2 2 3 16 2 4" xfId="43591" xr:uid="{F5E358AB-90D9-4A8E-9695-56DA30354CF4}"/>
    <cellStyle name="Currency 2 2 3 16 3" xfId="5572" xr:uid="{00000000-0005-0000-0000-0000DF230000}"/>
    <cellStyle name="Currency 2 2 3 16 3 2" xfId="19829" xr:uid="{00000000-0005-0000-0000-0000E0230000}"/>
    <cellStyle name="Currency 2 2 3 16 3 3" xfId="31710" xr:uid="{A149CCC6-0FA8-4DB7-8986-3441E760F8CC}"/>
    <cellStyle name="Currency 2 2 3 16 3 4" xfId="45967" xr:uid="{599E65F1-1E74-4484-A7D5-A1BC835FA121}"/>
    <cellStyle name="Currency 2 2 3 16 4" xfId="7948" xr:uid="{00000000-0005-0000-0000-0000E1230000}"/>
    <cellStyle name="Currency 2 2 3 16 4 2" xfId="22205" xr:uid="{00000000-0005-0000-0000-0000E2230000}"/>
    <cellStyle name="Currency 2 2 3 16 4 3" xfId="34086" xr:uid="{DE60F89A-5A67-4FED-87D6-BE813D6C59BD}"/>
    <cellStyle name="Currency 2 2 3 16 4 4" xfId="48343" xr:uid="{B9F9B8FA-917C-447C-AB1F-B02792B62CEC}"/>
    <cellStyle name="Currency 2 2 3 16 5" xfId="10324" xr:uid="{00000000-0005-0000-0000-0000E3230000}"/>
    <cellStyle name="Currency 2 2 3 16 5 2" xfId="24581" xr:uid="{00000000-0005-0000-0000-0000E4230000}"/>
    <cellStyle name="Currency 2 2 3 16 5 3" xfId="36462" xr:uid="{5E9D8E45-8FAB-48C3-BFED-EDB8DAF7D19B}"/>
    <cellStyle name="Currency 2 2 3 16 5 4" xfId="50719" xr:uid="{D2C1D60E-BBA0-44D4-AD0A-52154D86483C}"/>
    <cellStyle name="Currency 2 2 3 16 6" xfId="12701" xr:uid="{00000000-0005-0000-0000-0000E5230000}"/>
    <cellStyle name="Currency 2 2 3 16 6 2" xfId="38839" xr:uid="{30C9A46E-D9C3-44A2-99FC-674E176121A4}"/>
    <cellStyle name="Currency 2 2 3 16 6 3" xfId="53096" xr:uid="{CFB4B41D-1189-4F6B-8FB8-8323A8AEBEDE}"/>
    <cellStyle name="Currency 2 2 3 16 7" xfId="15077" xr:uid="{00000000-0005-0000-0000-0000E6230000}"/>
    <cellStyle name="Currency 2 2 3 16 8" xfId="26958" xr:uid="{5B3A1C6D-DD05-430F-B2C1-EB3E9F68D1CE}"/>
    <cellStyle name="Currency 2 2 3 16 9" xfId="41215" xr:uid="{19BA6F85-1A5F-46AC-AFE6-6FA40F1D8BD0}"/>
    <cellStyle name="Currency 2 2 3 17" xfId="1612" xr:uid="{00000000-0005-0000-0000-0000E7230000}"/>
    <cellStyle name="Currency 2 2 3 17 2" xfId="3988" xr:uid="{00000000-0005-0000-0000-0000E8230000}"/>
    <cellStyle name="Currency 2 2 3 17 2 2" xfId="18245" xr:uid="{00000000-0005-0000-0000-0000E9230000}"/>
    <cellStyle name="Currency 2 2 3 17 2 3" xfId="30126" xr:uid="{DF21AB32-2AFA-4F1B-8001-34C4825036D6}"/>
    <cellStyle name="Currency 2 2 3 17 2 4" xfId="44383" xr:uid="{017A25FB-BA35-443F-849C-D2D5357A56F8}"/>
    <cellStyle name="Currency 2 2 3 17 3" xfId="6364" xr:uid="{00000000-0005-0000-0000-0000EA230000}"/>
    <cellStyle name="Currency 2 2 3 17 3 2" xfId="20621" xr:uid="{00000000-0005-0000-0000-0000EB230000}"/>
    <cellStyle name="Currency 2 2 3 17 3 3" xfId="32502" xr:uid="{5B191599-EBE0-492B-9728-52E04462F8EB}"/>
    <cellStyle name="Currency 2 2 3 17 3 4" xfId="46759" xr:uid="{B1BF7F04-EA6D-46E0-91E5-FD705975BF68}"/>
    <cellStyle name="Currency 2 2 3 17 4" xfId="8740" xr:uid="{00000000-0005-0000-0000-0000EC230000}"/>
    <cellStyle name="Currency 2 2 3 17 4 2" xfId="22997" xr:uid="{00000000-0005-0000-0000-0000ED230000}"/>
    <cellStyle name="Currency 2 2 3 17 4 3" xfId="34878" xr:uid="{50A90F76-9F2B-44A0-9F48-0C1380E045DB}"/>
    <cellStyle name="Currency 2 2 3 17 4 4" xfId="49135" xr:uid="{A47E1C53-E4DF-4FCE-B19F-A30F4DCBBB98}"/>
    <cellStyle name="Currency 2 2 3 17 5" xfId="11116" xr:uid="{00000000-0005-0000-0000-0000EE230000}"/>
    <cellStyle name="Currency 2 2 3 17 5 2" xfId="25373" xr:uid="{00000000-0005-0000-0000-0000EF230000}"/>
    <cellStyle name="Currency 2 2 3 17 5 3" xfId="37254" xr:uid="{B264AC06-B28E-4E6F-B943-1D26CA5B00DE}"/>
    <cellStyle name="Currency 2 2 3 17 5 4" xfId="51511" xr:uid="{D197D238-08CA-4A0D-AAD1-A964D604815D}"/>
    <cellStyle name="Currency 2 2 3 17 6" xfId="13493" xr:uid="{00000000-0005-0000-0000-0000F0230000}"/>
    <cellStyle name="Currency 2 2 3 17 6 2" xfId="39631" xr:uid="{ED549DF0-96EF-49C5-8272-BD7C1D519CD7}"/>
    <cellStyle name="Currency 2 2 3 17 6 3" xfId="53888" xr:uid="{6B2F97F2-1A27-4369-8DC9-19651844216B}"/>
    <cellStyle name="Currency 2 2 3 17 7" xfId="15869" xr:uid="{00000000-0005-0000-0000-0000F1230000}"/>
    <cellStyle name="Currency 2 2 3 17 8" xfId="27750" xr:uid="{9F848D97-1D89-4793-9CD5-D92426F17247}"/>
    <cellStyle name="Currency 2 2 3 17 9" xfId="42007" xr:uid="{B60E22CE-AE80-4D1D-BF54-D97195332535}"/>
    <cellStyle name="Currency 2 2 3 18" xfId="2404" xr:uid="{00000000-0005-0000-0000-0000F2230000}"/>
    <cellStyle name="Currency 2 2 3 18 2" xfId="16661" xr:uid="{00000000-0005-0000-0000-0000F3230000}"/>
    <cellStyle name="Currency 2 2 3 18 3" xfId="28542" xr:uid="{48D770E1-BAB2-45BD-A646-BBE03E4CB5B9}"/>
    <cellStyle name="Currency 2 2 3 18 4" xfId="42799" xr:uid="{2B5C42F1-B432-4FFB-8BE3-DA46FC2206A6}"/>
    <cellStyle name="Currency 2 2 3 19" xfId="4780" xr:uid="{00000000-0005-0000-0000-0000F4230000}"/>
    <cellStyle name="Currency 2 2 3 19 2" xfId="19037" xr:uid="{00000000-0005-0000-0000-0000F5230000}"/>
    <cellStyle name="Currency 2 2 3 19 3" xfId="30918" xr:uid="{23D2D9FA-9B22-476B-8F89-3F17A774E5AA}"/>
    <cellStyle name="Currency 2 2 3 19 4" xfId="45175" xr:uid="{2F1F4AC6-55BF-4AC8-BC14-7A555AEAF698}"/>
    <cellStyle name="Currency 2 2 3 2" xfId="45" xr:uid="{00000000-0005-0000-0000-0000F6230000}"/>
    <cellStyle name="Currency 2 2 3 2 10" xfId="369" xr:uid="{00000000-0005-0000-0000-0000F7230000}"/>
    <cellStyle name="Currency 2 2 3 2 10 10" xfId="26507" xr:uid="{37AF731D-C6D7-45D7-9CAE-D7544565C285}"/>
    <cellStyle name="Currency 2 2 3 2 10 11" xfId="40764" xr:uid="{D5893A86-CDF1-4DFF-BF17-57F627C18F53}"/>
    <cellStyle name="Currency 2 2 3 2 10 2" xfId="1161" xr:uid="{00000000-0005-0000-0000-0000F8230000}"/>
    <cellStyle name="Currency 2 2 3 2 10 2 2" xfId="3537" xr:uid="{00000000-0005-0000-0000-0000F9230000}"/>
    <cellStyle name="Currency 2 2 3 2 10 2 2 2" xfId="17794" xr:uid="{00000000-0005-0000-0000-0000FA230000}"/>
    <cellStyle name="Currency 2 2 3 2 10 2 2 3" xfId="29675" xr:uid="{088F457A-F59D-4DF5-B819-5BD7A797FB3F}"/>
    <cellStyle name="Currency 2 2 3 2 10 2 2 4" xfId="43932" xr:uid="{2E94A795-F657-4FB1-8545-9145BC28933F}"/>
    <cellStyle name="Currency 2 2 3 2 10 2 3" xfId="5913" xr:uid="{00000000-0005-0000-0000-0000FB230000}"/>
    <cellStyle name="Currency 2 2 3 2 10 2 3 2" xfId="20170" xr:uid="{00000000-0005-0000-0000-0000FC230000}"/>
    <cellStyle name="Currency 2 2 3 2 10 2 3 3" xfId="32051" xr:uid="{696CABA4-9AA4-488E-B9A6-FFB910C91276}"/>
    <cellStyle name="Currency 2 2 3 2 10 2 3 4" xfId="46308" xr:uid="{43BB69BF-60F5-43A1-BD19-BC555CBFAFFA}"/>
    <cellStyle name="Currency 2 2 3 2 10 2 4" xfId="8289" xr:uid="{00000000-0005-0000-0000-0000FD230000}"/>
    <cellStyle name="Currency 2 2 3 2 10 2 4 2" xfId="22546" xr:uid="{00000000-0005-0000-0000-0000FE230000}"/>
    <cellStyle name="Currency 2 2 3 2 10 2 4 3" xfId="34427" xr:uid="{9798DE06-C088-438B-A30E-D4269718D039}"/>
    <cellStyle name="Currency 2 2 3 2 10 2 4 4" xfId="48684" xr:uid="{822531E3-2DA9-431E-8CD9-96CAF771EFCD}"/>
    <cellStyle name="Currency 2 2 3 2 10 2 5" xfId="10665" xr:uid="{00000000-0005-0000-0000-0000FF230000}"/>
    <cellStyle name="Currency 2 2 3 2 10 2 5 2" xfId="24922" xr:uid="{00000000-0005-0000-0000-000000240000}"/>
    <cellStyle name="Currency 2 2 3 2 10 2 5 3" xfId="36803" xr:uid="{58528481-5CAD-4035-A65D-B3F1C3AD6714}"/>
    <cellStyle name="Currency 2 2 3 2 10 2 5 4" xfId="51060" xr:uid="{0725739A-7AFF-4A67-8F37-85A57B0B539C}"/>
    <cellStyle name="Currency 2 2 3 2 10 2 6" xfId="13042" xr:uid="{00000000-0005-0000-0000-000001240000}"/>
    <cellStyle name="Currency 2 2 3 2 10 2 6 2" xfId="39180" xr:uid="{ABE3587B-64D8-46F8-91E8-B825F1C902EC}"/>
    <cellStyle name="Currency 2 2 3 2 10 2 6 3" xfId="53437" xr:uid="{8AE18947-FB6A-4837-A502-56FCAFD719C0}"/>
    <cellStyle name="Currency 2 2 3 2 10 2 7" xfId="15418" xr:uid="{00000000-0005-0000-0000-000002240000}"/>
    <cellStyle name="Currency 2 2 3 2 10 2 8" xfId="27299" xr:uid="{293E068D-AB62-4022-8828-8F8EA907CC78}"/>
    <cellStyle name="Currency 2 2 3 2 10 2 9" xfId="41556" xr:uid="{B5741CD6-969D-4CB7-9960-43CEA7BD4609}"/>
    <cellStyle name="Currency 2 2 3 2 10 3" xfId="1953" xr:uid="{00000000-0005-0000-0000-000003240000}"/>
    <cellStyle name="Currency 2 2 3 2 10 3 2" xfId="4329" xr:uid="{00000000-0005-0000-0000-000004240000}"/>
    <cellStyle name="Currency 2 2 3 2 10 3 2 2" xfId="18586" xr:uid="{00000000-0005-0000-0000-000005240000}"/>
    <cellStyle name="Currency 2 2 3 2 10 3 2 3" xfId="30467" xr:uid="{D811A6CB-46EE-4355-8560-D72BA30CAEA5}"/>
    <cellStyle name="Currency 2 2 3 2 10 3 2 4" xfId="44724" xr:uid="{B1FCE3CA-0BAC-4F9F-9C0E-7166F172E1C6}"/>
    <cellStyle name="Currency 2 2 3 2 10 3 3" xfId="6705" xr:uid="{00000000-0005-0000-0000-000006240000}"/>
    <cellStyle name="Currency 2 2 3 2 10 3 3 2" xfId="20962" xr:uid="{00000000-0005-0000-0000-000007240000}"/>
    <cellStyle name="Currency 2 2 3 2 10 3 3 3" xfId="32843" xr:uid="{0D7A720A-B9EF-463D-9784-6393F06092F7}"/>
    <cellStyle name="Currency 2 2 3 2 10 3 3 4" xfId="47100" xr:uid="{2C758ACC-F11B-4128-A543-7637B5692EE1}"/>
    <cellStyle name="Currency 2 2 3 2 10 3 4" xfId="9081" xr:uid="{00000000-0005-0000-0000-000008240000}"/>
    <cellStyle name="Currency 2 2 3 2 10 3 4 2" xfId="23338" xr:uid="{00000000-0005-0000-0000-000009240000}"/>
    <cellStyle name="Currency 2 2 3 2 10 3 4 3" xfId="35219" xr:uid="{A7E47B10-5D44-4996-9A12-BC872781BB3A}"/>
    <cellStyle name="Currency 2 2 3 2 10 3 4 4" xfId="49476" xr:uid="{B3E7F700-C1D3-401A-9E39-0DC4E837DC81}"/>
    <cellStyle name="Currency 2 2 3 2 10 3 5" xfId="11457" xr:uid="{00000000-0005-0000-0000-00000A240000}"/>
    <cellStyle name="Currency 2 2 3 2 10 3 5 2" xfId="25714" xr:uid="{00000000-0005-0000-0000-00000B240000}"/>
    <cellStyle name="Currency 2 2 3 2 10 3 5 3" xfId="37595" xr:uid="{28636B23-E605-450A-991B-8A402AF866BA}"/>
    <cellStyle name="Currency 2 2 3 2 10 3 5 4" xfId="51852" xr:uid="{85BB15D0-6E95-4638-8669-8BEEBB7D7BA8}"/>
    <cellStyle name="Currency 2 2 3 2 10 3 6" xfId="13834" xr:uid="{00000000-0005-0000-0000-00000C240000}"/>
    <cellStyle name="Currency 2 2 3 2 10 3 6 2" xfId="39972" xr:uid="{6A7C2BA7-286B-4289-ACCB-F4B526C27A79}"/>
    <cellStyle name="Currency 2 2 3 2 10 3 6 3" xfId="54229" xr:uid="{E8A51BA3-EA59-4972-BAE9-DB8D7811AD81}"/>
    <cellStyle name="Currency 2 2 3 2 10 3 7" xfId="16210" xr:uid="{00000000-0005-0000-0000-00000D240000}"/>
    <cellStyle name="Currency 2 2 3 2 10 3 8" xfId="28091" xr:uid="{AF38D7AE-DBE9-4FA1-93D7-ABDF82662715}"/>
    <cellStyle name="Currency 2 2 3 2 10 3 9" xfId="42348" xr:uid="{B1E5BE80-FD1C-42CD-B3F8-2DB553D8AD1D}"/>
    <cellStyle name="Currency 2 2 3 2 10 4" xfId="2745" xr:uid="{00000000-0005-0000-0000-00000E240000}"/>
    <cellStyle name="Currency 2 2 3 2 10 4 2" xfId="17002" xr:uid="{00000000-0005-0000-0000-00000F240000}"/>
    <cellStyle name="Currency 2 2 3 2 10 4 3" xfId="28883" xr:uid="{7C2CFCA1-D953-4B34-8DA1-F191BED26EB8}"/>
    <cellStyle name="Currency 2 2 3 2 10 4 4" xfId="43140" xr:uid="{51915E2E-1E81-4AEC-A5E2-C2FA18D62801}"/>
    <cellStyle name="Currency 2 2 3 2 10 5" xfId="5121" xr:uid="{00000000-0005-0000-0000-000010240000}"/>
    <cellStyle name="Currency 2 2 3 2 10 5 2" xfId="19378" xr:uid="{00000000-0005-0000-0000-000011240000}"/>
    <cellStyle name="Currency 2 2 3 2 10 5 3" xfId="31259" xr:uid="{94EB2351-2D17-4425-91C9-1F0BA7EB90A2}"/>
    <cellStyle name="Currency 2 2 3 2 10 5 4" xfId="45516" xr:uid="{A394CCB8-19C2-4601-81D1-A064A339FF37}"/>
    <cellStyle name="Currency 2 2 3 2 10 6" xfId="7497" xr:uid="{00000000-0005-0000-0000-000012240000}"/>
    <cellStyle name="Currency 2 2 3 2 10 6 2" xfId="21754" xr:uid="{00000000-0005-0000-0000-000013240000}"/>
    <cellStyle name="Currency 2 2 3 2 10 6 3" xfId="33635" xr:uid="{326C04BE-A8A7-486D-9296-18EA153DD295}"/>
    <cellStyle name="Currency 2 2 3 2 10 6 4" xfId="47892" xr:uid="{431DEE6C-B3F2-457D-BBA6-F5ADACF2D624}"/>
    <cellStyle name="Currency 2 2 3 2 10 7" xfId="9873" xr:uid="{00000000-0005-0000-0000-000014240000}"/>
    <cellStyle name="Currency 2 2 3 2 10 7 2" xfId="24130" xr:uid="{00000000-0005-0000-0000-000015240000}"/>
    <cellStyle name="Currency 2 2 3 2 10 7 3" xfId="36011" xr:uid="{768995E0-60FA-4E8B-AE2F-07416352903A}"/>
    <cellStyle name="Currency 2 2 3 2 10 7 4" xfId="50268" xr:uid="{BFFCDAE2-484D-4F23-B9B7-721978D887A6}"/>
    <cellStyle name="Currency 2 2 3 2 10 8" xfId="12250" xr:uid="{00000000-0005-0000-0000-000016240000}"/>
    <cellStyle name="Currency 2 2 3 2 10 8 2" xfId="38388" xr:uid="{B21E61EC-558D-4084-9D81-70FDB01620C4}"/>
    <cellStyle name="Currency 2 2 3 2 10 8 3" xfId="52645" xr:uid="{053AF46E-E528-4000-91F2-C391C7367B1F}"/>
    <cellStyle name="Currency 2 2 3 2 10 9" xfId="14626" xr:uid="{00000000-0005-0000-0000-000017240000}"/>
    <cellStyle name="Currency 2 2 3 2 11" xfId="405" xr:uid="{00000000-0005-0000-0000-000018240000}"/>
    <cellStyle name="Currency 2 2 3 2 11 10" xfId="26543" xr:uid="{6C61A2D9-EE28-4D35-9C57-63DBB04BF098}"/>
    <cellStyle name="Currency 2 2 3 2 11 11" xfId="40800" xr:uid="{350FF2A7-29FB-4AD5-AD1C-C2A468FFE7B3}"/>
    <cellStyle name="Currency 2 2 3 2 11 2" xfId="1197" xr:uid="{00000000-0005-0000-0000-000019240000}"/>
    <cellStyle name="Currency 2 2 3 2 11 2 2" xfId="3573" xr:uid="{00000000-0005-0000-0000-00001A240000}"/>
    <cellStyle name="Currency 2 2 3 2 11 2 2 2" xfId="17830" xr:uid="{00000000-0005-0000-0000-00001B240000}"/>
    <cellStyle name="Currency 2 2 3 2 11 2 2 3" xfId="29711" xr:uid="{B3A9415D-9F3B-4915-BB66-0AF9E1AB57FA}"/>
    <cellStyle name="Currency 2 2 3 2 11 2 2 4" xfId="43968" xr:uid="{F84521E8-805A-473F-9A72-0B291C1D08F3}"/>
    <cellStyle name="Currency 2 2 3 2 11 2 3" xfId="5949" xr:uid="{00000000-0005-0000-0000-00001C240000}"/>
    <cellStyle name="Currency 2 2 3 2 11 2 3 2" xfId="20206" xr:uid="{00000000-0005-0000-0000-00001D240000}"/>
    <cellStyle name="Currency 2 2 3 2 11 2 3 3" xfId="32087" xr:uid="{760CE8D6-6DDD-4FAB-AFA5-E89422AA21CA}"/>
    <cellStyle name="Currency 2 2 3 2 11 2 3 4" xfId="46344" xr:uid="{C4A4DFEE-F2D1-4D03-A418-E5FDF3457F48}"/>
    <cellStyle name="Currency 2 2 3 2 11 2 4" xfId="8325" xr:uid="{00000000-0005-0000-0000-00001E240000}"/>
    <cellStyle name="Currency 2 2 3 2 11 2 4 2" xfId="22582" xr:uid="{00000000-0005-0000-0000-00001F240000}"/>
    <cellStyle name="Currency 2 2 3 2 11 2 4 3" xfId="34463" xr:uid="{462B50AE-8B89-406F-BD9D-CD3F3EB1F034}"/>
    <cellStyle name="Currency 2 2 3 2 11 2 4 4" xfId="48720" xr:uid="{D0612F76-09FB-425B-8956-602D8ED3AEEB}"/>
    <cellStyle name="Currency 2 2 3 2 11 2 5" xfId="10701" xr:uid="{00000000-0005-0000-0000-000020240000}"/>
    <cellStyle name="Currency 2 2 3 2 11 2 5 2" xfId="24958" xr:uid="{00000000-0005-0000-0000-000021240000}"/>
    <cellStyle name="Currency 2 2 3 2 11 2 5 3" xfId="36839" xr:uid="{B8847AC3-AE2E-41F0-8E23-298920486745}"/>
    <cellStyle name="Currency 2 2 3 2 11 2 5 4" xfId="51096" xr:uid="{673E1E09-A550-407D-BF78-558CB8D4347B}"/>
    <cellStyle name="Currency 2 2 3 2 11 2 6" xfId="13078" xr:uid="{00000000-0005-0000-0000-000022240000}"/>
    <cellStyle name="Currency 2 2 3 2 11 2 6 2" xfId="39216" xr:uid="{1DE67E55-14BE-4CFD-AACF-A8FD9037B679}"/>
    <cellStyle name="Currency 2 2 3 2 11 2 6 3" xfId="53473" xr:uid="{5A351F2A-2C98-417C-8EE9-AAAE603C00D1}"/>
    <cellStyle name="Currency 2 2 3 2 11 2 7" xfId="15454" xr:uid="{00000000-0005-0000-0000-000023240000}"/>
    <cellStyle name="Currency 2 2 3 2 11 2 8" xfId="27335" xr:uid="{326BC35D-7B07-4ADA-ACD0-2F60B75710C6}"/>
    <cellStyle name="Currency 2 2 3 2 11 2 9" xfId="41592" xr:uid="{09F46E5A-F2D2-4170-B189-38BFA7E42E99}"/>
    <cellStyle name="Currency 2 2 3 2 11 3" xfId="1989" xr:uid="{00000000-0005-0000-0000-000024240000}"/>
    <cellStyle name="Currency 2 2 3 2 11 3 2" xfId="4365" xr:uid="{00000000-0005-0000-0000-000025240000}"/>
    <cellStyle name="Currency 2 2 3 2 11 3 2 2" xfId="18622" xr:uid="{00000000-0005-0000-0000-000026240000}"/>
    <cellStyle name="Currency 2 2 3 2 11 3 2 3" xfId="30503" xr:uid="{D80DBA4A-CE09-478F-BF7C-1DB53996693E}"/>
    <cellStyle name="Currency 2 2 3 2 11 3 2 4" xfId="44760" xr:uid="{8286E227-652F-459B-B624-43513A513F93}"/>
    <cellStyle name="Currency 2 2 3 2 11 3 3" xfId="6741" xr:uid="{00000000-0005-0000-0000-000027240000}"/>
    <cellStyle name="Currency 2 2 3 2 11 3 3 2" xfId="20998" xr:uid="{00000000-0005-0000-0000-000028240000}"/>
    <cellStyle name="Currency 2 2 3 2 11 3 3 3" xfId="32879" xr:uid="{4749B29A-373B-4D01-8DF1-C8C2900CD2C8}"/>
    <cellStyle name="Currency 2 2 3 2 11 3 3 4" xfId="47136" xr:uid="{CE940EAC-6D90-4AF4-A01D-1C342AE1DB57}"/>
    <cellStyle name="Currency 2 2 3 2 11 3 4" xfId="9117" xr:uid="{00000000-0005-0000-0000-000029240000}"/>
    <cellStyle name="Currency 2 2 3 2 11 3 4 2" xfId="23374" xr:uid="{00000000-0005-0000-0000-00002A240000}"/>
    <cellStyle name="Currency 2 2 3 2 11 3 4 3" xfId="35255" xr:uid="{D3E755B7-EFE5-4492-B927-60ADDE79B18B}"/>
    <cellStyle name="Currency 2 2 3 2 11 3 4 4" xfId="49512" xr:uid="{71E8CA60-ECE8-4009-9F5C-2CBC3CC17DCD}"/>
    <cellStyle name="Currency 2 2 3 2 11 3 5" xfId="11493" xr:uid="{00000000-0005-0000-0000-00002B240000}"/>
    <cellStyle name="Currency 2 2 3 2 11 3 5 2" xfId="25750" xr:uid="{00000000-0005-0000-0000-00002C240000}"/>
    <cellStyle name="Currency 2 2 3 2 11 3 5 3" xfId="37631" xr:uid="{61AAB5A0-B183-4921-B7E1-5D10C0DB8DB8}"/>
    <cellStyle name="Currency 2 2 3 2 11 3 5 4" xfId="51888" xr:uid="{AEFFFDD6-7A05-4753-A0EB-31E8EB03E0F2}"/>
    <cellStyle name="Currency 2 2 3 2 11 3 6" xfId="13870" xr:uid="{00000000-0005-0000-0000-00002D240000}"/>
    <cellStyle name="Currency 2 2 3 2 11 3 6 2" xfId="40008" xr:uid="{E14B0AD2-0BF2-41E2-9127-264E65DE0BB8}"/>
    <cellStyle name="Currency 2 2 3 2 11 3 6 3" xfId="54265" xr:uid="{8D000253-5D04-424E-955B-2799437BFFA7}"/>
    <cellStyle name="Currency 2 2 3 2 11 3 7" xfId="16246" xr:uid="{00000000-0005-0000-0000-00002E240000}"/>
    <cellStyle name="Currency 2 2 3 2 11 3 8" xfId="28127" xr:uid="{52C7A89A-D17E-49DA-A74D-222197AA804C}"/>
    <cellStyle name="Currency 2 2 3 2 11 3 9" xfId="42384" xr:uid="{FE0D217C-A517-421A-A55B-A77E17B97BCE}"/>
    <cellStyle name="Currency 2 2 3 2 11 4" xfId="2781" xr:uid="{00000000-0005-0000-0000-00002F240000}"/>
    <cellStyle name="Currency 2 2 3 2 11 4 2" xfId="17038" xr:uid="{00000000-0005-0000-0000-000030240000}"/>
    <cellStyle name="Currency 2 2 3 2 11 4 3" xfId="28919" xr:uid="{CCCE754A-6552-47CF-B6F4-921211A7FD4F}"/>
    <cellStyle name="Currency 2 2 3 2 11 4 4" xfId="43176" xr:uid="{627B118B-35CA-4CFF-BA00-48EB32166CFB}"/>
    <cellStyle name="Currency 2 2 3 2 11 5" xfId="5157" xr:uid="{00000000-0005-0000-0000-000031240000}"/>
    <cellStyle name="Currency 2 2 3 2 11 5 2" xfId="19414" xr:uid="{00000000-0005-0000-0000-000032240000}"/>
    <cellStyle name="Currency 2 2 3 2 11 5 3" xfId="31295" xr:uid="{4D620B89-B0AC-4D29-BFE1-CC5A1102663F}"/>
    <cellStyle name="Currency 2 2 3 2 11 5 4" xfId="45552" xr:uid="{02E71510-DBAC-475D-A43D-A50DD61913C9}"/>
    <cellStyle name="Currency 2 2 3 2 11 6" xfId="7533" xr:uid="{00000000-0005-0000-0000-000033240000}"/>
    <cellStyle name="Currency 2 2 3 2 11 6 2" xfId="21790" xr:uid="{00000000-0005-0000-0000-000034240000}"/>
    <cellStyle name="Currency 2 2 3 2 11 6 3" xfId="33671" xr:uid="{45C5DD52-69B1-4386-AB30-F9B13DB3C077}"/>
    <cellStyle name="Currency 2 2 3 2 11 6 4" xfId="47928" xr:uid="{BD00421F-B5BC-4871-A2A0-DEBA7052FC65}"/>
    <cellStyle name="Currency 2 2 3 2 11 7" xfId="9909" xr:uid="{00000000-0005-0000-0000-000035240000}"/>
    <cellStyle name="Currency 2 2 3 2 11 7 2" xfId="24166" xr:uid="{00000000-0005-0000-0000-000036240000}"/>
    <cellStyle name="Currency 2 2 3 2 11 7 3" xfId="36047" xr:uid="{EE95D149-A4F7-4926-BBB3-83900CFED1BE}"/>
    <cellStyle name="Currency 2 2 3 2 11 7 4" xfId="50304" xr:uid="{D1A7B5AD-5A8B-4FF5-B47A-318E3ED0961A}"/>
    <cellStyle name="Currency 2 2 3 2 11 8" xfId="12286" xr:uid="{00000000-0005-0000-0000-000037240000}"/>
    <cellStyle name="Currency 2 2 3 2 11 8 2" xfId="38424" xr:uid="{181221CC-071E-43A5-BDAD-C26A61FFAF6B}"/>
    <cellStyle name="Currency 2 2 3 2 11 8 3" xfId="52681" xr:uid="{71B15619-16D9-40A1-A72F-623D71F92308}"/>
    <cellStyle name="Currency 2 2 3 2 11 9" xfId="14662" xr:uid="{00000000-0005-0000-0000-000038240000}"/>
    <cellStyle name="Currency 2 2 3 2 12" xfId="729" xr:uid="{00000000-0005-0000-0000-000039240000}"/>
    <cellStyle name="Currency 2 2 3 2 12 10" xfId="26867" xr:uid="{373CF3BB-B0EB-43D0-B276-AD74DB62F5FF}"/>
    <cellStyle name="Currency 2 2 3 2 12 11" xfId="41124" xr:uid="{991FEDF6-9FDD-486C-B570-F446AA4EB3FD}"/>
    <cellStyle name="Currency 2 2 3 2 12 2" xfId="1521" xr:uid="{00000000-0005-0000-0000-00003A240000}"/>
    <cellStyle name="Currency 2 2 3 2 12 2 2" xfId="3897" xr:uid="{00000000-0005-0000-0000-00003B240000}"/>
    <cellStyle name="Currency 2 2 3 2 12 2 2 2" xfId="18154" xr:uid="{00000000-0005-0000-0000-00003C240000}"/>
    <cellStyle name="Currency 2 2 3 2 12 2 2 3" xfId="30035" xr:uid="{4E5B7B8F-5A99-4B66-886C-A77F12FEA287}"/>
    <cellStyle name="Currency 2 2 3 2 12 2 2 4" xfId="44292" xr:uid="{D561528F-E6FA-40E4-BC78-8878E61A92F6}"/>
    <cellStyle name="Currency 2 2 3 2 12 2 3" xfId="6273" xr:uid="{00000000-0005-0000-0000-00003D240000}"/>
    <cellStyle name="Currency 2 2 3 2 12 2 3 2" xfId="20530" xr:uid="{00000000-0005-0000-0000-00003E240000}"/>
    <cellStyle name="Currency 2 2 3 2 12 2 3 3" xfId="32411" xr:uid="{0C7CA99B-63ED-4A2C-8E38-8332997CC457}"/>
    <cellStyle name="Currency 2 2 3 2 12 2 3 4" xfId="46668" xr:uid="{150AF81D-5DBC-422F-A92B-037EF1F31A58}"/>
    <cellStyle name="Currency 2 2 3 2 12 2 4" xfId="8649" xr:uid="{00000000-0005-0000-0000-00003F240000}"/>
    <cellStyle name="Currency 2 2 3 2 12 2 4 2" xfId="22906" xr:uid="{00000000-0005-0000-0000-000040240000}"/>
    <cellStyle name="Currency 2 2 3 2 12 2 4 3" xfId="34787" xr:uid="{7DC87ABA-3395-4F94-A6BB-0E49A466EA98}"/>
    <cellStyle name="Currency 2 2 3 2 12 2 4 4" xfId="49044" xr:uid="{BF48DBD7-8367-4D7E-B404-456CBCFC6E09}"/>
    <cellStyle name="Currency 2 2 3 2 12 2 5" xfId="11025" xr:uid="{00000000-0005-0000-0000-000041240000}"/>
    <cellStyle name="Currency 2 2 3 2 12 2 5 2" xfId="25282" xr:uid="{00000000-0005-0000-0000-000042240000}"/>
    <cellStyle name="Currency 2 2 3 2 12 2 5 3" xfId="37163" xr:uid="{9A89A826-C056-42FD-A102-B549A9457696}"/>
    <cellStyle name="Currency 2 2 3 2 12 2 5 4" xfId="51420" xr:uid="{F0B91BF6-764E-4F01-81DC-79ACD304D9E3}"/>
    <cellStyle name="Currency 2 2 3 2 12 2 6" xfId="13402" xr:uid="{00000000-0005-0000-0000-000043240000}"/>
    <cellStyle name="Currency 2 2 3 2 12 2 6 2" xfId="39540" xr:uid="{22DB58F7-4AB3-47D4-82E8-8B8AA4F4556B}"/>
    <cellStyle name="Currency 2 2 3 2 12 2 6 3" xfId="53797" xr:uid="{B84D766D-D1E9-44C5-A3B4-EBB89E25338A}"/>
    <cellStyle name="Currency 2 2 3 2 12 2 7" xfId="15778" xr:uid="{00000000-0005-0000-0000-000044240000}"/>
    <cellStyle name="Currency 2 2 3 2 12 2 8" xfId="27659" xr:uid="{0B2E747C-29AB-49A9-A841-3E1FA6C380D4}"/>
    <cellStyle name="Currency 2 2 3 2 12 2 9" xfId="41916" xr:uid="{BF382403-E68B-4554-9F03-6D2196109246}"/>
    <cellStyle name="Currency 2 2 3 2 12 3" xfId="2313" xr:uid="{00000000-0005-0000-0000-000045240000}"/>
    <cellStyle name="Currency 2 2 3 2 12 3 2" xfId="4689" xr:uid="{00000000-0005-0000-0000-000046240000}"/>
    <cellStyle name="Currency 2 2 3 2 12 3 2 2" xfId="18946" xr:uid="{00000000-0005-0000-0000-000047240000}"/>
    <cellStyle name="Currency 2 2 3 2 12 3 2 3" xfId="30827" xr:uid="{B2C9B0B5-6448-48C9-BFE8-D467CA3B3BC6}"/>
    <cellStyle name="Currency 2 2 3 2 12 3 2 4" xfId="45084" xr:uid="{E009FFD9-A148-407C-9975-7074FD34249F}"/>
    <cellStyle name="Currency 2 2 3 2 12 3 3" xfId="7065" xr:uid="{00000000-0005-0000-0000-000048240000}"/>
    <cellStyle name="Currency 2 2 3 2 12 3 3 2" xfId="21322" xr:uid="{00000000-0005-0000-0000-000049240000}"/>
    <cellStyle name="Currency 2 2 3 2 12 3 3 3" xfId="33203" xr:uid="{3084CAC4-9EB3-46E7-B6DB-B9C51B66122C}"/>
    <cellStyle name="Currency 2 2 3 2 12 3 3 4" xfId="47460" xr:uid="{9ED5E22D-628E-4B97-BE16-D508E415D68B}"/>
    <cellStyle name="Currency 2 2 3 2 12 3 4" xfId="9441" xr:uid="{00000000-0005-0000-0000-00004A240000}"/>
    <cellStyle name="Currency 2 2 3 2 12 3 4 2" xfId="23698" xr:uid="{00000000-0005-0000-0000-00004B240000}"/>
    <cellStyle name="Currency 2 2 3 2 12 3 4 3" xfId="35579" xr:uid="{C38725D8-E8DE-46C5-A04E-9A4A4AFD254C}"/>
    <cellStyle name="Currency 2 2 3 2 12 3 4 4" xfId="49836" xr:uid="{EA5457C8-F14A-4F81-A841-A416F792D67E}"/>
    <cellStyle name="Currency 2 2 3 2 12 3 5" xfId="11817" xr:uid="{00000000-0005-0000-0000-00004C240000}"/>
    <cellStyle name="Currency 2 2 3 2 12 3 5 2" xfId="26074" xr:uid="{00000000-0005-0000-0000-00004D240000}"/>
    <cellStyle name="Currency 2 2 3 2 12 3 5 3" xfId="37955" xr:uid="{6FFEAA6F-C14A-471D-90EF-BE95DD6D5087}"/>
    <cellStyle name="Currency 2 2 3 2 12 3 5 4" xfId="52212" xr:uid="{BC86BE72-F546-40AF-B510-41E9E6C17D20}"/>
    <cellStyle name="Currency 2 2 3 2 12 3 6" xfId="14194" xr:uid="{00000000-0005-0000-0000-00004E240000}"/>
    <cellStyle name="Currency 2 2 3 2 12 3 6 2" xfId="40332" xr:uid="{48890AF0-1291-4964-948E-ACE6A1A663CC}"/>
    <cellStyle name="Currency 2 2 3 2 12 3 6 3" xfId="54589" xr:uid="{99BC9D05-7CB4-48D8-9A25-88A79839785E}"/>
    <cellStyle name="Currency 2 2 3 2 12 3 7" xfId="16570" xr:uid="{00000000-0005-0000-0000-00004F240000}"/>
    <cellStyle name="Currency 2 2 3 2 12 3 8" xfId="28451" xr:uid="{77E7D495-8A7D-4253-9FB4-7E7099FF9E95}"/>
    <cellStyle name="Currency 2 2 3 2 12 3 9" xfId="42708" xr:uid="{D2A36C3E-9539-4D0F-9D3B-6600B6126185}"/>
    <cellStyle name="Currency 2 2 3 2 12 4" xfId="3105" xr:uid="{00000000-0005-0000-0000-000050240000}"/>
    <cellStyle name="Currency 2 2 3 2 12 4 2" xfId="17362" xr:uid="{00000000-0005-0000-0000-000051240000}"/>
    <cellStyle name="Currency 2 2 3 2 12 4 3" xfId="29243" xr:uid="{AB7E745B-B89E-4700-AC49-AC5A4A92F6E1}"/>
    <cellStyle name="Currency 2 2 3 2 12 4 4" xfId="43500" xr:uid="{DDA9ADA2-CC79-4336-AF6F-D2CC7B730DF7}"/>
    <cellStyle name="Currency 2 2 3 2 12 5" xfId="5481" xr:uid="{00000000-0005-0000-0000-000052240000}"/>
    <cellStyle name="Currency 2 2 3 2 12 5 2" xfId="19738" xr:uid="{00000000-0005-0000-0000-000053240000}"/>
    <cellStyle name="Currency 2 2 3 2 12 5 3" xfId="31619" xr:uid="{542DCDE3-39B9-40B2-9501-60175CC9D028}"/>
    <cellStyle name="Currency 2 2 3 2 12 5 4" xfId="45876" xr:uid="{5EAEDEC4-BBED-4AA1-BFD8-8CA9357A0430}"/>
    <cellStyle name="Currency 2 2 3 2 12 6" xfId="7857" xr:uid="{00000000-0005-0000-0000-000054240000}"/>
    <cellStyle name="Currency 2 2 3 2 12 6 2" xfId="22114" xr:uid="{00000000-0005-0000-0000-000055240000}"/>
    <cellStyle name="Currency 2 2 3 2 12 6 3" xfId="33995" xr:uid="{3B562B08-7B66-44F5-8EE9-B300E7D594E8}"/>
    <cellStyle name="Currency 2 2 3 2 12 6 4" xfId="48252" xr:uid="{AD98B5C2-31BA-47AC-8233-8C09F2303DB4}"/>
    <cellStyle name="Currency 2 2 3 2 12 7" xfId="10233" xr:uid="{00000000-0005-0000-0000-000056240000}"/>
    <cellStyle name="Currency 2 2 3 2 12 7 2" xfId="24490" xr:uid="{00000000-0005-0000-0000-000057240000}"/>
    <cellStyle name="Currency 2 2 3 2 12 7 3" xfId="36371" xr:uid="{096C700F-E6D8-49A2-A501-CE5879F95D00}"/>
    <cellStyle name="Currency 2 2 3 2 12 7 4" xfId="50628" xr:uid="{67B5F716-EBED-4C42-A1CE-57B79FF7A9E0}"/>
    <cellStyle name="Currency 2 2 3 2 12 8" xfId="12610" xr:uid="{00000000-0005-0000-0000-000058240000}"/>
    <cellStyle name="Currency 2 2 3 2 12 8 2" xfId="38748" xr:uid="{EFBA0931-2F3C-49F8-8AB2-9C07CEF16DCF}"/>
    <cellStyle name="Currency 2 2 3 2 12 8 3" xfId="53005" xr:uid="{AF20B249-6DEA-4F3A-ACE8-56E493230D62}"/>
    <cellStyle name="Currency 2 2 3 2 12 9" xfId="14986" xr:uid="{00000000-0005-0000-0000-000059240000}"/>
    <cellStyle name="Currency 2 2 3 2 13" xfId="765" xr:uid="{00000000-0005-0000-0000-00005A240000}"/>
    <cellStyle name="Currency 2 2 3 2 13 10" xfId="26903" xr:uid="{00E31A9E-39C0-41AF-92CC-B2D548810AD2}"/>
    <cellStyle name="Currency 2 2 3 2 13 11" xfId="41160" xr:uid="{FB5598C1-6BDF-47E9-A167-AB7A674DFD52}"/>
    <cellStyle name="Currency 2 2 3 2 13 2" xfId="1557" xr:uid="{00000000-0005-0000-0000-00005B240000}"/>
    <cellStyle name="Currency 2 2 3 2 13 2 2" xfId="3933" xr:uid="{00000000-0005-0000-0000-00005C240000}"/>
    <cellStyle name="Currency 2 2 3 2 13 2 2 2" xfId="18190" xr:uid="{00000000-0005-0000-0000-00005D240000}"/>
    <cellStyle name="Currency 2 2 3 2 13 2 2 3" xfId="30071" xr:uid="{63BB584A-24A9-44C7-8DA8-C8C658640109}"/>
    <cellStyle name="Currency 2 2 3 2 13 2 2 4" xfId="44328" xr:uid="{8126A054-FF5A-468E-931A-56C796F4ABF3}"/>
    <cellStyle name="Currency 2 2 3 2 13 2 3" xfId="6309" xr:uid="{00000000-0005-0000-0000-00005E240000}"/>
    <cellStyle name="Currency 2 2 3 2 13 2 3 2" xfId="20566" xr:uid="{00000000-0005-0000-0000-00005F240000}"/>
    <cellStyle name="Currency 2 2 3 2 13 2 3 3" xfId="32447" xr:uid="{88C6F6FB-EF49-4225-AA2F-703EB703C6FC}"/>
    <cellStyle name="Currency 2 2 3 2 13 2 3 4" xfId="46704" xr:uid="{159F4BE1-5924-4153-AAD8-792C2BFBE952}"/>
    <cellStyle name="Currency 2 2 3 2 13 2 4" xfId="8685" xr:uid="{00000000-0005-0000-0000-000060240000}"/>
    <cellStyle name="Currency 2 2 3 2 13 2 4 2" xfId="22942" xr:uid="{00000000-0005-0000-0000-000061240000}"/>
    <cellStyle name="Currency 2 2 3 2 13 2 4 3" xfId="34823" xr:uid="{94B7879E-B216-4AE0-8D25-2E314CE1B96D}"/>
    <cellStyle name="Currency 2 2 3 2 13 2 4 4" xfId="49080" xr:uid="{EEAAD30D-3B29-48A7-A811-A01288634214}"/>
    <cellStyle name="Currency 2 2 3 2 13 2 5" xfId="11061" xr:uid="{00000000-0005-0000-0000-000062240000}"/>
    <cellStyle name="Currency 2 2 3 2 13 2 5 2" xfId="25318" xr:uid="{00000000-0005-0000-0000-000063240000}"/>
    <cellStyle name="Currency 2 2 3 2 13 2 5 3" xfId="37199" xr:uid="{753B3612-0119-45F5-A71F-9E6E0D530FEA}"/>
    <cellStyle name="Currency 2 2 3 2 13 2 5 4" xfId="51456" xr:uid="{21CA7306-20AB-496D-9BCE-B184FDDA7C54}"/>
    <cellStyle name="Currency 2 2 3 2 13 2 6" xfId="13438" xr:uid="{00000000-0005-0000-0000-000064240000}"/>
    <cellStyle name="Currency 2 2 3 2 13 2 6 2" xfId="39576" xr:uid="{D367A39D-17F9-4718-A837-A9F99214E06B}"/>
    <cellStyle name="Currency 2 2 3 2 13 2 6 3" xfId="53833" xr:uid="{5FD00487-BA2F-4558-9FAC-9A7BFB8D49BE}"/>
    <cellStyle name="Currency 2 2 3 2 13 2 7" xfId="15814" xr:uid="{00000000-0005-0000-0000-000065240000}"/>
    <cellStyle name="Currency 2 2 3 2 13 2 8" xfId="27695" xr:uid="{44A0835D-77C3-466B-AA32-ABC52A2CC328}"/>
    <cellStyle name="Currency 2 2 3 2 13 2 9" xfId="41952" xr:uid="{A21EA4D5-7649-4351-A303-71067A488F3F}"/>
    <cellStyle name="Currency 2 2 3 2 13 3" xfId="2349" xr:uid="{00000000-0005-0000-0000-000066240000}"/>
    <cellStyle name="Currency 2 2 3 2 13 3 2" xfId="4725" xr:uid="{00000000-0005-0000-0000-000067240000}"/>
    <cellStyle name="Currency 2 2 3 2 13 3 2 2" xfId="18982" xr:uid="{00000000-0005-0000-0000-000068240000}"/>
    <cellStyle name="Currency 2 2 3 2 13 3 2 3" xfId="30863" xr:uid="{4BCE481F-79A7-4738-AA1B-9E7E110EDE65}"/>
    <cellStyle name="Currency 2 2 3 2 13 3 2 4" xfId="45120" xr:uid="{F86098D6-05B3-49E3-80E1-5160408957E8}"/>
    <cellStyle name="Currency 2 2 3 2 13 3 3" xfId="7101" xr:uid="{00000000-0005-0000-0000-000069240000}"/>
    <cellStyle name="Currency 2 2 3 2 13 3 3 2" xfId="21358" xr:uid="{00000000-0005-0000-0000-00006A240000}"/>
    <cellStyle name="Currency 2 2 3 2 13 3 3 3" xfId="33239" xr:uid="{35DC27BA-BEFC-458B-9D8F-94C8FB482F68}"/>
    <cellStyle name="Currency 2 2 3 2 13 3 3 4" xfId="47496" xr:uid="{10683636-295D-4B9D-9C51-0FA22077DA13}"/>
    <cellStyle name="Currency 2 2 3 2 13 3 4" xfId="9477" xr:uid="{00000000-0005-0000-0000-00006B240000}"/>
    <cellStyle name="Currency 2 2 3 2 13 3 4 2" xfId="23734" xr:uid="{00000000-0005-0000-0000-00006C240000}"/>
    <cellStyle name="Currency 2 2 3 2 13 3 4 3" xfId="35615" xr:uid="{F618E7D4-F6A7-445A-99A2-B0A353D08574}"/>
    <cellStyle name="Currency 2 2 3 2 13 3 4 4" xfId="49872" xr:uid="{C9DFA68B-2C16-4286-8A35-2B6F0AC57826}"/>
    <cellStyle name="Currency 2 2 3 2 13 3 5" xfId="11853" xr:uid="{00000000-0005-0000-0000-00006D240000}"/>
    <cellStyle name="Currency 2 2 3 2 13 3 5 2" xfId="26110" xr:uid="{00000000-0005-0000-0000-00006E240000}"/>
    <cellStyle name="Currency 2 2 3 2 13 3 5 3" xfId="37991" xr:uid="{8269E3A0-68F1-4077-8198-C8F0D1F3510D}"/>
    <cellStyle name="Currency 2 2 3 2 13 3 5 4" xfId="52248" xr:uid="{4F5618B8-14CE-4E6B-978B-6973B5441E2E}"/>
    <cellStyle name="Currency 2 2 3 2 13 3 6" xfId="14230" xr:uid="{00000000-0005-0000-0000-00006F240000}"/>
    <cellStyle name="Currency 2 2 3 2 13 3 6 2" xfId="40368" xr:uid="{2946ECD6-0F68-4A90-8791-510BC8C23E7E}"/>
    <cellStyle name="Currency 2 2 3 2 13 3 6 3" xfId="54625" xr:uid="{F422B6C8-8952-4751-A985-71FD40274764}"/>
    <cellStyle name="Currency 2 2 3 2 13 3 7" xfId="16606" xr:uid="{00000000-0005-0000-0000-000070240000}"/>
    <cellStyle name="Currency 2 2 3 2 13 3 8" xfId="28487" xr:uid="{8DE58761-1AF7-43B7-B89C-594126CE7B37}"/>
    <cellStyle name="Currency 2 2 3 2 13 3 9" xfId="42744" xr:uid="{7B698EDF-F18E-4B12-BE65-898FF080DEC6}"/>
    <cellStyle name="Currency 2 2 3 2 13 4" xfId="3141" xr:uid="{00000000-0005-0000-0000-000071240000}"/>
    <cellStyle name="Currency 2 2 3 2 13 4 2" xfId="17398" xr:uid="{00000000-0005-0000-0000-000072240000}"/>
    <cellStyle name="Currency 2 2 3 2 13 4 3" xfId="29279" xr:uid="{4C3AB641-BEF7-4C84-9819-F52B52C291C6}"/>
    <cellStyle name="Currency 2 2 3 2 13 4 4" xfId="43536" xr:uid="{8488F22C-1D12-4D56-8C36-2C6DE0CC6C82}"/>
    <cellStyle name="Currency 2 2 3 2 13 5" xfId="5517" xr:uid="{00000000-0005-0000-0000-000073240000}"/>
    <cellStyle name="Currency 2 2 3 2 13 5 2" xfId="19774" xr:uid="{00000000-0005-0000-0000-000074240000}"/>
    <cellStyle name="Currency 2 2 3 2 13 5 3" xfId="31655" xr:uid="{62FA40D5-8FC4-4C03-8366-21315AFDE0F4}"/>
    <cellStyle name="Currency 2 2 3 2 13 5 4" xfId="45912" xr:uid="{D1771885-AFD5-45F0-9DD5-008AB6478B7A}"/>
    <cellStyle name="Currency 2 2 3 2 13 6" xfId="7893" xr:uid="{00000000-0005-0000-0000-000075240000}"/>
    <cellStyle name="Currency 2 2 3 2 13 6 2" xfId="22150" xr:uid="{00000000-0005-0000-0000-000076240000}"/>
    <cellStyle name="Currency 2 2 3 2 13 6 3" xfId="34031" xr:uid="{B3209553-7B34-469F-A555-08141643DA45}"/>
    <cellStyle name="Currency 2 2 3 2 13 6 4" xfId="48288" xr:uid="{D21851BE-A1AA-46A5-BA2B-BCC926340892}"/>
    <cellStyle name="Currency 2 2 3 2 13 7" xfId="10269" xr:uid="{00000000-0005-0000-0000-000077240000}"/>
    <cellStyle name="Currency 2 2 3 2 13 7 2" xfId="24526" xr:uid="{00000000-0005-0000-0000-000078240000}"/>
    <cellStyle name="Currency 2 2 3 2 13 7 3" xfId="36407" xr:uid="{73BA587D-63F7-433B-8ED4-9C48F7065C1D}"/>
    <cellStyle name="Currency 2 2 3 2 13 7 4" xfId="50664" xr:uid="{5ECB2C31-81AE-4AD6-A6E9-37F1DE997629}"/>
    <cellStyle name="Currency 2 2 3 2 13 8" xfId="12646" xr:uid="{00000000-0005-0000-0000-000079240000}"/>
    <cellStyle name="Currency 2 2 3 2 13 8 2" xfId="38784" xr:uid="{AC0C1FBD-647D-467B-934B-41B540D015C1}"/>
    <cellStyle name="Currency 2 2 3 2 13 8 3" xfId="53041" xr:uid="{388D87A0-E62D-4D64-B174-1EE9F483F2AB}"/>
    <cellStyle name="Currency 2 2 3 2 13 9" xfId="15022" xr:uid="{00000000-0005-0000-0000-00007A240000}"/>
    <cellStyle name="Currency 2 2 3 2 14" xfId="801" xr:uid="{00000000-0005-0000-0000-00007B240000}"/>
    <cellStyle name="Currency 2 2 3 2 14 10" xfId="26939" xr:uid="{349011C7-CADC-4E8E-9592-57ED7CD2B097}"/>
    <cellStyle name="Currency 2 2 3 2 14 11" xfId="41196" xr:uid="{A08174DE-C9BF-40EB-BD29-0CC2978139C8}"/>
    <cellStyle name="Currency 2 2 3 2 14 2" xfId="1593" xr:uid="{00000000-0005-0000-0000-00007C240000}"/>
    <cellStyle name="Currency 2 2 3 2 14 2 2" xfId="3969" xr:uid="{00000000-0005-0000-0000-00007D240000}"/>
    <cellStyle name="Currency 2 2 3 2 14 2 2 2" xfId="18226" xr:uid="{00000000-0005-0000-0000-00007E240000}"/>
    <cellStyle name="Currency 2 2 3 2 14 2 2 3" xfId="30107" xr:uid="{62D3210F-D635-43B1-9CEA-1DF17C3330B8}"/>
    <cellStyle name="Currency 2 2 3 2 14 2 2 4" xfId="44364" xr:uid="{F8B13110-66C5-430E-9777-D602412AFB7B}"/>
    <cellStyle name="Currency 2 2 3 2 14 2 3" xfId="6345" xr:uid="{00000000-0005-0000-0000-00007F240000}"/>
    <cellStyle name="Currency 2 2 3 2 14 2 3 2" xfId="20602" xr:uid="{00000000-0005-0000-0000-000080240000}"/>
    <cellStyle name="Currency 2 2 3 2 14 2 3 3" xfId="32483" xr:uid="{F0412D52-8CA1-489D-966D-C9B3A2E1B689}"/>
    <cellStyle name="Currency 2 2 3 2 14 2 3 4" xfId="46740" xr:uid="{AE4C5321-26A7-481F-9AC4-3AF75E4377A6}"/>
    <cellStyle name="Currency 2 2 3 2 14 2 4" xfId="8721" xr:uid="{00000000-0005-0000-0000-000081240000}"/>
    <cellStyle name="Currency 2 2 3 2 14 2 4 2" xfId="22978" xr:uid="{00000000-0005-0000-0000-000082240000}"/>
    <cellStyle name="Currency 2 2 3 2 14 2 4 3" xfId="34859" xr:uid="{595F1D3F-CC0A-4F09-9E9D-6F4FB0CE386A}"/>
    <cellStyle name="Currency 2 2 3 2 14 2 4 4" xfId="49116" xr:uid="{07244715-3DED-48E4-A8B5-DC196345BDB5}"/>
    <cellStyle name="Currency 2 2 3 2 14 2 5" xfId="11097" xr:uid="{00000000-0005-0000-0000-000083240000}"/>
    <cellStyle name="Currency 2 2 3 2 14 2 5 2" xfId="25354" xr:uid="{00000000-0005-0000-0000-000084240000}"/>
    <cellStyle name="Currency 2 2 3 2 14 2 5 3" xfId="37235" xr:uid="{54F50A9F-8564-481A-88F2-AF0F566A4D6C}"/>
    <cellStyle name="Currency 2 2 3 2 14 2 5 4" xfId="51492" xr:uid="{B423D19C-ED6D-4EB7-8B18-2C53812BD534}"/>
    <cellStyle name="Currency 2 2 3 2 14 2 6" xfId="13474" xr:uid="{00000000-0005-0000-0000-000085240000}"/>
    <cellStyle name="Currency 2 2 3 2 14 2 6 2" xfId="39612" xr:uid="{737ABD12-98B9-4431-957A-2D653C0BAA63}"/>
    <cellStyle name="Currency 2 2 3 2 14 2 6 3" xfId="53869" xr:uid="{9D9DB202-F01B-469C-8C83-B92CC6B3428C}"/>
    <cellStyle name="Currency 2 2 3 2 14 2 7" xfId="15850" xr:uid="{00000000-0005-0000-0000-000086240000}"/>
    <cellStyle name="Currency 2 2 3 2 14 2 8" xfId="27731" xr:uid="{DB01260D-4D40-495E-9AB9-9F97A154FD8D}"/>
    <cellStyle name="Currency 2 2 3 2 14 2 9" xfId="41988" xr:uid="{DD2A5857-A148-4247-9BB7-2545CC31B647}"/>
    <cellStyle name="Currency 2 2 3 2 14 3" xfId="2385" xr:uid="{00000000-0005-0000-0000-000087240000}"/>
    <cellStyle name="Currency 2 2 3 2 14 3 2" xfId="4761" xr:uid="{00000000-0005-0000-0000-000088240000}"/>
    <cellStyle name="Currency 2 2 3 2 14 3 2 2" xfId="19018" xr:uid="{00000000-0005-0000-0000-000089240000}"/>
    <cellStyle name="Currency 2 2 3 2 14 3 2 3" xfId="30899" xr:uid="{02D1FFC6-5985-4B37-8D73-4CF52893579C}"/>
    <cellStyle name="Currency 2 2 3 2 14 3 2 4" xfId="45156" xr:uid="{0CFCFBC5-2F0E-4AE1-ADF3-54E31723BBAE}"/>
    <cellStyle name="Currency 2 2 3 2 14 3 3" xfId="7137" xr:uid="{00000000-0005-0000-0000-00008A240000}"/>
    <cellStyle name="Currency 2 2 3 2 14 3 3 2" xfId="21394" xr:uid="{00000000-0005-0000-0000-00008B240000}"/>
    <cellStyle name="Currency 2 2 3 2 14 3 3 3" xfId="33275" xr:uid="{F86C43AB-9CC3-4D15-B72A-17F891873B6A}"/>
    <cellStyle name="Currency 2 2 3 2 14 3 3 4" xfId="47532" xr:uid="{B5868E0A-9B42-4442-A5E4-43E473EACAC9}"/>
    <cellStyle name="Currency 2 2 3 2 14 3 4" xfId="9513" xr:uid="{00000000-0005-0000-0000-00008C240000}"/>
    <cellStyle name="Currency 2 2 3 2 14 3 4 2" xfId="23770" xr:uid="{00000000-0005-0000-0000-00008D240000}"/>
    <cellStyle name="Currency 2 2 3 2 14 3 4 3" xfId="35651" xr:uid="{5C3BF708-246C-49E5-AE8D-E361E45B76E5}"/>
    <cellStyle name="Currency 2 2 3 2 14 3 4 4" xfId="49908" xr:uid="{D12496D3-A26E-4195-B56B-F70AAEBBD6BD}"/>
    <cellStyle name="Currency 2 2 3 2 14 3 5" xfId="11889" xr:uid="{00000000-0005-0000-0000-00008E240000}"/>
    <cellStyle name="Currency 2 2 3 2 14 3 5 2" xfId="26146" xr:uid="{00000000-0005-0000-0000-00008F240000}"/>
    <cellStyle name="Currency 2 2 3 2 14 3 5 3" xfId="38027" xr:uid="{0782F9F8-8E70-4022-B1C3-3E43740F8E7C}"/>
    <cellStyle name="Currency 2 2 3 2 14 3 5 4" xfId="52284" xr:uid="{7ECC1A66-A61C-4D60-BB10-A58DB8BED970}"/>
    <cellStyle name="Currency 2 2 3 2 14 3 6" xfId="14266" xr:uid="{00000000-0005-0000-0000-000090240000}"/>
    <cellStyle name="Currency 2 2 3 2 14 3 6 2" xfId="40404" xr:uid="{28063E24-8153-40C8-8FAF-DA0DF5EBCD64}"/>
    <cellStyle name="Currency 2 2 3 2 14 3 6 3" xfId="54661" xr:uid="{F501FFA6-C775-4E6C-8C1A-D517B2E7EFB1}"/>
    <cellStyle name="Currency 2 2 3 2 14 3 7" xfId="16642" xr:uid="{00000000-0005-0000-0000-000091240000}"/>
    <cellStyle name="Currency 2 2 3 2 14 3 8" xfId="28523" xr:uid="{CA45AD44-C608-4D65-B510-457DEEF534FE}"/>
    <cellStyle name="Currency 2 2 3 2 14 3 9" xfId="42780" xr:uid="{C86ED796-C5E0-4E26-A3D4-7C23BE14326B}"/>
    <cellStyle name="Currency 2 2 3 2 14 4" xfId="3177" xr:uid="{00000000-0005-0000-0000-000092240000}"/>
    <cellStyle name="Currency 2 2 3 2 14 4 2" xfId="17434" xr:uid="{00000000-0005-0000-0000-000093240000}"/>
    <cellStyle name="Currency 2 2 3 2 14 4 3" xfId="29315" xr:uid="{EC89573C-2EE3-4C98-AFAE-624796D87AE6}"/>
    <cellStyle name="Currency 2 2 3 2 14 4 4" xfId="43572" xr:uid="{3C2ED290-947E-4818-B1A0-0B8BD0198E0C}"/>
    <cellStyle name="Currency 2 2 3 2 14 5" xfId="5553" xr:uid="{00000000-0005-0000-0000-000094240000}"/>
    <cellStyle name="Currency 2 2 3 2 14 5 2" xfId="19810" xr:uid="{00000000-0005-0000-0000-000095240000}"/>
    <cellStyle name="Currency 2 2 3 2 14 5 3" xfId="31691" xr:uid="{4ABC7BF2-20BC-446D-9B73-663BACDE4C93}"/>
    <cellStyle name="Currency 2 2 3 2 14 5 4" xfId="45948" xr:uid="{8323BA2E-67B4-4B00-A96A-F192D1AFA6EF}"/>
    <cellStyle name="Currency 2 2 3 2 14 6" xfId="7929" xr:uid="{00000000-0005-0000-0000-000096240000}"/>
    <cellStyle name="Currency 2 2 3 2 14 6 2" xfId="22186" xr:uid="{00000000-0005-0000-0000-000097240000}"/>
    <cellStyle name="Currency 2 2 3 2 14 6 3" xfId="34067" xr:uid="{567E32C0-CC88-4A40-A021-651E453E8B35}"/>
    <cellStyle name="Currency 2 2 3 2 14 6 4" xfId="48324" xr:uid="{B8CD4BAA-272B-449F-A111-11338454BA3D}"/>
    <cellStyle name="Currency 2 2 3 2 14 7" xfId="10305" xr:uid="{00000000-0005-0000-0000-000098240000}"/>
    <cellStyle name="Currency 2 2 3 2 14 7 2" xfId="24562" xr:uid="{00000000-0005-0000-0000-000099240000}"/>
    <cellStyle name="Currency 2 2 3 2 14 7 3" xfId="36443" xr:uid="{83989750-3395-445A-8AF0-03AB5B197991}"/>
    <cellStyle name="Currency 2 2 3 2 14 7 4" xfId="50700" xr:uid="{856EFC13-87A7-43B7-9813-F5D040543CAF}"/>
    <cellStyle name="Currency 2 2 3 2 14 8" xfId="12682" xr:uid="{00000000-0005-0000-0000-00009A240000}"/>
    <cellStyle name="Currency 2 2 3 2 14 8 2" xfId="38820" xr:uid="{580E377F-59B7-4C63-90B0-201D3108B88C}"/>
    <cellStyle name="Currency 2 2 3 2 14 8 3" xfId="53077" xr:uid="{FCCADCC8-676D-4AD7-B369-64B1D7370012}"/>
    <cellStyle name="Currency 2 2 3 2 14 9" xfId="15058" xr:uid="{00000000-0005-0000-0000-00009B240000}"/>
    <cellStyle name="Currency 2 2 3 2 15" xfId="837" xr:uid="{00000000-0005-0000-0000-00009C240000}"/>
    <cellStyle name="Currency 2 2 3 2 15 2" xfId="3213" xr:uid="{00000000-0005-0000-0000-00009D240000}"/>
    <cellStyle name="Currency 2 2 3 2 15 2 2" xfId="17470" xr:uid="{00000000-0005-0000-0000-00009E240000}"/>
    <cellStyle name="Currency 2 2 3 2 15 2 3" xfId="29351" xr:uid="{86E2834B-F66A-4B92-BCF9-C34B53FCCD7F}"/>
    <cellStyle name="Currency 2 2 3 2 15 2 4" xfId="43608" xr:uid="{839618FC-D08C-4D8D-A7A4-913D31FBDC98}"/>
    <cellStyle name="Currency 2 2 3 2 15 3" xfId="5589" xr:uid="{00000000-0005-0000-0000-00009F240000}"/>
    <cellStyle name="Currency 2 2 3 2 15 3 2" xfId="19846" xr:uid="{00000000-0005-0000-0000-0000A0240000}"/>
    <cellStyle name="Currency 2 2 3 2 15 3 3" xfId="31727" xr:uid="{BEC02503-F646-48C6-AF14-196773098ABE}"/>
    <cellStyle name="Currency 2 2 3 2 15 3 4" xfId="45984" xr:uid="{5430DB2D-4FB9-4F48-AEC9-FD963001D840}"/>
    <cellStyle name="Currency 2 2 3 2 15 4" xfId="7965" xr:uid="{00000000-0005-0000-0000-0000A1240000}"/>
    <cellStyle name="Currency 2 2 3 2 15 4 2" xfId="22222" xr:uid="{00000000-0005-0000-0000-0000A2240000}"/>
    <cellStyle name="Currency 2 2 3 2 15 4 3" xfId="34103" xr:uid="{9A18DB7E-14A8-4C0C-A06D-675087CDD508}"/>
    <cellStyle name="Currency 2 2 3 2 15 4 4" xfId="48360" xr:uid="{D4FC7653-1242-4D5B-91B9-AED8B1A71670}"/>
    <cellStyle name="Currency 2 2 3 2 15 5" xfId="10341" xr:uid="{00000000-0005-0000-0000-0000A3240000}"/>
    <cellStyle name="Currency 2 2 3 2 15 5 2" xfId="24598" xr:uid="{00000000-0005-0000-0000-0000A4240000}"/>
    <cellStyle name="Currency 2 2 3 2 15 5 3" xfId="36479" xr:uid="{C7C40619-CB45-4EF6-A099-40C3DE280EB9}"/>
    <cellStyle name="Currency 2 2 3 2 15 5 4" xfId="50736" xr:uid="{08E9E54B-B26D-467E-A71E-61305A68CE61}"/>
    <cellStyle name="Currency 2 2 3 2 15 6" xfId="12718" xr:uid="{00000000-0005-0000-0000-0000A5240000}"/>
    <cellStyle name="Currency 2 2 3 2 15 6 2" xfId="38856" xr:uid="{781F11EB-BB1D-43AF-9D26-6FEBF09BB532}"/>
    <cellStyle name="Currency 2 2 3 2 15 6 3" xfId="53113" xr:uid="{3F6869A0-513E-4815-A979-24855AA7EF4A}"/>
    <cellStyle name="Currency 2 2 3 2 15 7" xfId="15094" xr:uid="{00000000-0005-0000-0000-0000A6240000}"/>
    <cellStyle name="Currency 2 2 3 2 15 8" xfId="26975" xr:uid="{C40F00BD-090D-4A84-9EE4-34CB5F0D550C}"/>
    <cellStyle name="Currency 2 2 3 2 15 9" xfId="41232" xr:uid="{FEBEAA53-9BE4-45A2-AC46-A59C368B3A69}"/>
    <cellStyle name="Currency 2 2 3 2 16" xfId="1629" xr:uid="{00000000-0005-0000-0000-0000A7240000}"/>
    <cellStyle name="Currency 2 2 3 2 16 2" xfId="4005" xr:uid="{00000000-0005-0000-0000-0000A8240000}"/>
    <cellStyle name="Currency 2 2 3 2 16 2 2" xfId="18262" xr:uid="{00000000-0005-0000-0000-0000A9240000}"/>
    <cellStyle name="Currency 2 2 3 2 16 2 3" xfId="30143" xr:uid="{3809FC8B-6A5B-4E64-A6F1-D2DDF79B6430}"/>
    <cellStyle name="Currency 2 2 3 2 16 2 4" xfId="44400" xr:uid="{09270A5A-AA67-4972-83C2-6BBD36880167}"/>
    <cellStyle name="Currency 2 2 3 2 16 3" xfId="6381" xr:uid="{00000000-0005-0000-0000-0000AA240000}"/>
    <cellStyle name="Currency 2 2 3 2 16 3 2" xfId="20638" xr:uid="{00000000-0005-0000-0000-0000AB240000}"/>
    <cellStyle name="Currency 2 2 3 2 16 3 3" xfId="32519" xr:uid="{6318917F-FF89-4099-BC79-433F22FBD5D8}"/>
    <cellStyle name="Currency 2 2 3 2 16 3 4" xfId="46776" xr:uid="{A9D69CB2-0DE1-4F04-8E60-0554FAECE95F}"/>
    <cellStyle name="Currency 2 2 3 2 16 4" xfId="8757" xr:uid="{00000000-0005-0000-0000-0000AC240000}"/>
    <cellStyle name="Currency 2 2 3 2 16 4 2" xfId="23014" xr:uid="{00000000-0005-0000-0000-0000AD240000}"/>
    <cellStyle name="Currency 2 2 3 2 16 4 3" xfId="34895" xr:uid="{027DC072-122E-4A85-B355-15BDCDE1CE4B}"/>
    <cellStyle name="Currency 2 2 3 2 16 4 4" xfId="49152" xr:uid="{52C37F0F-62E8-4236-ACA1-367DD1A4833B}"/>
    <cellStyle name="Currency 2 2 3 2 16 5" xfId="11133" xr:uid="{00000000-0005-0000-0000-0000AE240000}"/>
    <cellStyle name="Currency 2 2 3 2 16 5 2" xfId="25390" xr:uid="{00000000-0005-0000-0000-0000AF240000}"/>
    <cellStyle name="Currency 2 2 3 2 16 5 3" xfId="37271" xr:uid="{B9D5EEE1-AB2A-4370-B3B5-466C71540E28}"/>
    <cellStyle name="Currency 2 2 3 2 16 5 4" xfId="51528" xr:uid="{1E91C8D7-B81A-44C4-8048-27AA141A2839}"/>
    <cellStyle name="Currency 2 2 3 2 16 6" xfId="13510" xr:uid="{00000000-0005-0000-0000-0000B0240000}"/>
    <cellStyle name="Currency 2 2 3 2 16 6 2" xfId="39648" xr:uid="{137F6191-1FA0-4213-96FC-8B8BABB32344}"/>
    <cellStyle name="Currency 2 2 3 2 16 6 3" xfId="53905" xr:uid="{E1D6BA3E-CBA3-4D9F-9D97-1C56FCC65B13}"/>
    <cellStyle name="Currency 2 2 3 2 16 7" xfId="15886" xr:uid="{00000000-0005-0000-0000-0000B1240000}"/>
    <cellStyle name="Currency 2 2 3 2 16 8" xfId="27767" xr:uid="{356C4EE2-9FFF-4814-8148-FFC83031F1FD}"/>
    <cellStyle name="Currency 2 2 3 2 16 9" xfId="42024" xr:uid="{227B670B-3EE4-4770-A00A-23491B74C953}"/>
    <cellStyle name="Currency 2 2 3 2 17" xfId="2421" xr:uid="{00000000-0005-0000-0000-0000B2240000}"/>
    <cellStyle name="Currency 2 2 3 2 17 2" xfId="16678" xr:uid="{00000000-0005-0000-0000-0000B3240000}"/>
    <cellStyle name="Currency 2 2 3 2 17 3" xfId="28559" xr:uid="{FE93FC1E-40EA-4018-8F14-C3522DD84409}"/>
    <cellStyle name="Currency 2 2 3 2 17 4" xfId="42816" xr:uid="{C1AD57C2-D55B-4F57-AA49-D54DF4D88795}"/>
    <cellStyle name="Currency 2 2 3 2 18" xfId="4797" xr:uid="{00000000-0005-0000-0000-0000B4240000}"/>
    <cellStyle name="Currency 2 2 3 2 18 2" xfId="19054" xr:uid="{00000000-0005-0000-0000-0000B5240000}"/>
    <cellStyle name="Currency 2 2 3 2 18 3" xfId="30935" xr:uid="{2EAB3D84-AF0B-4427-AE68-97A52AA6A843}"/>
    <cellStyle name="Currency 2 2 3 2 18 4" xfId="45192" xr:uid="{D4949D32-3CEC-47C6-8B0F-167DA9230A95}"/>
    <cellStyle name="Currency 2 2 3 2 19" xfId="7173" xr:uid="{00000000-0005-0000-0000-0000B6240000}"/>
    <cellStyle name="Currency 2 2 3 2 19 2" xfId="21430" xr:uid="{00000000-0005-0000-0000-0000B7240000}"/>
    <cellStyle name="Currency 2 2 3 2 19 3" xfId="33311" xr:uid="{E8016D2A-A95A-4090-86A3-CF29227A2E32}"/>
    <cellStyle name="Currency 2 2 3 2 19 4" xfId="47568" xr:uid="{3430F018-0C63-41D8-9768-5208BC2954FD}"/>
    <cellStyle name="Currency 2 2 3 2 2" xfId="81" xr:uid="{00000000-0005-0000-0000-0000B8240000}"/>
    <cellStyle name="Currency 2 2 3 2 2 10" xfId="14338" xr:uid="{00000000-0005-0000-0000-0000B9240000}"/>
    <cellStyle name="Currency 2 2 3 2 2 11" xfId="26219" xr:uid="{9BDA9378-4F77-4A20-A09C-22F8C8B4CCF2}"/>
    <cellStyle name="Currency 2 2 3 2 2 12" xfId="40476" xr:uid="{308ABD38-88DD-4CF3-A422-EF10D95BAB40}"/>
    <cellStyle name="Currency 2 2 3 2 2 2" xfId="441" xr:uid="{00000000-0005-0000-0000-0000BA240000}"/>
    <cellStyle name="Currency 2 2 3 2 2 2 10" xfId="26579" xr:uid="{CCDF24CB-653E-4032-9AF4-CD9EFA619151}"/>
    <cellStyle name="Currency 2 2 3 2 2 2 11" xfId="40836" xr:uid="{62956625-68F7-447F-89E0-EE577BBD9EE6}"/>
    <cellStyle name="Currency 2 2 3 2 2 2 2" xfId="1233" xr:uid="{00000000-0005-0000-0000-0000BB240000}"/>
    <cellStyle name="Currency 2 2 3 2 2 2 2 2" xfId="3609" xr:uid="{00000000-0005-0000-0000-0000BC240000}"/>
    <cellStyle name="Currency 2 2 3 2 2 2 2 2 2" xfId="17866" xr:uid="{00000000-0005-0000-0000-0000BD240000}"/>
    <cellStyle name="Currency 2 2 3 2 2 2 2 2 3" xfId="29747" xr:uid="{E9F04C07-9F70-4BBA-BDC5-C6C5E04E0B6B}"/>
    <cellStyle name="Currency 2 2 3 2 2 2 2 2 4" xfId="44004" xr:uid="{F49726C8-88E5-4A70-8061-A6F3DFC71706}"/>
    <cellStyle name="Currency 2 2 3 2 2 2 2 3" xfId="5985" xr:uid="{00000000-0005-0000-0000-0000BE240000}"/>
    <cellStyle name="Currency 2 2 3 2 2 2 2 3 2" xfId="20242" xr:uid="{00000000-0005-0000-0000-0000BF240000}"/>
    <cellStyle name="Currency 2 2 3 2 2 2 2 3 3" xfId="32123" xr:uid="{30D3AA88-5F3A-4E49-A8A7-4F5BE08B3195}"/>
    <cellStyle name="Currency 2 2 3 2 2 2 2 3 4" xfId="46380" xr:uid="{1D33A239-157F-400B-A3AA-05F30CD823B4}"/>
    <cellStyle name="Currency 2 2 3 2 2 2 2 4" xfId="8361" xr:uid="{00000000-0005-0000-0000-0000C0240000}"/>
    <cellStyle name="Currency 2 2 3 2 2 2 2 4 2" xfId="22618" xr:uid="{00000000-0005-0000-0000-0000C1240000}"/>
    <cellStyle name="Currency 2 2 3 2 2 2 2 4 3" xfId="34499" xr:uid="{644FAA4B-A639-4306-9722-790410A5C5F6}"/>
    <cellStyle name="Currency 2 2 3 2 2 2 2 4 4" xfId="48756" xr:uid="{0E34C215-F3AC-4510-A7DC-40AA49BA9696}"/>
    <cellStyle name="Currency 2 2 3 2 2 2 2 5" xfId="10737" xr:uid="{00000000-0005-0000-0000-0000C2240000}"/>
    <cellStyle name="Currency 2 2 3 2 2 2 2 5 2" xfId="24994" xr:uid="{00000000-0005-0000-0000-0000C3240000}"/>
    <cellStyle name="Currency 2 2 3 2 2 2 2 5 3" xfId="36875" xr:uid="{E93C05D8-379B-43D7-93D7-3693502C36CF}"/>
    <cellStyle name="Currency 2 2 3 2 2 2 2 5 4" xfId="51132" xr:uid="{1A636B07-17CB-4FD0-AD87-F9B5669F9EE3}"/>
    <cellStyle name="Currency 2 2 3 2 2 2 2 6" xfId="13114" xr:uid="{00000000-0005-0000-0000-0000C4240000}"/>
    <cellStyle name="Currency 2 2 3 2 2 2 2 6 2" xfId="39252" xr:uid="{600C4D34-0811-4FCA-B75C-94C7B72B649C}"/>
    <cellStyle name="Currency 2 2 3 2 2 2 2 6 3" xfId="53509" xr:uid="{6C98E1DD-2186-4273-8506-0F020EBF9C3F}"/>
    <cellStyle name="Currency 2 2 3 2 2 2 2 7" xfId="15490" xr:uid="{00000000-0005-0000-0000-0000C5240000}"/>
    <cellStyle name="Currency 2 2 3 2 2 2 2 8" xfId="27371" xr:uid="{5A487638-B0C9-4FB2-A0F4-6F17FCCFAD8A}"/>
    <cellStyle name="Currency 2 2 3 2 2 2 2 9" xfId="41628" xr:uid="{798F7E7D-D67D-43DB-9312-30AE75C4B1AE}"/>
    <cellStyle name="Currency 2 2 3 2 2 2 3" xfId="2025" xr:uid="{00000000-0005-0000-0000-0000C6240000}"/>
    <cellStyle name="Currency 2 2 3 2 2 2 3 2" xfId="4401" xr:uid="{00000000-0005-0000-0000-0000C7240000}"/>
    <cellStyle name="Currency 2 2 3 2 2 2 3 2 2" xfId="18658" xr:uid="{00000000-0005-0000-0000-0000C8240000}"/>
    <cellStyle name="Currency 2 2 3 2 2 2 3 2 3" xfId="30539" xr:uid="{07F25302-B859-4245-B52F-BE6C37C522B3}"/>
    <cellStyle name="Currency 2 2 3 2 2 2 3 2 4" xfId="44796" xr:uid="{BFAC26E1-1D18-46AA-B3F0-9F719331E5B8}"/>
    <cellStyle name="Currency 2 2 3 2 2 2 3 3" xfId="6777" xr:uid="{00000000-0005-0000-0000-0000C9240000}"/>
    <cellStyle name="Currency 2 2 3 2 2 2 3 3 2" xfId="21034" xr:uid="{00000000-0005-0000-0000-0000CA240000}"/>
    <cellStyle name="Currency 2 2 3 2 2 2 3 3 3" xfId="32915" xr:uid="{49C26AE6-17A4-4C6C-91E3-A44D702C6D3B}"/>
    <cellStyle name="Currency 2 2 3 2 2 2 3 3 4" xfId="47172" xr:uid="{16DEC66C-71CE-4E7F-9981-8E9730D2926D}"/>
    <cellStyle name="Currency 2 2 3 2 2 2 3 4" xfId="9153" xr:uid="{00000000-0005-0000-0000-0000CB240000}"/>
    <cellStyle name="Currency 2 2 3 2 2 2 3 4 2" xfId="23410" xr:uid="{00000000-0005-0000-0000-0000CC240000}"/>
    <cellStyle name="Currency 2 2 3 2 2 2 3 4 3" xfId="35291" xr:uid="{2475A973-9791-4C3D-B011-8EEA81ABE3C6}"/>
    <cellStyle name="Currency 2 2 3 2 2 2 3 4 4" xfId="49548" xr:uid="{F6E92FF8-71EE-4EBB-A6B6-D6DD043D30B0}"/>
    <cellStyle name="Currency 2 2 3 2 2 2 3 5" xfId="11529" xr:uid="{00000000-0005-0000-0000-0000CD240000}"/>
    <cellStyle name="Currency 2 2 3 2 2 2 3 5 2" xfId="25786" xr:uid="{00000000-0005-0000-0000-0000CE240000}"/>
    <cellStyle name="Currency 2 2 3 2 2 2 3 5 3" xfId="37667" xr:uid="{A1A4020F-65A9-4FB6-996E-2C13714920BA}"/>
    <cellStyle name="Currency 2 2 3 2 2 2 3 5 4" xfId="51924" xr:uid="{0FDB80FE-8FBE-48D6-AAF5-F021D50A6CA3}"/>
    <cellStyle name="Currency 2 2 3 2 2 2 3 6" xfId="13906" xr:uid="{00000000-0005-0000-0000-0000CF240000}"/>
    <cellStyle name="Currency 2 2 3 2 2 2 3 6 2" xfId="40044" xr:uid="{B5FBF50B-5D0F-44EE-A59E-7CC7AE7D5713}"/>
    <cellStyle name="Currency 2 2 3 2 2 2 3 6 3" xfId="54301" xr:uid="{D55C2347-1613-4879-9AF1-EBDB27759DC4}"/>
    <cellStyle name="Currency 2 2 3 2 2 2 3 7" xfId="16282" xr:uid="{00000000-0005-0000-0000-0000D0240000}"/>
    <cellStyle name="Currency 2 2 3 2 2 2 3 8" xfId="28163" xr:uid="{F51489D9-E4BC-44A8-B634-F72B55411AA0}"/>
    <cellStyle name="Currency 2 2 3 2 2 2 3 9" xfId="42420" xr:uid="{A700F4E5-84F9-49E4-AA79-FB456AC0A787}"/>
    <cellStyle name="Currency 2 2 3 2 2 2 4" xfId="2817" xr:uid="{00000000-0005-0000-0000-0000D1240000}"/>
    <cellStyle name="Currency 2 2 3 2 2 2 4 2" xfId="17074" xr:uid="{00000000-0005-0000-0000-0000D2240000}"/>
    <cellStyle name="Currency 2 2 3 2 2 2 4 3" xfId="28955" xr:uid="{0F3891A9-4DBE-4681-9269-8CF4CE885796}"/>
    <cellStyle name="Currency 2 2 3 2 2 2 4 4" xfId="43212" xr:uid="{D603FD1E-1D8C-462E-B899-818A94EB5751}"/>
    <cellStyle name="Currency 2 2 3 2 2 2 5" xfId="5193" xr:uid="{00000000-0005-0000-0000-0000D3240000}"/>
    <cellStyle name="Currency 2 2 3 2 2 2 5 2" xfId="19450" xr:uid="{00000000-0005-0000-0000-0000D4240000}"/>
    <cellStyle name="Currency 2 2 3 2 2 2 5 3" xfId="31331" xr:uid="{AB913FB6-5C1E-438C-BF5E-D6257F84BBFE}"/>
    <cellStyle name="Currency 2 2 3 2 2 2 5 4" xfId="45588" xr:uid="{75D288B5-1F48-49DC-BB77-4D82B647C188}"/>
    <cellStyle name="Currency 2 2 3 2 2 2 6" xfId="7569" xr:uid="{00000000-0005-0000-0000-0000D5240000}"/>
    <cellStyle name="Currency 2 2 3 2 2 2 6 2" xfId="21826" xr:uid="{00000000-0005-0000-0000-0000D6240000}"/>
    <cellStyle name="Currency 2 2 3 2 2 2 6 3" xfId="33707" xr:uid="{08EA36C9-9663-4C14-A059-0459B7EC9AF9}"/>
    <cellStyle name="Currency 2 2 3 2 2 2 6 4" xfId="47964" xr:uid="{E233CF12-C98F-4EDE-96C4-CB1A9270FDE1}"/>
    <cellStyle name="Currency 2 2 3 2 2 2 7" xfId="9945" xr:uid="{00000000-0005-0000-0000-0000D7240000}"/>
    <cellStyle name="Currency 2 2 3 2 2 2 7 2" xfId="24202" xr:uid="{00000000-0005-0000-0000-0000D8240000}"/>
    <cellStyle name="Currency 2 2 3 2 2 2 7 3" xfId="36083" xr:uid="{F9005FF1-FAB1-41BE-9E09-CD188072DDFE}"/>
    <cellStyle name="Currency 2 2 3 2 2 2 7 4" xfId="50340" xr:uid="{8D857B16-0D82-40CA-81C4-00E30F9BB270}"/>
    <cellStyle name="Currency 2 2 3 2 2 2 8" xfId="12322" xr:uid="{00000000-0005-0000-0000-0000D9240000}"/>
    <cellStyle name="Currency 2 2 3 2 2 2 8 2" xfId="38460" xr:uid="{0B4ABED3-09E7-47EA-8CC3-46A6CB9F1403}"/>
    <cellStyle name="Currency 2 2 3 2 2 2 8 3" xfId="52717" xr:uid="{97305630-0288-4685-BD59-D172323C10CD}"/>
    <cellStyle name="Currency 2 2 3 2 2 2 9" xfId="14698" xr:uid="{00000000-0005-0000-0000-0000DA240000}"/>
    <cellStyle name="Currency 2 2 3 2 2 3" xfId="873" xr:uid="{00000000-0005-0000-0000-0000DB240000}"/>
    <cellStyle name="Currency 2 2 3 2 2 3 2" xfId="3249" xr:uid="{00000000-0005-0000-0000-0000DC240000}"/>
    <cellStyle name="Currency 2 2 3 2 2 3 2 2" xfId="17506" xr:uid="{00000000-0005-0000-0000-0000DD240000}"/>
    <cellStyle name="Currency 2 2 3 2 2 3 2 3" xfId="29387" xr:uid="{5A49E7CB-3881-4B05-B0F7-E4FB32B7892B}"/>
    <cellStyle name="Currency 2 2 3 2 2 3 2 4" xfId="43644" xr:uid="{CB2F2134-9E87-4488-A303-8C20FAE4CED4}"/>
    <cellStyle name="Currency 2 2 3 2 2 3 3" xfId="5625" xr:uid="{00000000-0005-0000-0000-0000DE240000}"/>
    <cellStyle name="Currency 2 2 3 2 2 3 3 2" xfId="19882" xr:uid="{00000000-0005-0000-0000-0000DF240000}"/>
    <cellStyle name="Currency 2 2 3 2 2 3 3 3" xfId="31763" xr:uid="{5E310F1B-4520-4192-ABA4-49ECA0627378}"/>
    <cellStyle name="Currency 2 2 3 2 2 3 3 4" xfId="46020" xr:uid="{4F763124-6E06-483A-BF9B-6B6BE5AFA736}"/>
    <cellStyle name="Currency 2 2 3 2 2 3 4" xfId="8001" xr:uid="{00000000-0005-0000-0000-0000E0240000}"/>
    <cellStyle name="Currency 2 2 3 2 2 3 4 2" xfId="22258" xr:uid="{00000000-0005-0000-0000-0000E1240000}"/>
    <cellStyle name="Currency 2 2 3 2 2 3 4 3" xfId="34139" xr:uid="{34D840BA-B3D7-4043-80FA-E83685469BB0}"/>
    <cellStyle name="Currency 2 2 3 2 2 3 4 4" xfId="48396" xr:uid="{86CDB7F8-A1C2-4CC8-91D1-B19A2FB5B99A}"/>
    <cellStyle name="Currency 2 2 3 2 2 3 5" xfId="10377" xr:uid="{00000000-0005-0000-0000-0000E2240000}"/>
    <cellStyle name="Currency 2 2 3 2 2 3 5 2" xfId="24634" xr:uid="{00000000-0005-0000-0000-0000E3240000}"/>
    <cellStyle name="Currency 2 2 3 2 2 3 5 3" xfId="36515" xr:uid="{CB5E0724-7579-4E4E-97E5-67B74D884B6C}"/>
    <cellStyle name="Currency 2 2 3 2 2 3 5 4" xfId="50772" xr:uid="{8F50ABBB-3BFE-4D6E-8F1F-72F69D02D7E4}"/>
    <cellStyle name="Currency 2 2 3 2 2 3 6" xfId="12754" xr:uid="{00000000-0005-0000-0000-0000E4240000}"/>
    <cellStyle name="Currency 2 2 3 2 2 3 6 2" xfId="38892" xr:uid="{0F6A59D3-A213-4EB2-8C66-F41845BBFE8B}"/>
    <cellStyle name="Currency 2 2 3 2 2 3 6 3" xfId="53149" xr:uid="{2581D836-1839-4297-849D-630D7E375BC3}"/>
    <cellStyle name="Currency 2 2 3 2 2 3 7" xfId="15130" xr:uid="{00000000-0005-0000-0000-0000E5240000}"/>
    <cellStyle name="Currency 2 2 3 2 2 3 8" xfId="27011" xr:uid="{8775F64B-1B93-42DE-B774-460AF10C8A35}"/>
    <cellStyle name="Currency 2 2 3 2 2 3 9" xfId="41268" xr:uid="{DC66D733-4312-4BF7-B09C-6A7436D7A7BD}"/>
    <cellStyle name="Currency 2 2 3 2 2 4" xfId="1665" xr:uid="{00000000-0005-0000-0000-0000E6240000}"/>
    <cellStyle name="Currency 2 2 3 2 2 4 2" xfId="4041" xr:uid="{00000000-0005-0000-0000-0000E7240000}"/>
    <cellStyle name="Currency 2 2 3 2 2 4 2 2" xfId="18298" xr:uid="{00000000-0005-0000-0000-0000E8240000}"/>
    <cellStyle name="Currency 2 2 3 2 2 4 2 3" xfId="30179" xr:uid="{F8721F28-38C1-4B8B-AEDF-82FF4845EB99}"/>
    <cellStyle name="Currency 2 2 3 2 2 4 2 4" xfId="44436" xr:uid="{51B47FE6-83C7-4400-98D6-D93A1CFA0489}"/>
    <cellStyle name="Currency 2 2 3 2 2 4 3" xfId="6417" xr:uid="{00000000-0005-0000-0000-0000E9240000}"/>
    <cellStyle name="Currency 2 2 3 2 2 4 3 2" xfId="20674" xr:uid="{00000000-0005-0000-0000-0000EA240000}"/>
    <cellStyle name="Currency 2 2 3 2 2 4 3 3" xfId="32555" xr:uid="{F61FA32F-9123-4A13-87C3-1EA79E371A91}"/>
    <cellStyle name="Currency 2 2 3 2 2 4 3 4" xfId="46812" xr:uid="{3F23057A-F76A-4673-8377-094D7A49D7B5}"/>
    <cellStyle name="Currency 2 2 3 2 2 4 4" xfId="8793" xr:uid="{00000000-0005-0000-0000-0000EB240000}"/>
    <cellStyle name="Currency 2 2 3 2 2 4 4 2" xfId="23050" xr:uid="{00000000-0005-0000-0000-0000EC240000}"/>
    <cellStyle name="Currency 2 2 3 2 2 4 4 3" xfId="34931" xr:uid="{2C681B3B-2626-4781-84F9-4F53DDB85FA9}"/>
    <cellStyle name="Currency 2 2 3 2 2 4 4 4" xfId="49188" xr:uid="{6AA289A8-8DED-44E4-9851-BC07197E3FED}"/>
    <cellStyle name="Currency 2 2 3 2 2 4 5" xfId="11169" xr:uid="{00000000-0005-0000-0000-0000ED240000}"/>
    <cellStyle name="Currency 2 2 3 2 2 4 5 2" xfId="25426" xr:uid="{00000000-0005-0000-0000-0000EE240000}"/>
    <cellStyle name="Currency 2 2 3 2 2 4 5 3" xfId="37307" xr:uid="{F6295162-4722-423C-8FC7-F65AC37B32ED}"/>
    <cellStyle name="Currency 2 2 3 2 2 4 5 4" xfId="51564" xr:uid="{F7BE69A8-0921-42E5-8257-E4344BBB960B}"/>
    <cellStyle name="Currency 2 2 3 2 2 4 6" xfId="13546" xr:uid="{00000000-0005-0000-0000-0000EF240000}"/>
    <cellStyle name="Currency 2 2 3 2 2 4 6 2" xfId="39684" xr:uid="{FBAF6341-74B9-41D6-9D00-6F3CA407F93B}"/>
    <cellStyle name="Currency 2 2 3 2 2 4 6 3" xfId="53941" xr:uid="{AA9FE181-B282-4025-9444-EE757554D386}"/>
    <cellStyle name="Currency 2 2 3 2 2 4 7" xfId="15922" xr:uid="{00000000-0005-0000-0000-0000F0240000}"/>
    <cellStyle name="Currency 2 2 3 2 2 4 8" xfId="27803" xr:uid="{70B5A69C-1D89-4D67-A414-3FE343F8AFF4}"/>
    <cellStyle name="Currency 2 2 3 2 2 4 9" xfId="42060" xr:uid="{771C0723-4678-4520-9AEE-0E4CE91E4463}"/>
    <cellStyle name="Currency 2 2 3 2 2 5" xfId="2457" xr:uid="{00000000-0005-0000-0000-0000F1240000}"/>
    <cellStyle name="Currency 2 2 3 2 2 5 2" xfId="16714" xr:uid="{00000000-0005-0000-0000-0000F2240000}"/>
    <cellStyle name="Currency 2 2 3 2 2 5 3" xfId="28595" xr:uid="{76AEFB42-75C3-446A-890A-23641E5A3A1C}"/>
    <cellStyle name="Currency 2 2 3 2 2 5 4" xfId="42852" xr:uid="{830031B2-58E5-460C-9340-570B3C81F7C6}"/>
    <cellStyle name="Currency 2 2 3 2 2 6" xfId="4833" xr:uid="{00000000-0005-0000-0000-0000F3240000}"/>
    <cellStyle name="Currency 2 2 3 2 2 6 2" xfId="19090" xr:uid="{00000000-0005-0000-0000-0000F4240000}"/>
    <cellStyle name="Currency 2 2 3 2 2 6 3" xfId="30971" xr:uid="{EF63F184-C352-4BD4-B055-257F6F0A3742}"/>
    <cellStyle name="Currency 2 2 3 2 2 6 4" xfId="45228" xr:uid="{E1D0D401-AB9C-4057-B07C-55BEF1167AE8}"/>
    <cellStyle name="Currency 2 2 3 2 2 7" xfId="7209" xr:uid="{00000000-0005-0000-0000-0000F5240000}"/>
    <cellStyle name="Currency 2 2 3 2 2 7 2" xfId="21466" xr:uid="{00000000-0005-0000-0000-0000F6240000}"/>
    <cellStyle name="Currency 2 2 3 2 2 7 3" xfId="33347" xr:uid="{0E52FB06-193C-4D42-AD58-3B138B0BCCD6}"/>
    <cellStyle name="Currency 2 2 3 2 2 7 4" xfId="47604" xr:uid="{C4B78289-BD5A-49BA-A6B5-A4436E1F31AC}"/>
    <cellStyle name="Currency 2 2 3 2 2 8" xfId="9585" xr:uid="{00000000-0005-0000-0000-0000F7240000}"/>
    <cellStyle name="Currency 2 2 3 2 2 8 2" xfId="23842" xr:uid="{00000000-0005-0000-0000-0000F8240000}"/>
    <cellStyle name="Currency 2 2 3 2 2 8 3" xfId="35723" xr:uid="{140FD467-0F7A-41C5-AA25-597250FF5809}"/>
    <cellStyle name="Currency 2 2 3 2 2 8 4" xfId="49980" xr:uid="{A56ADCAB-5353-40D3-A390-7D52F0194993}"/>
    <cellStyle name="Currency 2 2 3 2 2 9" xfId="11962" xr:uid="{00000000-0005-0000-0000-0000F9240000}"/>
    <cellStyle name="Currency 2 2 3 2 2 9 2" xfId="38100" xr:uid="{1D5A1218-1509-45A4-90B2-2A8DE894A7C2}"/>
    <cellStyle name="Currency 2 2 3 2 2 9 3" xfId="52357" xr:uid="{1AA610D5-3A10-41F7-854A-8209B13CAC3E}"/>
    <cellStyle name="Currency 2 2 3 2 20" xfId="9549" xr:uid="{00000000-0005-0000-0000-0000FA240000}"/>
    <cellStyle name="Currency 2 2 3 2 20 2" xfId="23806" xr:uid="{00000000-0005-0000-0000-0000FB240000}"/>
    <cellStyle name="Currency 2 2 3 2 20 3" xfId="35687" xr:uid="{AC81E688-68D9-4D41-B3B9-D21EF9FE29EE}"/>
    <cellStyle name="Currency 2 2 3 2 20 4" xfId="49944" xr:uid="{4B929C5A-7A26-4DAF-9D44-E3BEE4F0DBE4}"/>
    <cellStyle name="Currency 2 2 3 2 21" xfId="11926" xr:uid="{00000000-0005-0000-0000-0000FC240000}"/>
    <cellStyle name="Currency 2 2 3 2 21 2" xfId="38064" xr:uid="{2636FCEC-9F17-4B4F-9753-CC85B9CE2FFC}"/>
    <cellStyle name="Currency 2 2 3 2 21 3" xfId="52321" xr:uid="{46E10A0A-2302-489B-93B4-CC4E69974500}"/>
    <cellStyle name="Currency 2 2 3 2 22" xfId="14302" xr:uid="{00000000-0005-0000-0000-0000FD240000}"/>
    <cellStyle name="Currency 2 2 3 2 23" xfId="26183" xr:uid="{2F7EBF09-8D16-4194-82B0-D917961398B0}"/>
    <cellStyle name="Currency 2 2 3 2 24" xfId="40440" xr:uid="{11FE943F-8C49-448F-A991-1B5CF66C7352}"/>
    <cellStyle name="Currency 2 2 3 2 3" xfId="117" xr:uid="{00000000-0005-0000-0000-0000FE240000}"/>
    <cellStyle name="Currency 2 2 3 2 3 10" xfId="14374" xr:uid="{00000000-0005-0000-0000-0000FF240000}"/>
    <cellStyle name="Currency 2 2 3 2 3 11" xfId="26255" xr:uid="{40A05092-A746-4040-88F3-E8E0203B8409}"/>
    <cellStyle name="Currency 2 2 3 2 3 12" xfId="40512" xr:uid="{9E947E2D-003F-4808-8913-83C2DAF4B354}"/>
    <cellStyle name="Currency 2 2 3 2 3 2" xfId="477" xr:uid="{00000000-0005-0000-0000-000000250000}"/>
    <cellStyle name="Currency 2 2 3 2 3 2 10" xfId="26615" xr:uid="{B360D458-FDE6-4742-BFA7-11F5CA8C293B}"/>
    <cellStyle name="Currency 2 2 3 2 3 2 11" xfId="40872" xr:uid="{5A483BFE-FF99-446F-A884-417562EB7A85}"/>
    <cellStyle name="Currency 2 2 3 2 3 2 2" xfId="1269" xr:uid="{00000000-0005-0000-0000-000001250000}"/>
    <cellStyle name="Currency 2 2 3 2 3 2 2 2" xfId="3645" xr:uid="{00000000-0005-0000-0000-000002250000}"/>
    <cellStyle name="Currency 2 2 3 2 3 2 2 2 2" xfId="17902" xr:uid="{00000000-0005-0000-0000-000003250000}"/>
    <cellStyle name="Currency 2 2 3 2 3 2 2 2 3" xfId="29783" xr:uid="{E6BFBDE9-941A-4B40-A820-7597FBFD93E0}"/>
    <cellStyle name="Currency 2 2 3 2 3 2 2 2 4" xfId="44040" xr:uid="{639FF262-BAE6-485D-AE12-FE3F6E9A17DD}"/>
    <cellStyle name="Currency 2 2 3 2 3 2 2 3" xfId="6021" xr:uid="{00000000-0005-0000-0000-000004250000}"/>
    <cellStyle name="Currency 2 2 3 2 3 2 2 3 2" xfId="20278" xr:uid="{00000000-0005-0000-0000-000005250000}"/>
    <cellStyle name="Currency 2 2 3 2 3 2 2 3 3" xfId="32159" xr:uid="{33E8EBA2-30F0-4819-9C18-F04684083F62}"/>
    <cellStyle name="Currency 2 2 3 2 3 2 2 3 4" xfId="46416" xr:uid="{E6F99BB7-7607-4596-96B2-FDC6EADFB83E}"/>
    <cellStyle name="Currency 2 2 3 2 3 2 2 4" xfId="8397" xr:uid="{00000000-0005-0000-0000-000006250000}"/>
    <cellStyle name="Currency 2 2 3 2 3 2 2 4 2" xfId="22654" xr:uid="{00000000-0005-0000-0000-000007250000}"/>
    <cellStyle name="Currency 2 2 3 2 3 2 2 4 3" xfId="34535" xr:uid="{D896B8FA-4136-48F6-9E47-99ACCC72EF9E}"/>
    <cellStyle name="Currency 2 2 3 2 3 2 2 4 4" xfId="48792" xr:uid="{AB910359-E014-4989-B25F-38FAF9B07CF7}"/>
    <cellStyle name="Currency 2 2 3 2 3 2 2 5" xfId="10773" xr:uid="{00000000-0005-0000-0000-000008250000}"/>
    <cellStyle name="Currency 2 2 3 2 3 2 2 5 2" xfId="25030" xr:uid="{00000000-0005-0000-0000-000009250000}"/>
    <cellStyle name="Currency 2 2 3 2 3 2 2 5 3" xfId="36911" xr:uid="{9D239DDC-1A61-48E4-B67A-5EFB7F0B74F2}"/>
    <cellStyle name="Currency 2 2 3 2 3 2 2 5 4" xfId="51168" xr:uid="{448F676A-40BD-4C1F-B45E-73D035184123}"/>
    <cellStyle name="Currency 2 2 3 2 3 2 2 6" xfId="13150" xr:uid="{00000000-0005-0000-0000-00000A250000}"/>
    <cellStyle name="Currency 2 2 3 2 3 2 2 6 2" xfId="39288" xr:uid="{F9FE5BEA-BDFA-4264-AF24-1B3C2BB0D20F}"/>
    <cellStyle name="Currency 2 2 3 2 3 2 2 6 3" xfId="53545" xr:uid="{5BEF2FE0-2FF5-4ED7-9865-9605A34BDA44}"/>
    <cellStyle name="Currency 2 2 3 2 3 2 2 7" xfId="15526" xr:uid="{00000000-0005-0000-0000-00000B250000}"/>
    <cellStyle name="Currency 2 2 3 2 3 2 2 8" xfId="27407" xr:uid="{BEB621CE-97CA-4ADC-84E3-A0D0FFA28D4D}"/>
    <cellStyle name="Currency 2 2 3 2 3 2 2 9" xfId="41664" xr:uid="{4D002492-EF62-4415-9A71-3A7EE24416D7}"/>
    <cellStyle name="Currency 2 2 3 2 3 2 3" xfId="2061" xr:uid="{00000000-0005-0000-0000-00000C250000}"/>
    <cellStyle name="Currency 2 2 3 2 3 2 3 2" xfId="4437" xr:uid="{00000000-0005-0000-0000-00000D250000}"/>
    <cellStyle name="Currency 2 2 3 2 3 2 3 2 2" xfId="18694" xr:uid="{00000000-0005-0000-0000-00000E250000}"/>
    <cellStyle name="Currency 2 2 3 2 3 2 3 2 3" xfId="30575" xr:uid="{DB03201D-2B32-46BC-BDC3-C15BA6506F91}"/>
    <cellStyle name="Currency 2 2 3 2 3 2 3 2 4" xfId="44832" xr:uid="{9AC9EBDA-9A5A-403F-A3C5-F461169F38EA}"/>
    <cellStyle name="Currency 2 2 3 2 3 2 3 3" xfId="6813" xr:uid="{00000000-0005-0000-0000-00000F250000}"/>
    <cellStyle name="Currency 2 2 3 2 3 2 3 3 2" xfId="21070" xr:uid="{00000000-0005-0000-0000-000010250000}"/>
    <cellStyle name="Currency 2 2 3 2 3 2 3 3 3" xfId="32951" xr:uid="{B32C60CB-A167-40B5-BD31-CCBDCDF0055A}"/>
    <cellStyle name="Currency 2 2 3 2 3 2 3 3 4" xfId="47208" xr:uid="{FBB222DA-A7B0-45E2-BD7E-48DC8BB22B7B}"/>
    <cellStyle name="Currency 2 2 3 2 3 2 3 4" xfId="9189" xr:uid="{00000000-0005-0000-0000-000011250000}"/>
    <cellStyle name="Currency 2 2 3 2 3 2 3 4 2" xfId="23446" xr:uid="{00000000-0005-0000-0000-000012250000}"/>
    <cellStyle name="Currency 2 2 3 2 3 2 3 4 3" xfId="35327" xr:uid="{27121800-AAF4-466F-A63E-28A15E6BB2B8}"/>
    <cellStyle name="Currency 2 2 3 2 3 2 3 4 4" xfId="49584" xr:uid="{9BE34FDC-DAE6-494F-9AD1-1C75E3060603}"/>
    <cellStyle name="Currency 2 2 3 2 3 2 3 5" xfId="11565" xr:uid="{00000000-0005-0000-0000-000013250000}"/>
    <cellStyle name="Currency 2 2 3 2 3 2 3 5 2" xfId="25822" xr:uid="{00000000-0005-0000-0000-000014250000}"/>
    <cellStyle name="Currency 2 2 3 2 3 2 3 5 3" xfId="37703" xr:uid="{32C52917-E3EF-4EA1-A641-B11AA5D5F5E1}"/>
    <cellStyle name="Currency 2 2 3 2 3 2 3 5 4" xfId="51960" xr:uid="{D20570D6-9545-4A56-89D6-D6F9C118FD4A}"/>
    <cellStyle name="Currency 2 2 3 2 3 2 3 6" xfId="13942" xr:uid="{00000000-0005-0000-0000-000015250000}"/>
    <cellStyle name="Currency 2 2 3 2 3 2 3 6 2" xfId="40080" xr:uid="{FE5A3E52-F7A4-4913-B543-4B654B4AFEC2}"/>
    <cellStyle name="Currency 2 2 3 2 3 2 3 6 3" xfId="54337" xr:uid="{155F3CAF-4AD4-4C08-9A1E-D5D6D6C8B529}"/>
    <cellStyle name="Currency 2 2 3 2 3 2 3 7" xfId="16318" xr:uid="{00000000-0005-0000-0000-000016250000}"/>
    <cellStyle name="Currency 2 2 3 2 3 2 3 8" xfId="28199" xr:uid="{B0949B97-8983-408E-9E90-5FC60BF3397C}"/>
    <cellStyle name="Currency 2 2 3 2 3 2 3 9" xfId="42456" xr:uid="{EC78F10B-F7E1-4A1B-B505-116F196C7309}"/>
    <cellStyle name="Currency 2 2 3 2 3 2 4" xfId="2853" xr:uid="{00000000-0005-0000-0000-000017250000}"/>
    <cellStyle name="Currency 2 2 3 2 3 2 4 2" xfId="17110" xr:uid="{00000000-0005-0000-0000-000018250000}"/>
    <cellStyle name="Currency 2 2 3 2 3 2 4 3" xfId="28991" xr:uid="{C87BD618-765C-42DB-9AEB-8E49434C3524}"/>
    <cellStyle name="Currency 2 2 3 2 3 2 4 4" xfId="43248" xr:uid="{8CDCC959-44D4-4974-A46F-585E7105766B}"/>
    <cellStyle name="Currency 2 2 3 2 3 2 5" xfId="5229" xr:uid="{00000000-0005-0000-0000-000019250000}"/>
    <cellStyle name="Currency 2 2 3 2 3 2 5 2" xfId="19486" xr:uid="{00000000-0005-0000-0000-00001A250000}"/>
    <cellStyle name="Currency 2 2 3 2 3 2 5 3" xfId="31367" xr:uid="{5C747159-A726-4C52-AED2-FED15B505D5C}"/>
    <cellStyle name="Currency 2 2 3 2 3 2 5 4" xfId="45624" xr:uid="{D8932B5B-3D69-4143-921E-CC6B053BE5B3}"/>
    <cellStyle name="Currency 2 2 3 2 3 2 6" xfId="7605" xr:uid="{00000000-0005-0000-0000-00001B250000}"/>
    <cellStyle name="Currency 2 2 3 2 3 2 6 2" xfId="21862" xr:uid="{00000000-0005-0000-0000-00001C250000}"/>
    <cellStyle name="Currency 2 2 3 2 3 2 6 3" xfId="33743" xr:uid="{C0B4D514-64D6-4EB7-B890-A58AA701E3F9}"/>
    <cellStyle name="Currency 2 2 3 2 3 2 6 4" xfId="48000" xr:uid="{8FFB6635-D48C-4D17-A123-C7EA56A16848}"/>
    <cellStyle name="Currency 2 2 3 2 3 2 7" xfId="9981" xr:uid="{00000000-0005-0000-0000-00001D250000}"/>
    <cellStyle name="Currency 2 2 3 2 3 2 7 2" xfId="24238" xr:uid="{00000000-0005-0000-0000-00001E250000}"/>
    <cellStyle name="Currency 2 2 3 2 3 2 7 3" xfId="36119" xr:uid="{0CAB3A96-DA79-4D7E-AEE6-D173E4097C24}"/>
    <cellStyle name="Currency 2 2 3 2 3 2 7 4" xfId="50376" xr:uid="{A0D87628-5CB3-40E1-B967-ADF953B41868}"/>
    <cellStyle name="Currency 2 2 3 2 3 2 8" xfId="12358" xr:uid="{00000000-0005-0000-0000-00001F250000}"/>
    <cellStyle name="Currency 2 2 3 2 3 2 8 2" xfId="38496" xr:uid="{14BF37A1-CE8B-421E-A314-88291ADBBF39}"/>
    <cellStyle name="Currency 2 2 3 2 3 2 8 3" xfId="52753" xr:uid="{CEE921BE-B0F1-43A4-91B4-84D9BF301251}"/>
    <cellStyle name="Currency 2 2 3 2 3 2 9" xfId="14734" xr:uid="{00000000-0005-0000-0000-000020250000}"/>
    <cellStyle name="Currency 2 2 3 2 3 3" xfId="909" xr:uid="{00000000-0005-0000-0000-000021250000}"/>
    <cellStyle name="Currency 2 2 3 2 3 3 2" xfId="3285" xr:uid="{00000000-0005-0000-0000-000022250000}"/>
    <cellStyle name="Currency 2 2 3 2 3 3 2 2" xfId="17542" xr:uid="{00000000-0005-0000-0000-000023250000}"/>
    <cellStyle name="Currency 2 2 3 2 3 3 2 3" xfId="29423" xr:uid="{5383C1BE-E7EA-4138-9A70-1D2845EB70CD}"/>
    <cellStyle name="Currency 2 2 3 2 3 3 2 4" xfId="43680" xr:uid="{F37EBEE6-E75C-48CD-9E16-CEA996C566C0}"/>
    <cellStyle name="Currency 2 2 3 2 3 3 3" xfId="5661" xr:uid="{00000000-0005-0000-0000-000024250000}"/>
    <cellStyle name="Currency 2 2 3 2 3 3 3 2" xfId="19918" xr:uid="{00000000-0005-0000-0000-000025250000}"/>
    <cellStyle name="Currency 2 2 3 2 3 3 3 3" xfId="31799" xr:uid="{3F8B6FD7-341B-4BEA-9EF8-B763E3D8AAD0}"/>
    <cellStyle name="Currency 2 2 3 2 3 3 3 4" xfId="46056" xr:uid="{0C1DE7B2-36F6-41B3-88CE-3432D1B9B7C9}"/>
    <cellStyle name="Currency 2 2 3 2 3 3 4" xfId="8037" xr:uid="{00000000-0005-0000-0000-000026250000}"/>
    <cellStyle name="Currency 2 2 3 2 3 3 4 2" xfId="22294" xr:uid="{00000000-0005-0000-0000-000027250000}"/>
    <cellStyle name="Currency 2 2 3 2 3 3 4 3" xfId="34175" xr:uid="{83EF21B4-802A-4372-AC89-9E8681D03D26}"/>
    <cellStyle name="Currency 2 2 3 2 3 3 4 4" xfId="48432" xr:uid="{E0D1EB00-5C8C-4A9F-A174-F09A4A0BF3BA}"/>
    <cellStyle name="Currency 2 2 3 2 3 3 5" xfId="10413" xr:uid="{00000000-0005-0000-0000-000028250000}"/>
    <cellStyle name="Currency 2 2 3 2 3 3 5 2" xfId="24670" xr:uid="{00000000-0005-0000-0000-000029250000}"/>
    <cellStyle name="Currency 2 2 3 2 3 3 5 3" xfId="36551" xr:uid="{73C81F61-87B5-42C9-ADF7-3575C87E8FD3}"/>
    <cellStyle name="Currency 2 2 3 2 3 3 5 4" xfId="50808" xr:uid="{62E004DD-6121-4984-A823-DA60AB0824FD}"/>
    <cellStyle name="Currency 2 2 3 2 3 3 6" xfId="12790" xr:uid="{00000000-0005-0000-0000-00002A250000}"/>
    <cellStyle name="Currency 2 2 3 2 3 3 6 2" xfId="38928" xr:uid="{CE8A30F2-2234-4CC4-902A-419513FA4D69}"/>
    <cellStyle name="Currency 2 2 3 2 3 3 6 3" xfId="53185" xr:uid="{841615B5-77CB-459B-A79C-A450267643DA}"/>
    <cellStyle name="Currency 2 2 3 2 3 3 7" xfId="15166" xr:uid="{00000000-0005-0000-0000-00002B250000}"/>
    <cellStyle name="Currency 2 2 3 2 3 3 8" xfId="27047" xr:uid="{1E69F574-0CEB-44EF-9BF7-3B8C1285B2A1}"/>
    <cellStyle name="Currency 2 2 3 2 3 3 9" xfId="41304" xr:uid="{B167B111-DDD4-4E27-8A49-448A4CA5B0B9}"/>
    <cellStyle name="Currency 2 2 3 2 3 4" xfId="1701" xr:uid="{00000000-0005-0000-0000-00002C250000}"/>
    <cellStyle name="Currency 2 2 3 2 3 4 2" xfId="4077" xr:uid="{00000000-0005-0000-0000-00002D250000}"/>
    <cellStyle name="Currency 2 2 3 2 3 4 2 2" xfId="18334" xr:uid="{00000000-0005-0000-0000-00002E250000}"/>
    <cellStyle name="Currency 2 2 3 2 3 4 2 3" xfId="30215" xr:uid="{D02DF593-6D5B-4653-ABD2-B0B5161E60F6}"/>
    <cellStyle name="Currency 2 2 3 2 3 4 2 4" xfId="44472" xr:uid="{F221BD9B-2EE5-4AD8-8FA6-1D0D1C20891E}"/>
    <cellStyle name="Currency 2 2 3 2 3 4 3" xfId="6453" xr:uid="{00000000-0005-0000-0000-00002F250000}"/>
    <cellStyle name="Currency 2 2 3 2 3 4 3 2" xfId="20710" xr:uid="{00000000-0005-0000-0000-000030250000}"/>
    <cellStyle name="Currency 2 2 3 2 3 4 3 3" xfId="32591" xr:uid="{604166AA-21B2-43A0-B44B-C65688BB1A8E}"/>
    <cellStyle name="Currency 2 2 3 2 3 4 3 4" xfId="46848" xr:uid="{1C4716F8-126B-4AE7-9629-BA2D2BC135C4}"/>
    <cellStyle name="Currency 2 2 3 2 3 4 4" xfId="8829" xr:uid="{00000000-0005-0000-0000-000031250000}"/>
    <cellStyle name="Currency 2 2 3 2 3 4 4 2" xfId="23086" xr:uid="{00000000-0005-0000-0000-000032250000}"/>
    <cellStyle name="Currency 2 2 3 2 3 4 4 3" xfId="34967" xr:uid="{9A6471C6-30C1-4439-886C-7D42391E27A1}"/>
    <cellStyle name="Currency 2 2 3 2 3 4 4 4" xfId="49224" xr:uid="{04685959-5DD6-422C-936A-B50076CDCAB5}"/>
    <cellStyle name="Currency 2 2 3 2 3 4 5" xfId="11205" xr:uid="{00000000-0005-0000-0000-000033250000}"/>
    <cellStyle name="Currency 2 2 3 2 3 4 5 2" xfId="25462" xr:uid="{00000000-0005-0000-0000-000034250000}"/>
    <cellStyle name="Currency 2 2 3 2 3 4 5 3" xfId="37343" xr:uid="{BF1B5589-E695-4B54-A690-817A3D70CCE7}"/>
    <cellStyle name="Currency 2 2 3 2 3 4 5 4" xfId="51600" xr:uid="{EDA381E0-CB17-4D6F-A092-3EFADC126186}"/>
    <cellStyle name="Currency 2 2 3 2 3 4 6" xfId="13582" xr:uid="{00000000-0005-0000-0000-000035250000}"/>
    <cellStyle name="Currency 2 2 3 2 3 4 6 2" xfId="39720" xr:uid="{B64C5955-AACE-4A30-84EA-0CE43DB073B1}"/>
    <cellStyle name="Currency 2 2 3 2 3 4 6 3" xfId="53977" xr:uid="{689F4D6C-B42E-45E1-BAA3-6951ACB81080}"/>
    <cellStyle name="Currency 2 2 3 2 3 4 7" xfId="15958" xr:uid="{00000000-0005-0000-0000-000036250000}"/>
    <cellStyle name="Currency 2 2 3 2 3 4 8" xfId="27839" xr:uid="{02002F0E-E331-4FAC-8A3A-F1E62980E03F}"/>
    <cellStyle name="Currency 2 2 3 2 3 4 9" xfId="42096" xr:uid="{28F9AB5B-C328-4DF4-9A7F-3275FE15DCC5}"/>
    <cellStyle name="Currency 2 2 3 2 3 5" xfId="2493" xr:uid="{00000000-0005-0000-0000-000037250000}"/>
    <cellStyle name="Currency 2 2 3 2 3 5 2" xfId="16750" xr:uid="{00000000-0005-0000-0000-000038250000}"/>
    <cellStyle name="Currency 2 2 3 2 3 5 3" xfId="28631" xr:uid="{7A26E3A6-5ADE-4F07-8F30-543DDE274364}"/>
    <cellStyle name="Currency 2 2 3 2 3 5 4" xfId="42888" xr:uid="{2A3E8867-0086-4A94-BD57-8CCD99938906}"/>
    <cellStyle name="Currency 2 2 3 2 3 6" xfId="4869" xr:uid="{00000000-0005-0000-0000-000039250000}"/>
    <cellStyle name="Currency 2 2 3 2 3 6 2" xfId="19126" xr:uid="{00000000-0005-0000-0000-00003A250000}"/>
    <cellStyle name="Currency 2 2 3 2 3 6 3" xfId="31007" xr:uid="{C205A230-11E5-42B9-930E-091F4E314BF0}"/>
    <cellStyle name="Currency 2 2 3 2 3 6 4" xfId="45264" xr:uid="{5112CA9C-B4E9-4F98-8FF2-9CB75E92196E}"/>
    <cellStyle name="Currency 2 2 3 2 3 7" xfId="7245" xr:uid="{00000000-0005-0000-0000-00003B250000}"/>
    <cellStyle name="Currency 2 2 3 2 3 7 2" xfId="21502" xr:uid="{00000000-0005-0000-0000-00003C250000}"/>
    <cellStyle name="Currency 2 2 3 2 3 7 3" xfId="33383" xr:uid="{DC27BA54-BBB3-4F13-A796-8421C921A862}"/>
    <cellStyle name="Currency 2 2 3 2 3 7 4" xfId="47640" xr:uid="{8CB6512E-B6F1-4EC5-A42F-D0869A904F32}"/>
    <cellStyle name="Currency 2 2 3 2 3 8" xfId="9621" xr:uid="{00000000-0005-0000-0000-00003D250000}"/>
    <cellStyle name="Currency 2 2 3 2 3 8 2" xfId="23878" xr:uid="{00000000-0005-0000-0000-00003E250000}"/>
    <cellStyle name="Currency 2 2 3 2 3 8 3" xfId="35759" xr:uid="{1E35AA00-7E61-4FE4-A5A9-70FC21FF642D}"/>
    <cellStyle name="Currency 2 2 3 2 3 8 4" xfId="50016" xr:uid="{0A8EB363-5F70-4B40-BD2C-1B126B6DB385}"/>
    <cellStyle name="Currency 2 2 3 2 3 9" xfId="11998" xr:uid="{00000000-0005-0000-0000-00003F250000}"/>
    <cellStyle name="Currency 2 2 3 2 3 9 2" xfId="38136" xr:uid="{61E08A02-C9EA-48B1-B9EF-5F7D39849BD4}"/>
    <cellStyle name="Currency 2 2 3 2 3 9 3" xfId="52393" xr:uid="{693383F8-539B-403E-8696-C601236AE86E}"/>
    <cellStyle name="Currency 2 2 3 2 4" xfId="153" xr:uid="{00000000-0005-0000-0000-000040250000}"/>
    <cellStyle name="Currency 2 2 3 2 4 10" xfId="14410" xr:uid="{00000000-0005-0000-0000-000041250000}"/>
    <cellStyle name="Currency 2 2 3 2 4 11" xfId="26291" xr:uid="{E01E7554-89C8-421C-8D2B-AE42FBA9977B}"/>
    <cellStyle name="Currency 2 2 3 2 4 12" xfId="40548" xr:uid="{1D90960B-5BEB-4E8D-A306-FDA274B626A0}"/>
    <cellStyle name="Currency 2 2 3 2 4 2" xfId="513" xr:uid="{00000000-0005-0000-0000-000042250000}"/>
    <cellStyle name="Currency 2 2 3 2 4 2 10" xfId="26651" xr:uid="{3E3B2AE2-83DB-46ED-BCCD-1CD797FD1020}"/>
    <cellStyle name="Currency 2 2 3 2 4 2 11" xfId="40908" xr:uid="{79BA89B0-2734-4AE3-BB51-475EF4ABA9DC}"/>
    <cellStyle name="Currency 2 2 3 2 4 2 2" xfId="1305" xr:uid="{00000000-0005-0000-0000-000043250000}"/>
    <cellStyle name="Currency 2 2 3 2 4 2 2 2" xfId="3681" xr:uid="{00000000-0005-0000-0000-000044250000}"/>
    <cellStyle name="Currency 2 2 3 2 4 2 2 2 2" xfId="17938" xr:uid="{00000000-0005-0000-0000-000045250000}"/>
    <cellStyle name="Currency 2 2 3 2 4 2 2 2 3" xfId="29819" xr:uid="{1D0386F3-2ECA-4D05-89A6-B3D8A6463B03}"/>
    <cellStyle name="Currency 2 2 3 2 4 2 2 2 4" xfId="44076" xr:uid="{B3850044-198D-4D28-B316-A4DFC6DD23C7}"/>
    <cellStyle name="Currency 2 2 3 2 4 2 2 3" xfId="6057" xr:uid="{00000000-0005-0000-0000-000046250000}"/>
    <cellStyle name="Currency 2 2 3 2 4 2 2 3 2" xfId="20314" xr:uid="{00000000-0005-0000-0000-000047250000}"/>
    <cellStyle name="Currency 2 2 3 2 4 2 2 3 3" xfId="32195" xr:uid="{807D6714-AAD0-49D9-9724-723FCE2511DF}"/>
    <cellStyle name="Currency 2 2 3 2 4 2 2 3 4" xfId="46452" xr:uid="{82F71DB8-A183-4AEC-B62F-494768EACEA2}"/>
    <cellStyle name="Currency 2 2 3 2 4 2 2 4" xfId="8433" xr:uid="{00000000-0005-0000-0000-000048250000}"/>
    <cellStyle name="Currency 2 2 3 2 4 2 2 4 2" xfId="22690" xr:uid="{00000000-0005-0000-0000-000049250000}"/>
    <cellStyle name="Currency 2 2 3 2 4 2 2 4 3" xfId="34571" xr:uid="{91EDAF94-6A0B-4270-B3FA-E4C0718F0EDB}"/>
    <cellStyle name="Currency 2 2 3 2 4 2 2 4 4" xfId="48828" xr:uid="{8C1E0489-68AD-451E-A8B8-0EF7B752222B}"/>
    <cellStyle name="Currency 2 2 3 2 4 2 2 5" xfId="10809" xr:uid="{00000000-0005-0000-0000-00004A250000}"/>
    <cellStyle name="Currency 2 2 3 2 4 2 2 5 2" xfId="25066" xr:uid="{00000000-0005-0000-0000-00004B250000}"/>
    <cellStyle name="Currency 2 2 3 2 4 2 2 5 3" xfId="36947" xr:uid="{8E5D7324-33A1-4428-A148-3C624C8CAAD0}"/>
    <cellStyle name="Currency 2 2 3 2 4 2 2 5 4" xfId="51204" xr:uid="{DF0709C4-B737-45AC-899E-786E0DD48558}"/>
    <cellStyle name="Currency 2 2 3 2 4 2 2 6" xfId="13186" xr:uid="{00000000-0005-0000-0000-00004C250000}"/>
    <cellStyle name="Currency 2 2 3 2 4 2 2 6 2" xfId="39324" xr:uid="{1FB33147-18B1-43E5-86A3-F070D0333BB2}"/>
    <cellStyle name="Currency 2 2 3 2 4 2 2 6 3" xfId="53581" xr:uid="{6AD810CC-227B-4E80-A03B-0B5FF20BFD0F}"/>
    <cellStyle name="Currency 2 2 3 2 4 2 2 7" xfId="15562" xr:uid="{00000000-0005-0000-0000-00004D250000}"/>
    <cellStyle name="Currency 2 2 3 2 4 2 2 8" xfId="27443" xr:uid="{C6415D6C-576C-4446-B096-833FB3E249B0}"/>
    <cellStyle name="Currency 2 2 3 2 4 2 2 9" xfId="41700" xr:uid="{D589AF32-F2A1-4E4F-B9A6-EAA7BED1ADB3}"/>
    <cellStyle name="Currency 2 2 3 2 4 2 3" xfId="2097" xr:uid="{00000000-0005-0000-0000-00004E250000}"/>
    <cellStyle name="Currency 2 2 3 2 4 2 3 2" xfId="4473" xr:uid="{00000000-0005-0000-0000-00004F250000}"/>
    <cellStyle name="Currency 2 2 3 2 4 2 3 2 2" xfId="18730" xr:uid="{00000000-0005-0000-0000-000050250000}"/>
    <cellStyle name="Currency 2 2 3 2 4 2 3 2 3" xfId="30611" xr:uid="{D22D43DD-B804-499B-A174-A7274747EC55}"/>
    <cellStyle name="Currency 2 2 3 2 4 2 3 2 4" xfId="44868" xr:uid="{D1454A95-E56D-45A3-AC8B-8EAA3830017A}"/>
    <cellStyle name="Currency 2 2 3 2 4 2 3 3" xfId="6849" xr:uid="{00000000-0005-0000-0000-000051250000}"/>
    <cellStyle name="Currency 2 2 3 2 4 2 3 3 2" xfId="21106" xr:uid="{00000000-0005-0000-0000-000052250000}"/>
    <cellStyle name="Currency 2 2 3 2 4 2 3 3 3" xfId="32987" xr:uid="{21AE9798-D85E-474A-983F-CBF46FE79333}"/>
    <cellStyle name="Currency 2 2 3 2 4 2 3 3 4" xfId="47244" xr:uid="{37AAF73B-F719-4DFC-A116-F3A2C2C67B12}"/>
    <cellStyle name="Currency 2 2 3 2 4 2 3 4" xfId="9225" xr:uid="{00000000-0005-0000-0000-000053250000}"/>
    <cellStyle name="Currency 2 2 3 2 4 2 3 4 2" xfId="23482" xr:uid="{00000000-0005-0000-0000-000054250000}"/>
    <cellStyle name="Currency 2 2 3 2 4 2 3 4 3" xfId="35363" xr:uid="{0B4E84B2-7382-4EB2-8FAD-E14369A6F30F}"/>
    <cellStyle name="Currency 2 2 3 2 4 2 3 4 4" xfId="49620" xr:uid="{BAF79614-5054-4B48-9AC7-D64EE5AB1989}"/>
    <cellStyle name="Currency 2 2 3 2 4 2 3 5" xfId="11601" xr:uid="{00000000-0005-0000-0000-000055250000}"/>
    <cellStyle name="Currency 2 2 3 2 4 2 3 5 2" xfId="25858" xr:uid="{00000000-0005-0000-0000-000056250000}"/>
    <cellStyle name="Currency 2 2 3 2 4 2 3 5 3" xfId="37739" xr:uid="{DE5E4B65-FE1C-418A-8FE4-6BE7BCC47E09}"/>
    <cellStyle name="Currency 2 2 3 2 4 2 3 5 4" xfId="51996" xr:uid="{244BA23D-FDC8-4040-8BE5-A9AD83B98734}"/>
    <cellStyle name="Currency 2 2 3 2 4 2 3 6" xfId="13978" xr:uid="{00000000-0005-0000-0000-000057250000}"/>
    <cellStyle name="Currency 2 2 3 2 4 2 3 6 2" xfId="40116" xr:uid="{93303026-F0CC-4B5B-9531-15D5B7ABEE80}"/>
    <cellStyle name="Currency 2 2 3 2 4 2 3 6 3" xfId="54373" xr:uid="{7D5CAB6A-8A84-4BC6-96BB-AD7FED7C7C9D}"/>
    <cellStyle name="Currency 2 2 3 2 4 2 3 7" xfId="16354" xr:uid="{00000000-0005-0000-0000-000058250000}"/>
    <cellStyle name="Currency 2 2 3 2 4 2 3 8" xfId="28235" xr:uid="{349F78BE-BCF9-495E-AF9F-25C42C372EC6}"/>
    <cellStyle name="Currency 2 2 3 2 4 2 3 9" xfId="42492" xr:uid="{908922EE-C1E5-475F-8ADE-ED28FE45557F}"/>
    <cellStyle name="Currency 2 2 3 2 4 2 4" xfId="2889" xr:uid="{00000000-0005-0000-0000-000059250000}"/>
    <cellStyle name="Currency 2 2 3 2 4 2 4 2" xfId="17146" xr:uid="{00000000-0005-0000-0000-00005A250000}"/>
    <cellStyle name="Currency 2 2 3 2 4 2 4 3" xfId="29027" xr:uid="{EAC5643B-4945-4C78-ABAF-8A7AF5095BBE}"/>
    <cellStyle name="Currency 2 2 3 2 4 2 4 4" xfId="43284" xr:uid="{A4563823-4DB1-44D0-90D0-EB1D0C27465A}"/>
    <cellStyle name="Currency 2 2 3 2 4 2 5" xfId="5265" xr:uid="{00000000-0005-0000-0000-00005B250000}"/>
    <cellStyle name="Currency 2 2 3 2 4 2 5 2" xfId="19522" xr:uid="{00000000-0005-0000-0000-00005C250000}"/>
    <cellStyle name="Currency 2 2 3 2 4 2 5 3" xfId="31403" xr:uid="{730A234A-FB71-4FB3-BF75-5A6CF298913D}"/>
    <cellStyle name="Currency 2 2 3 2 4 2 5 4" xfId="45660" xr:uid="{0A800066-F481-4D96-8B60-5945ECF1D56E}"/>
    <cellStyle name="Currency 2 2 3 2 4 2 6" xfId="7641" xr:uid="{00000000-0005-0000-0000-00005D250000}"/>
    <cellStyle name="Currency 2 2 3 2 4 2 6 2" xfId="21898" xr:uid="{00000000-0005-0000-0000-00005E250000}"/>
    <cellStyle name="Currency 2 2 3 2 4 2 6 3" xfId="33779" xr:uid="{81BABC89-48E9-409A-9632-BBB8C14A6CFE}"/>
    <cellStyle name="Currency 2 2 3 2 4 2 6 4" xfId="48036" xr:uid="{F6BCDF85-EE54-4A8D-991E-3A28881712A7}"/>
    <cellStyle name="Currency 2 2 3 2 4 2 7" xfId="10017" xr:uid="{00000000-0005-0000-0000-00005F250000}"/>
    <cellStyle name="Currency 2 2 3 2 4 2 7 2" xfId="24274" xr:uid="{00000000-0005-0000-0000-000060250000}"/>
    <cellStyle name="Currency 2 2 3 2 4 2 7 3" xfId="36155" xr:uid="{E9020394-95F9-4ACA-A335-E56D0688231F}"/>
    <cellStyle name="Currency 2 2 3 2 4 2 7 4" xfId="50412" xr:uid="{241D8344-519F-420C-A002-13365D49092C}"/>
    <cellStyle name="Currency 2 2 3 2 4 2 8" xfId="12394" xr:uid="{00000000-0005-0000-0000-000061250000}"/>
    <cellStyle name="Currency 2 2 3 2 4 2 8 2" xfId="38532" xr:uid="{473B882F-F720-4573-B8B2-8623804901E6}"/>
    <cellStyle name="Currency 2 2 3 2 4 2 8 3" xfId="52789" xr:uid="{996FBD2F-C905-4BD9-97F7-8F859013F650}"/>
    <cellStyle name="Currency 2 2 3 2 4 2 9" xfId="14770" xr:uid="{00000000-0005-0000-0000-000062250000}"/>
    <cellStyle name="Currency 2 2 3 2 4 3" xfId="945" xr:uid="{00000000-0005-0000-0000-000063250000}"/>
    <cellStyle name="Currency 2 2 3 2 4 3 2" xfId="3321" xr:uid="{00000000-0005-0000-0000-000064250000}"/>
    <cellStyle name="Currency 2 2 3 2 4 3 2 2" xfId="17578" xr:uid="{00000000-0005-0000-0000-000065250000}"/>
    <cellStyle name="Currency 2 2 3 2 4 3 2 3" xfId="29459" xr:uid="{A6969E7F-189B-4198-B8BA-E670C8D92998}"/>
    <cellStyle name="Currency 2 2 3 2 4 3 2 4" xfId="43716" xr:uid="{ABFB77D0-A103-4CD3-BAE2-98D32C6FD3E3}"/>
    <cellStyle name="Currency 2 2 3 2 4 3 3" xfId="5697" xr:uid="{00000000-0005-0000-0000-000066250000}"/>
    <cellStyle name="Currency 2 2 3 2 4 3 3 2" xfId="19954" xr:uid="{00000000-0005-0000-0000-000067250000}"/>
    <cellStyle name="Currency 2 2 3 2 4 3 3 3" xfId="31835" xr:uid="{98F47BF5-EB76-4F2B-AED6-AC70B9827BFC}"/>
    <cellStyle name="Currency 2 2 3 2 4 3 3 4" xfId="46092" xr:uid="{BE8F0192-B24D-454A-B375-F68A323C8A80}"/>
    <cellStyle name="Currency 2 2 3 2 4 3 4" xfId="8073" xr:uid="{00000000-0005-0000-0000-000068250000}"/>
    <cellStyle name="Currency 2 2 3 2 4 3 4 2" xfId="22330" xr:uid="{00000000-0005-0000-0000-000069250000}"/>
    <cellStyle name="Currency 2 2 3 2 4 3 4 3" xfId="34211" xr:uid="{8EF6A510-A1B7-4AB3-927B-E15183B0B0A2}"/>
    <cellStyle name="Currency 2 2 3 2 4 3 4 4" xfId="48468" xr:uid="{6E5E160C-B2D5-4365-ACC0-F25570BC48F8}"/>
    <cellStyle name="Currency 2 2 3 2 4 3 5" xfId="10449" xr:uid="{00000000-0005-0000-0000-00006A250000}"/>
    <cellStyle name="Currency 2 2 3 2 4 3 5 2" xfId="24706" xr:uid="{00000000-0005-0000-0000-00006B250000}"/>
    <cellStyle name="Currency 2 2 3 2 4 3 5 3" xfId="36587" xr:uid="{6231B9D9-A655-42A7-8E46-B0B332E89DC0}"/>
    <cellStyle name="Currency 2 2 3 2 4 3 5 4" xfId="50844" xr:uid="{F0F37862-F6ED-45F0-912C-B5DA7C0066E4}"/>
    <cellStyle name="Currency 2 2 3 2 4 3 6" xfId="12826" xr:uid="{00000000-0005-0000-0000-00006C250000}"/>
    <cellStyle name="Currency 2 2 3 2 4 3 6 2" xfId="38964" xr:uid="{E4E0A680-BB1B-4070-987D-4F77BAA8CF9E}"/>
    <cellStyle name="Currency 2 2 3 2 4 3 6 3" xfId="53221" xr:uid="{E027E628-F617-4AB8-AE3E-C5E18E615FBD}"/>
    <cellStyle name="Currency 2 2 3 2 4 3 7" xfId="15202" xr:uid="{00000000-0005-0000-0000-00006D250000}"/>
    <cellStyle name="Currency 2 2 3 2 4 3 8" xfId="27083" xr:uid="{EC5C376E-9CD4-42B4-A628-95FB873B0B38}"/>
    <cellStyle name="Currency 2 2 3 2 4 3 9" xfId="41340" xr:uid="{A24CA0EC-E79F-4EEB-87EE-D899237602E3}"/>
    <cellStyle name="Currency 2 2 3 2 4 4" xfId="1737" xr:uid="{00000000-0005-0000-0000-00006E250000}"/>
    <cellStyle name="Currency 2 2 3 2 4 4 2" xfId="4113" xr:uid="{00000000-0005-0000-0000-00006F250000}"/>
    <cellStyle name="Currency 2 2 3 2 4 4 2 2" xfId="18370" xr:uid="{00000000-0005-0000-0000-000070250000}"/>
    <cellStyle name="Currency 2 2 3 2 4 4 2 3" xfId="30251" xr:uid="{3945BE87-561C-4553-AA05-23C95E6AC6F6}"/>
    <cellStyle name="Currency 2 2 3 2 4 4 2 4" xfId="44508" xr:uid="{0FFB4751-928B-4428-810E-05C8794C5BC9}"/>
    <cellStyle name="Currency 2 2 3 2 4 4 3" xfId="6489" xr:uid="{00000000-0005-0000-0000-000071250000}"/>
    <cellStyle name="Currency 2 2 3 2 4 4 3 2" xfId="20746" xr:uid="{00000000-0005-0000-0000-000072250000}"/>
    <cellStyle name="Currency 2 2 3 2 4 4 3 3" xfId="32627" xr:uid="{3F97FA2E-93BC-4EB7-BF20-4E22D865CE20}"/>
    <cellStyle name="Currency 2 2 3 2 4 4 3 4" xfId="46884" xr:uid="{05F27499-FEAB-4BF4-8C75-F31D26AAED08}"/>
    <cellStyle name="Currency 2 2 3 2 4 4 4" xfId="8865" xr:uid="{00000000-0005-0000-0000-000073250000}"/>
    <cellStyle name="Currency 2 2 3 2 4 4 4 2" xfId="23122" xr:uid="{00000000-0005-0000-0000-000074250000}"/>
    <cellStyle name="Currency 2 2 3 2 4 4 4 3" xfId="35003" xr:uid="{46C780F1-EC5D-41D7-ADD1-9AD33107FB88}"/>
    <cellStyle name="Currency 2 2 3 2 4 4 4 4" xfId="49260" xr:uid="{A4F187D3-31B2-4F66-939E-5F90434A3621}"/>
    <cellStyle name="Currency 2 2 3 2 4 4 5" xfId="11241" xr:uid="{00000000-0005-0000-0000-000075250000}"/>
    <cellStyle name="Currency 2 2 3 2 4 4 5 2" xfId="25498" xr:uid="{00000000-0005-0000-0000-000076250000}"/>
    <cellStyle name="Currency 2 2 3 2 4 4 5 3" xfId="37379" xr:uid="{6EDA70F8-9A07-4BBB-87FF-588E8EC0205B}"/>
    <cellStyle name="Currency 2 2 3 2 4 4 5 4" xfId="51636" xr:uid="{7F9B84BC-00AC-48CC-9E0C-CFD3D405BE9C}"/>
    <cellStyle name="Currency 2 2 3 2 4 4 6" xfId="13618" xr:uid="{00000000-0005-0000-0000-000077250000}"/>
    <cellStyle name="Currency 2 2 3 2 4 4 6 2" xfId="39756" xr:uid="{D5EC4A2E-8E89-41BD-86B7-57551741CBE0}"/>
    <cellStyle name="Currency 2 2 3 2 4 4 6 3" xfId="54013" xr:uid="{62C1F326-8742-4EC2-B1E2-2AF0DB4A3D86}"/>
    <cellStyle name="Currency 2 2 3 2 4 4 7" xfId="15994" xr:uid="{00000000-0005-0000-0000-000078250000}"/>
    <cellStyle name="Currency 2 2 3 2 4 4 8" xfId="27875" xr:uid="{F3E02C5B-952F-40A0-955D-D51B17EF729A}"/>
    <cellStyle name="Currency 2 2 3 2 4 4 9" xfId="42132" xr:uid="{8060D957-95C2-48CF-89F5-0A31EFF1245D}"/>
    <cellStyle name="Currency 2 2 3 2 4 5" xfId="2529" xr:uid="{00000000-0005-0000-0000-000079250000}"/>
    <cellStyle name="Currency 2 2 3 2 4 5 2" xfId="16786" xr:uid="{00000000-0005-0000-0000-00007A250000}"/>
    <cellStyle name="Currency 2 2 3 2 4 5 3" xfId="28667" xr:uid="{EFFE0D37-9FB9-457D-9727-3098484F43D4}"/>
    <cellStyle name="Currency 2 2 3 2 4 5 4" xfId="42924" xr:uid="{1B51D89F-636F-4291-90AA-CF4A37259E6D}"/>
    <cellStyle name="Currency 2 2 3 2 4 6" xfId="4905" xr:uid="{00000000-0005-0000-0000-00007B250000}"/>
    <cellStyle name="Currency 2 2 3 2 4 6 2" xfId="19162" xr:uid="{00000000-0005-0000-0000-00007C250000}"/>
    <cellStyle name="Currency 2 2 3 2 4 6 3" xfId="31043" xr:uid="{3B349164-E9EB-4692-8296-626921DE084B}"/>
    <cellStyle name="Currency 2 2 3 2 4 6 4" xfId="45300" xr:uid="{9847C18B-4B15-4291-8844-DEAE3D7F609D}"/>
    <cellStyle name="Currency 2 2 3 2 4 7" xfId="7281" xr:uid="{00000000-0005-0000-0000-00007D250000}"/>
    <cellStyle name="Currency 2 2 3 2 4 7 2" xfId="21538" xr:uid="{00000000-0005-0000-0000-00007E250000}"/>
    <cellStyle name="Currency 2 2 3 2 4 7 3" xfId="33419" xr:uid="{FE6C0E11-E775-40F1-993E-7A601EBE1384}"/>
    <cellStyle name="Currency 2 2 3 2 4 7 4" xfId="47676" xr:uid="{6DD2DA0F-9327-460A-A6D9-FF3E7BB5BBDC}"/>
    <cellStyle name="Currency 2 2 3 2 4 8" xfId="9657" xr:uid="{00000000-0005-0000-0000-00007F250000}"/>
    <cellStyle name="Currency 2 2 3 2 4 8 2" xfId="23914" xr:uid="{00000000-0005-0000-0000-000080250000}"/>
    <cellStyle name="Currency 2 2 3 2 4 8 3" xfId="35795" xr:uid="{CAC8CF13-1895-4FC8-94D2-5DE25A1339BF}"/>
    <cellStyle name="Currency 2 2 3 2 4 8 4" xfId="50052" xr:uid="{861B9AD9-9300-4A0B-87D2-CA01DF09D333}"/>
    <cellStyle name="Currency 2 2 3 2 4 9" xfId="12034" xr:uid="{00000000-0005-0000-0000-000081250000}"/>
    <cellStyle name="Currency 2 2 3 2 4 9 2" xfId="38172" xr:uid="{5E85B728-DF84-4E1E-B644-E8E7AF5FE7F1}"/>
    <cellStyle name="Currency 2 2 3 2 4 9 3" xfId="52429" xr:uid="{EAF4BDD7-58F7-4801-8D93-90CC0DB18CBA}"/>
    <cellStyle name="Currency 2 2 3 2 5" xfId="189" xr:uid="{00000000-0005-0000-0000-000082250000}"/>
    <cellStyle name="Currency 2 2 3 2 5 10" xfId="14446" xr:uid="{00000000-0005-0000-0000-000083250000}"/>
    <cellStyle name="Currency 2 2 3 2 5 11" xfId="26327" xr:uid="{B0CA093C-7392-4D89-A15D-E20D4BCE7BCD}"/>
    <cellStyle name="Currency 2 2 3 2 5 12" xfId="40584" xr:uid="{0BBFC299-B7EF-47FE-9238-7BC897E300AA}"/>
    <cellStyle name="Currency 2 2 3 2 5 2" xfId="549" xr:uid="{00000000-0005-0000-0000-000084250000}"/>
    <cellStyle name="Currency 2 2 3 2 5 2 10" xfId="26687" xr:uid="{ACE2F694-F82E-4348-A4AA-1F059920A20F}"/>
    <cellStyle name="Currency 2 2 3 2 5 2 11" xfId="40944" xr:uid="{82570240-A48D-469E-8892-844C47283B93}"/>
    <cellStyle name="Currency 2 2 3 2 5 2 2" xfId="1341" xr:uid="{00000000-0005-0000-0000-000085250000}"/>
    <cellStyle name="Currency 2 2 3 2 5 2 2 2" xfId="3717" xr:uid="{00000000-0005-0000-0000-000086250000}"/>
    <cellStyle name="Currency 2 2 3 2 5 2 2 2 2" xfId="17974" xr:uid="{00000000-0005-0000-0000-000087250000}"/>
    <cellStyle name="Currency 2 2 3 2 5 2 2 2 3" xfId="29855" xr:uid="{FEF861BF-005F-4EF7-ABE4-94C4A3A98662}"/>
    <cellStyle name="Currency 2 2 3 2 5 2 2 2 4" xfId="44112" xr:uid="{193040AB-5AA1-4A55-85F9-1EE38571FDA1}"/>
    <cellStyle name="Currency 2 2 3 2 5 2 2 3" xfId="6093" xr:uid="{00000000-0005-0000-0000-000088250000}"/>
    <cellStyle name="Currency 2 2 3 2 5 2 2 3 2" xfId="20350" xr:uid="{00000000-0005-0000-0000-000089250000}"/>
    <cellStyle name="Currency 2 2 3 2 5 2 2 3 3" xfId="32231" xr:uid="{EE7E6D92-352E-4B25-AF5A-74598582D754}"/>
    <cellStyle name="Currency 2 2 3 2 5 2 2 3 4" xfId="46488" xr:uid="{5DEDA1F4-BFAB-42B8-8F40-F754B1CF4374}"/>
    <cellStyle name="Currency 2 2 3 2 5 2 2 4" xfId="8469" xr:uid="{00000000-0005-0000-0000-00008A250000}"/>
    <cellStyle name="Currency 2 2 3 2 5 2 2 4 2" xfId="22726" xr:uid="{00000000-0005-0000-0000-00008B250000}"/>
    <cellStyle name="Currency 2 2 3 2 5 2 2 4 3" xfId="34607" xr:uid="{5A248D27-5AD1-4874-B5C9-7AB0272B9ABA}"/>
    <cellStyle name="Currency 2 2 3 2 5 2 2 4 4" xfId="48864" xr:uid="{55D68D7A-DC31-4E2E-9FA8-C7D1496A9E79}"/>
    <cellStyle name="Currency 2 2 3 2 5 2 2 5" xfId="10845" xr:uid="{00000000-0005-0000-0000-00008C250000}"/>
    <cellStyle name="Currency 2 2 3 2 5 2 2 5 2" xfId="25102" xr:uid="{00000000-0005-0000-0000-00008D250000}"/>
    <cellStyle name="Currency 2 2 3 2 5 2 2 5 3" xfId="36983" xr:uid="{E5DA3A8B-373F-46A5-9A66-A98AD8603098}"/>
    <cellStyle name="Currency 2 2 3 2 5 2 2 5 4" xfId="51240" xr:uid="{5649B1A1-ECA6-406E-B1F1-1CE0DE7D11F6}"/>
    <cellStyle name="Currency 2 2 3 2 5 2 2 6" xfId="13222" xr:uid="{00000000-0005-0000-0000-00008E250000}"/>
    <cellStyle name="Currency 2 2 3 2 5 2 2 6 2" xfId="39360" xr:uid="{5EAF4C18-F13F-485D-B01F-4169889DB77B}"/>
    <cellStyle name="Currency 2 2 3 2 5 2 2 6 3" xfId="53617" xr:uid="{139900D7-7281-436A-AA54-502A27697C02}"/>
    <cellStyle name="Currency 2 2 3 2 5 2 2 7" xfId="15598" xr:uid="{00000000-0005-0000-0000-00008F250000}"/>
    <cellStyle name="Currency 2 2 3 2 5 2 2 8" xfId="27479" xr:uid="{F6B15443-34FD-4508-82BF-D66A1B4D124F}"/>
    <cellStyle name="Currency 2 2 3 2 5 2 2 9" xfId="41736" xr:uid="{69B7CF97-3BC9-47AE-96A0-24B0BBDB6686}"/>
    <cellStyle name="Currency 2 2 3 2 5 2 3" xfId="2133" xr:uid="{00000000-0005-0000-0000-000090250000}"/>
    <cellStyle name="Currency 2 2 3 2 5 2 3 2" xfId="4509" xr:uid="{00000000-0005-0000-0000-000091250000}"/>
    <cellStyle name="Currency 2 2 3 2 5 2 3 2 2" xfId="18766" xr:uid="{00000000-0005-0000-0000-000092250000}"/>
    <cellStyle name="Currency 2 2 3 2 5 2 3 2 3" xfId="30647" xr:uid="{684D2F35-DC0C-4094-B2BE-440B4FA86317}"/>
    <cellStyle name="Currency 2 2 3 2 5 2 3 2 4" xfId="44904" xr:uid="{6C70B64B-B7C7-4DBD-AB18-85FB95D018C6}"/>
    <cellStyle name="Currency 2 2 3 2 5 2 3 3" xfId="6885" xr:uid="{00000000-0005-0000-0000-000093250000}"/>
    <cellStyle name="Currency 2 2 3 2 5 2 3 3 2" xfId="21142" xr:uid="{00000000-0005-0000-0000-000094250000}"/>
    <cellStyle name="Currency 2 2 3 2 5 2 3 3 3" xfId="33023" xr:uid="{BF31F968-D24C-4705-B11A-72F59B844229}"/>
    <cellStyle name="Currency 2 2 3 2 5 2 3 3 4" xfId="47280" xr:uid="{EF6BCA42-C174-414E-92CB-2219CB313243}"/>
    <cellStyle name="Currency 2 2 3 2 5 2 3 4" xfId="9261" xr:uid="{00000000-0005-0000-0000-000095250000}"/>
    <cellStyle name="Currency 2 2 3 2 5 2 3 4 2" xfId="23518" xr:uid="{00000000-0005-0000-0000-000096250000}"/>
    <cellStyle name="Currency 2 2 3 2 5 2 3 4 3" xfId="35399" xr:uid="{269F419A-68B2-42F5-80B7-3ACAE1BA226D}"/>
    <cellStyle name="Currency 2 2 3 2 5 2 3 4 4" xfId="49656" xr:uid="{06026D93-FED2-4D47-A561-9E292F6D755C}"/>
    <cellStyle name="Currency 2 2 3 2 5 2 3 5" xfId="11637" xr:uid="{00000000-0005-0000-0000-000097250000}"/>
    <cellStyle name="Currency 2 2 3 2 5 2 3 5 2" xfId="25894" xr:uid="{00000000-0005-0000-0000-000098250000}"/>
    <cellStyle name="Currency 2 2 3 2 5 2 3 5 3" xfId="37775" xr:uid="{ADB687FE-7663-47CB-B9C1-6B374E5EF666}"/>
    <cellStyle name="Currency 2 2 3 2 5 2 3 5 4" xfId="52032" xr:uid="{8D41A52B-84D5-4367-9CE2-E3DD89836AC7}"/>
    <cellStyle name="Currency 2 2 3 2 5 2 3 6" xfId="14014" xr:uid="{00000000-0005-0000-0000-000099250000}"/>
    <cellStyle name="Currency 2 2 3 2 5 2 3 6 2" xfId="40152" xr:uid="{3E320706-33DA-49CF-A5D3-B8DF3685C606}"/>
    <cellStyle name="Currency 2 2 3 2 5 2 3 6 3" xfId="54409" xr:uid="{34F5BA07-091A-43B9-9879-7A86EFD5E4E2}"/>
    <cellStyle name="Currency 2 2 3 2 5 2 3 7" xfId="16390" xr:uid="{00000000-0005-0000-0000-00009A250000}"/>
    <cellStyle name="Currency 2 2 3 2 5 2 3 8" xfId="28271" xr:uid="{4A118F1A-1F22-4ADE-9D8F-542F8EE06AC5}"/>
    <cellStyle name="Currency 2 2 3 2 5 2 3 9" xfId="42528" xr:uid="{3150D96B-ADD0-41FE-AD37-02D78522468E}"/>
    <cellStyle name="Currency 2 2 3 2 5 2 4" xfId="2925" xr:uid="{00000000-0005-0000-0000-00009B250000}"/>
    <cellStyle name="Currency 2 2 3 2 5 2 4 2" xfId="17182" xr:uid="{00000000-0005-0000-0000-00009C250000}"/>
    <cellStyle name="Currency 2 2 3 2 5 2 4 3" xfId="29063" xr:uid="{52C03D3D-46B0-4A44-92DE-51D2AFC86F0F}"/>
    <cellStyle name="Currency 2 2 3 2 5 2 4 4" xfId="43320" xr:uid="{9BC94581-25F6-4F78-A996-4582B9F7A874}"/>
    <cellStyle name="Currency 2 2 3 2 5 2 5" xfId="5301" xr:uid="{00000000-0005-0000-0000-00009D250000}"/>
    <cellStyle name="Currency 2 2 3 2 5 2 5 2" xfId="19558" xr:uid="{00000000-0005-0000-0000-00009E250000}"/>
    <cellStyle name="Currency 2 2 3 2 5 2 5 3" xfId="31439" xr:uid="{7AEDB515-F9D3-4BB1-8824-E0464E6377A8}"/>
    <cellStyle name="Currency 2 2 3 2 5 2 5 4" xfId="45696" xr:uid="{41EF05C9-F134-4EA3-A976-FF326AA9B257}"/>
    <cellStyle name="Currency 2 2 3 2 5 2 6" xfId="7677" xr:uid="{00000000-0005-0000-0000-00009F250000}"/>
    <cellStyle name="Currency 2 2 3 2 5 2 6 2" xfId="21934" xr:uid="{00000000-0005-0000-0000-0000A0250000}"/>
    <cellStyle name="Currency 2 2 3 2 5 2 6 3" xfId="33815" xr:uid="{B42C878A-E3C3-42EE-93AF-F1FD23DDB30E}"/>
    <cellStyle name="Currency 2 2 3 2 5 2 6 4" xfId="48072" xr:uid="{78434B44-0477-49B9-A416-974F509AA60D}"/>
    <cellStyle name="Currency 2 2 3 2 5 2 7" xfId="10053" xr:uid="{00000000-0005-0000-0000-0000A1250000}"/>
    <cellStyle name="Currency 2 2 3 2 5 2 7 2" xfId="24310" xr:uid="{00000000-0005-0000-0000-0000A2250000}"/>
    <cellStyle name="Currency 2 2 3 2 5 2 7 3" xfId="36191" xr:uid="{B1D86324-DF1D-42A7-B184-56AAD09E73A5}"/>
    <cellStyle name="Currency 2 2 3 2 5 2 7 4" xfId="50448" xr:uid="{2D8245A5-5F39-43C7-9EE9-CC61182D9894}"/>
    <cellStyle name="Currency 2 2 3 2 5 2 8" xfId="12430" xr:uid="{00000000-0005-0000-0000-0000A3250000}"/>
    <cellStyle name="Currency 2 2 3 2 5 2 8 2" xfId="38568" xr:uid="{E14EA4C6-A8C2-4CC8-8FCC-56EF05C2A67D}"/>
    <cellStyle name="Currency 2 2 3 2 5 2 8 3" xfId="52825" xr:uid="{9489A458-080E-4A3B-9B1A-E540C5975C21}"/>
    <cellStyle name="Currency 2 2 3 2 5 2 9" xfId="14806" xr:uid="{00000000-0005-0000-0000-0000A4250000}"/>
    <cellStyle name="Currency 2 2 3 2 5 3" xfId="981" xr:uid="{00000000-0005-0000-0000-0000A5250000}"/>
    <cellStyle name="Currency 2 2 3 2 5 3 2" xfId="3357" xr:uid="{00000000-0005-0000-0000-0000A6250000}"/>
    <cellStyle name="Currency 2 2 3 2 5 3 2 2" xfId="17614" xr:uid="{00000000-0005-0000-0000-0000A7250000}"/>
    <cellStyle name="Currency 2 2 3 2 5 3 2 3" xfId="29495" xr:uid="{C460E832-6C13-4C11-9DF0-327891EC0DF8}"/>
    <cellStyle name="Currency 2 2 3 2 5 3 2 4" xfId="43752" xr:uid="{68EAD8E7-40F8-4E3B-BD09-54BC5B013F2E}"/>
    <cellStyle name="Currency 2 2 3 2 5 3 3" xfId="5733" xr:uid="{00000000-0005-0000-0000-0000A8250000}"/>
    <cellStyle name="Currency 2 2 3 2 5 3 3 2" xfId="19990" xr:uid="{00000000-0005-0000-0000-0000A9250000}"/>
    <cellStyle name="Currency 2 2 3 2 5 3 3 3" xfId="31871" xr:uid="{E83A3214-73AB-4A67-A31B-F4066A945CE4}"/>
    <cellStyle name="Currency 2 2 3 2 5 3 3 4" xfId="46128" xr:uid="{0EFA2A92-9C23-47F5-AE95-631E5F32524D}"/>
    <cellStyle name="Currency 2 2 3 2 5 3 4" xfId="8109" xr:uid="{00000000-0005-0000-0000-0000AA250000}"/>
    <cellStyle name="Currency 2 2 3 2 5 3 4 2" xfId="22366" xr:uid="{00000000-0005-0000-0000-0000AB250000}"/>
    <cellStyle name="Currency 2 2 3 2 5 3 4 3" xfId="34247" xr:uid="{EAD9FC10-8808-49C3-9478-A6A8EE5B4994}"/>
    <cellStyle name="Currency 2 2 3 2 5 3 4 4" xfId="48504" xr:uid="{872EAD1C-AF5F-4370-8E18-18F5C97CC692}"/>
    <cellStyle name="Currency 2 2 3 2 5 3 5" xfId="10485" xr:uid="{00000000-0005-0000-0000-0000AC250000}"/>
    <cellStyle name="Currency 2 2 3 2 5 3 5 2" xfId="24742" xr:uid="{00000000-0005-0000-0000-0000AD250000}"/>
    <cellStyle name="Currency 2 2 3 2 5 3 5 3" xfId="36623" xr:uid="{CFEADF56-3798-49E8-A276-23ACD99D8ADA}"/>
    <cellStyle name="Currency 2 2 3 2 5 3 5 4" xfId="50880" xr:uid="{15394743-3C6D-463E-B86A-CB615AC971E4}"/>
    <cellStyle name="Currency 2 2 3 2 5 3 6" xfId="12862" xr:uid="{00000000-0005-0000-0000-0000AE250000}"/>
    <cellStyle name="Currency 2 2 3 2 5 3 6 2" xfId="39000" xr:uid="{1110BED1-AEC7-4CC7-A576-4FC39B920793}"/>
    <cellStyle name="Currency 2 2 3 2 5 3 6 3" xfId="53257" xr:uid="{2A3B86B0-2C7C-44E1-BBD3-6CD7BDFC6BA6}"/>
    <cellStyle name="Currency 2 2 3 2 5 3 7" xfId="15238" xr:uid="{00000000-0005-0000-0000-0000AF250000}"/>
    <cellStyle name="Currency 2 2 3 2 5 3 8" xfId="27119" xr:uid="{2CED262A-E2DB-49A4-9716-ACDA5F681CD8}"/>
    <cellStyle name="Currency 2 2 3 2 5 3 9" xfId="41376" xr:uid="{77BBFDB5-EDFD-4B6A-9D57-40E5F73CC16C}"/>
    <cellStyle name="Currency 2 2 3 2 5 4" xfId="1773" xr:uid="{00000000-0005-0000-0000-0000B0250000}"/>
    <cellStyle name="Currency 2 2 3 2 5 4 2" xfId="4149" xr:uid="{00000000-0005-0000-0000-0000B1250000}"/>
    <cellStyle name="Currency 2 2 3 2 5 4 2 2" xfId="18406" xr:uid="{00000000-0005-0000-0000-0000B2250000}"/>
    <cellStyle name="Currency 2 2 3 2 5 4 2 3" xfId="30287" xr:uid="{61BC871F-3C3A-4E3B-864A-973F5F22805A}"/>
    <cellStyle name="Currency 2 2 3 2 5 4 2 4" xfId="44544" xr:uid="{D8FAD9D8-7C51-45F3-B85A-10FDB781E315}"/>
    <cellStyle name="Currency 2 2 3 2 5 4 3" xfId="6525" xr:uid="{00000000-0005-0000-0000-0000B3250000}"/>
    <cellStyle name="Currency 2 2 3 2 5 4 3 2" xfId="20782" xr:uid="{00000000-0005-0000-0000-0000B4250000}"/>
    <cellStyle name="Currency 2 2 3 2 5 4 3 3" xfId="32663" xr:uid="{738A813C-8542-449C-8DAC-228C31160125}"/>
    <cellStyle name="Currency 2 2 3 2 5 4 3 4" xfId="46920" xr:uid="{F0116B83-37C7-4C6A-A5F8-323E01A823FE}"/>
    <cellStyle name="Currency 2 2 3 2 5 4 4" xfId="8901" xr:uid="{00000000-0005-0000-0000-0000B5250000}"/>
    <cellStyle name="Currency 2 2 3 2 5 4 4 2" xfId="23158" xr:uid="{00000000-0005-0000-0000-0000B6250000}"/>
    <cellStyle name="Currency 2 2 3 2 5 4 4 3" xfId="35039" xr:uid="{D7855DBE-13E4-40D5-9A40-CD9899242050}"/>
    <cellStyle name="Currency 2 2 3 2 5 4 4 4" xfId="49296" xr:uid="{34DEBD2B-3C39-484C-A78F-74A4A525A5FE}"/>
    <cellStyle name="Currency 2 2 3 2 5 4 5" xfId="11277" xr:uid="{00000000-0005-0000-0000-0000B7250000}"/>
    <cellStyle name="Currency 2 2 3 2 5 4 5 2" xfId="25534" xr:uid="{00000000-0005-0000-0000-0000B8250000}"/>
    <cellStyle name="Currency 2 2 3 2 5 4 5 3" xfId="37415" xr:uid="{E5BD3473-95D0-46E8-ADF0-0F5DE4D30A2B}"/>
    <cellStyle name="Currency 2 2 3 2 5 4 5 4" xfId="51672" xr:uid="{69BCDE45-8B92-4645-8014-3F08F041A89C}"/>
    <cellStyle name="Currency 2 2 3 2 5 4 6" xfId="13654" xr:uid="{00000000-0005-0000-0000-0000B9250000}"/>
    <cellStyle name="Currency 2 2 3 2 5 4 6 2" xfId="39792" xr:uid="{6A6D69BC-7ECC-490E-A9C5-AE3EC4729CED}"/>
    <cellStyle name="Currency 2 2 3 2 5 4 6 3" xfId="54049" xr:uid="{5A7F0C71-BA0B-499E-A6C5-03AD17B62309}"/>
    <cellStyle name="Currency 2 2 3 2 5 4 7" xfId="16030" xr:uid="{00000000-0005-0000-0000-0000BA250000}"/>
    <cellStyle name="Currency 2 2 3 2 5 4 8" xfId="27911" xr:uid="{004DD07A-6A0A-481D-9540-34E8151BD095}"/>
    <cellStyle name="Currency 2 2 3 2 5 4 9" xfId="42168" xr:uid="{B079CDD2-5882-4737-AFFE-80AB0F9B8D66}"/>
    <cellStyle name="Currency 2 2 3 2 5 5" xfId="2565" xr:uid="{00000000-0005-0000-0000-0000BB250000}"/>
    <cellStyle name="Currency 2 2 3 2 5 5 2" xfId="16822" xr:uid="{00000000-0005-0000-0000-0000BC250000}"/>
    <cellStyle name="Currency 2 2 3 2 5 5 3" xfId="28703" xr:uid="{B6547D8D-DEC4-41C7-B177-D7F75601F04E}"/>
    <cellStyle name="Currency 2 2 3 2 5 5 4" xfId="42960" xr:uid="{4DFD9C80-E549-4D16-9C03-3C9EA9FDF6D7}"/>
    <cellStyle name="Currency 2 2 3 2 5 6" xfId="4941" xr:uid="{00000000-0005-0000-0000-0000BD250000}"/>
    <cellStyle name="Currency 2 2 3 2 5 6 2" xfId="19198" xr:uid="{00000000-0005-0000-0000-0000BE250000}"/>
    <cellStyle name="Currency 2 2 3 2 5 6 3" xfId="31079" xr:uid="{A7E3D8E9-2ACB-4400-B474-0F604D40EECC}"/>
    <cellStyle name="Currency 2 2 3 2 5 6 4" xfId="45336" xr:uid="{50096240-2531-468C-B981-AE561EF94493}"/>
    <cellStyle name="Currency 2 2 3 2 5 7" xfId="7317" xr:uid="{00000000-0005-0000-0000-0000BF250000}"/>
    <cellStyle name="Currency 2 2 3 2 5 7 2" xfId="21574" xr:uid="{00000000-0005-0000-0000-0000C0250000}"/>
    <cellStyle name="Currency 2 2 3 2 5 7 3" xfId="33455" xr:uid="{11D017F2-094B-42E9-ACE9-0BB1DA251E77}"/>
    <cellStyle name="Currency 2 2 3 2 5 7 4" xfId="47712" xr:uid="{D69CFC45-4F75-4108-BB5B-2847CDF1D23B}"/>
    <cellStyle name="Currency 2 2 3 2 5 8" xfId="9693" xr:uid="{00000000-0005-0000-0000-0000C1250000}"/>
    <cellStyle name="Currency 2 2 3 2 5 8 2" xfId="23950" xr:uid="{00000000-0005-0000-0000-0000C2250000}"/>
    <cellStyle name="Currency 2 2 3 2 5 8 3" xfId="35831" xr:uid="{E156722F-C59F-4AC8-96EE-33B53FC2B764}"/>
    <cellStyle name="Currency 2 2 3 2 5 8 4" xfId="50088" xr:uid="{AE88A48C-71F2-4DEE-BB75-2E1C1B8988F0}"/>
    <cellStyle name="Currency 2 2 3 2 5 9" xfId="12070" xr:uid="{00000000-0005-0000-0000-0000C3250000}"/>
    <cellStyle name="Currency 2 2 3 2 5 9 2" xfId="38208" xr:uid="{5DCDC923-8966-4DFE-BFE3-CEF5004D6023}"/>
    <cellStyle name="Currency 2 2 3 2 5 9 3" xfId="52465" xr:uid="{4A411C8B-81BB-4F30-892D-011EA8185E69}"/>
    <cellStyle name="Currency 2 2 3 2 6" xfId="225" xr:uid="{00000000-0005-0000-0000-0000C4250000}"/>
    <cellStyle name="Currency 2 2 3 2 6 10" xfId="14482" xr:uid="{00000000-0005-0000-0000-0000C5250000}"/>
    <cellStyle name="Currency 2 2 3 2 6 11" xfId="26363" xr:uid="{A7F67F39-663F-4335-B90D-A8482FB8CC35}"/>
    <cellStyle name="Currency 2 2 3 2 6 12" xfId="40620" xr:uid="{97967660-3ED0-401A-A289-70102786CF6B}"/>
    <cellStyle name="Currency 2 2 3 2 6 2" xfId="585" xr:uid="{00000000-0005-0000-0000-0000C6250000}"/>
    <cellStyle name="Currency 2 2 3 2 6 2 10" xfId="26723" xr:uid="{C7816B6D-294A-4F21-8EDA-DC4813D17825}"/>
    <cellStyle name="Currency 2 2 3 2 6 2 11" xfId="40980" xr:uid="{05E69AF6-0368-4038-8579-40322032C8DD}"/>
    <cellStyle name="Currency 2 2 3 2 6 2 2" xfId="1377" xr:uid="{00000000-0005-0000-0000-0000C7250000}"/>
    <cellStyle name="Currency 2 2 3 2 6 2 2 2" xfId="3753" xr:uid="{00000000-0005-0000-0000-0000C8250000}"/>
    <cellStyle name="Currency 2 2 3 2 6 2 2 2 2" xfId="18010" xr:uid="{00000000-0005-0000-0000-0000C9250000}"/>
    <cellStyle name="Currency 2 2 3 2 6 2 2 2 3" xfId="29891" xr:uid="{21F0DF2C-DF38-487E-AF36-502A939F9A9A}"/>
    <cellStyle name="Currency 2 2 3 2 6 2 2 2 4" xfId="44148" xr:uid="{A3A5446B-60C5-432C-B65A-D1588138C943}"/>
    <cellStyle name="Currency 2 2 3 2 6 2 2 3" xfId="6129" xr:uid="{00000000-0005-0000-0000-0000CA250000}"/>
    <cellStyle name="Currency 2 2 3 2 6 2 2 3 2" xfId="20386" xr:uid="{00000000-0005-0000-0000-0000CB250000}"/>
    <cellStyle name="Currency 2 2 3 2 6 2 2 3 3" xfId="32267" xr:uid="{A3CF0C35-44F8-4E1E-93B1-C7CAE1D186D7}"/>
    <cellStyle name="Currency 2 2 3 2 6 2 2 3 4" xfId="46524" xr:uid="{5925DF1C-CE76-4F5D-BBFE-0F41280A2415}"/>
    <cellStyle name="Currency 2 2 3 2 6 2 2 4" xfId="8505" xr:uid="{00000000-0005-0000-0000-0000CC250000}"/>
    <cellStyle name="Currency 2 2 3 2 6 2 2 4 2" xfId="22762" xr:uid="{00000000-0005-0000-0000-0000CD250000}"/>
    <cellStyle name="Currency 2 2 3 2 6 2 2 4 3" xfId="34643" xr:uid="{1D5B00EF-AF40-4621-BC3E-DF8878E22EC9}"/>
    <cellStyle name="Currency 2 2 3 2 6 2 2 4 4" xfId="48900" xr:uid="{6B90168B-AB33-4D8D-872B-260837AB87FC}"/>
    <cellStyle name="Currency 2 2 3 2 6 2 2 5" xfId="10881" xr:uid="{00000000-0005-0000-0000-0000CE250000}"/>
    <cellStyle name="Currency 2 2 3 2 6 2 2 5 2" xfId="25138" xr:uid="{00000000-0005-0000-0000-0000CF250000}"/>
    <cellStyle name="Currency 2 2 3 2 6 2 2 5 3" xfId="37019" xr:uid="{E9EDDAA7-C49E-401F-B3D1-DE69DD3FD8AA}"/>
    <cellStyle name="Currency 2 2 3 2 6 2 2 5 4" xfId="51276" xr:uid="{FC0880F9-BB34-462B-BE22-FB1129BF7B27}"/>
    <cellStyle name="Currency 2 2 3 2 6 2 2 6" xfId="13258" xr:uid="{00000000-0005-0000-0000-0000D0250000}"/>
    <cellStyle name="Currency 2 2 3 2 6 2 2 6 2" xfId="39396" xr:uid="{6B881394-1A63-4778-B3D3-952B6AF9FCC5}"/>
    <cellStyle name="Currency 2 2 3 2 6 2 2 6 3" xfId="53653" xr:uid="{E4EA0F19-D5CA-4E43-A7CD-3C63756E23B9}"/>
    <cellStyle name="Currency 2 2 3 2 6 2 2 7" xfId="15634" xr:uid="{00000000-0005-0000-0000-0000D1250000}"/>
    <cellStyle name="Currency 2 2 3 2 6 2 2 8" xfId="27515" xr:uid="{2786D130-CD09-45E8-A276-86CC5DED3214}"/>
    <cellStyle name="Currency 2 2 3 2 6 2 2 9" xfId="41772" xr:uid="{20F54403-5957-48DD-90B8-EFEB17E2094D}"/>
    <cellStyle name="Currency 2 2 3 2 6 2 3" xfId="2169" xr:uid="{00000000-0005-0000-0000-0000D2250000}"/>
    <cellStyle name="Currency 2 2 3 2 6 2 3 2" xfId="4545" xr:uid="{00000000-0005-0000-0000-0000D3250000}"/>
    <cellStyle name="Currency 2 2 3 2 6 2 3 2 2" xfId="18802" xr:uid="{00000000-0005-0000-0000-0000D4250000}"/>
    <cellStyle name="Currency 2 2 3 2 6 2 3 2 3" xfId="30683" xr:uid="{AF4C8365-5219-4FBA-B3CA-CA13679A8A80}"/>
    <cellStyle name="Currency 2 2 3 2 6 2 3 2 4" xfId="44940" xr:uid="{04D561D4-B353-435F-BC19-CF934F750573}"/>
    <cellStyle name="Currency 2 2 3 2 6 2 3 3" xfId="6921" xr:uid="{00000000-0005-0000-0000-0000D5250000}"/>
    <cellStyle name="Currency 2 2 3 2 6 2 3 3 2" xfId="21178" xr:uid="{00000000-0005-0000-0000-0000D6250000}"/>
    <cellStyle name="Currency 2 2 3 2 6 2 3 3 3" xfId="33059" xr:uid="{6166968B-0F7F-4073-A9E6-54DF5F870D9A}"/>
    <cellStyle name="Currency 2 2 3 2 6 2 3 3 4" xfId="47316" xr:uid="{919AC0DC-69BF-4638-9765-B99CF7CF9BB9}"/>
    <cellStyle name="Currency 2 2 3 2 6 2 3 4" xfId="9297" xr:uid="{00000000-0005-0000-0000-0000D7250000}"/>
    <cellStyle name="Currency 2 2 3 2 6 2 3 4 2" xfId="23554" xr:uid="{00000000-0005-0000-0000-0000D8250000}"/>
    <cellStyle name="Currency 2 2 3 2 6 2 3 4 3" xfId="35435" xr:uid="{F8833573-6C49-4BB2-8E83-1A6B5525D034}"/>
    <cellStyle name="Currency 2 2 3 2 6 2 3 4 4" xfId="49692" xr:uid="{6B125CA3-B9A2-4035-AC53-A4FAE841E685}"/>
    <cellStyle name="Currency 2 2 3 2 6 2 3 5" xfId="11673" xr:uid="{00000000-0005-0000-0000-0000D9250000}"/>
    <cellStyle name="Currency 2 2 3 2 6 2 3 5 2" xfId="25930" xr:uid="{00000000-0005-0000-0000-0000DA250000}"/>
    <cellStyle name="Currency 2 2 3 2 6 2 3 5 3" xfId="37811" xr:uid="{2ADDE230-7930-41D7-9515-F677AE66941A}"/>
    <cellStyle name="Currency 2 2 3 2 6 2 3 5 4" xfId="52068" xr:uid="{69EEEBB3-6C08-43D8-A3AD-21A500A7DC75}"/>
    <cellStyle name="Currency 2 2 3 2 6 2 3 6" xfId="14050" xr:uid="{00000000-0005-0000-0000-0000DB250000}"/>
    <cellStyle name="Currency 2 2 3 2 6 2 3 6 2" xfId="40188" xr:uid="{B16E347C-F271-4754-B477-27096ABF949B}"/>
    <cellStyle name="Currency 2 2 3 2 6 2 3 6 3" xfId="54445" xr:uid="{17552592-878C-4C9B-B8CB-930F8962E0C3}"/>
    <cellStyle name="Currency 2 2 3 2 6 2 3 7" xfId="16426" xr:uid="{00000000-0005-0000-0000-0000DC250000}"/>
    <cellStyle name="Currency 2 2 3 2 6 2 3 8" xfId="28307" xr:uid="{60C41750-E484-4FCE-8283-B4EAEA0DED92}"/>
    <cellStyle name="Currency 2 2 3 2 6 2 3 9" xfId="42564" xr:uid="{F54F2FC9-BDC7-472E-9D0B-E484E575B953}"/>
    <cellStyle name="Currency 2 2 3 2 6 2 4" xfId="2961" xr:uid="{00000000-0005-0000-0000-0000DD250000}"/>
    <cellStyle name="Currency 2 2 3 2 6 2 4 2" xfId="17218" xr:uid="{00000000-0005-0000-0000-0000DE250000}"/>
    <cellStyle name="Currency 2 2 3 2 6 2 4 3" xfId="29099" xr:uid="{F1B6A6A7-3F7F-45C3-B740-2BA015E03E0A}"/>
    <cellStyle name="Currency 2 2 3 2 6 2 4 4" xfId="43356" xr:uid="{1C5523DE-AC39-4FE8-9F0A-B6F06D6524BB}"/>
    <cellStyle name="Currency 2 2 3 2 6 2 5" xfId="5337" xr:uid="{00000000-0005-0000-0000-0000DF250000}"/>
    <cellStyle name="Currency 2 2 3 2 6 2 5 2" xfId="19594" xr:uid="{00000000-0005-0000-0000-0000E0250000}"/>
    <cellStyle name="Currency 2 2 3 2 6 2 5 3" xfId="31475" xr:uid="{5C10736D-A45F-41D6-8493-98F6FE43B7A3}"/>
    <cellStyle name="Currency 2 2 3 2 6 2 5 4" xfId="45732" xr:uid="{99C91836-8FB3-4581-BF30-CBB15653CC6E}"/>
    <cellStyle name="Currency 2 2 3 2 6 2 6" xfId="7713" xr:uid="{00000000-0005-0000-0000-0000E1250000}"/>
    <cellStyle name="Currency 2 2 3 2 6 2 6 2" xfId="21970" xr:uid="{00000000-0005-0000-0000-0000E2250000}"/>
    <cellStyle name="Currency 2 2 3 2 6 2 6 3" xfId="33851" xr:uid="{0FDABAFF-7857-4A28-B30E-A2A71B08F22A}"/>
    <cellStyle name="Currency 2 2 3 2 6 2 6 4" xfId="48108" xr:uid="{BB621E20-26CA-4D69-AA96-002FF9E2D73F}"/>
    <cellStyle name="Currency 2 2 3 2 6 2 7" xfId="10089" xr:uid="{00000000-0005-0000-0000-0000E3250000}"/>
    <cellStyle name="Currency 2 2 3 2 6 2 7 2" xfId="24346" xr:uid="{00000000-0005-0000-0000-0000E4250000}"/>
    <cellStyle name="Currency 2 2 3 2 6 2 7 3" xfId="36227" xr:uid="{C8CEDFDF-039E-4E3A-A611-C218959FFEAA}"/>
    <cellStyle name="Currency 2 2 3 2 6 2 7 4" xfId="50484" xr:uid="{C4E8643E-07D9-4972-AC17-DE86C1881A97}"/>
    <cellStyle name="Currency 2 2 3 2 6 2 8" xfId="12466" xr:uid="{00000000-0005-0000-0000-0000E5250000}"/>
    <cellStyle name="Currency 2 2 3 2 6 2 8 2" xfId="38604" xr:uid="{F07597B1-0D9E-439F-9592-81A8ED24343D}"/>
    <cellStyle name="Currency 2 2 3 2 6 2 8 3" xfId="52861" xr:uid="{E923CA52-B679-48B3-9984-7E8AF16228C3}"/>
    <cellStyle name="Currency 2 2 3 2 6 2 9" xfId="14842" xr:uid="{00000000-0005-0000-0000-0000E6250000}"/>
    <cellStyle name="Currency 2 2 3 2 6 3" xfId="1017" xr:uid="{00000000-0005-0000-0000-0000E7250000}"/>
    <cellStyle name="Currency 2 2 3 2 6 3 2" xfId="3393" xr:uid="{00000000-0005-0000-0000-0000E8250000}"/>
    <cellStyle name="Currency 2 2 3 2 6 3 2 2" xfId="17650" xr:uid="{00000000-0005-0000-0000-0000E9250000}"/>
    <cellStyle name="Currency 2 2 3 2 6 3 2 3" xfId="29531" xr:uid="{9F5C6BE6-6C70-4769-9D33-AB1B328828F7}"/>
    <cellStyle name="Currency 2 2 3 2 6 3 2 4" xfId="43788" xr:uid="{343B45D7-66F1-4D76-A513-99BC69144A1E}"/>
    <cellStyle name="Currency 2 2 3 2 6 3 3" xfId="5769" xr:uid="{00000000-0005-0000-0000-0000EA250000}"/>
    <cellStyle name="Currency 2 2 3 2 6 3 3 2" xfId="20026" xr:uid="{00000000-0005-0000-0000-0000EB250000}"/>
    <cellStyle name="Currency 2 2 3 2 6 3 3 3" xfId="31907" xr:uid="{1EEA707A-43DE-4928-BCB7-CD0267391D48}"/>
    <cellStyle name="Currency 2 2 3 2 6 3 3 4" xfId="46164" xr:uid="{A8B5776B-48E0-48D6-A750-D921E511019B}"/>
    <cellStyle name="Currency 2 2 3 2 6 3 4" xfId="8145" xr:uid="{00000000-0005-0000-0000-0000EC250000}"/>
    <cellStyle name="Currency 2 2 3 2 6 3 4 2" xfId="22402" xr:uid="{00000000-0005-0000-0000-0000ED250000}"/>
    <cellStyle name="Currency 2 2 3 2 6 3 4 3" xfId="34283" xr:uid="{36013DA4-A688-4883-9691-9D5A9104F2A5}"/>
    <cellStyle name="Currency 2 2 3 2 6 3 4 4" xfId="48540" xr:uid="{613DE962-5AD9-40C2-96C4-18F6BB568F74}"/>
    <cellStyle name="Currency 2 2 3 2 6 3 5" xfId="10521" xr:uid="{00000000-0005-0000-0000-0000EE250000}"/>
    <cellStyle name="Currency 2 2 3 2 6 3 5 2" xfId="24778" xr:uid="{00000000-0005-0000-0000-0000EF250000}"/>
    <cellStyle name="Currency 2 2 3 2 6 3 5 3" xfId="36659" xr:uid="{B01DE902-F691-40D1-BB11-BA49EE7B11B9}"/>
    <cellStyle name="Currency 2 2 3 2 6 3 5 4" xfId="50916" xr:uid="{9850ADD4-DBEC-4746-BDE6-23CCA1816BE5}"/>
    <cellStyle name="Currency 2 2 3 2 6 3 6" xfId="12898" xr:uid="{00000000-0005-0000-0000-0000F0250000}"/>
    <cellStyle name="Currency 2 2 3 2 6 3 6 2" xfId="39036" xr:uid="{15B2CE80-737F-480F-9603-3D8A2FE94EB5}"/>
    <cellStyle name="Currency 2 2 3 2 6 3 6 3" xfId="53293" xr:uid="{692BF050-E366-4A6E-9CAC-9A376C6B3222}"/>
    <cellStyle name="Currency 2 2 3 2 6 3 7" xfId="15274" xr:uid="{00000000-0005-0000-0000-0000F1250000}"/>
    <cellStyle name="Currency 2 2 3 2 6 3 8" xfId="27155" xr:uid="{0C645405-37DF-4520-A587-53BAB1BE9349}"/>
    <cellStyle name="Currency 2 2 3 2 6 3 9" xfId="41412" xr:uid="{3F602E14-BD8A-422F-BCD3-22BF6AA863C5}"/>
    <cellStyle name="Currency 2 2 3 2 6 4" xfId="1809" xr:uid="{00000000-0005-0000-0000-0000F2250000}"/>
    <cellStyle name="Currency 2 2 3 2 6 4 2" xfId="4185" xr:uid="{00000000-0005-0000-0000-0000F3250000}"/>
    <cellStyle name="Currency 2 2 3 2 6 4 2 2" xfId="18442" xr:uid="{00000000-0005-0000-0000-0000F4250000}"/>
    <cellStyle name="Currency 2 2 3 2 6 4 2 3" xfId="30323" xr:uid="{9D25389E-0638-4940-A433-CE51605A1E74}"/>
    <cellStyle name="Currency 2 2 3 2 6 4 2 4" xfId="44580" xr:uid="{3B854892-462D-476A-B760-6E3D19938420}"/>
    <cellStyle name="Currency 2 2 3 2 6 4 3" xfId="6561" xr:uid="{00000000-0005-0000-0000-0000F5250000}"/>
    <cellStyle name="Currency 2 2 3 2 6 4 3 2" xfId="20818" xr:uid="{00000000-0005-0000-0000-0000F6250000}"/>
    <cellStyle name="Currency 2 2 3 2 6 4 3 3" xfId="32699" xr:uid="{77995851-64E9-41F4-8055-D770403BB534}"/>
    <cellStyle name="Currency 2 2 3 2 6 4 3 4" xfId="46956" xr:uid="{DC630B93-EAC4-4B96-9405-27AED708222F}"/>
    <cellStyle name="Currency 2 2 3 2 6 4 4" xfId="8937" xr:uid="{00000000-0005-0000-0000-0000F7250000}"/>
    <cellStyle name="Currency 2 2 3 2 6 4 4 2" xfId="23194" xr:uid="{00000000-0005-0000-0000-0000F8250000}"/>
    <cellStyle name="Currency 2 2 3 2 6 4 4 3" xfId="35075" xr:uid="{973A1917-AD55-4E49-9AE7-DDB8B134F9A5}"/>
    <cellStyle name="Currency 2 2 3 2 6 4 4 4" xfId="49332" xr:uid="{4EBF47B4-B0EC-4867-AAB1-1ECE4B6A0DD3}"/>
    <cellStyle name="Currency 2 2 3 2 6 4 5" xfId="11313" xr:uid="{00000000-0005-0000-0000-0000F9250000}"/>
    <cellStyle name="Currency 2 2 3 2 6 4 5 2" xfId="25570" xr:uid="{00000000-0005-0000-0000-0000FA250000}"/>
    <cellStyle name="Currency 2 2 3 2 6 4 5 3" xfId="37451" xr:uid="{2BBF1890-6C4C-46B9-A621-5DEB4350E28C}"/>
    <cellStyle name="Currency 2 2 3 2 6 4 5 4" xfId="51708" xr:uid="{A4EBBC5C-6F9E-4130-AEE1-96F8424FBAF0}"/>
    <cellStyle name="Currency 2 2 3 2 6 4 6" xfId="13690" xr:uid="{00000000-0005-0000-0000-0000FB250000}"/>
    <cellStyle name="Currency 2 2 3 2 6 4 6 2" xfId="39828" xr:uid="{F691E457-5023-4FE8-9EB8-5E63B19F5155}"/>
    <cellStyle name="Currency 2 2 3 2 6 4 6 3" xfId="54085" xr:uid="{84A9CC18-AB84-468C-8183-8F0F8E0178CD}"/>
    <cellStyle name="Currency 2 2 3 2 6 4 7" xfId="16066" xr:uid="{00000000-0005-0000-0000-0000FC250000}"/>
    <cellStyle name="Currency 2 2 3 2 6 4 8" xfId="27947" xr:uid="{EE00646B-74A5-4B46-8514-57DD2A6EB773}"/>
    <cellStyle name="Currency 2 2 3 2 6 4 9" xfId="42204" xr:uid="{B343740A-8100-48BA-B8CE-33E00BB37A4F}"/>
    <cellStyle name="Currency 2 2 3 2 6 5" xfId="2601" xr:uid="{00000000-0005-0000-0000-0000FD250000}"/>
    <cellStyle name="Currency 2 2 3 2 6 5 2" xfId="16858" xr:uid="{00000000-0005-0000-0000-0000FE250000}"/>
    <cellStyle name="Currency 2 2 3 2 6 5 3" xfId="28739" xr:uid="{6FB71AA5-22F3-4491-BEB6-807E620C29A4}"/>
    <cellStyle name="Currency 2 2 3 2 6 5 4" xfId="42996" xr:uid="{C5BA3AB6-D152-499D-B033-888E40D26A9A}"/>
    <cellStyle name="Currency 2 2 3 2 6 6" xfId="4977" xr:uid="{00000000-0005-0000-0000-0000FF250000}"/>
    <cellStyle name="Currency 2 2 3 2 6 6 2" xfId="19234" xr:uid="{00000000-0005-0000-0000-000000260000}"/>
    <cellStyle name="Currency 2 2 3 2 6 6 3" xfId="31115" xr:uid="{87DBAD24-88E3-4779-B40D-B61EE2814192}"/>
    <cellStyle name="Currency 2 2 3 2 6 6 4" xfId="45372" xr:uid="{07DD1F0D-2E8F-4F34-812D-8510AD847198}"/>
    <cellStyle name="Currency 2 2 3 2 6 7" xfId="7353" xr:uid="{00000000-0005-0000-0000-000001260000}"/>
    <cellStyle name="Currency 2 2 3 2 6 7 2" xfId="21610" xr:uid="{00000000-0005-0000-0000-000002260000}"/>
    <cellStyle name="Currency 2 2 3 2 6 7 3" xfId="33491" xr:uid="{F23CC100-C424-4CEA-AADC-1BA508948A0F}"/>
    <cellStyle name="Currency 2 2 3 2 6 7 4" xfId="47748" xr:uid="{6ABDFAB9-E14E-46BD-9D87-F3DBA283C0C2}"/>
    <cellStyle name="Currency 2 2 3 2 6 8" xfId="9729" xr:uid="{00000000-0005-0000-0000-000003260000}"/>
    <cellStyle name="Currency 2 2 3 2 6 8 2" xfId="23986" xr:uid="{00000000-0005-0000-0000-000004260000}"/>
    <cellStyle name="Currency 2 2 3 2 6 8 3" xfId="35867" xr:uid="{E2710FB1-2DFB-4DEF-A04C-19675371A35F}"/>
    <cellStyle name="Currency 2 2 3 2 6 8 4" xfId="50124" xr:uid="{A72CC802-1F84-4CFF-818B-68E8EE96F0CA}"/>
    <cellStyle name="Currency 2 2 3 2 6 9" xfId="12106" xr:uid="{00000000-0005-0000-0000-000005260000}"/>
    <cellStyle name="Currency 2 2 3 2 6 9 2" xfId="38244" xr:uid="{BEF9FF5B-7A94-40E5-8DD4-3C0BD980FB16}"/>
    <cellStyle name="Currency 2 2 3 2 6 9 3" xfId="52501" xr:uid="{AA4A5ACD-CB75-47DE-833B-C6A307C8CB24}"/>
    <cellStyle name="Currency 2 2 3 2 7" xfId="261" xr:uid="{00000000-0005-0000-0000-000006260000}"/>
    <cellStyle name="Currency 2 2 3 2 7 10" xfId="14518" xr:uid="{00000000-0005-0000-0000-000007260000}"/>
    <cellStyle name="Currency 2 2 3 2 7 11" xfId="26399" xr:uid="{93825033-B3DE-4AA1-8B47-EFDB255FC897}"/>
    <cellStyle name="Currency 2 2 3 2 7 12" xfId="40656" xr:uid="{95B3907A-86A1-439E-A995-A424BDBDF893}"/>
    <cellStyle name="Currency 2 2 3 2 7 2" xfId="621" xr:uid="{00000000-0005-0000-0000-000008260000}"/>
    <cellStyle name="Currency 2 2 3 2 7 2 10" xfId="26759" xr:uid="{8CBF7C77-3E40-4D7C-9294-4E776EA33AAB}"/>
    <cellStyle name="Currency 2 2 3 2 7 2 11" xfId="41016" xr:uid="{FDB9206A-2918-4B27-9555-B454670BF0D4}"/>
    <cellStyle name="Currency 2 2 3 2 7 2 2" xfId="1413" xr:uid="{00000000-0005-0000-0000-000009260000}"/>
    <cellStyle name="Currency 2 2 3 2 7 2 2 2" xfId="3789" xr:uid="{00000000-0005-0000-0000-00000A260000}"/>
    <cellStyle name="Currency 2 2 3 2 7 2 2 2 2" xfId="18046" xr:uid="{00000000-0005-0000-0000-00000B260000}"/>
    <cellStyle name="Currency 2 2 3 2 7 2 2 2 3" xfId="29927" xr:uid="{340DA35E-DAC9-4F84-BFCD-B7CA7DFE5EA4}"/>
    <cellStyle name="Currency 2 2 3 2 7 2 2 2 4" xfId="44184" xr:uid="{5E276BE6-2779-4E39-B1DC-4B6A9A66780A}"/>
    <cellStyle name="Currency 2 2 3 2 7 2 2 3" xfId="6165" xr:uid="{00000000-0005-0000-0000-00000C260000}"/>
    <cellStyle name="Currency 2 2 3 2 7 2 2 3 2" xfId="20422" xr:uid="{00000000-0005-0000-0000-00000D260000}"/>
    <cellStyle name="Currency 2 2 3 2 7 2 2 3 3" xfId="32303" xr:uid="{9C043AA6-61AF-4846-88F1-03FBA818AD07}"/>
    <cellStyle name="Currency 2 2 3 2 7 2 2 3 4" xfId="46560" xr:uid="{9819836C-25E5-4AB7-9D19-05A3B1DFE8BE}"/>
    <cellStyle name="Currency 2 2 3 2 7 2 2 4" xfId="8541" xr:uid="{00000000-0005-0000-0000-00000E260000}"/>
    <cellStyle name="Currency 2 2 3 2 7 2 2 4 2" xfId="22798" xr:uid="{00000000-0005-0000-0000-00000F260000}"/>
    <cellStyle name="Currency 2 2 3 2 7 2 2 4 3" xfId="34679" xr:uid="{EDE144FF-6D0D-48A5-8F2A-C744BA5A94FC}"/>
    <cellStyle name="Currency 2 2 3 2 7 2 2 4 4" xfId="48936" xr:uid="{43713FA8-C199-4C62-AAC8-F703D213BB1D}"/>
    <cellStyle name="Currency 2 2 3 2 7 2 2 5" xfId="10917" xr:uid="{00000000-0005-0000-0000-000010260000}"/>
    <cellStyle name="Currency 2 2 3 2 7 2 2 5 2" xfId="25174" xr:uid="{00000000-0005-0000-0000-000011260000}"/>
    <cellStyle name="Currency 2 2 3 2 7 2 2 5 3" xfId="37055" xr:uid="{F35966FE-01F7-4785-8E4E-8E08B2DC1994}"/>
    <cellStyle name="Currency 2 2 3 2 7 2 2 5 4" xfId="51312" xr:uid="{FEEA2882-345D-4ADF-B8D6-2B7B9D58C923}"/>
    <cellStyle name="Currency 2 2 3 2 7 2 2 6" xfId="13294" xr:uid="{00000000-0005-0000-0000-000012260000}"/>
    <cellStyle name="Currency 2 2 3 2 7 2 2 6 2" xfId="39432" xr:uid="{F54D080D-6A12-4E98-924E-7FADB42BD6FC}"/>
    <cellStyle name="Currency 2 2 3 2 7 2 2 6 3" xfId="53689" xr:uid="{4310045F-AEF2-4EB9-9445-C9F53B516790}"/>
    <cellStyle name="Currency 2 2 3 2 7 2 2 7" xfId="15670" xr:uid="{00000000-0005-0000-0000-000013260000}"/>
    <cellStyle name="Currency 2 2 3 2 7 2 2 8" xfId="27551" xr:uid="{FFCF270D-D587-41D6-88C7-39AE281A9A96}"/>
    <cellStyle name="Currency 2 2 3 2 7 2 2 9" xfId="41808" xr:uid="{0B9C5F16-5449-4251-B0F1-265E4BDE7C91}"/>
    <cellStyle name="Currency 2 2 3 2 7 2 3" xfId="2205" xr:uid="{00000000-0005-0000-0000-000014260000}"/>
    <cellStyle name="Currency 2 2 3 2 7 2 3 2" xfId="4581" xr:uid="{00000000-0005-0000-0000-000015260000}"/>
    <cellStyle name="Currency 2 2 3 2 7 2 3 2 2" xfId="18838" xr:uid="{00000000-0005-0000-0000-000016260000}"/>
    <cellStyle name="Currency 2 2 3 2 7 2 3 2 3" xfId="30719" xr:uid="{F0F3A69C-BA3B-4F8F-BAA8-BF480C5833BD}"/>
    <cellStyle name="Currency 2 2 3 2 7 2 3 2 4" xfId="44976" xr:uid="{2B41BFDA-88E4-4D97-8DFB-5E3EE7A77D2B}"/>
    <cellStyle name="Currency 2 2 3 2 7 2 3 3" xfId="6957" xr:uid="{00000000-0005-0000-0000-000017260000}"/>
    <cellStyle name="Currency 2 2 3 2 7 2 3 3 2" xfId="21214" xr:uid="{00000000-0005-0000-0000-000018260000}"/>
    <cellStyle name="Currency 2 2 3 2 7 2 3 3 3" xfId="33095" xr:uid="{BDCF1B06-918A-4AC9-A9DE-7FB2C1FA4086}"/>
    <cellStyle name="Currency 2 2 3 2 7 2 3 3 4" xfId="47352" xr:uid="{76A2BFC1-AFE4-4996-8A93-7FDCDC10EBD2}"/>
    <cellStyle name="Currency 2 2 3 2 7 2 3 4" xfId="9333" xr:uid="{00000000-0005-0000-0000-000019260000}"/>
    <cellStyle name="Currency 2 2 3 2 7 2 3 4 2" xfId="23590" xr:uid="{00000000-0005-0000-0000-00001A260000}"/>
    <cellStyle name="Currency 2 2 3 2 7 2 3 4 3" xfId="35471" xr:uid="{879E6733-A6ED-4FDB-99CC-185DF642FA98}"/>
    <cellStyle name="Currency 2 2 3 2 7 2 3 4 4" xfId="49728" xr:uid="{9A8BC638-D189-4AA1-814D-16B0F9100403}"/>
    <cellStyle name="Currency 2 2 3 2 7 2 3 5" xfId="11709" xr:uid="{00000000-0005-0000-0000-00001B260000}"/>
    <cellStyle name="Currency 2 2 3 2 7 2 3 5 2" xfId="25966" xr:uid="{00000000-0005-0000-0000-00001C260000}"/>
    <cellStyle name="Currency 2 2 3 2 7 2 3 5 3" xfId="37847" xr:uid="{F7AC72AE-C438-4B4C-A9F2-FFF080387C8B}"/>
    <cellStyle name="Currency 2 2 3 2 7 2 3 5 4" xfId="52104" xr:uid="{03B78A05-36CC-4D04-8F8B-5B4BD70F6AFE}"/>
    <cellStyle name="Currency 2 2 3 2 7 2 3 6" xfId="14086" xr:uid="{00000000-0005-0000-0000-00001D260000}"/>
    <cellStyle name="Currency 2 2 3 2 7 2 3 6 2" xfId="40224" xr:uid="{4020E7D0-7564-473E-9491-46BF7009665C}"/>
    <cellStyle name="Currency 2 2 3 2 7 2 3 6 3" xfId="54481" xr:uid="{EE8995F2-3DBF-4D80-A898-C09FDEB5B6FA}"/>
    <cellStyle name="Currency 2 2 3 2 7 2 3 7" xfId="16462" xr:uid="{00000000-0005-0000-0000-00001E260000}"/>
    <cellStyle name="Currency 2 2 3 2 7 2 3 8" xfId="28343" xr:uid="{76ED1B1B-EB7C-481D-830A-610C64083571}"/>
    <cellStyle name="Currency 2 2 3 2 7 2 3 9" xfId="42600" xr:uid="{F0254079-0542-42B7-8055-7DCF2D6CFD5A}"/>
    <cellStyle name="Currency 2 2 3 2 7 2 4" xfId="2997" xr:uid="{00000000-0005-0000-0000-00001F260000}"/>
    <cellStyle name="Currency 2 2 3 2 7 2 4 2" xfId="17254" xr:uid="{00000000-0005-0000-0000-000020260000}"/>
    <cellStyle name="Currency 2 2 3 2 7 2 4 3" xfId="29135" xr:uid="{0711B1B4-3895-47A2-80CB-9B1B99116685}"/>
    <cellStyle name="Currency 2 2 3 2 7 2 4 4" xfId="43392" xr:uid="{8AF7EB7B-AC13-4C06-802F-4C3C7A484B9E}"/>
    <cellStyle name="Currency 2 2 3 2 7 2 5" xfId="5373" xr:uid="{00000000-0005-0000-0000-000021260000}"/>
    <cellStyle name="Currency 2 2 3 2 7 2 5 2" xfId="19630" xr:uid="{00000000-0005-0000-0000-000022260000}"/>
    <cellStyle name="Currency 2 2 3 2 7 2 5 3" xfId="31511" xr:uid="{BC9C502B-28A0-4C6D-8FAD-5874CE51DBB3}"/>
    <cellStyle name="Currency 2 2 3 2 7 2 5 4" xfId="45768" xr:uid="{05FDCB11-296D-492B-9DB0-E458C91AC46B}"/>
    <cellStyle name="Currency 2 2 3 2 7 2 6" xfId="7749" xr:uid="{00000000-0005-0000-0000-000023260000}"/>
    <cellStyle name="Currency 2 2 3 2 7 2 6 2" xfId="22006" xr:uid="{00000000-0005-0000-0000-000024260000}"/>
    <cellStyle name="Currency 2 2 3 2 7 2 6 3" xfId="33887" xr:uid="{E1044959-0DEC-4B7C-8B56-4F8D209E29EC}"/>
    <cellStyle name="Currency 2 2 3 2 7 2 6 4" xfId="48144" xr:uid="{64723805-E388-4BE5-8774-AF37B3360B13}"/>
    <cellStyle name="Currency 2 2 3 2 7 2 7" xfId="10125" xr:uid="{00000000-0005-0000-0000-000025260000}"/>
    <cellStyle name="Currency 2 2 3 2 7 2 7 2" xfId="24382" xr:uid="{00000000-0005-0000-0000-000026260000}"/>
    <cellStyle name="Currency 2 2 3 2 7 2 7 3" xfId="36263" xr:uid="{31BB2479-0B40-445F-B048-E2ED5233796F}"/>
    <cellStyle name="Currency 2 2 3 2 7 2 7 4" xfId="50520" xr:uid="{B78ED55A-B7D0-49E2-8B65-F703EEC8E0E3}"/>
    <cellStyle name="Currency 2 2 3 2 7 2 8" xfId="12502" xr:uid="{00000000-0005-0000-0000-000027260000}"/>
    <cellStyle name="Currency 2 2 3 2 7 2 8 2" xfId="38640" xr:uid="{BC260B71-03C9-4F51-ABF2-D33FAFBFF1F9}"/>
    <cellStyle name="Currency 2 2 3 2 7 2 8 3" xfId="52897" xr:uid="{B44A8825-3DC1-48A5-AC1A-8650D9956436}"/>
    <cellStyle name="Currency 2 2 3 2 7 2 9" xfId="14878" xr:uid="{00000000-0005-0000-0000-000028260000}"/>
    <cellStyle name="Currency 2 2 3 2 7 3" xfId="1053" xr:uid="{00000000-0005-0000-0000-000029260000}"/>
    <cellStyle name="Currency 2 2 3 2 7 3 2" xfId="3429" xr:uid="{00000000-0005-0000-0000-00002A260000}"/>
    <cellStyle name="Currency 2 2 3 2 7 3 2 2" xfId="17686" xr:uid="{00000000-0005-0000-0000-00002B260000}"/>
    <cellStyle name="Currency 2 2 3 2 7 3 2 3" xfId="29567" xr:uid="{2B67634A-4055-4B9E-8A30-C22EDC2524E0}"/>
    <cellStyle name="Currency 2 2 3 2 7 3 2 4" xfId="43824" xr:uid="{B838439E-BD02-4424-97D4-DB047EEFCB65}"/>
    <cellStyle name="Currency 2 2 3 2 7 3 3" xfId="5805" xr:uid="{00000000-0005-0000-0000-00002C260000}"/>
    <cellStyle name="Currency 2 2 3 2 7 3 3 2" xfId="20062" xr:uid="{00000000-0005-0000-0000-00002D260000}"/>
    <cellStyle name="Currency 2 2 3 2 7 3 3 3" xfId="31943" xr:uid="{5287352B-B1EF-4A1E-A924-2FC2E133B336}"/>
    <cellStyle name="Currency 2 2 3 2 7 3 3 4" xfId="46200" xr:uid="{857DE864-88D0-4257-9245-F482619D2FD5}"/>
    <cellStyle name="Currency 2 2 3 2 7 3 4" xfId="8181" xr:uid="{00000000-0005-0000-0000-00002E260000}"/>
    <cellStyle name="Currency 2 2 3 2 7 3 4 2" xfId="22438" xr:uid="{00000000-0005-0000-0000-00002F260000}"/>
    <cellStyle name="Currency 2 2 3 2 7 3 4 3" xfId="34319" xr:uid="{E8B3B09D-B004-4168-923C-E031F71ECB2F}"/>
    <cellStyle name="Currency 2 2 3 2 7 3 4 4" xfId="48576" xr:uid="{85C46B6C-85ED-494E-ADA4-9704831F55B0}"/>
    <cellStyle name="Currency 2 2 3 2 7 3 5" xfId="10557" xr:uid="{00000000-0005-0000-0000-000030260000}"/>
    <cellStyle name="Currency 2 2 3 2 7 3 5 2" xfId="24814" xr:uid="{00000000-0005-0000-0000-000031260000}"/>
    <cellStyle name="Currency 2 2 3 2 7 3 5 3" xfId="36695" xr:uid="{01772D8C-F0FB-43DE-86ED-EF40AE5CF038}"/>
    <cellStyle name="Currency 2 2 3 2 7 3 5 4" xfId="50952" xr:uid="{09B1AC7B-0FFF-4201-98B4-0EDF7B25D293}"/>
    <cellStyle name="Currency 2 2 3 2 7 3 6" xfId="12934" xr:uid="{00000000-0005-0000-0000-000032260000}"/>
    <cellStyle name="Currency 2 2 3 2 7 3 6 2" xfId="39072" xr:uid="{AD2D4BA8-D97E-44FF-B721-D8D0C4CDAA3B}"/>
    <cellStyle name="Currency 2 2 3 2 7 3 6 3" xfId="53329" xr:uid="{ED103838-1AB6-4FAA-885B-EF7BC9B5CE17}"/>
    <cellStyle name="Currency 2 2 3 2 7 3 7" xfId="15310" xr:uid="{00000000-0005-0000-0000-000033260000}"/>
    <cellStyle name="Currency 2 2 3 2 7 3 8" xfId="27191" xr:uid="{99E490CB-3130-4DEB-A785-AE69944F328B}"/>
    <cellStyle name="Currency 2 2 3 2 7 3 9" xfId="41448" xr:uid="{5849A75B-439D-42A5-AB92-332D98935050}"/>
    <cellStyle name="Currency 2 2 3 2 7 4" xfId="1845" xr:uid="{00000000-0005-0000-0000-000034260000}"/>
    <cellStyle name="Currency 2 2 3 2 7 4 2" xfId="4221" xr:uid="{00000000-0005-0000-0000-000035260000}"/>
    <cellStyle name="Currency 2 2 3 2 7 4 2 2" xfId="18478" xr:uid="{00000000-0005-0000-0000-000036260000}"/>
    <cellStyle name="Currency 2 2 3 2 7 4 2 3" xfId="30359" xr:uid="{4E23051F-B99B-42B1-8945-D93FAC6D728E}"/>
    <cellStyle name="Currency 2 2 3 2 7 4 2 4" xfId="44616" xr:uid="{36D0D1A1-29DB-48DB-8BAD-95DE98E375E0}"/>
    <cellStyle name="Currency 2 2 3 2 7 4 3" xfId="6597" xr:uid="{00000000-0005-0000-0000-000037260000}"/>
    <cellStyle name="Currency 2 2 3 2 7 4 3 2" xfId="20854" xr:uid="{00000000-0005-0000-0000-000038260000}"/>
    <cellStyle name="Currency 2 2 3 2 7 4 3 3" xfId="32735" xr:uid="{EBC058F0-19C9-4245-899B-3D1F619501A4}"/>
    <cellStyle name="Currency 2 2 3 2 7 4 3 4" xfId="46992" xr:uid="{B99248F7-668E-4E29-82D6-3F1EFBFFE533}"/>
    <cellStyle name="Currency 2 2 3 2 7 4 4" xfId="8973" xr:uid="{00000000-0005-0000-0000-000039260000}"/>
    <cellStyle name="Currency 2 2 3 2 7 4 4 2" xfId="23230" xr:uid="{00000000-0005-0000-0000-00003A260000}"/>
    <cellStyle name="Currency 2 2 3 2 7 4 4 3" xfId="35111" xr:uid="{787E446E-D9C0-49E3-8DDA-A6E9A4665BEC}"/>
    <cellStyle name="Currency 2 2 3 2 7 4 4 4" xfId="49368" xr:uid="{4E40920D-E0FA-46B6-BD1C-A87E640D86EC}"/>
    <cellStyle name="Currency 2 2 3 2 7 4 5" xfId="11349" xr:uid="{00000000-0005-0000-0000-00003B260000}"/>
    <cellStyle name="Currency 2 2 3 2 7 4 5 2" xfId="25606" xr:uid="{00000000-0005-0000-0000-00003C260000}"/>
    <cellStyle name="Currency 2 2 3 2 7 4 5 3" xfId="37487" xr:uid="{9D4597D4-E133-4C8B-B4F9-41C73625EBCC}"/>
    <cellStyle name="Currency 2 2 3 2 7 4 5 4" xfId="51744" xr:uid="{90A17A47-D187-42B7-A674-87A5FEBAF3C5}"/>
    <cellStyle name="Currency 2 2 3 2 7 4 6" xfId="13726" xr:uid="{00000000-0005-0000-0000-00003D260000}"/>
    <cellStyle name="Currency 2 2 3 2 7 4 6 2" xfId="39864" xr:uid="{D7D1AFB5-27D2-4199-B9AA-2BD9B7163AEF}"/>
    <cellStyle name="Currency 2 2 3 2 7 4 6 3" xfId="54121" xr:uid="{981DAF2A-F5E5-4714-9689-E44F77459BD0}"/>
    <cellStyle name="Currency 2 2 3 2 7 4 7" xfId="16102" xr:uid="{00000000-0005-0000-0000-00003E260000}"/>
    <cellStyle name="Currency 2 2 3 2 7 4 8" xfId="27983" xr:uid="{8DCF9596-6BCE-4E3A-85F4-0BE1BB597991}"/>
    <cellStyle name="Currency 2 2 3 2 7 4 9" xfId="42240" xr:uid="{79F76F38-37FA-4C2F-873E-405C5E23A587}"/>
    <cellStyle name="Currency 2 2 3 2 7 5" xfId="2637" xr:uid="{00000000-0005-0000-0000-00003F260000}"/>
    <cellStyle name="Currency 2 2 3 2 7 5 2" xfId="16894" xr:uid="{00000000-0005-0000-0000-000040260000}"/>
    <cellStyle name="Currency 2 2 3 2 7 5 3" xfId="28775" xr:uid="{941FFA41-FC41-4AF3-9D99-ED67B88B3A84}"/>
    <cellStyle name="Currency 2 2 3 2 7 5 4" xfId="43032" xr:uid="{B9FC29DF-FFAE-45DB-BC8D-4C094AAF3D33}"/>
    <cellStyle name="Currency 2 2 3 2 7 6" xfId="5013" xr:uid="{00000000-0005-0000-0000-000041260000}"/>
    <cellStyle name="Currency 2 2 3 2 7 6 2" xfId="19270" xr:uid="{00000000-0005-0000-0000-000042260000}"/>
    <cellStyle name="Currency 2 2 3 2 7 6 3" xfId="31151" xr:uid="{EFC180CA-A9BF-4C05-A809-2CB6DB3E91C2}"/>
    <cellStyle name="Currency 2 2 3 2 7 6 4" xfId="45408" xr:uid="{E1CADED8-8D6D-4F76-B158-706AA1193FE9}"/>
    <cellStyle name="Currency 2 2 3 2 7 7" xfId="7389" xr:uid="{00000000-0005-0000-0000-000043260000}"/>
    <cellStyle name="Currency 2 2 3 2 7 7 2" xfId="21646" xr:uid="{00000000-0005-0000-0000-000044260000}"/>
    <cellStyle name="Currency 2 2 3 2 7 7 3" xfId="33527" xr:uid="{0F25B856-3B9D-4A51-879E-BE33A79367DB}"/>
    <cellStyle name="Currency 2 2 3 2 7 7 4" xfId="47784" xr:uid="{5A728A81-4263-4CE7-A0CB-4B2C9BBFE4E0}"/>
    <cellStyle name="Currency 2 2 3 2 7 8" xfId="9765" xr:uid="{00000000-0005-0000-0000-000045260000}"/>
    <cellStyle name="Currency 2 2 3 2 7 8 2" xfId="24022" xr:uid="{00000000-0005-0000-0000-000046260000}"/>
    <cellStyle name="Currency 2 2 3 2 7 8 3" xfId="35903" xr:uid="{A4E2C495-62BB-42BA-BEF2-31D0BB401D48}"/>
    <cellStyle name="Currency 2 2 3 2 7 8 4" xfId="50160" xr:uid="{9FB5FD8F-3FE8-4149-A8D7-4D858BC5AC3D}"/>
    <cellStyle name="Currency 2 2 3 2 7 9" xfId="12142" xr:uid="{00000000-0005-0000-0000-000047260000}"/>
    <cellStyle name="Currency 2 2 3 2 7 9 2" xfId="38280" xr:uid="{7A8E5368-86E3-455F-AACD-B8167CBC4EF7}"/>
    <cellStyle name="Currency 2 2 3 2 7 9 3" xfId="52537" xr:uid="{CBDF7302-38BC-49FB-9E9E-AA7A09EE5DF0}"/>
    <cellStyle name="Currency 2 2 3 2 8" xfId="297" xr:uid="{00000000-0005-0000-0000-000048260000}"/>
    <cellStyle name="Currency 2 2 3 2 8 10" xfId="14554" xr:uid="{00000000-0005-0000-0000-000049260000}"/>
    <cellStyle name="Currency 2 2 3 2 8 11" xfId="26435" xr:uid="{65489549-A739-4A87-925A-38373D8AB26A}"/>
    <cellStyle name="Currency 2 2 3 2 8 12" xfId="40692" xr:uid="{1EB7EB84-0FAC-40D4-BF0A-E8183DBEDC0B}"/>
    <cellStyle name="Currency 2 2 3 2 8 2" xfId="657" xr:uid="{00000000-0005-0000-0000-00004A260000}"/>
    <cellStyle name="Currency 2 2 3 2 8 2 10" xfId="26795" xr:uid="{52700D50-6E42-4FD0-BD90-D053E1F11EA2}"/>
    <cellStyle name="Currency 2 2 3 2 8 2 11" xfId="41052" xr:uid="{2A04FCD7-AA09-4A0A-B498-DCC21A9143C5}"/>
    <cellStyle name="Currency 2 2 3 2 8 2 2" xfId="1449" xr:uid="{00000000-0005-0000-0000-00004B260000}"/>
    <cellStyle name="Currency 2 2 3 2 8 2 2 2" xfId="3825" xr:uid="{00000000-0005-0000-0000-00004C260000}"/>
    <cellStyle name="Currency 2 2 3 2 8 2 2 2 2" xfId="18082" xr:uid="{00000000-0005-0000-0000-00004D260000}"/>
    <cellStyle name="Currency 2 2 3 2 8 2 2 2 3" xfId="29963" xr:uid="{DB4096AE-88CD-4AA7-A8CD-32AEBE2CC918}"/>
    <cellStyle name="Currency 2 2 3 2 8 2 2 2 4" xfId="44220" xr:uid="{FACEB698-39DB-4F2C-9050-BBBC339D1EAF}"/>
    <cellStyle name="Currency 2 2 3 2 8 2 2 3" xfId="6201" xr:uid="{00000000-0005-0000-0000-00004E260000}"/>
    <cellStyle name="Currency 2 2 3 2 8 2 2 3 2" xfId="20458" xr:uid="{00000000-0005-0000-0000-00004F260000}"/>
    <cellStyle name="Currency 2 2 3 2 8 2 2 3 3" xfId="32339" xr:uid="{B80D6475-63FB-4D55-8CBE-66B2CD35E9A4}"/>
    <cellStyle name="Currency 2 2 3 2 8 2 2 3 4" xfId="46596" xr:uid="{331CE59E-72F6-4E73-B6DA-87CF4AE6E68C}"/>
    <cellStyle name="Currency 2 2 3 2 8 2 2 4" xfId="8577" xr:uid="{00000000-0005-0000-0000-000050260000}"/>
    <cellStyle name="Currency 2 2 3 2 8 2 2 4 2" xfId="22834" xr:uid="{00000000-0005-0000-0000-000051260000}"/>
    <cellStyle name="Currency 2 2 3 2 8 2 2 4 3" xfId="34715" xr:uid="{45FE148B-F2DB-4580-8DE4-DCD3BCD5E016}"/>
    <cellStyle name="Currency 2 2 3 2 8 2 2 4 4" xfId="48972" xr:uid="{197564F5-3934-437F-944B-AABC5AF0FB45}"/>
    <cellStyle name="Currency 2 2 3 2 8 2 2 5" xfId="10953" xr:uid="{00000000-0005-0000-0000-000052260000}"/>
    <cellStyle name="Currency 2 2 3 2 8 2 2 5 2" xfId="25210" xr:uid="{00000000-0005-0000-0000-000053260000}"/>
    <cellStyle name="Currency 2 2 3 2 8 2 2 5 3" xfId="37091" xr:uid="{1E19B013-846E-449C-87D2-DD526F735451}"/>
    <cellStyle name="Currency 2 2 3 2 8 2 2 5 4" xfId="51348" xr:uid="{A63B34F5-CBE5-415A-9F51-12F651AA3855}"/>
    <cellStyle name="Currency 2 2 3 2 8 2 2 6" xfId="13330" xr:uid="{00000000-0005-0000-0000-000054260000}"/>
    <cellStyle name="Currency 2 2 3 2 8 2 2 6 2" xfId="39468" xr:uid="{C34A63FA-7679-457A-98E4-12DCA8AA50E3}"/>
    <cellStyle name="Currency 2 2 3 2 8 2 2 6 3" xfId="53725" xr:uid="{F5447F3A-7679-4174-9C9E-BF6752AF3C92}"/>
    <cellStyle name="Currency 2 2 3 2 8 2 2 7" xfId="15706" xr:uid="{00000000-0005-0000-0000-000055260000}"/>
    <cellStyle name="Currency 2 2 3 2 8 2 2 8" xfId="27587" xr:uid="{446D2A99-554D-4497-BF52-0D135EE742E1}"/>
    <cellStyle name="Currency 2 2 3 2 8 2 2 9" xfId="41844" xr:uid="{03CAE6A8-E2F4-47F2-98A9-67989D6D8F24}"/>
    <cellStyle name="Currency 2 2 3 2 8 2 3" xfId="2241" xr:uid="{00000000-0005-0000-0000-000056260000}"/>
    <cellStyle name="Currency 2 2 3 2 8 2 3 2" xfId="4617" xr:uid="{00000000-0005-0000-0000-000057260000}"/>
    <cellStyle name="Currency 2 2 3 2 8 2 3 2 2" xfId="18874" xr:uid="{00000000-0005-0000-0000-000058260000}"/>
    <cellStyle name="Currency 2 2 3 2 8 2 3 2 3" xfId="30755" xr:uid="{5D190C0E-4F1B-433B-909A-05FAA5E70F1D}"/>
    <cellStyle name="Currency 2 2 3 2 8 2 3 2 4" xfId="45012" xr:uid="{78089B6D-ECBF-4FAB-B758-FC33741C562B}"/>
    <cellStyle name="Currency 2 2 3 2 8 2 3 3" xfId="6993" xr:uid="{00000000-0005-0000-0000-000059260000}"/>
    <cellStyle name="Currency 2 2 3 2 8 2 3 3 2" xfId="21250" xr:uid="{00000000-0005-0000-0000-00005A260000}"/>
    <cellStyle name="Currency 2 2 3 2 8 2 3 3 3" xfId="33131" xr:uid="{F0649F3A-C7BF-44C2-893E-064C78D91099}"/>
    <cellStyle name="Currency 2 2 3 2 8 2 3 3 4" xfId="47388" xr:uid="{2CD688C3-7FD8-40A5-B237-3D0DFEE1D1E9}"/>
    <cellStyle name="Currency 2 2 3 2 8 2 3 4" xfId="9369" xr:uid="{00000000-0005-0000-0000-00005B260000}"/>
    <cellStyle name="Currency 2 2 3 2 8 2 3 4 2" xfId="23626" xr:uid="{00000000-0005-0000-0000-00005C260000}"/>
    <cellStyle name="Currency 2 2 3 2 8 2 3 4 3" xfId="35507" xr:uid="{46B488C8-23C6-4D96-9ACC-DA6E5812DBD4}"/>
    <cellStyle name="Currency 2 2 3 2 8 2 3 4 4" xfId="49764" xr:uid="{AB74D490-DA45-4F6E-AD02-FAEE63E9595F}"/>
    <cellStyle name="Currency 2 2 3 2 8 2 3 5" xfId="11745" xr:uid="{00000000-0005-0000-0000-00005D260000}"/>
    <cellStyle name="Currency 2 2 3 2 8 2 3 5 2" xfId="26002" xr:uid="{00000000-0005-0000-0000-00005E260000}"/>
    <cellStyle name="Currency 2 2 3 2 8 2 3 5 3" xfId="37883" xr:uid="{D29261A0-AD56-48B0-99AE-7E912472AAB8}"/>
    <cellStyle name="Currency 2 2 3 2 8 2 3 5 4" xfId="52140" xr:uid="{EA138B95-9A4F-4CF3-B06E-258A14517C50}"/>
    <cellStyle name="Currency 2 2 3 2 8 2 3 6" xfId="14122" xr:uid="{00000000-0005-0000-0000-00005F260000}"/>
    <cellStyle name="Currency 2 2 3 2 8 2 3 6 2" xfId="40260" xr:uid="{49DA0836-E5E2-42A0-B2C7-88306E2EF9AE}"/>
    <cellStyle name="Currency 2 2 3 2 8 2 3 6 3" xfId="54517" xr:uid="{45B696EC-40F3-4374-8923-AB3A311FF48A}"/>
    <cellStyle name="Currency 2 2 3 2 8 2 3 7" xfId="16498" xr:uid="{00000000-0005-0000-0000-000060260000}"/>
    <cellStyle name="Currency 2 2 3 2 8 2 3 8" xfId="28379" xr:uid="{5A51D8F1-22B0-4888-8473-AA78F48A8A77}"/>
    <cellStyle name="Currency 2 2 3 2 8 2 3 9" xfId="42636" xr:uid="{16108A80-0695-4F46-9F88-E5C8CFC1C873}"/>
    <cellStyle name="Currency 2 2 3 2 8 2 4" xfId="3033" xr:uid="{00000000-0005-0000-0000-000061260000}"/>
    <cellStyle name="Currency 2 2 3 2 8 2 4 2" xfId="17290" xr:uid="{00000000-0005-0000-0000-000062260000}"/>
    <cellStyle name="Currency 2 2 3 2 8 2 4 3" xfId="29171" xr:uid="{8D31A87B-49E7-4F57-A2E1-72029272434A}"/>
    <cellStyle name="Currency 2 2 3 2 8 2 4 4" xfId="43428" xr:uid="{737F2D10-5B8C-44C3-9500-91A1AF66CDAF}"/>
    <cellStyle name="Currency 2 2 3 2 8 2 5" xfId="5409" xr:uid="{00000000-0005-0000-0000-000063260000}"/>
    <cellStyle name="Currency 2 2 3 2 8 2 5 2" xfId="19666" xr:uid="{00000000-0005-0000-0000-000064260000}"/>
    <cellStyle name="Currency 2 2 3 2 8 2 5 3" xfId="31547" xr:uid="{B0C8B80A-0B8F-4B5D-8B93-AB7124F75956}"/>
    <cellStyle name="Currency 2 2 3 2 8 2 5 4" xfId="45804" xr:uid="{11ECBAFE-805A-4165-B6DA-BE4863AFDB88}"/>
    <cellStyle name="Currency 2 2 3 2 8 2 6" xfId="7785" xr:uid="{00000000-0005-0000-0000-000065260000}"/>
    <cellStyle name="Currency 2 2 3 2 8 2 6 2" xfId="22042" xr:uid="{00000000-0005-0000-0000-000066260000}"/>
    <cellStyle name="Currency 2 2 3 2 8 2 6 3" xfId="33923" xr:uid="{D33AF9B2-FEAB-4DF0-9328-D5521126DF8E}"/>
    <cellStyle name="Currency 2 2 3 2 8 2 6 4" xfId="48180" xr:uid="{706796D4-CB36-4856-B6A1-209A45BB0A4A}"/>
    <cellStyle name="Currency 2 2 3 2 8 2 7" xfId="10161" xr:uid="{00000000-0005-0000-0000-000067260000}"/>
    <cellStyle name="Currency 2 2 3 2 8 2 7 2" xfId="24418" xr:uid="{00000000-0005-0000-0000-000068260000}"/>
    <cellStyle name="Currency 2 2 3 2 8 2 7 3" xfId="36299" xr:uid="{A123AF15-2989-4068-BC9E-9DEA1C003004}"/>
    <cellStyle name="Currency 2 2 3 2 8 2 7 4" xfId="50556" xr:uid="{322F0267-B624-4E0B-BA78-0919C9C89D7A}"/>
    <cellStyle name="Currency 2 2 3 2 8 2 8" xfId="12538" xr:uid="{00000000-0005-0000-0000-000069260000}"/>
    <cellStyle name="Currency 2 2 3 2 8 2 8 2" xfId="38676" xr:uid="{54165FA1-311B-47B3-8368-8407A7CAC1CB}"/>
    <cellStyle name="Currency 2 2 3 2 8 2 8 3" xfId="52933" xr:uid="{72B15427-063D-477D-A698-0024A18F0DE6}"/>
    <cellStyle name="Currency 2 2 3 2 8 2 9" xfId="14914" xr:uid="{00000000-0005-0000-0000-00006A260000}"/>
    <cellStyle name="Currency 2 2 3 2 8 3" xfId="1089" xr:uid="{00000000-0005-0000-0000-00006B260000}"/>
    <cellStyle name="Currency 2 2 3 2 8 3 2" xfId="3465" xr:uid="{00000000-0005-0000-0000-00006C260000}"/>
    <cellStyle name="Currency 2 2 3 2 8 3 2 2" xfId="17722" xr:uid="{00000000-0005-0000-0000-00006D260000}"/>
    <cellStyle name="Currency 2 2 3 2 8 3 2 3" xfId="29603" xr:uid="{F470782A-F603-4462-BD7B-39EB2E14CB3C}"/>
    <cellStyle name="Currency 2 2 3 2 8 3 2 4" xfId="43860" xr:uid="{213361EB-8D67-4281-A722-BC13D320D852}"/>
    <cellStyle name="Currency 2 2 3 2 8 3 3" xfId="5841" xr:uid="{00000000-0005-0000-0000-00006E260000}"/>
    <cellStyle name="Currency 2 2 3 2 8 3 3 2" xfId="20098" xr:uid="{00000000-0005-0000-0000-00006F260000}"/>
    <cellStyle name="Currency 2 2 3 2 8 3 3 3" xfId="31979" xr:uid="{D77B3C51-4047-436B-B3C5-F88FCD60D183}"/>
    <cellStyle name="Currency 2 2 3 2 8 3 3 4" xfId="46236" xr:uid="{497C4922-AF88-4AB3-AC9E-E99C3A9064DA}"/>
    <cellStyle name="Currency 2 2 3 2 8 3 4" xfId="8217" xr:uid="{00000000-0005-0000-0000-000070260000}"/>
    <cellStyle name="Currency 2 2 3 2 8 3 4 2" xfId="22474" xr:uid="{00000000-0005-0000-0000-000071260000}"/>
    <cellStyle name="Currency 2 2 3 2 8 3 4 3" xfId="34355" xr:uid="{AD5A3753-097E-482C-A157-28A4B7908989}"/>
    <cellStyle name="Currency 2 2 3 2 8 3 4 4" xfId="48612" xr:uid="{9356549A-BCBE-45FA-8DDC-6B2253F19941}"/>
    <cellStyle name="Currency 2 2 3 2 8 3 5" xfId="10593" xr:uid="{00000000-0005-0000-0000-000072260000}"/>
    <cellStyle name="Currency 2 2 3 2 8 3 5 2" xfId="24850" xr:uid="{00000000-0005-0000-0000-000073260000}"/>
    <cellStyle name="Currency 2 2 3 2 8 3 5 3" xfId="36731" xr:uid="{FE95567E-3E17-4817-A9A4-0433EE16C5B4}"/>
    <cellStyle name="Currency 2 2 3 2 8 3 5 4" xfId="50988" xr:uid="{821BAE17-0CB4-4FC4-B72E-0D14C92A9254}"/>
    <cellStyle name="Currency 2 2 3 2 8 3 6" xfId="12970" xr:uid="{00000000-0005-0000-0000-000074260000}"/>
    <cellStyle name="Currency 2 2 3 2 8 3 6 2" xfId="39108" xr:uid="{2E91C86D-637B-4776-99F4-9A131DDDB3C6}"/>
    <cellStyle name="Currency 2 2 3 2 8 3 6 3" xfId="53365" xr:uid="{9CC074C6-FB01-49F8-BD0F-FFFB055A4176}"/>
    <cellStyle name="Currency 2 2 3 2 8 3 7" xfId="15346" xr:uid="{00000000-0005-0000-0000-000075260000}"/>
    <cellStyle name="Currency 2 2 3 2 8 3 8" xfId="27227" xr:uid="{A4525CDD-A483-401E-8548-BA38A86E4649}"/>
    <cellStyle name="Currency 2 2 3 2 8 3 9" xfId="41484" xr:uid="{A45282FA-8AFC-4C76-A1F9-FF83B52B2499}"/>
    <cellStyle name="Currency 2 2 3 2 8 4" xfId="1881" xr:uid="{00000000-0005-0000-0000-000076260000}"/>
    <cellStyle name="Currency 2 2 3 2 8 4 2" xfId="4257" xr:uid="{00000000-0005-0000-0000-000077260000}"/>
    <cellStyle name="Currency 2 2 3 2 8 4 2 2" xfId="18514" xr:uid="{00000000-0005-0000-0000-000078260000}"/>
    <cellStyle name="Currency 2 2 3 2 8 4 2 3" xfId="30395" xr:uid="{CD9E3FB4-0CB3-4753-8ED7-1EFE25842F81}"/>
    <cellStyle name="Currency 2 2 3 2 8 4 2 4" xfId="44652" xr:uid="{6C9CA039-493D-4FA3-BFC3-FDEB0F69E94A}"/>
    <cellStyle name="Currency 2 2 3 2 8 4 3" xfId="6633" xr:uid="{00000000-0005-0000-0000-000079260000}"/>
    <cellStyle name="Currency 2 2 3 2 8 4 3 2" xfId="20890" xr:uid="{00000000-0005-0000-0000-00007A260000}"/>
    <cellStyle name="Currency 2 2 3 2 8 4 3 3" xfId="32771" xr:uid="{4933D5F7-4483-4440-A920-80400F1215B2}"/>
    <cellStyle name="Currency 2 2 3 2 8 4 3 4" xfId="47028" xr:uid="{45071631-475B-41ED-AAE2-2296F009F042}"/>
    <cellStyle name="Currency 2 2 3 2 8 4 4" xfId="9009" xr:uid="{00000000-0005-0000-0000-00007B260000}"/>
    <cellStyle name="Currency 2 2 3 2 8 4 4 2" xfId="23266" xr:uid="{00000000-0005-0000-0000-00007C260000}"/>
    <cellStyle name="Currency 2 2 3 2 8 4 4 3" xfId="35147" xr:uid="{928E4A06-47DE-4F3B-8B9C-A61BE0388FC5}"/>
    <cellStyle name="Currency 2 2 3 2 8 4 4 4" xfId="49404" xr:uid="{F3869425-746C-4900-8216-259A67AAFA06}"/>
    <cellStyle name="Currency 2 2 3 2 8 4 5" xfId="11385" xr:uid="{00000000-0005-0000-0000-00007D260000}"/>
    <cellStyle name="Currency 2 2 3 2 8 4 5 2" xfId="25642" xr:uid="{00000000-0005-0000-0000-00007E260000}"/>
    <cellStyle name="Currency 2 2 3 2 8 4 5 3" xfId="37523" xr:uid="{C12F31B4-0E1C-4885-9630-12B96A9CFFF0}"/>
    <cellStyle name="Currency 2 2 3 2 8 4 5 4" xfId="51780" xr:uid="{BA692205-2FAD-4F86-9C6D-0FC924F8F361}"/>
    <cellStyle name="Currency 2 2 3 2 8 4 6" xfId="13762" xr:uid="{00000000-0005-0000-0000-00007F260000}"/>
    <cellStyle name="Currency 2 2 3 2 8 4 6 2" xfId="39900" xr:uid="{D9993DFB-033A-443C-B1DD-221B20496314}"/>
    <cellStyle name="Currency 2 2 3 2 8 4 6 3" xfId="54157" xr:uid="{AE71B62C-D94C-4EF4-89FC-C82C24497047}"/>
    <cellStyle name="Currency 2 2 3 2 8 4 7" xfId="16138" xr:uid="{00000000-0005-0000-0000-000080260000}"/>
    <cellStyle name="Currency 2 2 3 2 8 4 8" xfId="28019" xr:uid="{397C1978-0ED7-4C07-BF75-884AEEDBA3DF}"/>
    <cellStyle name="Currency 2 2 3 2 8 4 9" xfId="42276" xr:uid="{7EA7B577-AA08-4A89-A5B0-CBD1A27B1F60}"/>
    <cellStyle name="Currency 2 2 3 2 8 5" xfId="2673" xr:uid="{00000000-0005-0000-0000-000081260000}"/>
    <cellStyle name="Currency 2 2 3 2 8 5 2" xfId="16930" xr:uid="{00000000-0005-0000-0000-000082260000}"/>
    <cellStyle name="Currency 2 2 3 2 8 5 3" xfId="28811" xr:uid="{E2D065FE-0C0D-42FC-A37D-C1CB31008AB2}"/>
    <cellStyle name="Currency 2 2 3 2 8 5 4" xfId="43068" xr:uid="{597ACAAA-9E8D-4552-8B34-5B1299CB940B}"/>
    <cellStyle name="Currency 2 2 3 2 8 6" xfId="5049" xr:uid="{00000000-0005-0000-0000-000083260000}"/>
    <cellStyle name="Currency 2 2 3 2 8 6 2" xfId="19306" xr:uid="{00000000-0005-0000-0000-000084260000}"/>
    <cellStyle name="Currency 2 2 3 2 8 6 3" xfId="31187" xr:uid="{AEC6160C-25FB-4456-AA38-C2FE5C8C2E2E}"/>
    <cellStyle name="Currency 2 2 3 2 8 6 4" xfId="45444" xr:uid="{23491EF7-1F51-4B5F-81A2-0AC1C83FB3A8}"/>
    <cellStyle name="Currency 2 2 3 2 8 7" xfId="7425" xr:uid="{00000000-0005-0000-0000-000085260000}"/>
    <cellStyle name="Currency 2 2 3 2 8 7 2" xfId="21682" xr:uid="{00000000-0005-0000-0000-000086260000}"/>
    <cellStyle name="Currency 2 2 3 2 8 7 3" xfId="33563" xr:uid="{A3AF2BEB-62B9-4608-A6AA-CE24B1101A96}"/>
    <cellStyle name="Currency 2 2 3 2 8 7 4" xfId="47820" xr:uid="{C8711ECD-6DB0-42A4-B6F0-EE30388A1395}"/>
    <cellStyle name="Currency 2 2 3 2 8 8" xfId="9801" xr:uid="{00000000-0005-0000-0000-000087260000}"/>
    <cellStyle name="Currency 2 2 3 2 8 8 2" xfId="24058" xr:uid="{00000000-0005-0000-0000-000088260000}"/>
    <cellStyle name="Currency 2 2 3 2 8 8 3" xfId="35939" xr:uid="{3933B6C7-BD12-491C-A304-9973E96541ED}"/>
    <cellStyle name="Currency 2 2 3 2 8 8 4" xfId="50196" xr:uid="{10FA9D66-5860-4F7C-A140-55410B1727DD}"/>
    <cellStyle name="Currency 2 2 3 2 8 9" xfId="12178" xr:uid="{00000000-0005-0000-0000-000089260000}"/>
    <cellStyle name="Currency 2 2 3 2 8 9 2" xfId="38316" xr:uid="{AE483C77-2410-4F46-A492-4801590DAF75}"/>
    <cellStyle name="Currency 2 2 3 2 8 9 3" xfId="52573" xr:uid="{FD54884E-920C-4B88-B9FA-DF99A77476C6}"/>
    <cellStyle name="Currency 2 2 3 2 9" xfId="333" xr:uid="{00000000-0005-0000-0000-00008A260000}"/>
    <cellStyle name="Currency 2 2 3 2 9 10" xfId="14590" xr:uid="{00000000-0005-0000-0000-00008B260000}"/>
    <cellStyle name="Currency 2 2 3 2 9 11" xfId="26471" xr:uid="{12DCA081-725E-4427-97B1-21081A90D370}"/>
    <cellStyle name="Currency 2 2 3 2 9 12" xfId="40728" xr:uid="{6B4DCABF-D3D7-4FA5-A6DC-2D1A71DA5364}"/>
    <cellStyle name="Currency 2 2 3 2 9 2" xfId="693" xr:uid="{00000000-0005-0000-0000-00008C260000}"/>
    <cellStyle name="Currency 2 2 3 2 9 2 10" xfId="26831" xr:uid="{70AB0A2C-43B2-4417-B3BF-86C6FD0AF990}"/>
    <cellStyle name="Currency 2 2 3 2 9 2 11" xfId="41088" xr:uid="{8A0D9A44-9EE6-4A14-B557-26A24E2630A1}"/>
    <cellStyle name="Currency 2 2 3 2 9 2 2" xfId="1485" xr:uid="{00000000-0005-0000-0000-00008D260000}"/>
    <cellStyle name="Currency 2 2 3 2 9 2 2 2" xfId="3861" xr:uid="{00000000-0005-0000-0000-00008E260000}"/>
    <cellStyle name="Currency 2 2 3 2 9 2 2 2 2" xfId="18118" xr:uid="{00000000-0005-0000-0000-00008F260000}"/>
    <cellStyle name="Currency 2 2 3 2 9 2 2 2 3" xfId="29999" xr:uid="{9A7E2A13-775A-46F2-8082-0AA1BA018FC0}"/>
    <cellStyle name="Currency 2 2 3 2 9 2 2 2 4" xfId="44256" xr:uid="{1FD090F1-F77A-42F2-8EAB-99DE85B71F8E}"/>
    <cellStyle name="Currency 2 2 3 2 9 2 2 3" xfId="6237" xr:uid="{00000000-0005-0000-0000-000090260000}"/>
    <cellStyle name="Currency 2 2 3 2 9 2 2 3 2" xfId="20494" xr:uid="{00000000-0005-0000-0000-000091260000}"/>
    <cellStyle name="Currency 2 2 3 2 9 2 2 3 3" xfId="32375" xr:uid="{13E5091E-6F5C-4D7C-BA5B-66B48E19C35A}"/>
    <cellStyle name="Currency 2 2 3 2 9 2 2 3 4" xfId="46632" xr:uid="{1F70C4EB-5B84-470F-BB69-154CDB1FB9BF}"/>
    <cellStyle name="Currency 2 2 3 2 9 2 2 4" xfId="8613" xr:uid="{00000000-0005-0000-0000-000092260000}"/>
    <cellStyle name="Currency 2 2 3 2 9 2 2 4 2" xfId="22870" xr:uid="{00000000-0005-0000-0000-000093260000}"/>
    <cellStyle name="Currency 2 2 3 2 9 2 2 4 3" xfId="34751" xr:uid="{785F0538-2CF2-470D-AA28-121FA7EDF99E}"/>
    <cellStyle name="Currency 2 2 3 2 9 2 2 4 4" xfId="49008" xr:uid="{640D4C2F-BFDD-4B4C-AAB1-06A22A4AC17D}"/>
    <cellStyle name="Currency 2 2 3 2 9 2 2 5" xfId="10989" xr:uid="{00000000-0005-0000-0000-000094260000}"/>
    <cellStyle name="Currency 2 2 3 2 9 2 2 5 2" xfId="25246" xr:uid="{00000000-0005-0000-0000-000095260000}"/>
    <cellStyle name="Currency 2 2 3 2 9 2 2 5 3" xfId="37127" xr:uid="{85D60DA3-D021-4A52-AB1C-3DE32B6B2794}"/>
    <cellStyle name="Currency 2 2 3 2 9 2 2 5 4" xfId="51384" xr:uid="{5E7BC0CE-B7D1-4A5B-A28C-0BDC95D42303}"/>
    <cellStyle name="Currency 2 2 3 2 9 2 2 6" xfId="13366" xr:uid="{00000000-0005-0000-0000-000096260000}"/>
    <cellStyle name="Currency 2 2 3 2 9 2 2 6 2" xfId="39504" xr:uid="{570AB686-DD75-4451-BF99-F6D2BD281562}"/>
    <cellStyle name="Currency 2 2 3 2 9 2 2 6 3" xfId="53761" xr:uid="{10892228-6A25-48A1-ACB0-361ABA35CEFE}"/>
    <cellStyle name="Currency 2 2 3 2 9 2 2 7" xfId="15742" xr:uid="{00000000-0005-0000-0000-000097260000}"/>
    <cellStyle name="Currency 2 2 3 2 9 2 2 8" xfId="27623" xr:uid="{23AB8F7E-E453-4725-BED2-E4D94DF2E738}"/>
    <cellStyle name="Currency 2 2 3 2 9 2 2 9" xfId="41880" xr:uid="{4C1B7177-2760-48AC-952B-FCF111630A36}"/>
    <cellStyle name="Currency 2 2 3 2 9 2 3" xfId="2277" xr:uid="{00000000-0005-0000-0000-000098260000}"/>
    <cellStyle name="Currency 2 2 3 2 9 2 3 2" xfId="4653" xr:uid="{00000000-0005-0000-0000-000099260000}"/>
    <cellStyle name="Currency 2 2 3 2 9 2 3 2 2" xfId="18910" xr:uid="{00000000-0005-0000-0000-00009A260000}"/>
    <cellStyle name="Currency 2 2 3 2 9 2 3 2 3" xfId="30791" xr:uid="{0B577E55-16F9-4590-9E33-09D13010D5C8}"/>
    <cellStyle name="Currency 2 2 3 2 9 2 3 2 4" xfId="45048" xr:uid="{0CEE6925-D5A7-4B41-9B86-03C7A332E1B8}"/>
    <cellStyle name="Currency 2 2 3 2 9 2 3 3" xfId="7029" xr:uid="{00000000-0005-0000-0000-00009B260000}"/>
    <cellStyle name="Currency 2 2 3 2 9 2 3 3 2" xfId="21286" xr:uid="{00000000-0005-0000-0000-00009C260000}"/>
    <cellStyle name="Currency 2 2 3 2 9 2 3 3 3" xfId="33167" xr:uid="{08CFEF7A-6DF0-4C58-AE67-295783061CFC}"/>
    <cellStyle name="Currency 2 2 3 2 9 2 3 3 4" xfId="47424" xr:uid="{8B507032-02A5-4BBF-999C-81B82E02A59A}"/>
    <cellStyle name="Currency 2 2 3 2 9 2 3 4" xfId="9405" xr:uid="{00000000-0005-0000-0000-00009D260000}"/>
    <cellStyle name="Currency 2 2 3 2 9 2 3 4 2" xfId="23662" xr:uid="{00000000-0005-0000-0000-00009E260000}"/>
    <cellStyle name="Currency 2 2 3 2 9 2 3 4 3" xfId="35543" xr:uid="{715B9469-4B8F-4BCB-9395-5830C63B48D1}"/>
    <cellStyle name="Currency 2 2 3 2 9 2 3 4 4" xfId="49800" xr:uid="{C9DFB00E-2ADB-43A7-B6BE-E4467E6D30E7}"/>
    <cellStyle name="Currency 2 2 3 2 9 2 3 5" xfId="11781" xr:uid="{00000000-0005-0000-0000-00009F260000}"/>
    <cellStyle name="Currency 2 2 3 2 9 2 3 5 2" xfId="26038" xr:uid="{00000000-0005-0000-0000-0000A0260000}"/>
    <cellStyle name="Currency 2 2 3 2 9 2 3 5 3" xfId="37919" xr:uid="{F8FD258F-A8C7-4AF2-B7A0-CB434BAAFF3A}"/>
    <cellStyle name="Currency 2 2 3 2 9 2 3 5 4" xfId="52176" xr:uid="{0F56B1D0-529E-4187-A2A2-49682D6BE40A}"/>
    <cellStyle name="Currency 2 2 3 2 9 2 3 6" xfId="14158" xr:uid="{00000000-0005-0000-0000-0000A1260000}"/>
    <cellStyle name="Currency 2 2 3 2 9 2 3 6 2" xfId="40296" xr:uid="{83A13C55-281E-4A0B-8688-F4530141EF47}"/>
    <cellStyle name="Currency 2 2 3 2 9 2 3 6 3" xfId="54553" xr:uid="{33819F4A-BB2A-41D9-BA1F-A41D3D966179}"/>
    <cellStyle name="Currency 2 2 3 2 9 2 3 7" xfId="16534" xr:uid="{00000000-0005-0000-0000-0000A2260000}"/>
    <cellStyle name="Currency 2 2 3 2 9 2 3 8" xfId="28415" xr:uid="{8FEC6002-93E6-492D-953C-6686998A8493}"/>
    <cellStyle name="Currency 2 2 3 2 9 2 3 9" xfId="42672" xr:uid="{82E01E6C-9038-4487-8594-F0E3D7DAA700}"/>
    <cellStyle name="Currency 2 2 3 2 9 2 4" xfId="3069" xr:uid="{00000000-0005-0000-0000-0000A3260000}"/>
    <cellStyle name="Currency 2 2 3 2 9 2 4 2" xfId="17326" xr:uid="{00000000-0005-0000-0000-0000A4260000}"/>
    <cellStyle name="Currency 2 2 3 2 9 2 4 3" xfId="29207" xr:uid="{5686FEEA-E4BA-4596-B202-465F08DEF0A3}"/>
    <cellStyle name="Currency 2 2 3 2 9 2 4 4" xfId="43464" xr:uid="{280014F8-02D2-4A7B-8E8D-A3412E037588}"/>
    <cellStyle name="Currency 2 2 3 2 9 2 5" xfId="5445" xr:uid="{00000000-0005-0000-0000-0000A5260000}"/>
    <cellStyle name="Currency 2 2 3 2 9 2 5 2" xfId="19702" xr:uid="{00000000-0005-0000-0000-0000A6260000}"/>
    <cellStyle name="Currency 2 2 3 2 9 2 5 3" xfId="31583" xr:uid="{B44E951E-D573-415B-BF38-F9C2A7E437D2}"/>
    <cellStyle name="Currency 2 2 3 2 9 2 5 4" xfId="45840" xr:uid="{F0A0BDAA-E5FC-4697-A355-19D5F8D8848F}"/>
    <cellStyle name="Currency 2 2 3 2 9 2 6" xfId="7821" xr:uid="{00000000-0005-0000-0000-0000A7260000}"/>
    <cellStyle name="Currency 2 2 3 2 9 2 6 2" xfId="22078" xr:uid="{00000000-0005-0000-0000-0000A8260000}"/>
    <cellStyle name="Currency 2 2 3 2 9 2 6 3" xfId="33959" xr:uid="{044A73C7-FA47-44F1-BDEA-4262AB159B29}"/>
    <cellStyle name="Currency 2 2 3 2 9 2 6 4" xfId="48216" xr:uid="{F0EF5AB6-6923-4594-A9D3-1D3CE4096614}"/>
    <cellStyle name="Currency 2 2 3 2 9 2 7" xfId="10197" xr:uid="{00000000-0005-0000-0000-0000A9260000}"/>
    <cellStyle name="Currency 2 2 3 2 9 2 7 2" xfId="24454" xr:uid="{00000000-0005-0000-0000-0000AA260000}"/>
    <cellStyle name="Currency 2 2 3 2 9 2 7 3" xfId="36335" xr:uid="{260DE362-72C8-4C61-9CC0-1C5050EDC0A6}"/>
    <cellStyle name="Currency 2 2 3 2 9 2 7 4" xfId="50592" xr:uid="{603E8383-E99E-430A-A159-B27FB78C67D3}"/>
    <cellStyle name="Currency 2 2 3 2 9 2 8" xfId="12574" xr:uid="{00000000-0005-0000-0000-0000AB260000}"/>
    <cellStyle name="Currency 2 2 3 2 9 2 8 2" xfId="38712" xr:uid="{E1601EA0-A395-467A-B00E-6B091AF3CAB3}"/>
    <cellStyle name="Currency 2 2 3 2 9 2 8 3" xfId="52969" xr:uid="{BCF5249A-952B-4B9F-BC29-B2E5E6891E3F}"/>
    <cellStyle name="Currency 2 2 3 2 9 2 9" xfId="14950" xr:uid="{00000000-0005-0000-0000-0000AC260000}"/>
    <cellStyle name="Currency 2 2 3 2 9 3" xfId="1125" xr:uid="{00000000-0005-0000-0000-0000AD260000}"/>
    <cellStyle name="Currency 2 2 3 2 9 3 2" xfId="3501" xr:uid="{00000000-0005-0000-0000-0000AE260000}"/>
    <cellStyle name="Currency 2 2 3 2 9 3 2 2" xfId="17758" xr:uid="{00000000-0005-0000-0000-0000AF260000}"/>
    <cellStyle name="Currency 2 2 3 2 9 3 2 3" xfId="29639" xr:uid="{906FE98F-5177-4F17-9DCD-12CCB3094E52}"/>
    <cellStyle name="Currency 2 2 3 2 9 3 2 4" xfId="43896" xr:uid="{11365C4C-6D43-4EC7-89DE-3531471741AE}"/>
    <cellStyle name="Currency 2 2 3 2 9 3 3" xfId="5877" xr:uid="{00000000-0005-0000-0000-0000B0260000}"/>
    <cellStyle name="Currency 2 2 3 2 9 3 3 2" xfId="20134" xr:uid="{00000000-0005-0000-0000-0000B1260000}"/>
    <cellStyle name="Currency 2 2 3 2 9 3 3 3" xfId="32015" xr:uid="{3E4139AA-F2AF-49E0-A432-9F81D32E076B}"/>
    <cellStyle name="Currency 2 2 3 2 9 3 3 4" xfId="46272" xr:uid="{CA0C603F-F8B8-4741-8081-838360583D6E}"/>
    <cellStyle name="Currency 2 2 3 2 9 3 4" xfId="8253" xr:uid="{00000000-0005-0000-0000-0000B2260000}"/>
    <cellStyle name="Currency 2 2 3 2 9 3 4 2" xfId="22510" xr:uid="{00000000-0005-0000-0000-0000B3260000}"/>
    <cellStyle name="Currency 2 2 3 2 9 3 4 3" xfId="34391" xr:uid="{D809B317-417E-4476-8B2F-DF1E698956CF}"/>
    <cellStyle name="Currency 2 2 3 2 9 3 4 4" xfId="48648" xr:uid="{63BB3439-A981-45EA-8E78-EAF07931C96A}"/>
    <cellStyle name="Currency 2 2 3 2 9 3 5" xfId="10629" xr:uid="{00000000-0005-0000-0000-0000B4260000}"/>
    <cellStyle name="Currency 2 2 3 2 9 3 5 2" xfId="24886" xr:uid="{00000000-0005-0000-0000-0000B5260000}"/>
    <cellStyle name="Currency 2 2 3 2 9 3 5 3" xfId="36767" xr:uid="{A6265474-F91F-4EEF-B1D0-D9333257CD65}"/>
    <cellStyle name="Currency 2 2 3 2 9 3 5 4" xfId="51024" xr:uid="{1C16F43E-90D4-4F56-89DE-1816AD0FAD9E}"/>
    <cellStyle name="Currency 2 2 3 2 9 3 6" xfId="13006" xr:uid="{00000000-0005-0000-0000-0000B6260000}"/>
    <cellStyle name="Currency 2 2 3 2 9 3 6 2" xfId="39144" xr:uid="{76C37C2A-CD4B-41CF-8B1C-ADE639C5724A}"/>
    <cellStyle name="Currency 2 2 3 2 9 3 6 3" xfId="53401" xr:uid="{FC386BDF-87C7-4C47-A8D0-06D0BC3916B2}"/>
    <cellStyle name="Currency 2 2 3 2 9 3 7" xfId="15382" xr:uid="{00000000-0005-0000-0000-0000B7260000}"/>
    <cellStyle name="Currency 2 2 3 2 9 3 8" xfId="27263" xr:uid="{6275D9AF-E865-448E-83C3-5328416AB155}"/>
    <cellStyle name="Currency 2 2 3 2 9 3 9" xfId="41520" xr:uid="{AF13B530-2ABE-4600-B4CE-510388D38100}"/>
    <cellStyle name="Currency 2 2 3 2 9 4" xfId="1917" xr:uid="{00000000-0005-0000-0000-0000B8260000}"/>
    <cellStyle name="Currency 2 2 3 2 9 4 2" xfId="4293" xr:uid="{00000000-0005-0000-0000-0000B9260000}"/>
    <cellStyle name="Currency 2 2 3 2 9 4 2 2" xfId="18550" xr:uid="{00000000-0005-0000-0000-0000BA260000}"/>
    <cellStyle name="Currency 2 2 3 2 9 4 2 3" xfId="30431" xr:uid="{ACCE334D-F030-4FEA-94E4-2ACFFD3F0032}"/>
    <cellStyle name="Currency 2 2 3 2 9 4 2 4" xfId="44688" xr:uid="{79934E46-6A64-4955-8BAC-132881E8D11F}"/>
    <cellStyle name="Currency 2 2 3 2 9 4 3" xfId="6669" xr:uid="{00000000-0005-0000-0000-0000BB260000}"/>
    <cellStyle name="Currency 2 2 3 2 9 4 3 2" xfId="20926" xr:uid="{00000000-0005-0000-0000-0000BC260000}"/>
    <cellStyle name="Currency 2 2 3 2 9 4 3 3" xfId="32807" xr:uid="{B1C5EE3B-C3A7-4154-8037-7BBDBC2E93D5}"/>
    <cellStyle name="Currency 2 2 3 2 9 4 3 4" xfId="47064" xr:uid="{C8442487-CBA7-43FD-A910-881FDD19160E}"/>
    <cellStyle name="Currency 2 2 3 2 9 4 4" xfId="9045" xr:uid="{00000000-0005-0000-0000-0000BD260000}"/>
    <cellStyle name="Currency 2 2 3 2 9 4 4 2" xfId="23302" xr:uid="{00000000-0005-0000-0000-0000BE260000}"/>
    <cellStyle name="Currency 2 2 3 2 9 4 4 3" xfId="35183" xr:uid="{223017BB-2395-48B2-987C-9E700BA571C9}"/>
    <cellStyle name="Currency 2 2 3 2 9 4 4 4" xfId="49440" xr:uid="{218B749B-D61E-456A-B684-D3E2432A092F}"/>
    <cellStyle name="Currency 2 2 3 2 9 4 5" xfId="11421" xr:uid="{00000000-0005-0000-0000-0000BF260000}"/>
    <cellStyle name="Currency 2 2 3 2 9 4 5 2" xfId="25678" xr:uid="{00000000-0005-0000-0000-0000C0260000}"/>
    <cellStyle name="Currency 2 2 3 2 9 4 5 3" xfId="37559" xr:uid="{E855017A-48A0-49A9-BBE3-06A299450C58}"/>
    <cellStyle name="Currency 2 2 3 2 9 4 5 4" xfId="51816" xr:uid="{859F6F5C-2FDD-4D1F-87CC-220D2A55E230}"/>
    <cellStyle name="Currency 2 2 3 2 9 4 6" xfId="13798" xr:uid="{00000000-0005-0000-0000-0000C1260000}"/>
    <cellStyle name="Currency 2 2 3 2 9 4 6 2" xfId="39936" xr:uid="{DEF32BE9-7E98-48F8-B744-42DCD2D982A2}"/>
    <cellStyle name="Currency 2 2 3 2 9 4 6 3" xfId="54193" xr:uid="{027F9281-8FEE-4176-B3AE-108444BBDB80}"/>
    <cellStyle name="Currency 2 2 3 2 9 4 7" xfId="16174" xr:uid="{00000000-0005-0000-0000-0000C2260000}"/>
    <cellStyle name="Currency 2 2 3 2 9 4 8" xfId="28055" xr:uid="{310CAE41-FCE8-4646-ABDC-3B923EF364B3}"/>
    <cellStyle name="Currency 2 2 3 2 9 4 9" xfId="42312" xr:uid="{9FD432DD-4B5E-4A0A-9361-3295E4746905}"/>
    <cellStyle name="Currency 2 2 3 2 9 5" xfId="2709" xr:uid="{00000000-0005-0000-0000-0000C3260000}"/>
    <cellStyle name="Currency 2 2 3 2 9 5 2" xfId="16966" xr:uid="{00000000-0005-0000-0000-0000C4260000}"/>
    <cellStyle name="Currency 2 2 3 2 9 5 3" xfId="28847" xr:uid="{31D5C485-608B-4756-BA71-45402F3F4D9E}"/>
    <cellStyle name="Currency 2 2 3 2 9 5 4" xfId="43104" xr:uid="{8F8ED338-1D81-4CFE-BA5D-8734B27361A0}"/>
    <cellStyle name="Currency 2 2 3 2 9 6" xfId="5085" xr:uid="{00000000-0005-0000-0000-0000C5260000}"/>
    <cellStyle name="Currency 2 2 3 2 9 6 2" xfId="19342" xr:uid="{00000000-0005-0000-0000-0000C6260000}"/>
    <cellStyle name="Currency 2 2 3 2 9 6 3" xfId="31223" xr:uid="{4D215B05-BC1B-42CE-8751-526A7AB66019}"/>
    <cellStyle name="Currency 2 2 3 2 9 6 4" xfId="45480" xr:uid="{53351E17-6337-4A76-813D-5A759808BF9D}"/>
    <cellStyle name="Currency 2 2 3 2 9 7" xfId="7461" xr:uid="{00000000-0005-0000-0000-0000C7260000}"/>
    <cellStyle name="Currency 2 2 3 2 9 7 2" xfId="21718" xr:uid="{00000000-0005-0000-0000-0000C8260000}"/>
    <cellStyle name="Currency 2 2 3 2 9 7 3" xfId="33599" xr:uid="{CD04A4D8-1F16-4385-8D53-6001F7FE6DD5}"/>
    <cellStyle name="Currency 2 2 3 2 9 7 4" xfId="47856" xr:uid="{45FE9754-BDEE-4AB3-B953-88D50A580F3D}"/>
    <cellStyle name="Currency 2 2 3 2 9 8" xfId="9837" xr:uid="{00000000-0005-0000-0000-0000C9260000}"/>
    <cellStyle name="Currency 2 2 3 2 9 8 2" xfId="24094" xr:uid="{00000000-0005-0000-0000-0000CA260000}"/>
    <cellStyle name="Currency 2 2 3 2 9 8 3" xfId="35975" xr:uid="{CD636AB7-E1C6-4836-AD2D-8B068C57113F}"/>
    <cellStyle name="Currency 2 2 3 2 9 8 4" xfId="50232" xr:uid="{8A5E3F4B-A257-404C-8ECC-5C5FFB51CD7A}"/>
    <cellStyle name="Currency 2 2 3 2 9 9" xfId="12214" xr:uid="{00000000-0005-0000-0000-0000CB260000}"/>
    <cellStyle name="Currency 2 2 3 2 9 9 2" xfId="38352" xr:uid="{3A7AD6EF-4B3E-45AE-B212-4A53522B408D}"/>
    <cellStyle name="Currency 2 2 3 2 9 9 3" xfId="52609" xr:uid="{16A4A27B-A62A-46F3-8850-D9989A1D260C}"/>
    <cellStyle name="Currency 2 2 3 20" xfId="7156" xr:uid="{00000000-0005-0000-0000-0000CC260000}"/>
    <cellStyle name="Currency 2 2 3 20 2" xfId="21413" xr:uid="{00000000-0005-0000-0000-0000CD260000}"/>
    <cellStyle name="Currency 2 2 3 20 3" xfId="33294" xr:uid="{CEB35FFA-47C1-4DBE-9B59-3BC225742354}"/>
    <cellStyle name="Currency 2 2 3 20 4" xfId="47551" xr:uid="{9EB38500-5BD5-43DA-868D-9E85ADFEB60A}"/>
    <cellStyle name="Currency 2 2 3 21" xfId="9532" xr:uid="{00000000-0005-0000-0000-0000CE260000}"/>
    <cellStyle name="Currency 2 2 3 21 2" xfId="23789" xr:uid="{00000000-0005-0000-0000-0000CF260000}"/>
    <cellStyle name="Currency 2 2 3 21 3" xfId="35670" xr:uid="{4D62E608-6ACC-4225-8D57-394FD7E913FF}"/>
    <cellStyle name="Currency 2 2 3 21 4" xfId="49927" xr:uid="{F7D06A94-4E1B-4754-9103-5A5CC206E03D}"/>
    <cellStyle name="Currency 2 2 3 22" xfId="11909" xr:uid="{00000000-0005-0000-0000-0000D0260000}"/>
    <cellStyle name="Currency 2 2 3 22 2" xfId="38047" xr:uid="{E8DFFE7F-B801-475D-90D8-CDD90866E77C}"/>
    <cellStyle name="Currency 2 2 3 22 3" xfId="52304" xr:uid="{4C57DC66-CDFB-41A3-8C91-752E99514E08}"/>
    <cellStyle name="Currency 2 2 3 23" xfId="14285" xr:uid="{00000000-0005-0000-0000-0000D1260000}"/>
    <cellStyle name="Currency 2 2 3 24" xfId="26166" xr:uid="{FDF3F61E-996A-48E9-A3B9-DB36500D688D}"/>
    <cellStyle name="Currency 2 2 3 25" xfId="40423" xr:uid="{DAB3AB51-D512-4D8A-B45A-74C72CE2036F}"/>
    <cellStyle name="Currency 2 2 3 3" xfId="64" xr:uid="{00000000-0005-0000-0000-0000D2260000}"/>
    <cellStyle name="Currency 2 2 3 3 10" xfId="14321" xr:uid="{00000000-0005-0000-0000-0000D3260000}"/>
    <cellStyle name="Currency 2 2 3 3 11" xfId="26202" xr:uid="{A6E7091D-2AB6-46EB-94A0-63702D3E83DC}"/>
    <cellStyle name="Currency 2 2 3 3 12" xfId="40459" xr:uid="{110819FA-84E6-4F76-BB22-EC4B0F7D26A7}"/>
    <cellStyle name="Currency 2 2 3 3 2" xfId="424" xr:uid="{00000000-0005-0000-0000-0000D4260000}"/>
    <cellStyle name="Currency 2 2 3 3 2 10" xfId="26562" xr:uid="{422DA0B7-4119-4917-B087-8D3AC1AB738F}"/>
    <cellStyle name="Currency 2 2 3 3 2 11" xfId="40819" xr:uid="{D37F011D-B1FF-457F-AAB0-9B7BC5864D7F}"/>
    <cellStyle name="Currency 2 2 3 3 2 2" xfId="1216" xr:uid="{00000000-0005-0000-0000-0000D5260000}"/>
    <cellStyle name="Currency 2 2 3 3 2 2 2" xfId="3592" xr:uid="{00000000-0005-0000-0000-0000D6260000}"/>
    <cellStyle name="Currency 2 2 3 3 2 2 2 2" xfId="17849" xr:uid="{00000000-0005-0000-0000-0000D7260000}"/>
    <cellStyle name="Currency 2 2 3 3 2 2 2 3" xfId="29730" xr:uid="{52F6A8CA-F9D9-4F6D-AA0F-83BD9F3AB16C}"/>
    <cellStyle name="Currency 2 2 3 3 2 2 2 4" xfId="43987" xr:uid="{8CD67EC4-AC7F-4FEC-95A6-2EE79A690183}"/>
    <cellStyle name="Currency 2 2 3 3 2 2 3" xfId="5968" xr:uid="{00000000-0005-0000-0000-0000D8260000}"/>
    <cellStyle name="Currency 2 2 3 3 2 2 3 2" xfId="20225" xr:uid="{00000000-0005-0000-0000-0000D9260000}"/>
    <cellStyle name="Currency 2 2 3 3 2 2 3 3" xfId="32106" xr:uid="{86773C2A-F573-4477-9DA6-9F26C5AAE857}"/>
    <cellStyle name="Currency 2 2 3 3 2 2 3 4" xfId="46363" xr:uid="{0897048B-6FC9-4309-A0F7-88A154500FAB}"/>
    <cellStyle name="Currency 2 2 3 3 2 2 4" xfId="8344" xr:uid="{00000000-0005-0000-0000-0000DA260000}"/>
    <cellStyle name="Currency 2 2 3 3 2 2 4 2" xfId="22601" xr:uid="{00000000-0005-0000-0000-0000DB260000}"/>
    <cellStyle name="Currency 2 2 3 3 2 2 4 3" xfId="34482" xr:uid="{627958FF-B1D8-4285-B8AF-678EE1DD9DAF}"/>
    <cellStyle name="Currency 2 2 3 3 2 2 4 4" xfId="48739" xr:uid="{4323C0B1-F811-40AF-9737-7CF2E307424E}"/>
    <cellStyle name="Currency 2 2 3 3 2 2 5" xfId="10720" xr:uid="{00000000-0005-0000-0000-0000DC260000}"/>
    <cellStyle name="Currency 2 2 3 3 2 2 5 2" xfId="24977" xr:uid="{00000000-0005-0000-0000-0000DD260000}"/>
    <cellStyle name="Currency 2 2 3 3 2 2 5 3" xfId="36858" xr:uid="{6136D30B-6BE8-4B9F-97C2-5BE2BA65005B}"/>
    <cellStyle name="Currency 2 2 3 3 2 2 5 4" xfId="51115" xr:uid="{D592CBD5-EEAD-4A45-B646-ACB166390848}"/>
    <cellStyle name="Currency 2 2 3 3 2 2 6" xfId="13097" xr:uid="{00000000-0005-0000-0000-0000DE260000}"/>
    <cellStyle name="Currency 2 2 3 3 2 2 6 2" xfId="39235" xr:uid="{A9B5B828-F8E4-45BB-BD01-BD827B2CE0DF}"/>
    <cellStyle name="Currency 2 2 3 3 2 2 6 3" xfId="53492" xr:uid="{8D12C7F8-2B8B-4ADF-A644-A296384DA9E3}"/>
    <cellStyle name="Currency 2 2 3 3 2 2 7" xfId="15473" xr:uid="{00000000-0005-0000-0000-0000DF260000}"/>
    <cellStyle name="Currency 2 2 3 3 2 2 8" xfId="27354" xr:uid="{46072CC1-61EF-41EF-A297-6998528B2A62}"/>
    <cellStyle name="Currency 2 2 3 3 2 2 9" xfId="41611" xr:uid="{ECB5BC8F-6B03-41D8-A58C-88DA170C081A}"/>
    <cellStyle name="Currency 2 2 3 3 2 3" xfId="2008" xr:uid="{00000000-0005-0000-0000-0000E0260000}"/>
    <cellStyle name="Currency 2 2 3 3 2 3 2" xfId="4384" xr:uid="{00000000-0005-0000-0000-0000E1260000}"/>
    <cellStyle name="Currency 2 2 3 3 2 3 2 2" xfId="18641" xr:uid="{00000000-0005-0000-0000-0000E2260000}"/>
    <cellStyle name="Currency 2 2 3 3 2 3 2 3" xfId="30522" xr:uid="{2B3CD0EF-4B3E-4E09-8074-64FDB6978818}"/>
    <cellStyle name="Currency 2 2 3 3 2 3 2 4" xfId="44779" xr:uid="{4EADB0B0-DE5A-463C-92B5-50964516E507}"/>
    <cellStyle name="Currency 2 2 3 3 2 3 3" xfId="6760" xr:uid="{00000000-0005-0000-0000-0000E3260000}"/>
    <cellStyle name="Currency 2 2 3 3 2 3 3 2" xfId="21017" xr:uid="{00000000-0005-0000-0000-0000E4260000}"/>
    <cellStyle name="Currency 2 2 3 3 2 3 3 3" xfId="32898" xr:uid="{7561BA90-67F7-4FB2-BF48-F2EC705E0055}"/>
    <cellStyle name="Currency 2 2 3 3 2 3 3 4" xfId="47155" xr:uid="{DB02DFC5-C816-4E18-9C3E-615ABD1185E2}"/>
    <cellStyle name="Currency 2 2 3 3 2 3 4" xfId="9136" xr:uid="{00000000-0005-0000-0000-0000E5260000}"/>
    <cellStyle name="Currency 2 2 3 3 2 3 4 2" xfId="23393" xr:uid="{00000000-0005-0000-0000-0000E6260000}"/>
    <cellStyle name="Currency 2 2 3 3 2 3 4 3" xfId="35274" xr:uid="{CED7D05C-60BA-44EF-892C-612446A6CEF4}"/>
    <cellStyle name="Currency 2 2 3 3 2 3 4 4" xfId="49531" xr:uid="{6B9416F5-3951-4CFA-8006-3F798B38911D}"/>
    <cellStyle name="Currency 2 2 3 3 2 3 5" xfId="11512" xr:uid="{00000000-0005-0000-0000-0000E7260000}"/>
    <cellStyle name="Currency 2 2 3 3 2 3 5 2" xfId="25769" xr:uid="{00000000-0005-0000-0000-0000E8260000}"/>
    <cellStyle name="Currency 2 2 3 3 2 3 5 3" xfId="37650" xr:uid="{BF4F0DED-46F1-480F-88AB-EC77B63D3223}"/>
    <cellStyle name="Currency 2 2 3 3 2 3 5 4" xfId="51907" xr:uid="{351F23AF-52C6-4C78-9FF5-F256CA64A9FE}"/>
    <cellStyle name="Currency 2 2 3 3 2 3 6" xfId="13889" xr:uid="{00000000-0005-0000-0000-0000E9260000}"/>
    <cellStyle name="Currency 2 2 3 3 2 3 6 2" xfId="40027" xr:uid="{5677FCFC-2FDD-4ACF-A3A0-B9024A8D6497}"/>
    <cellStyle name="Currency 2 2 3 3 2 3 6 3" xfId="54284" xr:uid="{CC21C6BA-654B-4E73-8EBE-51E2B56DF5D4}"/>
    <cellStyle name="Currency 2 2 3 3 2 3 7" xfId="16265" xr:uid="{00000000-0005-0000-0000-0000EA260000}"/>
    <cellStyle name="Currency 2 2 3 3 2 3 8" xfId="28146" xr:uid="{615AA31C-6AF3-40D8-8BC6-A33BA181C26C}"/>
    <cellStyle name="Currency 2 2 3 3 2 3 9" xfId="42403" xr:uid="{4F4DD14A-05F5-4C90-837F-C6B8DA1E4A2B}"/>
    <cellStyle name="Currency 2 2 3 3 2 4" xfId="2800" xr:uid="{00000000-0005-0000-0000-0000EB260000}"/>
    <cellStyle name="Currency 2 2 3 3 2 4 2" xfId="17057" xr:uid="{00000000-0005-0000-0000-0000EC260000}"/>
    <cellStyle name="Currency 2 2 3 3 2 4 3" xfId="28938" xr:uid="{72767AA9-4E9C-4967-8EA0-420CA5D0125E}"/>
    <cellStyle name="Currency 2 2 3 3 2 4 4" xfId="43195" xr:uid="{21770411-65FC-4121-A212-99210DD3DBA6}"/>
    <cellStyle name="Currency 2 2 3 3 2 5" xfId="5176" xr:uid="{00000000-0005-0000-0000-0000ED260000}"/>
    <cellStyle name="Currency 2 2 3 3 2 5 2" xfId="19433" xr:uid="{00000000-0005-0000-0000-0000EE260000}"/>
    <cellStyle name="Currency 2 2 3 3 2 5 3" xfId="31314" xr:uid="{B2766458-0206-47F0-B741-AA206B7E8468}"/>
    <cellStyle name="Currency 2 2 3 3 2 5 4" xfId="45571" xr:uid="{72D1CB7D-FA6A-4533-903B-6AE906801F2A}"/>
    <cellStyle name="Currency 2 2 3 3 2 6" xfId="7552" xr:uid="{00000000-0005-0000-0000-0000EF260000}"/>
    <cellStyle name="Currency 2 2 3 3 2 6 2" xfId="21809" xr:uid="{00000000-0005-0000-0000-0000F0260000}"/>
    <cellStyle name="Currency 2 2 3 3 2 6 3" xfId="33690" xr:uid="{3D6AB985-629E-4FF1-AF5D-A75C90DEA2BF}"/>
    <cellStyle name="Currency 2 2 3 3 2 6 4" xfId="47947" xr:uid="{66F5FFD7-33BE-4D70-B3B2-E268A6650FCA}"/>
    <cellStyle name="Currency 2 2 3 3 2 7" xfId="9928" xr:uid="{00000000-0005-0000-0000-0000F1260000}"/>
    <cellStyle name="Currency 2 2 3 3 2 7 2" xfId="24185" xr:uid="{00000000-0005-0000-0000-0000F2260000}"/>
    <cellStyle name="Currency 2 2 3 3 2 7 3" xfId="36066" xr:uid="{D92A5383-2358-4DC8-A945-4D6269E762C0}"/>
    <cellStyle name="Currency 2 2 3 3 2 7 4" xfId="50323" xr:uid="{EB5E7EB9-B390-4E69-B153-C0C479E4039E}"/>
    <cellStyle name="Currency 2 2 3 3 2 8" xfId="12305" xr:uid="{00000000-0005-0000-0000-0000F3260000}"/>
    <cellStyle name="Currency 2 2 3 3 2 8 2" xfId="38443" xr:uid="{167812BB-E044-4956-A31F-DEF30942CAC4}"/>
    <cellStyle name="Currency 2 2 3 3 2 8 3" xfId="52700" xr:uid="{ECC90F23-311B-4A5A-BA87-ACC65F35DB1A}"/>
    <cellStyle name="Currency 2 2 3 3 2 9" xfId="14681" xr:uid="{00000000-0005-0000-0000-0000F4260000}"/>
    <cellStyle name="Currency 2 2 3 3 3" xfId="856" xr:uid="{00000000-0005-0000-0000-0000F5260000}"/>
    <cellStyle name="Currency 2 2 3 3 3 2" xfId="3232" xr:uid="{00000000-0005-0000-0000-0000F6260000}"/>
    <cellStyle name="Currency 2 2 3 3 3 2 2" xfId="17489" xr:uid="{00000000-0005-0000-0000-0000F7260000}"/>
    <cellStyle name="Currency 2 2 3 3 3 2 3" xfId="29370" xr:uid="{AD0F88A2-DCB1-40C8-A1ED-17EF654A9C0A}"/>
    <cellStyle name="Currency 2 2 3 3 3 2 4" xfId="43627" xr:uid="{1D166B0C-760B-4AE7-9C47-C6065F9393AF}"/>
    <cellStyle name="Currency 2 2 3 3 3 3" xfId="5608" xr:uid="{00000000-0005-0000-0000-0000F8260000}"/>
    <cellStyle name="Currency 2 2 3 3 3 3 2" xfId="19865" xr:uid="{00000000-0005-0000-0000-0000F9260000}"/>
    <cellStyle name="Currency 2 2 3 3 3 3 3" xfId="31746" xr:uid="{EAE002B7-3455-4E4C-81BF-0280502EFC79}"/>
    <cellStyle name="Currency 2 2 3 3 3 3 4" xfId="46003" xr:uid="{09FBEA9E-F4DD-4C66-8905-2CBC236F0C1B}"/>
    <cellStyle name="Currency 2 2 3 3 3 4" xfId="7984" xr:uid="{00000000-0005-0000-0000-0000FA260000}"/>
    <cellStyle name="Currency 2 2 3 3 3 4 2" xfId="22241" xr:uid="{00000000-0005-0000-0000-0000FB260000}"/>
    <cellStyle name="Currency 2 2 3 3 3 4 3" xfId="34122" xr:uid="{B79BCC51-862F-4F6F-9FCA-6A0EDD5A59EB}"/>
    <cellStyle name="Currency 2 2 3 3 3 4 4" xfId="48379" xr:uid="{6DBEA56D-34D7-4ACF-A764-0AA9FCB1781D}"/>
    <cellStyle name="Currency 2 2 3 3 3 5" xfId="10360" xr:uid="{00000000-0005-0000-0000-0000FC260000}"/>
    <cellStyle name="Currency 2 2 3 3 3 5 2" xfId="24617" xr:uid="{00000000-0005-0000-0000-0000FD260000}"/>
    <cellStyle name="Currency 2 2 3 3 3 5 3" xfId="36498" xr:uid="{28C3A3E5-0504-4FA5-B275-761F400EC738}"/>
    <cellStyle name="Currency 2 2 3 3 3 5 4" xfId="50755" xr:uid="{477A36B7-8BA4-4C4C-B6FE-3BB7D3922630}"/>
    <cellStyle name="Currency 2 2 3 3 3 6" xfId="12737" xr:uid="{00000000-0005-0000-0000-0000FE260000}"/>
    <cellStyle name="Currency 2 2 3 3 3 6 2" xfId="38875" xr:uid="{AC153EF1-A306-4D9F-87B2-B79F247AA9AA}"/>
    <cellStyle name="Currency 2 2 3 3 3 6 3" xfId="53132" xr:uid="{BFAD73CE-99DA-438D-B4EC-DC987DDC509B}"/>
    <cellStyle name="Currency 2 2 3 3 3 7" xfId="15113" xr:uid="{00000000-0005-0000-0000-0000FF260000}"/>
    <cellStyle name="Currency 2 2 3 3 3 8" xfId="26994" xr:uid="{4DAE3AC4-2DF7-411A-B3F3-68EAFF3654C4}"/>
    <cellStyle name="Currency 2 2 3 3 3 9" xfId="41251" xr:uid="{4E899F68-78DA-4B07-AA82-C0CAFFB8A344}"/>
    <cellStyle name="Currency 2 2 3 3 4" xfId="1648" xr:uid="{00000000-0005-0000-0000-000000270000}"/>
    <cellStyle name="Currency 2 2 3 3 4 2" xfId="4024" xr:uid="{00000000-0005-0000-0000-000001270000}"/>
    <cellStyle name="Currency 2 2 3 3 4 2 2" xfId="18281" xr:uid="{00000000-0005-0000-0000-000002270000}"/>
    <cellStyle name="Currency 2 2 3 3 4 2 3" xfId="30162" xr:uid="{F96D0497-2A98-46C4-BCC9-841EFCDA2983}"/>
    <cellStyle name="Currency 2 2 3 3 4 2 4" xfId="44419" xr:uid="{A2038DBB-CBDB-4A77-8BF0-2EF6386E19FF}"/>
    <cellStyle name="Currency 2 2 3 3 4 3" xfId="6400" xr:uid="{00000000-0005-0000-0000-000003270000}"/>
    <cellStyle name="Currency 2 2 3 3 4 3 2" xfId="20657" xr:uid="{00000000-0005-0000-0000-000004270000}"/>
    <cellStyle name="Currency 2 2 3 3 4 3 3" xfId="32538" xr:uid="{CE44F94E-D7B9-4991-8F4F-29C754F69C6F}"/>
    <cellStyle name="Currency 2 2 3 3 4 3 4" xfId="46795" xr:uid="{878A15EE-8B61-45F8-8A86-0F7FE0A905FF}"/>
    <cellStyle name="Currency 2 2 3 3 4 4" xfId="8776" xr:uid="{00000000-0005-0000-0000-000005270000}"/>
    <cellStyle name="Currency 2 2 3 3 4 4 2" xfId="23033" xr:uid="{00000000-0005-0000-0000-000006270000}"/>
    <cellStyle name="Currency 2 2 3 3 4 4 3" xfId="34914" xr:uid="{44224EC1-E182-406C-BB02-162F30A116A0}"/>
    <cellStyle name="Currency 2 2 3 3 4 4 4" xfId="49171" xr:uid="{ADEDBD54-E4CA-468E-81C4-10EBEEFB4AEC}"/>
    <cellStyle name="Currency 2 2 3 3 4 5" xfId="11152" xr:uid="{00000000-0005-0000-0000-000007270000}"/>
    <cellStyle name="Currency 2 2 3 3 4 5 2" xfId="25409" xr:uid="{00000000-0005-0000-0000-000008270000}"/>
    <cellStyle name="Currency 2 2 3 3 4 5 3" xfId="37290" xr:uid="{DCEBF233-26DB-43FF-A5DC-C3B83273D9F4}"/>
    <cellStyle name="Currency 2 2 3 3 4 5 4" xfId="51547" xr:uid="{733CB20C-F9AB-49DA-8158-E1CC2148978E}"/>
    <cellStyle name="Currency 2 2 3 3 4 6" xfId="13529" xr:uid="{00000000-0005-0000-0000-000009270000}"/>
    <cellStyle name="Currency 2 2 3 3 4 6 2" xfId="39667" xr:uid="{5C656CB6-0856-41DC-A1F6-4BC7B0830AA6}"/>
    <cellStyle name="Currency 2 2 3 3 4 6 3" xfId="53924" xr:uid="{66C8E32C-AFC8-44D7-A9F8-E08BCA77B13C}"/>
    <cellStyle name="Currency 2 2 3 3 4 7" xfId="15905" xr:uid="{00000000-0005-0000-0000-00000A270000}"/>
    <cellStyle name="Currency 2 2 3 3 4 8" xfId="27786" xr:uid="{ACFFEBF0-FA2E-4664-9BC7-C54998185BB9}"/>
    <cellStyle name="Currency 2 2 3 3 4 9" xfId="42043" xr:uid="{B867BAFA-DEA6-49EF-802D-B14C9FE925AC}"/>
    <cellStyle name="Currency 2 2 3 3 5" xfId="2440" xr:uid="{00000000-0005-0000-0000-00000B270000}"/>
    <cellStyle name="Currency 2 2 3 3 5 2" xfId="16697" xr:uid="{00000000-0005-0000-0000-00000C270000}"/>
    <cellStyle name="Currency 2 2 3 3 5 3" xfId="28578" xr:uid="{7931D4E5-D81A-4459-AFD6-3AEBC2964064}"/>
    <cellStyle name="Currency 2 2 3 3 5 4" xfId="42835" xr:uid="{586F1F18-141E-448F-AC26-06E26E6538DC}"/>
    <cellStyle name="Currency 2 2 3 3 6" xfId="4816" xr:uid="{00000000-0005-0000-0000-00000D270000}"/>
    <cellStyle name="Currency 2 2 3 3 6 2" xfId="19073" xr:uid="{00000000-0005-0000-0000-00000E270000}"/>
    <cellStyle name="Currency 2 2 3 3 6 3" xfId="30954" xr:uid="{AF8A3B31-BDE9-4124-B8A8-CE235884E9DD}"/>
    <cellStyle name="Currency 2 2 3 3 6 4" xfId="45211" xr:uid="{7DFD8C62-DF7B-4650-A316-C86966329894}"/>
    <cellStyle name="Currency 2 2 3 3 7" xfId="7192" xr:uid="{00000000-0005-0000-0000-00000F270000}"/>
    <cellStyle name="Currency 2 2 3 3 7 2" xfId="21449" xr:uid="{00000000-0005-0000-0000-000010270000}"/>
    <cellStyle name="Currency 2 2 3 3 7 3" xfId="33330" xr:uid="{B0C8292A-8784-41A7-95EE-8204B561488A}"/>
    <cellStyle name="Currency 2 2 3 3 7 4" xfId="47587" xr:uid="{FD330D50-6629-47DD-913B-3B06FFE41E11}"/>
    <cellStyle name="Currency 2 2 3 3 8" xfId="9568" xr:uid="{00000000-0005-0000-0000-000011270000}"/>
    <cellStyle name="Currency 2 2 3 3 8 2" xfId="23825" xr:uid="{00000000-0005-0000-0000-000012270000}"/>
    <cellStyle name="Currency 2 2 3 3 8 3" xfId="35706" xr:uid="{BD77536F-3A25-40BD-A14D-BB2432740C7D}"/>
    <cellStyle name="Currency 2 2 3 3 8 4" xfId="49963" xr:uid="{06F2D9EA-D7CD-4629-97F5-58913B3A36E5}"/>
    <cellStyle name="Currency 2 2 3 3 9" xfId="11945" xr:uid="{00000000-0005-0000-0000-000013270000}"/>
    <cellStyle name="Currency 2 2 3 3 9 2" xfId="38083" xr:uid="{50FDF60B-FA70-4F9B-92FE-0A99A02753C4}"/>
    <cellStyle name="Currency 2 2 3 3 9 3" xfId="52340" xr:uid="{1F134DCA-2EEC-4923-8CFA-66F6645957B0}"/>
    <cellStyle name="Currency 2 2 3 4" xfId="100" xr:uid="{00000000-0005-0000-0000-000014270000}"/>
    <cellStyle name="Currency 2 2 3 4 10" xfId="14357" xr:uid="{00000000-0005-0000-0000-000015270000}"/>
    <cellStyle name="Currency 2 2 3 4 11" xfId="26238" xr:uid="{D696EDD6-B10B-44B1-8A2F-5C3252B1455D}"/>
    <cellStyle name="Currency 2 2 3 4 12" xfId="40495" xr:uid="{2A1057AF-2DF1-4E37-91CA-AE42E266DC90}"/>
    <cellStyle name="Currency 2 2 3 4 2" xfId="460" xr:uid="{00000000-0005-0000-0000-000016270000}"/>
    <cellStyle name="Currency 2 2 3 4 2 10" xfId="26598" xr:uid="{D318A66B-0DF0-44A2-B79B-A9D77CEF188E}"/>
    <cellStyle name="Currency 2 2 3 4 2 11" xfId="40855" xr:uid="{C7561559-4168-4C7A-95F0-B0D8AF8C96FD}"/>
    <cellStyle name="Currency 2 2 3 4 2 2" xfId="1252" xr:uid="{00000000-0005-0000-0000-000017270000}"/>
    <cellStyle name="Currency 2 2 3 4 2 2 2" xfId="3628" xr:uid="{00000000-0005-0000-0000-000018270000}"/>
    <cellStyle name="Currency 2 2 3 4 2 2 2 2" xfId="17885" xr:uid="{00000000-0005-0000-0000-000019270000}"/>
    <cellStyle name="Currency 2 2 3 4 2 2 2 3" xfId="29766" xr:uid="{61330402-5E37-441C-946E-9EB3014272CF}"/>
    <cellStyle name="Currency 2 2 3 4 2 2 2 4" xfId="44023" xr:uid="{BFB4B876-749F-4912-9FAD-069307CB54F6}"/>
    <cellStyle name="Currency 2 2 3 4 2 2 3" xfId="6004" xr:uid="{00000000-0005-0000-0000-00001A270000}"/>
    <cellStyle name="Currency 2 2 3 4 2 2 3 2" xfId="20261" xr:uid="{00000000-0005-0000-0000-00001B270000}"/>
    <cellStyle name="Currency 2 2 3 4 2 2 3 3" xfId="32142" xr:uid="{4BC1EB4A-0C5A-48AA-B35C-D5005D02A395}"/>
    <cellStyle name="Currency 2 2 3 4 2 2 3 4" xfId="46399" xr:uid="{06518F86-F183-4941-8D32-1CD0CF988795}"/>
    <cellStyle name="Currency 2 2 3 4 2 2 4" xfId="8380" xr:uid="{00000000-0005-0000-0000-00001C270000}"/>
    <cellStyle name="Currency 2 2 3 4 2 2 4 2" xfId="22637" xr:uid="{00000000-0005-0000-0000-00001D270000}"/>
    <cellStyle name="Currency 2 2 3 4 2 2 4 3" xfId="34518" xr:uid="{75076D9E-8FD6-413C-B3AC-65E436E59D03}"/>
    <cellStyle name="Currency 2 2 3 4 2 2 4 4" xfId="48775" xr:uid="{8A50FE77-8A4C-41E6-AD98-D3E00A80553B}"/>
    <cellStyle name="Currency 2 2 3 4 2 2 5" xfId="10756" xr:uid="{00000000-0005-0000-0000-00001E270000}"/>
    <cellStyle name="Currency 2 2 3 4 2 2 5 2" xfId="25013" xr:uid="{00000000-0005-0000-0000-00001F270000}"/>
    <cellStyle name="Currency 2 2 3 4 2 2 5 3" xfId="36894" xr:uid="{407D06D3-63B8-4EC4-8F73-34F3391087FC}"/>
    <cellStyle name="Currency 2 2 3 4 2 2 5 4" xfId="51151" xr:uid="{6CBD308C-1181-4F3C-A4D0-6FC1D0A66E68}"/>
    <cellStyle name="Currency 2 2 3 4 2 2 6" xfId="13133" xr:uid="{00000000-0005-0000-0000-000020270000}"/>
    <cellStyle name="Currency 2 2 3 4 2 2 6 2" xfId="39271" xr:uid="{F1F44D81-C06D-4B4F-ABC1-3071D2CF00C2}"/>
    <cellStyle name="Currency 2 2 3 4 2 2 6 3" xfId="53528" xr:uid="{8B563DBF-4C7A-4185-94EE-0CF78A841AD7}"/>
    <cellStyle name="Currency 2 2 3 4 2 2 7" xfId="15509" xr:uid="{00000000-0005-0000-0000-000021270000}"/>
    <cellStyle name="Currency 2 2 3 4 2 2 8" xfId="27390" xr:uid="{0C0A1224-9D2B-4614-AAEF-1BA674363832}"/>
    <cellStyle name="Currency 2 2 3 4 2 2 9" xfId="41647" xr:uid="{D9DC4918-F312-4ED1-B29B-0129E143299C}"/>
    <cellStyle name="Currency 2 2 3 4 2 3" xfId="2044" xr:uid="{00000000-0005-0000-0000-000022270000}"/>
    <cellStyle name="Currency 2 2 3 4 2 3 2" xfId="4420" xr:uid="{00000000-0005-0000-0000-000023270000}"/>
    <cellStyle name="Currency 2 2 3 4 2 3 2 2" xfId="18677" xr:uid="{00000000-0005-0000-0000-000024270000}"/>
    <cellStyle name="Currency 2 2 3 4 2 3 2 3" xfId="30558" xr:uid="{53A738A4-26B0-4B35-809D-84C548208D0F}"/>
    <cellStyle name="Currency 2 2 3 4 2 3 2 4" xfId="44815" xr:uid="{8D718425-3027-4BF5-8671-428281F2A0D3}"/>
    <cellStyle name="Currency 2 2 3 4 2 3 3" xfId="6796" xr:uid="{00000000-0005-0000-0000-000025270000}"/>
    <cellStyle name="Currency 2 2 3 4 2 3 3 2" xfId="21053" xr:uid="{00000000-0005-0000-0000-000026270000}"/>
    <cellStyle name="Currency 2 2 3 4 2 3 3 3" xfId="32934" xr:uid="{86B89197-98AF-4937-A1BF-91B12C003E98}"/>
    <cellStyle name="Currency 2 2 3 4 2 3 3 4" xfId="47191" xr:uid="{2538A85C-E85D-43F0-BFA0-1F7ADFB56359}"/>
    <cellStyle name="Currency 2 2 3 4 2 3 4" xfId="9172" xr:uid="{00000000-0005-0000-0000-000027270000}"/>
    <cellStyle name="Currency 2 2 3 4 2 3 4 2" xfId="23429" xr:uid="{00000000-0005-0000-0000-000028270000}"/>
    <cellStyle name="Currency 2 2 3 4 2 3 4 3" xfId="35310" xr:uid="{4F664BB5-7800-44AB-86FF-9CF2CD195AF7}"/>
    <cellStyle name="Currency 2 2 3 4 2 3 4 4" xfId="49567" xr:uid="{85500956-512B-4591-BD16-2138C81F5B0E}"/>
    <cellStyle name="Currency 2 2 3 4 2 3 5" xfId="11548" xr:uid="{00000000-0005-0000-0000-000029270000}"/>
    <cellStyle name="Currency 2 2 3 4 2 3 5 2" xfId="25805" xr:uid="{00000000-0005-0000-0000-00002A270000}"/>
    <cellStyle name="Currency 2 2 3 4 2 3 5 3" xfId="37686" xr:uid="{1BFF89C7-9D56-4623-AB97-7363E487B6DA}"/>
    <cellStyle name="Currency 2 2 3 4 2 3 5 4" xfId="51943" xr:uid="{2B200795-F605-4258-A889-BAD9611D41D0}"/>
    <cellStyle name="Currency 2 2 3 4 2 3 6" xfId="13925" xr:uid="{00000000-0005-0000-0000-00002B270000}"/>
    <cellStyle name="Currency 2 2 3 4 2 3 6 2" xfId="40063" xr:uid="{7BFC61D0-CA32-45E4-9D40-3A5A91BBD8CC}"/>
    <cellStyle name="Currency 2 2 3 4 2 3 6 3" xfId="54320" xr:uid="{E9AA4D3B-90CF-4EDF-9CE4-EB94A688F7DE}"/>
    <cellStyle name="Currency 2 2 3 4 2 3 7" xfId="16301" xr:uid="{00000000-0005-0000-0000-00002C270000}"/>
    <cellStyle name="Currency 2 2 3 4 2 3 8" xfId="28182" xr:uid="{0D77CF62-80B7-49F6-9D85-BCDBAD1180CE}"/>
    <cellStyle name="Currency 2 2 3 4 2 3 9" xfId="42439" xr:uid="{F95823E1-1099-4347-A9F8-0B095C4C5062}"/>
    <cellStyle name="Currency 2 2 3 4 2 4" xfId="2836" xr:uid="{00000000-0005-0000-0000-00002D270000}"/>
    <cellStyle name="Currency 2 2 3 4 2 4 2" xfId="17093" xr:uid="{00000000-0005-0000-0000-00002E270000}"/>
    <cellStyle name="Currency 2 2 3 4 2 4 3" xfId="28974" xr:uid="{ECCA42B1-EA58-4FDD-B0DA-9E5866977587}"/>
    <cellStyle name="Currency 2 2 3 4 2 4 4" xfId="43231" xr:uid="{B0999FC1-01D8-499F-A52D-20A7409B3095}"/>
    <cellStyle name="Currency 2 2 3 4 2 5" xfId="5212" xr:uid="{00000000-0005-0000-0000-00002F270000}"/>
    <cellStyle name="Currency 2 2 3 4 2 5 2" xfId="19469" xr:uid="{00000000-0005-0000-0000-000030270000}"/>
    <cellStyle name="Currency 2 2 3 4 2 5 3" xfId="31350" xr:uid="{5CC70C47-9487-4054-8B1B-CF2399E14376}"/>
    <cellStyle name="Currency 2 2 3 4 2 5 4" xfId="45607" xr:uid="{81C9738E-DAF6-4511-B3FD-1BD85DC69446}"/>
    <cellStyle name="Currency 2 2 3 4 2 6" xfId="7588" xr:uid="{00000000-0005-0000-0000-000031270000}"/>
    <cellStyle name="Currency 2 2 3 4 2 6 2" xfId="21845" xr:uid="{00000000-0005-0000-0000-000032270000}"/>
    <cellStyle name="Currency 2 2 3 4 2 6 3" xfId="33726" xr:uid="{5F258F2E-AB76-45D5-99E9-5298A0039A78}"/>
    <cellStyle name="Currency 2 2 3 4 2 6 4" xfId="47983" xr:uid="{4726878B-353B-4119-A578-981B909EC3EB}"/>
    <cellStyle name="Currency 2 2 3 4 2 7" xfId="9964" xr:uid="{00000000-0005-0000-0000-000033270000}"/>
    <cellStyle name="Currency 2 2 3 4 2 7 2" xfId="24221" xr:uid="{00000000-0005-0000-0000-000034270000}"/>
    <cellStyle name="Currency 2 2 3 4 2 7 3" xfId="36102" xr:uid="{79EF0050-066A-4377-A9C9-2558EAA104A6}"/>
    <cellStyle name="Currency 2 2 3 4 2 7 4" xfId="50359" xr:uid="{1E9B9BBA-B13C-470A-8F29-A1D2703F77DA}"/>
    <cellStyle name="Currency 2 2 3 4 2 8" xfId="12341" xr:uid="{00000000-0005-0000-0000-000035270000}"/>
    <cellStyle name="Currency 2 2 3 4 2 8 2" xfId="38479" xr:uid="{9B864D77-5F09-4476-9F23-8CFAAC225630}"/>
    <cellStyle name="Currency 2 2 3 4 2 8 3" xfId="52736" xr:uid="{125700B1-D505-4759-A863-D93A3C6D6FF0}"/>
    <cellStyle name="Currency 2 2 3 4 2 9" xfId="14717" xr:uid="{00000000-0005-0000-0000-000036270000}"/>
    <cellStyle name="Currency 2 2 3 4 3" xfId="892" xr:uid="{00000000-0005-0000-0000-000037270000}"/>
    <cellStyle name="Currency 2 2 3 4 3 2" xfId="3268" xr:uid="{00000000-0005-0000-0000-000038270000}"/>
    <cellStyle name="Currency 2 2 3 4 3 2 2" xfId="17525" xr:uid="{00000000-0005-0000-0000-000039270000}"/>
    <cellStyle name="Currency 2 2 3 4 3 2 3" xfId="29406" xr:uid="{A5EA3203-547E-4BDB-8EE3-5C10AAF42A11}"/>
    <cellStyle name="Currency 2 2 3 4 3 2 4" xfId="43663" xr:uid="{A94FF006-7258-4826-BD33-46D0A3DD768D}"/>
    <cellStyle name="Currency 2 2 3 4 3 3" xfId="5644" xr:uid="{00000000-0005-0000-0000-00003A270000}"/>
    <cellStyle name="Currency 2 2 3 4 3 3 2" xfId="19901" xr:uid="{00000000-0005-0000-0000-00003B270000}"/>
    <cellStyle name="Currency 2 2 3 4 3 3 3" xfId="31782" xr:uid="{8571ED21-F2A2-4605-8F3C-F7DA399E2836}"/>
    <cellStyle name="Currency 2 2 3 4 3 3 4" xfId="46039" xr:uid="{36C6BC48-ADA5-4680-8482-34B1963A0A02}"/>
    <cellStyle name="Currency 2 2 3 4 3 4" xfId="8020" xr:uid="{00000000-0005-0000-0000-00003C270000}"/>
    <cellStyle name="Currency 2 2 3 4 3 4 2" xfId="22277" xr:uid="{00000000-0005-0000-0000-00003D270000}"/>
    <cellStyle name="Currency 2 2 3 4 3 4 3" xfId="34158" xr:uid="{668D6D06-934F-41E5-8EBC-B360676F3F18}"/>
    <cellStyle name="Currency 2 2 3 4 3 4 4" xfId="48415" xr:uid="{AE5DA8A8-635D-43A0-82F0-153B64BD243B}"/>
    <cellStyle name="Currency 2 2 3 4 3 5" xfId="10396" xr:uid="{00000000-0005-0000-0000-00003E270000}"/>
    <cellStyle name="Currency 2 2 3 4 3 5 2" xfId="24653" xr:uid="{00000000-0005-0000-0000-00003F270000}"/>
    <cellStyle name="Currency 2 2 3 4 3 5 3" xfId="36534" xr:uid="{A45B4127-B887-45DB-89FE-E6B8BF33FBD0}"/>
    <cellStyle name="Currency 2 2 3 4 3 5 4" xfId="50791" xr:uid="{788BE92D-4A27-4331-AFB4-1913A35749AD}"/>
    <cellStyle name="Currency 2 2 3 4 3 6" xfId="12773" xr:uid="{00000000-0005-0000-0000-000040270000}"/>
    <cellStyle name="Currency 2 2 3 4 3 6 2" xfId="38911" xr:uid="{B411839D-F611-45AC-8CCA-5F6D93D9A9C1}"/>
    <cellStyle name="Currency 2 2 3 4 3 6 3" xfId="53168" xr:uid="{2884F589-21B0-4C91-966B-2EC53F936D97}"/>
    <cellStyle name="Currency 2 2 3 4 3 7" xfId="15149" xr:uid="{00000000-0005-0000-0000-000041270000}"/>
    <cellStyle name="Currency 2 2 3 4 3 8" xfId="27030" xr:uid="{981FF884-BE41-44E1-B5ED-D5E1A4D71B24}"/>
    <cellStyle name="Currency 2 2 3 4 3 9" xfId="41287" xr:uid="{248FE4F4-6162-40EE-A588-B51394CCE214}"/>
    <cellStyle name="Currency 2 2 3 4 4" xfId="1684" xr:uid="{00000000-0005-0000-0000-000042270000}"/>
    <cellStyle name="Currency 2 2 3 4 4 2" xfId="4060" xr:uid="{00000000-0005-0000-0000-000043270000}"/>
    <cellStyle name="Currency 2 2 3 4 4 2 2" xfId="18317" xr:uid="{00000000-0005-0000-0000-000044270000}"/>
    <cellStyle name="Currency 2 2 3 4 4 2 3" xfId="30198" xr:uid="{BF34C63A-546D-4596-B72F-9CBE66885302}"/>
    <cellStyle name="Currency 2 2 3 4 4 2 4" xfId="44455" xr:uid="{ED6EFF6A-4CC6-43CD-8C2F-4D2903D14DB6}"/>
    <cellStyle name="Currency 2 2 3 4 4 3" xfId="6436" xr:uid="{00000000-0005-0000-0000-000045270000}"/>
    <cellStyle name="Currency 2 2 3 4 4 3 2" xfId="20693" xr:uid="{00000000-0005-0000-0000-000046270000}"/>
    <cellStyle name="Currency 2 2 3 4 4 3 3" xfId="32574" xr:uid="{4560CE6D-FAD3-478F-B084-33CC5CA708D5}"/>
    <cellStyle name="Currency 2 2 3 4 4 3 4" xfId="46831" xr:uid="{84414FEC-6741-402A-A8E0-4A90D209EFFC}"/>
    <cellStyle name="Currency 2 2 3 4 4 4" xfId="8812" xr:uid="{00000000-0005-0000-0000-000047270000}"/>
    <cellStyle name="Currency 2 2 3 4 4 4 2" xfId="23069" xr:uid="{00000000-0005-0000-0000-000048270000}"/>
    <cellStyle name="Currency 2 2 3 4 4 4 3" xfId="34950" xr:uid="{E6C446C4-FE27-4475-A3C8-F3EFC3DAB8EF}"/>
    <cellStyle name="Currency 2 2 3 4 4 4 4" xfId="49207" xr:uid="{3F6CA8D5-A00E-428D-BBFC-C006467DE5E9}"/>
    <cellStyle name="Currency 2 2 3 4 4 5" xfId="11188" xr:uid="{00000000-0005-0000-0000-000049270000}"/>
    <cellStyle name="Currency 2 2 3 4 4 5 2" xfId="25445" xr:uid="{00000000-0005-0000-0000-00004A270000}"/>
    <cellStyle name="Currency 2 2 3 4 4 5 3" xfId="37326" xr:uid="{5B30C6EE-FF8D-4094-A4A1-533C8E858C51}"/>
    <cellStyle name="Currency 2 2 3 4 4 5 4" xfId="51583" xr:uid="{743C09D2-962C-479A-A605-2CD97818A6F0}"/>
    <cellStyle name="Currency 2 2 3 4 4 6" xfId="13565" xr:uid="{00000000-0005-0000-0000-00004B270000}"/>
    <cellStyle name="Currency 2 2 3 4 4 6 2" xfId="39703" xr:uid="{AEEC99F1-8D3E-4D9E-9BC7-971F3FDF6BCE}"/>
    <cellStyle name="Currency 2 2 3 4 4 6 3" xfId="53960" xr:uid="{DED4DDC6-D0BD-450B-9BEE-7E0C9856CEBF}"/>
    <cellStyle name="Currency 2 2 3 4 4 7" xfId="15941" xr:uid="{00000000-0005-0000-0000-00004C270000}"/>
    <cellStyle name="Currency 2 2 3 4 4 8" xfId="27822" xr:uid="{98644792-CBE2-4B80-A743-480826ED3310}"/>
    <cellStyle name="Currency 2 2 3 4 4 9" xfId="42079" xr:uid="{A60C7680-C921-4364-96E0-4AC8F4E1898C}"/>
    <cellStyle name="Currency 2 2 3 4 5" xfId="2476" xr:uid="{00000000-0005-0000-0000-00004D270000}"/>
    <cellStyle name="Currency 2 2 3 4 5 2" xfId="16733" xr:uid="{00000000-0005-0000-0000-00004E270000}"/>
    <cellStyle name="Currency 2 2 3 4 5 3" xfId="28614" xr:uid="{F37F8C0B-F01A-4B22-A44A-60FC7B542D21}"/>
    <cellStyle name="Currency 2 2 3 4 5 4" xfId="42871" xr:uid="{A1AC970A-2080-4AAE-85D5-13106ECE5252}"/>
    <cellStyle name="Currency 2 2 3 4 6" xfId="4852" xr:uid="{00000000-0005-0000-0000-00004F270000}"/>
    <cellStyle name="Currency 2 2 3 4 6 2" xfId="19109" xr:uid="{00000000-0005-0000-0000-000050270000}"/>
    <cellStyle name="Currency 2 2 3 4 6 3" xfId="30990" xr:uid="{E4D64F74-F2F7-4407-BAC9-F998E6E46311}"/>
    <cellStyle name="Currency 2 2 3 4 6 4" xfId="45247" xr:uid="{CF6B405C-2721-4AC6-B880-E46C463D82A4}"/>
    <cellStyle name="Currency 2 2 3 4 7" xfId="7228" xr:uid="{00000000-0005-0000-0000-000051270000}"/>
    <cellStyle name="Currency 2 2 3 4 7 2" xfId="21485" xr:uid="{00000000-0005-0000-0000-000052270000}"/>
    <cellStyle name="Currency 2 2 3 4 7 3" xfId="33366" xr:uid="{933D0981-8D14-4BD3-B925-1DB4227C1D7D}"/>
    <cellStyle name="Currency 2 2 3 4 7 4" xfId="47623" xr:uid="{44FB5109-B12B-49F0-A6C6-C11193871B2A}"/>
    <cellStyle name="Currency 2 2 3 4 8" xfId="9604" xr:uid="{00000000-0005-0000-0000-000053270000}"/>
    <cellStyle name="Currency 2 2 3 4 8 2" xfId="23861" xr:uid="{00000000-0005-0000-0000-000054270000}"/>
    <cellStyle name="Currency 2 2 3 4 8 3" xfId="35742" xr:uid="{D10A979F-2012-49D9-BF8C-B7D93BADFF76}"/>
    <cellStyle name="Currency 2 2 3 4 8 4" xfId="49999" xr:uid="{CAEE5501-59B0-4214-AA42-25C469017F0B}"/>
    <cellStyle name="Currency 2 2 3 4 9" xfId="11981" xr:uid="{00000000-0005-0000-0000-000055270000}"/>
    <cellStyle name="Currency 2 2 3 4 9 2" xfId="38119" xr:uid="{39577940-1633-4DBA-8754-C35C765F8A54}"/>
    <cellStyle name="Currency 2 2 3 4 9 3" xfId="52376" xr:uid="{99A10E9A-97E7-4A30-AB3C-D9969D43FEBE}"/>
    <cellStyle name="Currency 2 2 3 5" xfId="136" xr:uid="{00000000-0005-0000-0000-000056270000}"/>
    <cellStyle name="Currency 2 2 3 5 10" xfId="14393" xr:uid="{00000000-0005-0000-0000-000057270000}"/>
    <cellStyle name="Currency 2 2 3 5 11" xfId="26274" xr:uid="{6A6CDE8F-32A9-431E-B19D-BA558B821D7A}"/>
    <cellStyle name="Currency 2 2 3 5 12" xfId="40531" xr:uid="{60D74616-1E71-4CF2-9E3C-05C7DD9F3D3C}"/>
    <cellStyle name="Currency 2 2 3 5 2" xfId="496" xr:uid="{00000000-0005-0000-0000-000058270000}"/>
    <cellStyle name="Currency 2 2 3 5 2 10" xfId="26634" xr:uid="{76A294DC-ED48-4C6C-8BB5-DF296A344AF4}"/>
    <cellStyle name="Currency 2 2 3 5 2 11" xfId="40891" xr:uid="{E1A968DE-EDAE-4062-88C6-42C6406EC454}"/>
    <cellStyle name="Currency 2 2 3 5 2 2" xfId="1288" xr:uid="{00000000-0005-0000-0000-000059270000}"/>
    <cellStyle name="Currency 2 2 3 5 2 2 2" xfId="3664" xr:uid="{00000000-0005-0000-0000-00005A270000}"/>
    <cellStyle name="Currency 2 2 3 5 2 2 2 2" xfId="17921" xr:uid="{00000000-0005-0000-0000-00005B270000}"/>
    <cellStyle name="Currency 2 2 3 5 2 2 2 3" xfId="29802" xr:uid="{35F8423F-930A-4825-A49F-03FA6944A9AA}"/>
    <cellStyle name="Currency 2 2 3 5 2 2 2 4" xfId="44059" xr:uid="{83E5A8C0-878D-46DD-B51E-A7DD59758116}"/>
    <cellStyle name="Currency 2 2 3 5 2 2 3" xfId="6040" xr:uid="{00000000-0005-0000-0000-00005C270000}"/>
    <cellStyle name="Currency 2 2 3 5 2 2 3 2" xfId="20297" xr:uid="{00000000-0005-0000-0000-00005D270000}"/>
    <cellStyle name="Currency 2 2 3 5 2 2 3 3" xfId="32178" xr:uid="{C8937570-7C95-498A-87D8-D0DEE6556E15}"/>
    <cellStyle name="Currency 2 2 3 5 2 2 3 4" xfId="46435" xr:uid="{CF12B60E-5B34-406A-AB1F-66F95DF1D102}"/>
    <cellStyle name="Currency 2 2 3 5 2 2 4" xfId="8416" xr:uid="{00000000-0005-0000-0000-00005E270000}"/>
    <cellStyle name="Currency 2 2 3 5 2 2 4 2" xfId="22673" xr:uid="{00000000-0005-0000-0000-00005F270000}"/>
    <cellStyle name="Currency 2 2 3 5 2 2 4 3" xfId="34554" xr:uid="{8E1810AA-9C3A-4CF3-8915-DE98350ED507}"/>
    <cellStyle name="Currency 2 2 3 5 2 2 4 4" xfId="48811" xr:uid="{BA7F3242-DA96-4781-A7C9-FCFBBE5E0791}"/>
    <cellStyle name="Currency 2 2 3 5 2 2 5" xfId="10792" xr:uid="{00000000-0005-0000-0000-000060270000}"/>
    <cellStyle name="Currency 2 2 3 5 2 2 5 2" xfId="25049" xr:uid="{00000000-0005-0000-0000-000061270000}"/>
    <cellStyle name="Currency 2 2 3 5 2 2 5 3" xfId="36930" xr:uid="{B06ED602-0FDE-4B39-8686-E000F59A2C3A}"/>
    <cellStyle name="Currency 2 2 3 5 2 2 5 4" xfId="51187" xr:uid="{F97E6AF7-13C5-4A26-B018-AA63A9F2A75D}"/>
    <cellStyle name="Currency 2 2 3 5 2 2 6" xfId="13169" xr:uid="{00000000-0005-0000-0000-000062270000}"/>
    <cellStyle name="Currency 2 2 3 5 2 2 6 2" xfId="39307" xr:uid="{21EF2BCA-3B9D-4786-91CC-209F5AB8B793}"/>
    <cellStyle name="Currency 2 2 3 5 2 2 6 3" xfId="53564" xr:uid="{3E5F4DF2-59CC-4F08-932E-A38D6010BE86}"/>
    <cellStyle name="Currency 2 2 3 5 2 2 7" xfId="15545" xr:uid="{00000000-0005-0000-0000-000063270000}"/>
    <cellStyle name="Currency 2 2 3 5 2 2 8" xfId="27426" xr:uid="{37347573-3954-4F7B-B441-28AE9BCAB2EC}"/>
    <cellStyle name="Currency 2 2 3 5 2 2 9" xfId="41683" xr:uid="{10BE7703-43E2-4CF1-B38C-5C4EF3431CD3}"/>
    <cellStyle name="Currency 2 2 3 5 2 3" xfId="2080" xr:uid="{00000000-0005-0000-0000-000064270000}"/>
    <cellStyle name="Currency 2 2 3 5 2 3 2" xfId="4456" xr:uid="{00000000-0005-0000-0000-000065270000}"/>
    <cellStyle name="Currency 2 2 3 5 2 3 2 2" xfId="18713" xr:uid="{00000000-0005-0000-0000-000066270000}"/>
    <cellStyle name="Currency 2 2 3 5 2 3 2 3" xfId="30594" xr:uid="{8C91666C-70AE-4242-A664-B7F718DB6409}"/>
    <cellStyle name="Currency 2 2 3 5 2 3 2 4" xfId="44851" xr:uid="{91738CB2-A63A-4B46-AD0C-2BEAF6F32700}"/>
    <cellStyle name="Currency 2 2 3 5 2 3 3" xfId="6832" xr:uid="{00000000-0005-0000-0000-000067270000}"/>
    <cellStyle name="Currency 2 2 3 5 2 3 3 2" xfId="21089" xr:uid="{00000000-0005-0000-0000-000068270000}"/>
    <cellStyle name="Currency 2 2 3 5 2 3 3 3" xfId="32970" xr:uid="{A4613342-B434-4DE0-9D3A-283548A763A3}"/>
    <cellStyle name="Currency 2 2 3 5 2 3 3 4" xfId="47227" xr:uid="{62E2D383-A822-434F-84E4-F15472990ACE}"/>
    <cellStyle name="Currency 2 2 3 5 2 3 4" xfId="9208" xr:uid="{00000000-0005-0000-0000-000069270000}"/>
    <cellStyle name="Currency 2 2 3 5 2 3 4 2" xfId="23465" xr:uid="{00000000-0005-0000-0000-00006A270000}"/>
    <cellStyle name="Currency 2 2 3 5 2 3 4 3" xfId="35346" xr:uid="{A318E845-F3C6-4FF8-976D-4962D6B13E0A}"/>
    <cellStyle name="Currency 2 2 3 5 2 3 4 4" xfId="49603" xr:uid="{4E922A63-C9C0-4985-81EA-882605804313}"/>
    <cellStyle name="Currency 2 2 3 5 2 3 5" xfId="11584" xr:uid="{00000000-0005-0000-0000-00006B270000}"/>
    <cellStyle name="Currency 2 2 3 5 2 3 5 2" xfId="25841" xr:uid="{00000000-0005-0000-0000-00006C270000}"/>
    <cellStyle name="Currency 2 2 3 5 2 3 5 3" xfId="37722" xr:uid="{58FA0B89-5712-419B-B4DB-4113D2A1715A}"/>
    <cellStyle name="Currency 2 2 3 5 2 3 5 4" xfId="51979" xr:uid="{9077AD6C-484F-417E-974A-5F0438835F11}"/>
    <cellStyle name="Currency 2 2 3 5 2 3 6" xfId="13961" xr:uid="{00000000-0005-0000-0000-00006D270000}"/>
    <cellStyle name="Currency 2 2 3 5 2 3 6 2" xfId="40099" xr:uid="{BDCC24DD-8159-4D8C-A553-CABADBD7360D}"/>
    <cellStyle name="Currency 2 2 3 5 2 3 6 3" xfId="54356" xr:uid="{2E3F76B0-21E7-421A-8D4B-DD4AABD22DF2}"/>
    <cellStyle name="Currency 2 2 3 5 2 3 7" xfId="16337" xr:uid="{00000000-0005-0000-0000-00006E270000}"/>
    <cellStyle name="Currency 2 2 3 5 2 3 8" xfId="28218" xr:uid="{17624551-A1BF-4D4E-BCA3-AEE75BAA7367}"/>
    <cellStyle name="Currency 2 2 3 5 2 3 9" xfId="42475" xr:uid="{41058EBA-9CA2-4B6E-854F-7995681A1428}"/>
    <cellStyle name="Currency 2 2 3 5 2 4" xfId="2872" xr:uid="{00000000-0005-0000-0000-00006F270000}"/>
    <cellStyle name="Currency 2 2 3 5 2 4 2" xfId="17129" xr:uid="{00000000-0005-0000-0000-000070270000}"/>
    <cellStyle name="Currency 2 2 3 5 2 4 3" xfId="29010" xr:uid="{508502E2-F90B-48E1-8DB6-C324ACFE8487}"/>
    <cellStyle name="Currency 2 2 3 5 2 4 4" xfId="43267" xr:uid="{3E1FB24C-01FB-468E-8231-8506ED2179D8}"/>
    <cellStyle name="Currency 2 2 3 5 2 5" xfId="5248" xr:uid="{00000000-0005-0000-0000-000071270000}"/>
    <cellStyle name="Currency 2 2 3 5 2 5 2" xfId="19505" xr:uid="{00000000-0005-0000-0000-000072270000}"/>
    <cellStyle name="Currency 2 2 3 5 2 5 3" xfId="31386" xr:uid="{4C8F2666-32D3-4BFD-B01A-10040C5C6AE7}"/>
    <cellStyle name="Currency 2 2 3 5 2 5 4" xfId="45643" xr:uid="{FFFF5661-B4CE-4404-9C73-2007474DAA4F}"/>
    <cellStyle name="Currency 2 2 3 5 2 6" xfId="7624" xr:uid="{00000000-0005-0000-0000-000073270000}"/>
    <cellStyle name="Currency 2 2 3 5 2 6 2" xfId="21881" xr:uid="{00000000-0005-0000-0000-000074270000}"/>
    <cellStyle name="Currency 2 2 3 5 2 6 3" xfId="33762" xr:uid="{24A08748-DAAD-4FFE-9A14-A2D15394374F}"/>
    <cellStyle name="Currency 2 2 3 5 2 6 4" xfId="48019" xr:uid="{B9E93FCD-6EEF-4BCE-B3CA-BBC963B07A78}"/>
    <cellStyle name="Currency 2 2 3 5 2 7" xfId="10000" xr:uid="{00000000-0005-0000-0000-000075270000}"/>
    <cellStyle name="Currency 2 2 3 5 2 7 2" xfId="24257" xr:uid="{00000000-0005-0000-0000-000076270000}"/>
    <cellStyle name="Currency 2 2 3 5 2 7 3" xfId="36138" xr:uid="{E7E064FA-4936-4F15-A152-4BD0CAE118B7}"/>
    <cellStyle name="Currency 2 2 3 5 2 7 4" xfId="50395" xr:uid="{7E4B97F6-E2EF-445C-97DF-DD5A3E3E8797}"/>
    <cellStyle name="Currency 2 2 3 5 2 8" xfId="12377" xr:uid="{00000000-0005-0000-0000-000077270000}"/>
    <cellStyle name="Currency 2 2 3 5 2 8 2" xfId="38515" xr:uid="{27299B27-14D0-4A5C-BA72-F2F6240AB9D3}"/>
    <cellStyle name="Currency 2 2 3 5 2 8 3" xfId="52772" xr:uid="{5EDF9CFE-E698-43F3-A4A8-B3D9717971B1}"/>
    <cellStyle name="Currency 2 2 3 5 2 9" xfId="14753" xr:uid="{00000000-0005-0000-0000-000078270000}"/>
    <cellStyle name="Currency 2 2 3 5 3" xfId="928" xr:uid="{00000000-0005-0000-0000-000079270000}"/>
    <cellStyle name="Currency 2 2 3 5 3 2" xfId="3304" xr:uid="{00000000-0005-0000-0000-00007A270000}"/>
    <cellStyle name="Currency 2 2 3 5 3 2 2" xfId="17561" xr:uid="{00000000-0005-0000-0000-00007B270000}"/>
    <cellStyle name="Currency 2 2 3 5 3 2 3" xfId="29442" xr:uid="{373AE166-531C-47AE-BA8B-4E118F6EBA9B}"/>
    <cellStyle name="Currency 2 2 3 5 3 2 4" xfId="43699" xr:uid="{0633EB67-5653-4933-8917-83881F9C8651}"/>
    <cellStyle name="Currency 2 2 3 5 3 3" xfId="5680" xr:uid="{00000000-0005-0000-0000-00007C270000}"/>
    <cellStyle name="Currency 2 2 3 5 3 3 2" xfId="19937" xr:uid="{00000000-0005-0000-0000-00007D270000}"/>
    <cellStyle name="Currency 2 2 3 5 3 3 3" xfId="31818" xr:uid="{1016E395-70D0-4AAB-9B0F-2CCC295ECC23}"/>
    <cellStyle name="Currency 2 2 3 5 3 3 4" xfId="46075" xr:uid="{FD3E66D4-1EBE-46E3-8553-E84014C313F6}"/>
    <cellStyle name="Currency 2 2 3 5 3 4" xfId="8056" xr:uid="{00000000-0005-0000-0000-00007E270000}"/>
    <cellStyle name="Currency 2 2 3 5 3 4 2" xfId="22313" xr:uid="{00000000-0005-0000-0000-00007F270000}"/>
    <cellStyle name="Currency 2 2 3 5 3 4 3" xfId="34194" xr:uid="{A031EC16-CB26-44B8-958A-7620B19B1C51}"/>
    <cellStyle name="Currency 2 2 3 5 3 4 4" xfId="48451" xr:uid="{0894DE9F-F3BC-4398-94DD-853D483FC3DF}"/>
    <cellStyle name="Currency 2 2 3 5 3 5" xfId="10432" xr:uid="{00000000-0005-0000-0000-000080270000}"/>
    <cellStyle name="Currency 2 2 3 5 3 5 2" xfId="24689" xr:uid="{00000000-0005-0000-0000-000081270000}"/>
    <cellStyle name="Currency 2 2 3 5 3 5 3" xfId="36570" xr:uid="{AD371367-30A5-45AD-AA33-36514AB0D2DA}"/>
    <cellStyle name="Currency 2 2 3 5 3 5 4" xfId="50827" xr:uid="{E999A0C7-A9B9-48CE-86B1-4DDEAC6D29D4}"/>
    <cellStyle name="Currency 2 2 3 5 3 6" xfId="12809" xr:uid="{00000000-0005-0000-0000-000082270000}"/>
    <cellStyle name="Currency 2 2 3 5 3 6 2" xfId="38947" xr:uid="{405FDCC7-E81A-4276-8771-4F79415823CE}"/>
    <cellStyle name="Currency 2 2 3 5 3 6 3" xfId="53204" xr:uid="{53B0F558-62DC-42A0-B07B-0ECB70ECFFFF}"/>
    <cellStyle name="Currency 2 2 3 5 3 7" xfId="15185" xr:uid="{00000000-0005-0000-0000-000083270000}"/>
    <cellStyle name="Currency 2 2 3 5 3 8" xfId="27066" xr:uid="{5852348F-A34B-478A-9E03-E66F222D6447}"/>
    <cellStyle name="Currency 2 2 3 5 3 9" xfId="41323" xr:uid="{A05FAD2F-1D7D-469D-A6B7-B3A5D3727281}"/>
    <cellStyle name="Currency 2 2 3 5 4" xfId="1720" xr:uid="{00000000-0005-0000-0000-000084270000}"/>
    <cellStyle name="Currency 2 2 3 5 4 2" xfId="4096" xr:uid="{00000000-0005-0000-0000-000085270000}"/>
    <cellStyle name="Currency 2 2 3 5 4 2 2" xfId="18353" xr:uid="{00000000-0005-0000-0000-000086270000}"/>
    <cellStyle name="Currency 2 2 3 5 4 2 3" xfId="30234" xr:uid="{FDDC9057-F31D-4E26-B1A2-C73B39240232}"/>
    <cellStyle name="Currency 2 2 3 5 4 2 4" xfId="44491" xr:uid="{83642F24-EEA6-4036-9C4C-51643F886E3F}"/>
    <cellStyle name="Currency 2 2 3 5 4 3" xfId="6472" xr:uid="{00000000-0005-0000-0000-000087270000}"/>
    <cellStyle name="Currency 2 2 3 5 4 3 2" xfId="20729" xr:uid="{00000000-0005-0000-0000-000088270000}"/>
    <cellStyle name="Currency 2 2 3 5 4 3 3" xfId="32610" xr:uid="{E711BCAA-19C8-4D6C-BA0B-5034587686DE}"/>
    <cellStyle name="Currency 2 2 3 5 4 3 4" xfId="46867" xr:uid="{26DB2306-A8DB-47A1-A9C4-3D8A200F49B9}"/>
    <cellStyle name="Currency 2 2 3 5 4 4" xfId="8848" xr:uid="{00000000-0005-0000-0000-000089270000}"/>
    <cellStyle name="Currency 2 2 3 5 4 4 2" xfId="23105" xr:uid="{00000000-0005-0000-0000-00008A270000}"/>
    <cellStyle name="Currency 2 2 3 5 4 4 3" xfId="34986" xr:uid="{209A705F-6C2A-4EB6-9689-1B237A70AB08}"/>
    <cellStyle name="Currency 2 2 3 5 4 4 4" xfId="49243" xr:uid="{9C8EC0C9-B2F1-4A9C-B07E-4FE61E0944AB}"/>
    <cellStyle name="Currency 2 2 3 5 4 5" xfId="11224" xr:uid="{00000000-0005-0000-0000-00008B270000}"/>
    <cellStyle name="Currency 2 2 3 5 4 5 2" xfId="25481" xr:uid="{00000000-0005-0000-0000-00008C270000}"/>
    <cellStyle name="Currency 2 2 3 5 4 5 3" xfId="37362" xr:uid="{D72F27CB-7F04-472C-A9EF-A1505CA20FDA}"/>
    <cellStyle name="Currency 2 2 3 5 4 5 4" xfId="51619" xr:uid="{4AF2E753-3227-4685-BC2D-8801D87B64E0}"/>
    <cellStyle name="Currency 2 2 3 5 4 6" xfId="13601" xr:uid="{00000000-0005-0000-0000-00008D270000}"/>
    <cellStyle name="Currency 2 2 3 5 4 6 2" xfId="39739" xr:uid="{43B08AA4-B3F5-47AE-8F58-36B630EE98F6}"/>
    <cellStyle name="Currency 2 2 3 5 4 6 3" xfId="53996" xr:uid="{BECAC97A-0149-4A2C-8256-15F500BA7DF8}"/>
    <cellStyle name="Currency 2 2 3 5 4 7" xfId="15977" xr:uid="{00000000-0005-0000-0000-00008E270000}"/>
    <cellStyle name="Currency 2 2 3 5 4 8" xfId="27858" xr:uid="{E05170AF-AA47-45CA-90FE-DD0213691261}"/>
    <cellStyle name="Currency 2 2 3 5 4 9" xfId="42115" xr:uid="{599C8AF9-FDB5-4D20-9C23-1147DAD231D9}"/>
    <cellStyle name="Currency 2 2 3 5 5" xfId="2512" xr:uid="{00000000-0005-0000-0000-00008F270000}"/>
    <cellStyle name="Currency 2 2 3 5 5 2" xfId="16769" xr:uid="{00000000-0005-0000-0000-000090270000}"/>
    <cellStyle name="Currency 2 2 3 5 5 3" xfId="28650" xr:uid="{BF21EA3A-BFAA-4173-A6D1-6D7B9827402D}"/>
    <cellStyle name="Currency 2 2 3 5 5 4" xfId="42907" xr:uid="{51386925-5C91-4391-8E7C-7A4B40338B64}"/>
    <cellStyle name="Currency 2 2 3 5 6" xfId="4888" xr:uid="{00000000-0005-0000-0000-000091270000}"/>
    <cellStyle name="Currency 2 2 3 5 6 2" xfId="19145" xr:uid="{00000000-0005-0000-0000-000092270000}"/>
    <cellStyle name="Currency 2 2 3 5 6 3" xfId="31026" xr:uid="{B6AA9A91-10AE-48E0-AB1E-AC56FF702200}"/>
    <cellStyle name="Currency 2 2 3 5 6 4" xfId="45283" xr:uid="{CBF1CF3A-CE00-48F5-AAB4-77CE77ECC9D3}"/>
    <cellStyle name="Currency 2 2 3 5 7" xfId="7264" xr:uid="{00000000-0005-0000-0000-000093270000}"/>
    <cellStyle name="Currency 2 2 3 5 7 2" xfId="21521" xr:uid="{00000000-0005-0000-0000-000094270000}"/>
    <cellStyle name="Currency 2 2 3 5 7 3" xfId="33402" xr:uid="{FBAB2744-0705-4FDA-A4C4-68FB15FB580A}"/>
    <cellStyle name="Currency 2 2 3 5 7 4" xfId="47659" xr:uid="{2D72E2E2-D941-4662-80E2-C1AB87176D1E}"/>
    <cellStyle name="Currency 2 2 3 5 8" xfId="9640" xr:uid="{00000000-0005-0000-0000-000095270000}"/>
    <cellStyle name="Currency 2 2 3 5 8 2" xfId="23897" xr:uid="{00000000-0005-0000-0000-000096270000}"/>
    <cellStyle name="Currency 2 2 3 5 8 3" xfId="35778" xr:uid="{5DBC60C2-CD0B-4F5E-BE06-E3071320FCE8}"/>
    <cellStyle name="Currency 2 2 3 5 8 4" xfId="50035" xr:uid="{8D812FC9-376E-45A8-AD8C-DB044C7FCCE1}"/>
    <cellStyle name="Currency 2 2 3 5 9" xfId="12017" xr:uid="{00000000-0005-0000-0000-000097270000}"/>
    <cellStyle name="Currency 2 2 3 5 9 2" xfId="38155" xr:uid="{C6C6FF6A-1357-4BDB-81A2-98CB8766114C}"/>
    <cellStyle name="Currency 2 2 3 5 9 3" xfId="52412" xr:uid="{B65555CA-09A3-4168-9E46-2C08E636407B}"/>
    <cellStyle name="Currency 2 2 3 6" xfId="172" xr:uid="{00000000-0005-0000-0000-000098270000}"/>
    <cellStyle name="Currency 2 2 3 6 10" xfId="14429" xr:uid="{00000000-0005-0000-0000-000099270000}"/>
    <cellStyle name="Currency 2 2 3 6 11" xfId="26310" xr:uid="{0EA4C5B6-5448-4EEB-9794-4C63ED441A9E}"/>
    <cellStyle name="Currency 2 2 3 6 12" xfId="40567" xr:uid="{966688F9-27B4-426D-926D-31F2104FB39A}"/>
    <cellStyle name="Currency 2 2 3 6 2" xfId="532" xr:uid="{00000000-0005-0000-0000-00009A270000}"/>
    <cellStyle name="Currency 2 2 3 6 2 10" xfId="26670" xr:uid="{AE6D12C9-4552-45D9-88B0-E76271DC6939}"/>
    <cellStyle name="Currency 2 2 3 6 2 11" xfId="40927" xr:uid="{D8E0B4BE-8A8E-41C4-BEAD-286A19AE6E47}"/>
    <cellStyle name="Currency 2 2 3 6 2 2" xfId="1324" xr:uid="{00000000-0005-0000-0000-00009B270000}"/>
    <cellStyle name="Currency 2 2 3 6 2 2 2" xfId="3700" xr:uid="{00000000-0005-0000-0000-00009C270000}"/>
    <cellStyle name="Currency 2 2 3 6 2 2 2 2" xfId="17957" xr:uid="{00000000-0005-0000-0000-00009D270000}"/>
    <cellStyle name="Currency 2 2 3 6 2 2 2 3" xfId="29838" xr:uid="{F1C3A009-5353-4781-8786-7FCAB5E861DC}"/>
    <cellStyle name="Currency 2 2 3 6 2 2 2 4" xfId="44095" xr:uid="{CB479EAA-28DC-431D-AF95-C7592AFC1BD2}"/>
    <cellStyle name="Currency 2 2 3 6 2 2 3" xfId="6076" xr:uid="{00000000-0005-0000-0000-00009E270000}"/>
    <cellStyle name="Currency 2 2 3 6 2 2 3 2" xfId="20333" xr:uid="{00000000-0005-0000-0000-00009F270000}"/>
    <cellStyle name="Currency 2 2 3 6 2 2 3 3" xfId="32214" xr:uid="{3EA2D8CE-B5AB-4AE7-BCFC-6F08DB2D2041}"/>
    <cellStyle name="Currency 2 2 3 6 2 2 3 4" xfId="46471" xr:uid="{102F899A-F44D-49B3-BF45-E9B6ABCC8674}"/>
    <cellStyle name="Currency 2 2 3 6 2 2 4" xfId="8452" xr:uid="{00000000-0005-0000-0000-0000A0270000}"/>
    <cellStyle name="Currency 2 2 3 6 2 2 4 2" xfId="22709" xr:uid="{00000000-0005-0000-0000-0000A1270000}"/>
    <cellStyle name="Currency 2 2 3 6 2 2 4 3" xfId="34590" xr:uid="{27CCD9DC-42F9-4C68-8083-0FAEDAE02C2A}"/>
    <cellStyle name="Currency 2 2 3 6 2 2 4 4" xfId="48847" xr:uid="{B1E81B0D-ED9A-4CA8-BB59-52668774EF2F}"/>
    <cellStyle name="Currency 2 2 3 6 2 2 5" xfId="10828" xr:uid="{00000000-0005-0000-0000-0000A2270000}"/>
    <cellStyle name="Currency 2 2 3 6 2 2 5 2" xfId="25085" xr:uid="{00000000-0005-0000-0000-0000A3270000}"/>
    <cellStyle name="Currency 2 2 3 6 2 2 5 3" xfId="36966" xr:uid="{CA4E3045-31EB-42AE-820A-09EDD6AC16B6}"/>
    <cellStyle name="Currency 2 2 3 6 2 2 5 4" xfId="51223" xr:uid="{EE519BE3-E2E2-49C4-B030-54C66B04045C}"/>
    <cellStyle name="Currency 2 2 3 6 2 2 6" xfId="13205" xr:uid="{00000000-0005-0000-0000-0000A4270000}"/>
    <cellStyle name="Currency 2 2 3 6 2 2 6 2" xfId="39343" xr:uid="{B3EE6F3E-A207-4051-BCE8-300405881EB4}"/>
    <cellStyle name="Currency 2 2 3 6 2 2 6 3" xfId="53600" xr:uid="{492AB6A3-329A-492E-81DF-26DB0784F478}"/>
    <cellStyle name="Currency 2 2 3 6 2 2 7" xfId="15581" xr:uid="{00000000-0005-0000-0000-0000A5270000}"/>
    <cellStyle name="Currency 2 2 3 6 2 2 8" xfId="27462" xr:uid="{3FCBABB9-3D4B-4AE5-B1F0-908C04265F5D}"/>
    <cellStyle name="Currency 2 2 3 6 2 2 9" xfId="41719" xr:uid="{1DE47CD4-9971-42B4-BBA1-DEE4A0DC3D3A}"/>
    <cellStyle name="Currency 2 2 3 6 2 3" xfId="2116" xr:uid="{00000000-0005-0000-0000-0000A6270000}"/>
    <cellStyle name="Currency 2 2 3 6 2 3 2" xfId="4492" xr:uid="{00000000-0005-0000-0000-0000A7270000}"/>
    <cellStyle name="Currency 2 2 3 6 2 3 2 2" xfId="18749" xr:uid="{00000000-0005-0000-0000-0000A8270000}"/>
    <cellStyle name="Currency 2 2 3 6 2 3 2 3" xfId="30630" xr:uid="{D228A4EE-C670-476F-81E7-9C7E80B5D564}"/>
    <cellStyle name="Currency 2 2 3 6 2 3 2 4" xfId="44887" xr:uid="{04BCBBEE-58B8-4C4C-A64F-792D095C1985}"/>
    <cellStyle name="Currency 2 2 3 6 2 3 3" xfId="6868" xr:uid="{00000000-0005-0000-0000-0000A9270000}"/>
    <cellStyle name="Currency 2 2 3 6 2 3 3 2" xfId="21125" xr:uid="{00000000-0005-0000-0000-0000AA270000}"/>
    <cellStyle name="Currency 2 2 3 6 2 3 3 3" xfId="33006" xr:uid="{65E84DAF-79E7-4BD8-BA62-AD1AF782C4D5}"/>
    <cellStyle name="Currency 2 2 3 6 2 3 3 4" xfId="47263" xr:uid="{C500928F-FE49-4004-8119-FE066B310A63}"/>
    <cellStyle name="Currency 2 2 3 6 2 3 4" xfId="9244" xr:uid="{00000000-0005-0000-0000-0000AB270000}"/>
    <cellStyle name="Currency 2 2 3 6 2 3 4 2" xfId="23501" xr:uid="{00000000-0005-0000-0000-0000AC270000}"/>
    <cellStyle name="Currency 2 2 3 6 2 3 4 3" xfId="35382" xr:uid="{5E3D550D-150C-4949-99A1-8A52CC48FB8A}"/>
    <cellStyle name="Currency 2 2 3 6 2 3 4 4" xfId="49639" xr:uid="{08697C28-BCE2-4D76-9614-9FBC77344C07}"/>
    <cellStyle name="Currency 2 2 3 6 2 3 5" xfId="11620" xr:uid="{00000000-0005-0000-0000-0000AD270000}"/>
    <cellStyle name="Currency 2 2 3 6 2 3 5 2" xfId="25877" xr:uid="{00000000-0005-0000-0000-0000AE270000}"/>
    <cellStyle name="Currency 2 2 3 6 2 3 5 3" xfId="37758" xr:uid="{B09BCC06-84D6-4356-8948-FCEC21822CB3}"/>
    <cellStyle name="Currency 2 2 3 6 2 3 5 4" xfId="52015" xr:uid="{0E1212CB-C68D-4505-AF6E-009D2FC7C60C}"/>
    <cellStyle name="Currency 2 2 3 6 2 3 6" xfId="13997" xr:uid="{00000000-0005-0000-0000-0000AF270000}"/>
    <cellStyle name="Currency 2 2 3 6 2 3 6 2" xfId="40135" xr:uid="{3CB0CF23-0D0A-4286-B16C-39BCA3CEF93E}"/>
    <cellStyle name="Currency 2 2 3 6 2 3 6 3" xfId="54392" xr:uid="{289368A7-DE32-4292-AAD3-41463713639C}"/>
    <cellStyle name="Currency 2 2 3 6 2 3 7" xfId="16373" xr:uid="{00000000-0005-0000-0000-0000B0270000}"/>
    <cellStyle name="Currency 2 2 3 6 2 3 8" xfId="28254" xr:uid="{A00C7378-8CD8-4A92-A160-3C722BC1973C}"/>
    <cellStyle name="Currency 2 2 3 6 2 3 9" xfId="42511" xr:uid="{785C3E7D-19A8-4684-ACE8-1CBB683D687B}"/>
    <cellStyle name="Currency 2 2 3 6 2 4" xfId="2908" xr:uid="{00000000-0005-0000-0000-0000B1270000}"/>
    <cellStyle name="Currency 2 2 3 6 2 4 2" xfId="17165" xr:uid="{00000000-0005-0000-0000-0000B2270000}"/>
    <cellStyle name="Currency 2 2 3 6 2 4 3" xfId="29046" xr:uid="{25F92338-6ABF-4257-8923-829B24B38DC4}"/>
    <cellStyle name="Currency 2 2 3 6 2 4 4" xfId="43303" xr:uid="{06209718-784E-47CC-8AEB-181F35E1AD5D}"/>
    <cellStyle name="Currency 2 2 3 6 2 5" xfId="5284" xr:uid="{00000000-0005-0000-0000-0000B3270000}"/>
    <cellStyle name="Currency 2 2 3 6 2 5 2" xfId="19541" xr:uid="{00000000-0005-0000-0000-0000B4270000}"/>
    <cellStyle name="Currency 2 2 3 6 2 5 3" xfId="31422" xr:uid="{93AD5CF0-58C4-41B2-B13C-0ED2F998B017}"/>
    <cellStyle name="Currency 2 2 3 6 2 5 4" xfId="45679" xr:uid="{614F67F7-4E31-4F21-9BC4-FC8F701A189C}"/>
    <cellStyle name="Currency 2 2 3 6 2 6" xfId="7660" xr:uid="{00000000-0005-0000-0000-0000B5270000}"/>
    <cellStyle name="Currency 2 2 3 6 2 6 2" xfId="21917" xr:uid="{00000000-0005-0000-0000-0000B6270000}"/>
    <cellStyle name="Currency 2 2 3 6 2 6 3" xfId="33798" xr:uid="{579CD123-836F-4136-8F26-9529E3C62DDE}"/>
    <cellStyle name="Currency 2 2 3 6 2 6 4" xfId="48055" xr:uid="{706C3CFB-4EDE-4CC7-81DE-1FFA6B023A0B}"/>
    <cellStyle name="Currency 2 2 3 6 2 7" xfId="10036" xr:uid="{00000000-0005-0000-0000-0000B7270000}"/>
    <cellStyle name="Currency 2 2 3 6 2 7 2" xfId="24293" xr:uid="{00000000-0005-0000-0000-0000B8270000}"/>
    <cellStyle name="Currency 2 2 3 6 2 7 3" xfId="36174" xr:uid="{0D3D79B2-F4B0-47EF-B197-4293C89E640E}"/>
    <cellStyle name="Currency 2 2 3 6 2 7 4" xfId="50431" xr:uid="{FCDBBBFA-97E8-4968-83CC-7B8F60EE84D3}"/>
    <cellStyle name="Currency 2 2 3 6 2 8" xfId="12413" xr:uid="{00000000-0005-0000-0000-0000B9270000}"/>
    <cellStyle name="Currency 2 2 3 6 2 8 2" xfId="38551" xr:uid="{D0ABBC95-F767-401D-A8A9-DDA930BE0CBA}"/>
    <cellStyle name="Currency 2 2 3 6 2 8 3" xfId="52808" xr:uid="{81872144-7208-4F96-A239-B8A825E04DCC}"/>
    <cellStyle name="Currency 2 2 3 6 2 9" xfId="14789" xr:uid="{00000000-0005-0000-0000-0000BA270000}"/>
    <cellStyle name="Currency 2 2 3 6 3" xfId="964" xr:uid="{00000000-0005-0000-0000-0000BB270000}"/>
    <cellStyle name="Currency 2 2 3 6 3 2" xfId="3340" xr:uid="{00000000-0005-0000-0000-0000BC270000}"/>
    <cellStyle name="Currency 2 2 3 6 3 2 2" xfId="17597" xr:uid="{00000000-0005-0000-0000-0000BD270000}"/>
    <cellStyle name="Currency 2 2 3 6 3 2 3" xfId="29478" xr:uid="{3531F405-FC74-4B79-80B2-ADD527D8F535}"/>
    <cellStyle name="Currency 2 2 3 6 3 2 4" xfId="43735" xr:uid="{2329EA00-EDCD-4BB9-AB04-F6B53869262A}"/>
    <cellStyle name="Currency 2 2 3 6 3 3" xfId="5716" xr:uid="{00000000-0005-0000-0000-0000BE270000}"/>
    <cellStyle name="Currency 2 2 3 6 3 3 2" xfId="19973" xr:uid="{00000000-0005-0000-0000-0000BF270000}"/>
    <cellStyle name="Currency 2 2 3 6 3 3 3" xfId="31854" xr:uid="{B9670EF9-3431-4858-9DF7-6D1C84DEE242}"/>
    <cellStyle name="Currency 2 2 3 6 3 3 4" xfId="46111" xr:uid="{B45356B4-4028-40B4-B1AC-1AB07C903740}"/>
    <cellStyle name="Currency 2 2 3 6 3 4" xfId="8092" xr:uid="{00000000-0005-0000-0000-0000C0270000}"/>
    <cellStyle name="Currency 2 2 3 6 3 4 2" xfId="22349" xr:uid="{00000000-0005-0000-0000-0000C1270000}"/>
    <cellStyle name="Currency 2 2 3 6 3 4 3" xfId="34230" xr:uid="{D95EEB5D-33D5-4E42-A3CB-7D6E2D5DD766}"/>
    <cellStyle name="Currency 2 2 3 6 3 4 4" xfId="48487" xr:uid="{8F90A02F-1883-448E-8BA6-A00077D1CADA}"/>
    <cellStyle name="Currency 2 2 3 6 3 5" xfId="10468" xr:uid="{00000000-0005-0000-0000-0000C2270000}"/>
    <cellStyle name="Currency 2 2 3 6 3 5 2" xfId="24725" xr:uid="{00000000-0005-0000-0000-0000C3270000}"/>
    <cellStyle name="Currency 2 2 3 6 3 5 3" xfId="36606" xr:uid="{0EC2792D-9BFB-4C28-B04C-2D32745E87A6}"/>
    <cellStyle name="Currency 2 2 3 6 3 5 4" xfId="50863" xr:uid="{8E3476F6-4645-46E9-9B8A-261315E4CB10}"/>
    <cellStyle name="Currency 2 2 3 6 3 6" xfId="12845" xr:uid="{00000000-0005-0000-0000-0000C4270000}"/>
    <cellStyle name="Currency 2 2 3 6 3 6 2" xfId="38983" xr:uid="{459DD2DC-2292-4242-A192-C19AE8D17B22}"/>
    <cellStyle name="Currency 2 2 3 6 3 6 3" xfId="53240" xr:uid="{83DE6056-6FE6-4872-97BD-0914352FE91B}"/>
    <cellStyle name="Currency 2 2 3 6 3 7" xfId="15221" xr:uid="{00000000-0005-0000-0000-0000C5270000}"/>
    <cellStyle name="Currency 2 2 3 6 3 8" xfId="27102" xr:uid="{2020BC44-6A4D-4E2A-BC22-696A17E3DD35}"/>
    <cellStyle name="Currency 2 2 3 6 3 9" xfId="41359" xr:uid="{B96698F7-63F3-4788-A022-3682F6D3D537}"/>
    <cellStyle name="Currency 2 2 3 6 4" xfId="1756" xr:uid="{00000000-0005-0000-0000-0000C6270000}"/>
    <cellStyle name="Currency 2 2 3 6 4 2" xfId="4132" xr:uid="{00000000-0005-0000-0000-0000C7270000}"/>
    <cellStyle name="Currency 2 2 3 6 4 2 2" xfId="18389" xr:uid="{00000000-0005-0000-0000-0000C8270000}"/>
    <cellStyle name="Currency 2 2 3 6 4 2 3" xfId="30270" xr:uid="{69B36CED-FCF2-4363-BD20-8BFB967F46BB}"/>
    <cellStyle name="Currency 2 2 3 6 4 2 4" xfId="44527" xr:uid="{B45CAFEF-B405-461C-B541-184ADD0CD3E0}"/>
    <cellStyle name="Currency 2 2 3 6 4 3" xfId="6508" xr:uid="{00000000-0005-0000-0000-0000C9270000}"/>
    <cellStyle name="Currency 2 2 3 6 4 3 2" xfId="20765" xr:uid="{00000000-0005-0000-0000-0000CA270000}"/>
    <cellStyle name="Currency 2 2 3 6 4 3 3" xfId="32646" xr:uid="{DDF39818-8E20-4D51-AA0E-FD76DA7C8AE0}"/>
    <cellStyle name="Currency 2 2 3 6 4 3 4" xfId="46903" xr:uid="{3E309F98-A32F-4B21-90C2-F2AD276AD560}"/>
    <cellStyle name="Currency 2 2 3 6 4 4" xfId="8884" xr:uid="{00000000-0005-0000-0000-0000CB270000}"/>
    <cellStyle name="Currency 2 2 3 6 4 4 2" xfId="23141" xr:uid="{00000000-0005-0000-0000-0000CC270000}"/>
    <cellStyle name="Currency 2 2 3 6 4 4 3" xfId="35022" xr:uid="{42C16F72-60C3-4F3D-8D02-E9F432F91B25}"/>
    <cellStyle name="Currency 2 2 3 6 4 4 4" xfId="49279" xr:uid="{AB00C409-7F39-4121-BCD8-EEBCFF4370AB}"/>
    <cellStyle name="Currency 2 2 3 6 4 5" xfId="11260" xr:uid="{00000000-0005-0000-0000-0000CD270000}"/>
    <cellStyle name="Currency 2 2 3 6 4 5 2" xfId="25517" xr:uid="{00000000-0005-0000-0000-0000CE270000}"/>
    <cellStyle name="Currency 2 2 3 6 4 5 3" xfId="37398" xr:uid="{7FEA4235-A5FF-45FE-9083-78CE75E3B269}"/>
    <cellStyle name="Currency 2 2 3 6 4 5 4" xfId="51655" xr:uid="{339F1AAC-9CB3-4867-AECD-03246FD7DCBF}"/>
    <cellStyle name="Currency 2 2 3 6 4 6" xfId="13637" xr:uid="{00000000-0005-0000-0000-0000CF270000}"/>
    <cellStyle name="Currency 2 2 3 6 4 6 2" xfId="39775" xr:uid="{E3888141-AE3D-4A4B-96D2-C7D02686008F}"/>
    <cellStyle name="Currency 2 2 3 6 4 6 3" xfId="54032" xr:uid="{4FB98EBD-1EAA-44CE-A304-D877B8E7A280}"/>
    <cellStyle name="Currency 2 2 3 6 4 7" xfId="16013" xr:uid="{00000000-0005-0000-0000-0000D0270000}"/>
    <cellStyle name="Currency 2 2 3 6 4 8" xfId="27894" xr:uid="{3F0BF287-6C7C-44FD-811B-57A24CC82E3F}"/>
    <cellStyle name="Currency 2 2 3 6 4 9" xfId="42151" xr:uid="{3F211B83-C195-4C53-B118-100C6F15BB64}"/>
    <cellStyle name="Currency 2 2 3 6 5" xfId="2548" xr:uid="{00000000-0005-0000-0000-0000D1270000}"/>
    <cellStyle name="Currency 2 2 3 6 5 2" xfId="16805" xr:uid="{00000000-0005-0000-0000-0000D2270000}"/>
    <cellStyle name="Currency 2 2 3 6 5 3" xfId="28686" xr:uid="{6E9B0B4B-AB60-49E2-AD9D-A6C9AE34D1C0}"/>
    <cellStyle name="Currency 2 2 3 6 5 4" xfId="42943" xr:uid="{D5160CC0-DDEF-4E7F-8EC6-3375740F476E}"/>
    <cellStyle name="Currency 2 2 3 6 6" xfId="4924" xr:uid="{00000000-0005-0000-0000-0000D3270000}"/>
    <cellStyle name="Currency 2 2 3 6 6 2" xfId="19181" xr:uid="{00000000-0005-0000-0000-0000D4270000}"/>
    <cellStyle name="Currency 2 2 3 6 6 3" xfId="31062" xr:uid="{A1293D69-B8B8-46E3-B4B3-A4284CAAED00}"/>
    <cellStyle name="Currency 2 2 3 6 6 4" xfId="45319" xr:uid="{D1A25E88-9748-4EA5-A142-DF82D70A6079}"/>
    <cellStyle name="Currency 2 2 3 6 7" xfId="7300" xr:uid="{00000000-0005-0000-0000-0000D5270000}"/>
    <cellStyle name="Currency 2 2 3 6 7 2" xfId="21557" xr:uid="{00000000-0005-0000-0000-0000D6270000}"/>
    <cellStyle name="Currency 2 2 3 6 7 3" xfId="33438" xr:uid="{CBDC8D4B-EA5F-475D-B261-8D4CFAE26CDB}"/>
    <cellStyle name="Currency 2 2 3 6 7 4" xfId="47695" xr:uid="{C1CAD9E2-8F12-4171-8AB8-D1F38F1B3953}"/>
    <cellStyle name="Currency 2 2 3 6 8" xfId="9676" xr:uid="{00000000-0005-0000-0000-0000D7270000}"/>
    <cellStyle name="Currency 2 2 3 6 8 2" xfId="23933" xr:uid="{00000000-0005-0000-0000-0000D8270000}"/>
    <cellStyle name="Currency 2 2 3 6 8 3" xfId="35814" xr:uid="{2B409724-74E8-41FE-ABF7-DC2272BED789}"/>
    <cellStyle name="Currency 2 2 3 6 8 4" xfId="50071" xr:uid="{B5F8DD5A-92D9-4CA5-8A2C-8317755070AC}"/>
    <cellStyle name="Currency 2 2 3 6 9" xfId="12053" xr:uid="{00000000-0005-0000-0000-0000D9270000}"/>
    <cellStyle name="Currency 2 2 3 6 9 2" xfId="38191" xr:uid="{912FBA1A-A76C-4B2B-88EE-6B5F967646C8}"/>
    <cellStyle name="Currency 2 2 3 6 9 3" xfId="52448" xr:uid="{F4456BF4-B837-4314-A87D-6E768A74C58A}"/>
    <cellStyle name="Currency 2 2 3 7" xfId="208" xr:uid="{00000000-0005-0000-0000-0000DA270000}"/>
    <cellStyle name="Currency 2 2 3 7 10" xfId="14465" xr:uid="{00000000-0005-0000-0000-0000DB270000}"/>
    <cellStyle name="Currency 2 2 3 7 11" xfId="26346" xr:uid="{5FB03F75-4153-4818-A2D2-1DD75B854332}"/>
    <cellStyle name="Currency 2 2 3 7 12" xfId="40603" xr:uid="{53DA48CF-A1FF-4624-A71E-482251FE1734}"/>
    <cellStyle name="Currency 2 2 3 7 2" xfId="568" xr:uid="{00000000-0005-0000-0000-0000DC270000}"/>
    <cellStyle name="Currency 2 2 3 7 2 10" xfId="26706" xr:uid="{4E5A6D89-9FF1-4086-8FC0-BE5C4ACF194B}"/>
    <cellStyle name="Currency 2 2 3 7 2 11" xfId="40963" xr:uid="{8F9704AC-7452-4F90-AC9E-277E285EA8CF}"/>
    <cellStyle name="Currency 2 2 3 7 2 2" xfId="1360" xr:uid="{00000000-0005-0000-0000-0000DD270000}"/>
    <cellStyle name="Currency 2 2 3 7 2 2 2" xfId="3736" xr:uid="{00000000-0005-0000-0000-0000DE270000}"/>
    <cellStyle name="Currency 2 2 3 7 2 2 2 2" xfId="17993" xr:uid="{00000000-0005-0000-0000-0000DF270000}"/>
    <cellStyle name="Currency 2 2 3 7 2 2 2 3" xfId="29874" xr:uid="{A52E496D-1049-4BFF-A0CD-A4762A37A797}"/>
    <cellStyle name="Currency 2 2 3 7 2 2 2 4" xfId="44131" xr:uid="{0FF54F13-61F0-4477-9A6F-F83F812C1B61}"/>
    <cellStyle name="Currency 2 2 3 7 2 2 3" xfId="6112" xr:uid="{00000000-0005-0000-0000-0000E0270000}"/>
    <cellStyle name="Currency 2 2 3 7 2 2 3 2" xfId="20369" xr:uid="{00000000-0005-0000-0000-0000E1270000}"/>
    <cellStyle name="Currency 2 2 3 7 2 2 3 3" xfId="32250" xr:uid="{3ED9DC15-271A-4A5C-A933-0779C43DD885}"/>
    <cellStyle name="Currency 2 2 3 7 2 2 3 4" xfId="46507" xr:uid="{EB3DB964-8662-4DCF-8DA2-289F009F441A}"/>
    <cellStyle name="Currency 2 2 3 7 2 2 4" xfId="8488" xr:uid="{00000000-0005-0000-0000-0000E2270000}"/>
    <cellStyle name="Currency 2 2 3 7 2 2 4 2" xfId="22745" xr:uid="{00000000-0005-0000-0000-0000E3270000}"/>
    <cellStyle name="Currency 2 2 3 7 2 2 4 3" xfId="34626" xr:uid="{E9FA1C3B-8203-4102-B59B-4DEC2FFDD569}"/>
    <cellStyle name="Currency 2 2 3 7 2 2 4 4" xfId="48883" xr:uid="{3AE2D8F3-0133-40F9-B327-11B906CFFC38}"/>
    <cellStyle name="Currency 2 2 3 7 2 2 5" xfId="10864" xr:uid="{00000000-0005-0000-0000-0000E4270000}"/>
    <cellStyle name="Currency 2 2 3 7 2 2 5 2" xfId="25121" xr:uid="{00000000-0005-0000-0000-0000E5270000}"/>
    <cellStyle name="Currency 2 2 3 7 2 2 5 3" xfId="37002" xr:uid="{46E7E4F3-D886-45F4-A58D-62019F3F8C19}"/>
    <cellStyle name="Currency 2 2 3 7 2 2 5 4" xfId="51259" xr:uid="{8839FFB7-4F31-49B9-BA68-21EF74D2D68E}"/>
    <cellStyle name="Currency 2 2 3 7 2 2 6" xfId="13241" xr:uid="{00000000-0005-0000-0000-0000E6270000}"/>
    <cellStyle name="Currency 2 2 3 7 2 2 6 2" xfId="39379" xr:uid="{68AF7C8A-40F9-49E3-9B1B-30E1B26594BA}"/>
    <cellStyle name="Currency 2 2 3 7 2 2 6 3" xfId="53636" xr:uid="{C40E9F36-B14A-45EE-A72F-2747461719F2}"/>
    <cellStyle name="Currency 2 2 3 7 2 2 7" xfId="15617" xr:uid="{00000000-0005-0000-0000-0000E7270000}"/>
    <cellStyle name="Currency 2 2 3 7 2 2 8" xfId="27498" xr:uid="{1FB0A8DC-F6FF-4404-9D48-EF3EE8C881DA}"/>
    <cellStyle name="Currency 2 2 3 7 2 2 9" xfId="41755" xr:uid="{EF08CACE-311F-4DB2-876F-AB5659F711A6}"/>
    <cellStyle name="Currency 2 2 3 7 2 3" xfId="2152" xr:uid="{00000000-0005-0000-0000-0000E8270000}"/>
    <cellStyle name="Currency 2 2 3 7 2 3 2" xfId="4528" xr:uid="{00000000-0005-0000-0000-0000E9270000}"/>
    <cellStyle name="Currency 2 2 3 7 2 3 2 2" xfId="18785" xr:uid="{00000000-0005-0000-0000-0000EA270000}"/>
    <cellStyle name="Currency 2 2 3 7 2 3 2 3" xfId="30666" xr:uid="{45A3E6A3-C2BD-4E4F-81C1-E55D6A3F02C0}"/>
    <cellStyle name="Currency 2 2 3 7 2 3 2 4" xfId="44923" xr:uid="{E5FD28F7-D2A0-4BEC-8E84-2194C2261D52}"/>
    <cellStyle name="Currency 2 2 3 7 2 3 3" xfId="6904" xr:uid="{00000000-0005-0000-0000-0000EB270000}"/>
    <cellStyle name="Currency 2 2 3 7 2 3 3 2" xfId="21161" xr:uid="{00000000-0005-0000-0000-0000EC270000}"/>
    <cellStyle name="Currency 2 2 3 7 2 3 3 3" xfId="33042" xr:uid="{49081A8E-A1C5-4640-A4B8-9580BC58EDFB}"/>
    <cellStyle name="Currency 2 2 3 7 2 3 3 4" xfId="47299" xr:uid="{A743ACF7-63C8-46D2-A8EA-4F22D4A217BA}"/>
    <cellStyle name="Currency 2 2 3 7 2 3 4" xfId="9280" xr:uid="{00000000-0005-0000-0000-0000ED270000}"/>
    <cellStyle name="Currency 2 2 3 7 2 3 4 2" xfId="23537" xr:uid="{00000000-0005-0000-0000-0000EE270000}"/>
    <cellStyle name="Currency 2 2 3 7 2 3 4 3" xfId="35418" xr:uid="{DA637596-44FE-4828-B9B6-4A074B4E0849}"/>
    <cellStyle name="Currency 2 2 3 7 2 3 4 4" xfId="49675" xr:uid="{B5185E28-7B38-43EC-96BD-2AC3BC519C9C}"/>
    <cellStyle name="Currency 2 2 3 7 2 3 5" xfId="11656" xr:uid="{00000000-0005-0000-0000-0000EF270000}"/>
    <cellStyle name="Currency 2 2 3 7 2 3 5 2" xfId="25913" xr:uid="{00000000-0005-0000-0000-0000F0270000}"/>
    <cellStyle name="Currency 2 2 3 7 2 3 5 3" xfId="37794" xr:uid="{6640CB4A-0C47-426C-AAC3-FC6A6557D875}"/>
    <cellStyle name="Currency 2 2 3 7 2 3 5 4" xfId="52051" xr:uid="{C0A0BAF7-80A4-43A9-99F7-A53DC35F2A07}"/>
    <cellStyle name="Currency 2 2 3 7 2 3 6" xfId="14033" xr:uid="{00000000-0005-0000-0000-0000F1270000}"/>
    <cellStyle name="Currency 2 2 3 7 2 3 6 2" xfId="40171" xr:uid="{8982A95B-D0C6-416F-A031-59C1CD0F1FC9}"/>
    <cellStyle name="Currency 2 2 3 7 2 3 6 3" xfId="54428" xr:uid="{DBE00B32-CBC1-41F1-8167-D8E12F41AE50}"/>
    <cellStyle name="Currency 2 2 3 7 2 3 7" xfId="16409" xr:uid="{00000000-0005-0000-0000-0000F2270000}"/>
    <cellStyle name="Currency 2 2 3 7 2 3 8" xfId="28290" xr:uid="{E8D233C6-9CB0-42C5-85E3-3CF83A5C05AC}"/>
    <cellStyle name="Currency 2 2 3 7 2 3 9" xfId="42547" xr:uid="{02E29674-0D69-4DC2-B871-B00F4E1D854B}"/>
    <cellStyle name="Currency 2 2 3 7 2 4" xfId="2944" xr:uid="{00000000-0005-0000-0000-0000F3270000}"/>
    <cellStyle name="Currency 2 2 3 7 2 4 2" xfId="17201" xr:uid="{00000000-0005-0000-0000-0000F4270000}"/>
    <cellStyle name="Currency 2 2 3 7 2 4 3" xfId="29082" xr:uid="{5DC47364-6EE4-488F-9684-248D71C5071F}"/>
    <cellStyle name="Currency 2 2 3 7 2 4 4" xfId="43339" xr:uid="{8DACB518-B549-441E-8811-BDD32F29640D}"/>
    <cellStyle name="Currency 2 2 3 7 2 5" xfId="5320" xr:uid="{00000000-0005-0000-0000-0000F5270000}"/>
    <cellStyle name="Currency 2 2 3 7 2 5 2" xfId="19577" xr:uid="{00000000-0005-0000-0000-0000F6270000}"/>
    <cellStyle name="Currency 2 2 3 7 2 5 3" xfId="31458" xr:uid="{AC132908-7553-479E-94C3-23B662F6B79F}"/>
    <cellStyle name="Currency 2 2 3 7 2 5 4" xfId="45715" xr:uid="{B4F2688D-F47F-4BF4-BB95-E61A2CAD0F19}"/>
    <cellStyle name="Currency 2 2 3 7 2 6" xfId="7696" xr:uid="{00000000-0005-0000-0000-0000F7270000}"/>
    <cellStyle name="Currency 2 2 3 7 2 6 2" xfId="21953" xr:uid="{00000000-0005-0000-0000-0000F8270000}"/>
    <cellStyle name="Currency 2 2 3 7 2 6 3" xfId="33834" xr:uid="{D02315C9-AF1A-4CB4-8DED-4E45608ACB7B}"/>
    <cellStyle name="Currency 2 2 3 7 2 6 4" xfId="48091" xr:uid="{FB7F8F42-5500-4A6D-AB0E-E06F5DFF4148}"/>
    <cellStyle name="Currency 2 2 3 7 2 7" xfId="10072" xr:uid="{00000000-0005-0000-0000-0000F9270000}"/>
    <cellStyle name="Currency 2 2 3 7 2 7 2" xfId="24329" xr:uid="{00000000-0005-0000-0000-0000FA270000}"/>
    <cellStyle name="Currency 2 2 3 7 2 7 3" xfId="36210" xr:uid="{761BE320-8533-4911-B7D2-C713016EC8B5}"/>
    <cellStyle name="Currency 2 2 3 7 2 7 4" xfId="50467" xr:uid="{19754A23-6BEF-48F2-BE40-098B6446DE50}"/>
    <cellStyle name="Currency 2 2 3 7 2 8" xfId="12449" xr:uid="{00000000-0005-0000-0000-0000FB270000}"/>
    <cellStyle name="Currency 2 2 3 7 2 8 2" xfId="38587" xr:uid="{E3DA94BB-17FC-4485-99E8-D330B591B42E}"/>
    <cellStyle name="Currency 2 2 3 7 2 8 3" xfId="52844" xr:uid="{2B755299-4E97-42C4-A1EF-CE255B53C009}"/>
    <cellStyle name="Currency 2 2 3 7 2 9" xfId="14825" xr:uid="{00000000-0005-0000-0000-0000FC270000}"/>
    <cellStyle name="Currency 2 2 3 7 3" xfId="1000" xr:uid="{00000000-0005-0000-0000-0000FD270000}"/>
    <cellStyle name="Currency 2 2 3 7 3 2" xfId="3376" xr:uid="{00000000-0005-0000-0000-0000FE270000}"/>
    <cellStyle name="Currency 2 2 3 7 3 2 2" xfId="17633" xr:uid="{00000000-0005-0000-0000-0000FF270000}"/>
    <cellStyle name="Currency 2 2 3 7 3 2 3" xfId="29514" xr:uid="{03CC0711-811C-45E8-A876-AB446A0502E3}"/>
    <cellStyle name="Currency 2 2 3 7 3 2 4" xfId="43771" xr:uid="{2F5D86B9-FE9A-4300-A4A5-E21643774299}"/>
    <cellStyle name="Currency 2 2 3 7 3 3" xfId="5752" xr:uid="{00000000-0005-0000-0000-000000280000}"/>
    <cellStyle name="Currency 2 2 3 7 3 3 2" xfId="20009" xr:uid="{00000000-0005-0000-0000-000001280000}"/>
    <cellStyle name="Currency 2 2 3 7 3 3 3" xfId="31890" xr:uid="{450757D8-9273-4D0C-BD5A-96D7A559CE6C}"/>
    <cellStyle name="Currency 2 2 3 7 3 3 4" xfId="46147" xr:uid="{870E4444-F004-44B1-97C9-883DCA2C474B}"/>
    <cellStyle name="Currency 2 2 3 7 3 4" xfId="8128" xr:uid="{00000000-0005-0000-0000-000002280000}"/>
    <cellStyle name="Currency 2 2 3 7 3 4 2" xfId="22385" xr:uid="{00000000-0005-0000-0000-000003280000}"/>
    <cellStyle name="Currency 2 2 3 7 3 4 3" xfId="34266" xr:uid="{73F898BF-5A97-404B-BB04-AA2213B8A4F6}"/>
    <cellStyle name="Currency 2 2 3 7 3 4 4" xfId="48523" xr:uid="{A45A10F4-C6B6-4CF2-94E2-4C08479334B1}"/>
    <cellStyle name="Currency 2 2 3 7 3 5" xfId="10504" xr:uid="{00000000-0005-0000-0000-000004280000}"/>
    <cellStyle name="Currency 2 2 3 7 3 5 2" xfId="24761" xr:uid="{00000000-0005-0000-0000-000005280000}"/>
    <cellStyle name="Currency 2 2 3 7 3 5 3" xfId="36642" xr:uid="{6DCAB7C4-EDA2-40E8-8B8E-E8007CBB5669}"/>
    <cellStyle name="Currency 2 2 3 7 3 5 4" xfId="50899" xr:uid="{C4595264-21A6-471D-A7C7-9A27EB2D4C96}"/>
    <cellStyle name="Currency 2 2 3 7 3 6" xfId="12881" xr:uid="{00000000-0005-0000-0000-000006280000}"/>
    <cellStyle name="Currency 2 2 3 7 3 6 2" xfId="39019" xr:uid="{4F881A7A-E297-4EEB-9ED3-71E7C616749A}"/>
    <cellStyle name="Currency 2 2 3 7 3 6 3" xfId="53276" xr:uid="{A27DD0E9-A0AB-43F3-B898-907C6FA3EB6F}"/>
    <cellStyle name="Currency 2 2 3 7 3 7" xfId="15257" xr:uid="{00000000-0005-0000-0000-000007280000}"/>
    <cellStyle name="Currency 2 2 3 7 3 8" xfId="27138" xr:uid="{4A527288-F96D-482F-8C1B-50E461959C1B}"/>
    <cellStyle name="Currency 2 2 3 7 3 9" xfId="41395" xr:uid="{ADCAD1EA-BEDD-4F75-8476-C054903CDBD5}"/>
    <cellStyle name="Currency 2 2 3 7 4" xfId="1792" xr:uid="{00000000-0005-0000-0000-000008280000}"/>
    <cellStyle name="Currency 2 2 3 7 4 2" xfId="4168" xr:uid="{00000000-0005-0000-0000-000009280000}"/>
    <cellStyle name="Currency 2 2 3 7 4 2 2" xfId="18425" xr:uid="{00000000-0005-0000-0000-00000A280000}"/>
    <cellStyle name="Currency 2 2 3 7 4 2 3" xfId="30306" xr:uid="{76914699-CC4A-477C-9C30-5F1A64CF4158}"/>
    <cellStyle name="Currency 2 2 3 7 4 2 4" xfId="44563" xr:uid="{1A6251AE-7D71-4257-8305-1D6447DB9104}"/>
    <cellStyle name="Currency 2 2 3 7 4 3" xfId="6544" xr:uid="{00000000-0005-0000-0000-00000B280000}"/>
    <cellStyle name="Currency 2 2 3 7 4 3 2" xfId="20801" xr:uid="{00000000-0005-0000-0000-00000C280000}"/>
    <cellStyle name="Currency 2 2 3 7 4 3 3" xfId="32682" xr:uid="{880F956D-5EEB-4D57-A186-A483F090E740}"/>
    <cellStyle name="Currency 2 2 3 7 4 3 4" xfId="46939" xr:uid="{B93092C4-F225-4DD9-86E5-2A35E93881E3}"/>
    <cellStyle name="Currency 2 2 3 7 4 4" xfId="8920" xr:uid="{00000000-0005-0000-0000-00000D280000}"/>
    <cellStyle name="Currency 2 2 3 7 4 4 2" xfId="23177" xr:uid="{00000000-0005-0000-0000-00000E280000}"/>
    <cellStyle name="Currency 2 2 3 7 4 4 3" xfId="35058" xr:uid="{52CD5E67-ED83-4AC3-91C7-23AFAD934909}"/>
    <cellStyle name="Currency 2 2 3 7 4 4 4" xfId="49315" xr:uid="{17C7F488-116B-459B-9621-24059A5D51CF}"/>
    <cellStyle name="Currency 2 2 3 7 4 5" xfId="11296" xr:uid="{00000000-0005-0000-0000-00000F280000}"/>
    <cellStyle name="Currency 2 2 3 7 4 5 2" xfId="25553" xr:uid="{00000000-0005-0000-0000-000010280000}"/>
    <cellStyle name="Currency 2 2 3 7 4 5 3" xfId="37434" xr:uid="{A0148A5B-4900-42C6-930B-23A8BFC10BB6}"/>
    <cellStyle name="Currency 2 2 3 7 4 5 4" xfId="51691" xr:uid="{61211A2C-D593-41BA-8CE0-EB9D986C7DED}"/>
    <cellStyle name="Currency 2 2 3 7 4 6" xfId="13673" xr:uid="{00000000-0005-0000-0000-000011280000}"/>
    <cellStyle name="Currency 2 2 3 7 4 6 2" xfId="39811" xr:uid="{5B1D3AA3-19D7-415D-AEE0-C1F89A6C8FC0}"/>
    <cellStyle name="Currency 2 2 3 7 4 6 3" xfId="54068" xr:uid="{D641A239-EBB8-4B19-A5BF-C64D814E4087}"/>
    <cellStyle name="Currency 2 2 3 7 4 7" xfId="16049" xr:uid="{00000000-0005-0000-0000-000012280000}"/>
    <cellStyle name="Currency 2 2 3 7 4 8" xfId="27930" xr:uid="{BBC7EA4F-36EE-4650-82A1-8F587AF26F0D}"/>
    <cellStyle name="Currency 2 2 3 7 4 9" xfId="42187" xr:uid="{ED32C6AC-6C42-4744-9139-9D02A31D3CBA}"/>
    <cellStyle name="Currency 2 2 3 7 5" xfId="2584" xr:uid="{00000000-0005-0000-0000-000013280000}"/>
    <cellStyle name="Currency 2 2 3 7 5 2" xfId="16841" xr:uid="{00000000-0005-0000-0000-000014280000}"/>
    <cellStyle name="Currency 2 2 3 7 5 3" xfId="28722" xr:uid="{A5729D0C-6217-4611-AF27-6DCFC3552A08}"/>
    <cellStyle name="Currency 2 2 3 7 5 4" xfId="42979" xr:uid="{D4C75A2E-3330-430D-A210-BF3185857138}"/>
    <cellStyle name="Currency 2 2 3 7 6" xfId="4960" xr:uid="{00000000-0005-0000-0000-000015280000}"/>
    <cellStyle name="Currency 2 2 3 7 6 2" xfId="19217" xr:uid="{00000000-0005-0000-0000-000016280000}"/>
    <cellStyle name="Currency 2 2 3 7 6 3" xfId="31098" xr:uid="{4CC2F6AE-BDA4-45D7-BAE7-E17ED13E7BCC}"/>
    <cellStyle name="Currency 2 2 3 7 6 4" xfId="45355" xr:uid="{2048935A-2020-4A20-A5F1-682F6E14647D}"/>
    <cellStyle name="Currency 2 2 3 7 7" xfId="7336" xr:uid="{00000000-0005-0000-0000-000017280000}"/>
    <cellStyle name="Currency 2 2 3 7 7 2" xfId="21593" xr:uid="{00000000-0005-0000-0000-000018280000}"/>
    <cellStyle name="Currency 2 2 3 7 7 3" xfId="33474" xr:uid="{4BFF1DA4-B2E2-4D52-BEFB-B649B7AA2CF2}"/>
    <cellStyle name="Currency 2 2 3 7 7 4" xfId="47731" xr:uid="{8635CFC4-2850-407B-8B0F-BE10B56D10A9}"/>
    <cellStyle name="Currency 2 2 3 7 8" xfId="9712" xr:uid="{00000000-0005-0000-0000-000019280000}"/>
    <cellStyle name="Currency 2 2 3 7 8 2" xfId="23969" xr:uid="{00000000-0005-0000-0000-00001A280000}"/>
    <cellStyle name="Currency 2 2 3 7 8 3" xfId="35850" xr:uid="{BF5E4E05-A9B2-466D-A513-E8C6AC70468A}"/>
    <cellStyle name="Currency 2 2 3 7 8 4" xfId="50107" xr:uid="{982A7255-3B5C-4EF7-8A4C-E60274EEF0CF}"/>
    <cellStyle name="Currency 2 2 3 7 9" xfId="12089" xr:uid="{00000000-0005-0000-0000-00001B280000}"/>
    <cellStyle name="Currency 2 2 3 7 9 2" xfId="38227" xr:uid="{638245C1-C7DA-41E4-BA9D-9B39FA74596D}"/>
    <cellStyle name="Currency 2 2 3 7 9 3" xfId="52484" xr:uid="{32B15709-F237-4ADD-B72F-E72286E29653}"/>
    <cellStyle name="Currency 2 2 3 8" xfId="244" xr:uid="{00000000-0005-0000-0000-00001C280000}"/>
    <cellStyle name="Currency 2 2 3 8 10" xfId="14501" xr:uid="{00000000-0005-0000-0000-00001D280000}"/>
    <cellStyle name="Currency 2 2 3 8 11" xfId="26382" xr:uid="{309625CE-C0CA-4283-B650-C89939FE2582}"/>
    <cellStyle name="Currency 2 2 3 8 12" xfId="40639" xr:uid="{DEE1B699-4D2B-4C36-AE72-2DF9535FB586}"/>
    <cellStyle name="Currency 2 2 3 8 2" xfId="604" xr:uid="{00000000-0005-0000-0000-00001E280000}"/>
    <cellStyle name="Currency 2 2 3 8 2 10" xfId="26742" xr:uid="{2C5FECBB-9BAB-498B-B453-F8308ED806C9}"/>
    <cellStyle name="Currency 2 2 3 8 2 11" xfId="40999" xr:uid="{F5E69E1A-30E7-4C50-88FB-7ECA51CF1662}"/>
    <cellStyle name="Currency 2 2 3 8 2 2" xfId="1396" xr:uid="{00000000-0005-0000-0000-00001F280000}"/>
    <cellStyle name="Currency 2 2 3 8 2 2 2" xfId="3772" xr:uid="{00000000-0005-0000-0000-000020280000}"/>
    <cellStyle name="Currency 2 2 3 8 2 2 2 2" xfId="18029" xr:uid="{00000000-0005-0000-0000-000021280000}"/>
    <cellStyle name="Currency 2 2 3 8 2 2 2 3" xfId="29910" xr:uid="{19BC9ACC-D480-4E50-91C1-ABE04BC9BB54}"/>
    <cellStyle name="Currency 2 2 3 8 2 2 2 4" xfId="44167" xr:uid="{988ADC1C-EBE1-4E46-B09A-5DF112C7F0B4}"/>
    <cellStyle name="Currency 2 2 3 8 2 2 3" xfId="6148" xr:uid="{00000000-0005-0000-0000-000022280000}"/>
    <cellStyle name="Currency 2 2 3 8 2 2 3 2" xfId="20405" xr:uid="{00000000-0005-0000-0000-000023280000}"/>
    <cellStyle name="Currency 2 2 3 8 2 2 3 3" xfId="32286" xr:uid="{7B73663F-1350-4ABD-9CE5-4F1105E3CB7C}"/>
    <cellStyle name="Currency 2 2 3 8 2 2 3 4" xfId="46543" xr:uid="{2290D938-B7FE-4F7C-9279-1D6DC0501E60}"/>
    <cellStyle name="Currency 2 2 3 8 2 2 4" xfId="8524" xr:uid="{00000000-0005-0000-0000-000024280000}"/>
    <cellStyle name="Currency 2 2 3 8 2 2 4 2" xfId="22781" xr:uid="{00000000-0005-0000-0000-000025280000}"/>
    <cellStyle name="Currency 2 2 3 8 2 2 4 3" xfId="34662" xr:uid="{DC816DFF-8ECD-4A82-A669-D42D0829A874}"/>
    <cellStyle name="Currency 2 2 3 8 2 2 4 4" xfId="48919" xr:uid="{FBA12B4C-69C9-4D59-AA5D-04B132BA0325}"/>
    <cellStyle name="Currency 2 2 3 8 2 2 5" xfId="10900" xr:uid="{00000000-0005-0000-0000-000026280000}"/>
    <cellStyle name="Currency 2 2 3 8 2 2 5 2" xfId="25157" xr:uid="{00000000-0005-0000-0000-000027280000}"/>
    <cellStyle name="Currency 2 2 3 8 2 2 5 3" xfId="37038" xr:uid="{F9203127-67D9-4580-A740-51EC799FAC31}"/>
    <cellStyle name="Currency 2 2 3 8 2 2 5 4" xfId="51295" xr:uid="{B19FE733-6432-4FB6-BA5D-404D0C7EBFDE}"/>
    <cellStyle name="Currency 2 2 3 8 2 2 6" xfId="13277" xr:uid="{00000000-0005-0000-0000-000028280000}"/>
    <cellStyle name="Currency 2 2 3 8 2 2 6 2" xfId="39415" xr:uid="{5385EDAB-88E5-40D8-89B1-2EB10C35BC29}"/>
    <cellStyle name="Currency 2 2 3 8 2 2 6 3" xfId="53672" xr:uid="{A090DEA9-E4D7-46F4-8417-C0D9EF944FE2}"/>
    <cellStyle name="Currency 2 2 3 8 2 2 7" xfId="15653" xr:uid="{00000000-0005-0000-0000-000029280000}"/>
    <cellStyle name="Currency 2 2 3 8 2 2 8" xfId="27534" xr:uid="{C54FDC50-A1A0-4D73-8243-0A40CEFCC7BD}"/>
    <cellStyle name="Currency 2 2 3 8 2 2 9" xfId="41791" xr:uid="{17ABBC36-374D-4469-8046-712D56C10567}"/>
    <cellStyle name="Currency 2 2 3 8 2 3" xfId="2188" xr:uid="{00000000-0005-0000-0000-00002A280000}"/>
    <cellStyle name="Currency 2 2 3 8 2 3 2" xfId="4564" xr:uid="{00000000-0005-0000-0000-00002B280000}"/>
    <cellStyle name="Currency 2 2 3 8 2 3 2 2" xfId="18821" xr:uid="{00000000-0005-0000-0000-00002C280000}"/>
    <cellStyle name="Currency 2 2 3 8 2 3 2 3" xfId="30702" xr:uid="{92709591-1316-4F31-B1C8-117F4A602D1E}"/>
    <cellStyle name="Currency 2 2 3 8 2 3 2 4" xfId="44959" xr:uid="{2BED961A-F363-4F41-B0FB-1786EEA05ED4}"/>
    <cellStyle name="Currency 2 2 3 8 2 3 3" xfId="6940" xr:uid="{00000000-0005-0000-0000-00002D280000}"/>
    <cellStyle name="Currency 2 2 3 8 2 3 3 2" xfId="21197" xr:uid="{00000000-0005-0000-0000-00002E280000}"/>
    <cellStyle name="Currency 2 2 3 8 2 3 3 3" xfId="33078" xr:uid="{AF2D658B-9C80-43DD-8F06-F0967FBFB4DD}"/>
    <cellStyle name="Currency 2 2 3 8 2 3 3 4" xfId="47335" xr:uid="{5733E7AE-FB81-4DC1-9720-AE2F3D9A4632}"/>
    <cellStyle name="Currency 2 2 3 8 2 3 4" xfId="9316" xr:uid="{00000000-0005-0000-0000-00002F280000}"/>
    <cellStyle name="Currency 2 2 3 8 2 3 4 2" xfId="23573" xr:uid="{00000000-0005-0000-0000-000030280000}"/>
    <cellStyle name="Currency 2 2 3 8 2 3 4 3" xfId="35454" xr:uid="{B84CF6BE-817D-4FCA-9619-8BE0BE5C8A75}"/>
    <cellStyle name="Currency 2 2 3 8 2 3 4 4" xfId="49711" xr:uid="{48B8FBEC-A795-454C-890C-3815E08CA5F2}"/>
    <cellStyle name="Currency 2 2 3 8 2 3 5" xfId="11692" xr:uid="{00000000-0005-0000-0000-000031280000}"/>
    <cellStyle name="Currency 2 2 3 8 2 3 5 2" xfId="25949" xr:uid="{00000000-0005-0000-0000-000032280000}"/>
    <cellStyle name="Currency 2 2 3 8 2 3 5 3" xfId="37830" xr:uid="{350C7E8A-FACB-41E1-9F54-38C45461CF1B}"/>
    <cellStyle name="Currency 2 2 3 8 2 3 5 4" xfId="52087" xr:uid="{CFC9B6D0-F671-4167-B195-06A97D03FBF3}"/>
    <cellStyle name="Currency 2 2 3 8 2 3 6" xfId="14069" xr:uid="{00000000-0005-0000-0000-000033280000}"/>
    <cellStyle name="Currency 2 2 3 8 2 3 6 2" xfId="40207" xr:uid="{D8D5CF75-44D1-4BF2-A1EB-507BEDEE302E}"/>
    <cellStyle name="Currency 2 2 3 8 2 3 6 3" xfId="54464" xr:uid="{1AFEA569-207E-47C6-B81E-672696D1D71E}"/>
    <cellStyle name="Currency 2 2 3 8 2 3 7" xfId="16445" xr:uid="{00000000-0005-0000-0000-000034280000}"/>
    <cellStyle name="Currency 2 2 3 8 2 3 8" xfId="28326" xr:uid="{40714694-FEE3-4665-B7EC-F32907A882C0}"/>
    <cellStyle name="Currency 2 2 3 8 2 3 9" xfId="42583" xr:uid="{20F49793-4885-4CB1-9DC7-21549CC1F1C3}"/>
    <cellStyle name="Currency 2 2 3 8 2 4" xfId="2980" xr:uid="{00000000-0005-0000-0000-000035280000}"/>
    <cellStyle name="Currency 2 2 3 8 2 4 2" xfId="17237" xr:uid="{00000000-0005-0000-0000-000036280000}"/>
    <cellStyle name="Currency 2 2 3 8 2 4 3" xfId="29118" xr:uid="{047DEAC5-30D2-4FD9-A71B-6DDA39901B83}"/>
    <cellStyle name="Currency 2 2 3 8 2 4 4" xfId="43375" xr:uid="{526B2C33-69CA-4F87-9237-5C753F026D40}"/>
    <cellStyle name="Currency 2 2 3 8 2 5" xfId="5356" xr:uid="{00000000-0005-0000-0000-000037280000}"/>
    <cellStyle name="Currency 2 2 3 8 2 5 2" xfId="19613" xr:uid="{00000000-0005-0000-0000-000038280000}"/>
    <cellStyle name="Currency 2 2 3 8 2 5 3" xfId="31494" xr:uid="{9BF4A176-CD3A-42EB-9960-CBCF1BA940EA}"/>
    <cellStyle name="Currency 2 2 3 8 2 5 4" xfId="45751" xr:uid="{AAD141B3-86BA-4490-A8B6-6627E2A904F5}"/>
    <cellStyle name="Currency 2 2 3 8 2 6" xfId="7732" xr:uid="{00000000-0005-0000-0000-000039280000}"/>
    <cellStyle name="Currency 2 2 3 8 2 6 2" xfId="21989" xr:uid="{00000000-0005-0000-0000-00003A280000}"/>
    <cellStyle name="Currency 2 2 3 8 2 6 3" xfId="33870" xr:uid="{8215A35B-766A-4020-8C2F-B9B4E22AA7AA}"/>
    <cellStyle name="Currency 2 2 3 8 2 6 4" xfId="48127" xr:uid="{F50FE1E9-39E0-48FB-B8B0-D0945F3D79B1}"/>
    <cellStyle name="Currency 2 2 3 8 2 7" xfId="10108" xr:uid="{00000000-0005-0000-0000-00003B280000}"/>
    <cellStyle name="Currency 2 2 3 8 2 7 2" xfId="24365" xr:uid="{00000000-0005-0000-0000-00003C280000}"/>
    <cellStyle name="Currency 2 2 3 8 2 7 3" xfId="36246" xr:uid="{2342169B-9D06-4974-9362-479A8CFE9D06}"/>
    <cellStyle name="Currency 2 2 3 8 2 7 4" xfId="50503" xr:uid="{CBE6DA9B-3FA0-46FC-8FA3-8F565D6C2ABA}"/>
    <cellStyle name="Currency 2 2 3 8 2 8" xfId="12485" xr:uid="{00000000-0005-0000-0000-00003D280000}"/>
    <cellStyle name="Currency 2 2 3 8 2 8 2" xfId="38623" xr:uid="{58560594-2F7A-46BA-962D-1276EEEBE0CB}"/>
    <cellStyle name="Currency 2 2 3 8 2 8 3" xfId="52880" xr:uid="{61B3FB7B-8D50-4357-88D0-A922DF730132}"/>
    <cellStyle name="Currency 2 2 3 8 2 9" xfId="14861" xr:uid="{00000000-0005-0000-0000-00003E280000}"/>
    <cellStyle name="Currency 2 2 3 8 3" xfId="1036" xr:uid="{00000000-0005-0000-0000-00003F280000}"/>
    <cellStyle name="Currency 2 2 3 8 3 2" xfId="3412" xr:uid="{00000000-0005-0000-0000-000040280000}"/>
    <cellStyle name="Currency 2 2 3 8 3 2 2" xfId="17669" xr:uid="{00000000-0005-0000-0000-000041280000}"/>
    <cellStyle name="Currency 2 2 3 8 3 2 3" xfId="29550" xr:uid="{BE3C9808-4A77-46FB-862A-AF29CEBC732B}"/>
    <cellStyle name="Currency 2 2 3 8 3 2 4" xfId="43807" xr:uid="{ED90D731-E7DB-4B8C-8AE8-92C1B61D5440}"/>
    <cellStyle name="Currency 2 2 3 8 3 3" xfId="5788" xr:uid="{00000000-0005-0000-0000-000042280000}"/>
    <cellStyle name="Currency 2 2 3 8 3 3 2" xfId="20045" xr:uid="{00000000-0005-0000-0000-000043280000}"/>
    <cellStyle name="Currency 2 2 3 8 3 3 3" xfId="31926" xr:uid="{E1B2B122-ED35-4DFA-B529-6D739C184AA2}"/>
    <cellStyle name="Currency 2 2 3 8 3 3 4" xfId="46183" xr:uid="{AEDDCF3B-2B9B-4CCD-A894-FDD60B0D8B35}"/>
    <cellStyle name="Currency 2 2 3 8 3 4" xfId="8164" xr:uid="{00000000-0005-0000-0000-000044280000}"/>
    <cellStyle name="Currency 2 2 3 8 3 4 2" xfId="22421" xr:uid="{00000000-0005-0000-0000-000045280000}"/>
    <cellStyle name="Currency 2 2 3 8 3 4 3" xfId="34302" xr:uid="{40B40D69-6AC0-48AD-AE93-37D118835ADF}"/>
    <cellStyle name="Currency 2 2 3 8 3 4 4" xfId="48559" xr:uid="{AB1D84DD-F2C5-400F-9716-252C229CF9B1}"/>
    <cellStyle name="Currency 2 2 3 8 3 5" xfId="10540" xr:uid="{00000000-0005-0000-0000-000046280000}"/>
    <cellStyle name="Currency 2 2 3 8 3 5 2" xfId="24797" xr:uid="{00000000-0005-0000-0000-000047280000}"/>
    <cellStyle name="Currency 2 2 3 8 3 5 3" xfId="36678" xr:uid="{D3542A58-0932-44BF-ABB9-94C99ECD1583}"/>
    <cellStyle name="Currency 2 2 3 8 3 5 4" xfId="50935" xr:uid="{105FC486-5D47-4971-883B-5A5C0A97CCF0}"/>
    <cellStyle name="Currency 2 2 3 8 3 6" xfId="12917" xr:uid="{00000000-0005-0000-0000-000048280000}"/>
    <cellStyle name="Currency 2 2 3 8 3 6 2" xfId="39055" xr:uid="{1F41E0BF-462D-42C2-ABCA-9D0FAE367D9F}"/>
    <cellStyle name="Currency 2 2 3 8 3 6 3" xfId="53312" xr:uid="{84249FCC-D706-482B-9812-570C5FB52690}"/>
    <cellStyle name="Currency 2 2 3 8 3 7" xfId="15293" xr:uid="{00000000-0005-0000-0000-000049280000}"/>
    <cellStyle name="Currency 2 2 3 8 3 8" xfId="27174" xr:uid="{CF8BD77B-0525-4FEA-B248-40BB716DDC7B}"/>
    <cellStyle name="Currency 2 2 3 8 3 9" xfId="41431" xr:uid="{A0FF6881-7CF8-466D-81C3-2718D085CF72}"/>
    <cellStyle name="Currency 2 2 3 8 4" xfId="1828" xr:uid="{00000000-0005-0000-0000-00004A280000}"/>
    <cellStyle name="Currency 2 2 3 8 4 2" xfId="4204" xr:uid="{00000000-0005-0000-0000-00004B280000}"/>
    <cellStyle name="Currency 2 2 3 8 4 2 2" xfId="18461" xr:uid="{00000000-0005-0000-0000-00004C280000}"/>
    <cellStyle name="Currency 2 2 3 8 4 2 3" xfId="30342" xr:uid="{6485534A-69D4-4C94-976A-755BF256927A}"/>
    <cellStyle name="Currency 2 2 3 8 4 2 4" xfId="44599" xr:uid="{846322B9-C1F5-47B6-9866-817C06C9343A}"/>
    <cellStyle name="Currency 2 2 3 8 4 3" xfId="6580" xr:uid="{00000000-0005-0000-0000-00004D280000}"/>
    <cellStyle name="Currency 2 2 3 8 4 3 2" xfId="20837" xr:uid="{00000000-0005-0000-0000-00004E280000}"/>
    <cellStyle name="Currency 2 2 3 8 4 3 3" xfId="32718" xr:uid="{0F6AE7E6-E864-4B9C-BEBA-5478602F7F25}"/>
    <cellStyle name="Currency 2 2 3 8 4 3 4" xfId="46975" xr:uid="{717BF0F1-F0FF-4DCC-A0F5-141013750B0F}"/>
    <cellStyle name="Currency 2 2 3 8 4 4" xfId="8956" xr:uid="{00000000-0005-0000-0000-00004F280000}"/>
    <cellStyle name="Currency 2 2 3 8 4 4 2" xfId="23213" xr:uid="{00000000-0005-0000-0000-000050280000}"/>
    <cellStyle name="Currency 2 2 3 8 4 4 3" xfId="35094" xr:uid="{7FCD7A1D-01C9-439F-BF35-0329CC8176D5}"/>
    <cellStyle name="Currency 2 2 3 8 4 4 4" xfId="49351" xr:uid="{034A3F62-B1E2-4DEC-9495-DA6A905BA459}"/>
    <cellStyle name="Currency 2 2 3 8 4 5" xfId="11332" xr:uid="{00000000-0005-0000-0000-000051280000}"/>
    <cellStyle name="Currency 2 2 3 8 4 5 2" xfId="25589" xr:uid="{00000000-0005-0000-0000-000052280000}"/>
    <cellStyle name="Currency 2 2 3 8 4 5 3" xfId="37470" xr:uid="{093DF01E-45AD-4EF0-91D8-7CBDB6173A6C}"/>
    <cellStyle name="Currency 2 2 3 8 4 5 4" xfId="51727" xr:uid="{2E2A8359-44CC-4FD6-A9E7-A7FD63EE5254}"/>
    <cellStyle name="Currency 2 2 3 8 4 6" xfId="13709" xr:uid="{00000000-0005-0000-0000-000053280000}"/>
    <cellStyle name="Currency 2 2 3 8 4 6 2" xfId="39847" xr:uid="{58EDC40D-38D2-4DAE-BB34-536A89E7B116}"/>
    <cellStyle name="Currency 2 2 3 8 4 6 3" xfId="54104" xr:uid="{12715A51-39CA-448F-836F-C5770F512B63}"/>
    <cellStyle name="Currency 2 2 3 8 4 7" xfId="16085" xr:uid="{00000000-0005-0000-0000-000054280000}"/>
    <cellStyle name="Currency 2 2 3 8 4 8" xfId="27966" xr:uid="{2AD9A331-8D67-425B-8417-51832253E0F2}"/>
    <cellStyle name="Currency 2 2 3 8 4 9" xfId="42223" xr:uid="{2D8BB560-3D84-4908-B9A8-E069950B8A1D}"/>
    <cellStyle name="Currency 2 2 3 8 5" xfId="2620" xr:uid="{00000000-0005-0000-0000-000055280000}"/>
    <cellStyle name="Currency 2 2 3 8 5 2" xfId="16877" xr:uid="{00000000-0005-0000-0000-000056280000}"/>
    <cellStyle name="Currency 2 2 3 8 5 3" xfId="28758" xr:uid="{E81AF42D-9929-42F4-B1E5-9D22F1357B53}"/>
    <cellStyle name="Currency 2 2 3 8 5 4" xfId="43015" xr:uid="{D48DB5F4-D0A2-49A0-994D-E402103FE9E6}"/>
    <cellStyle name="Currency 2 2 3 8 6" xfId="4996" xr:uid="{00000000-0005-0000-0000-000057280000}"/>
    <cellStyle name="Currency 2 2 3 8 6 2" xfId="19253" xr:uid="{00000000-0005-0000-0000-000058280000}"/>
    <cellStyle name="Currency 2 2 3 8 6 3" xfId="31134" xr:uid="{640398F7-731C-48A3-9569-8CF22A5F9708}"/>
    <cellStyle name="Currency 2 2 3 8 6 4" xfId="45391" xr:uid="{AEAFFB94-C984-4EA4-AE28-72E778CD2DE1}"/>
    <cellStyle name="Currency 2 2 3 8 7" xfId="7372" xr:uid="{00000000-0005-0000-0000-000059280000}"/>
    <cellStyle name="Currency 2 2 3 8 7 2" xfId="21629" xr:uid="{00000000-0005-0000-0000-00005A280000}"/>
    <cellStyle name="Currency 2 2 3 8 7 3" xfId="33510" xr:uid="{CAB1F092-EC3C-49A2-AAE1-7693F1561E1F}"/>
    <cellStyle name="Currency 2 2 3 8 7 4" xfId="47767" xr:uid="{96A63E8A-4D79-42E6-A72D-6D913503A939}"/>
    <cellStyle name="Currency 2 2 3 8 8" xfId="9748" xr:uid="{00000000-0005-0000-0000-00005B280000}"/>
    <cellStyle name="Currency 2 2 3 8 8 2" xfId="24005" xr:uid="{00000000-0005-0000-0000-00005C280000}"/>
    <cellStyle name="Currency 2 2 3 8 8 3" xfId="35886" xr:uid="{18785852-57DE-4E3F-978B-A99B6703895D}"/>
    <cellStyle name="Currency 2 2 3 8 8 4" xfId="50143" xr:uid="{8DBFFAFA-5583-4C60-81ED-89E2F55375B4}"/>
    <cellStyle name="Currency 2 2 3 8 9" xfId="12125" xr:uid="{00000000-0005-0000-0000-00005D280000}"/>
    <cellStyle name="Currency 2 2 3 8 9 2" xfId="38263" xr:uid="{9A4333AE-A30C-4192-8FE6-C621F04361A5}"/>
    <cellStyle name="Currency 2 2 3 8 9 3" xfId="52520" xr:uid="{7324D363-F3EC-472A-80D3-EAC8A4D0ECFE}"/>
    <cellStyle name="Currency 2 2 3 9" xfId="280" xr:uid="{00000000-0005-0000-0000-00005E280000}"/>
    <cellStyle name="Currency 2 2 3 9 10" xfId="14537" xr:uid="{00000000-0005-0000-0000-00005F280000}"/>
    <cellStyle name="Currency 2 2 3 9 11" xfId="26418" xr:uid="{43F8111D-B890-42C5-AAFD-8D30D7B9F2C0}"/>
    <cellStyle name="Currency 2 2 3 9 12" xfId="40675" xr:uid="{C5A3CE5E-D17A-4D40-BAE3-4ECF4F3273B1}"/>
    <cellStyle name="Currency 2 2 3 9 2" xfId="640" xr:uid="{00000000-0005-0000-0000-000060280000}"/>
    <cellStyle name="Currency 2 2 3 9 2 10" xfId="26778" xr:uid="{E74E265B-BE78-433E-8C6E-E8FD7E2DFF72}"/>
    <cellStyle name="Currency 2 2 3 9 2 11" xfId="41035" xr:uid="{257AF033-6BDA-4913-8A7B-0C2A70A537CC}"/>
    <cellStyle name="Currency 2 2 3 9 2 2" xfId="1432" xr:uid="{00000000-0005-0000-0000-000061280000}"/>
    <cellStyle name="Currency 2 2 3 9 2 2 2" xfId="3808" xr:uid="{00000000-0005-0000-0000-000062280000}"/>
    <cellStyle name="Currency 2 2 3 9 2 2 2 2" xfId="18065" xr:uid="{00000000-0005-0000-0000-000063280000}"/>
    <cellStyle name="Currency 2 2 3 9 2 2 2 3" xfId="29946" xr:uid="{341D77FC-405F-410D-89FD-DFD45E1F182F}"/>
    <cellStyle name="Currency 2 2 3 9 2 2 2 4" xfId="44203" xr:uid="{92073356-E306-4CB3-BF11-9E6CC28392B7}"/>
    <cellStyle name="Currency 2 2 3 9 2 2 3" xfId="6184" xr:uid="{00000000-0005-0000-0000-000064280000}"/>
    <cellStyle name="Currency 2 2 3 9 2 2 3 2" xfId="20441" xr:uid="{00000000-0005-0000-0000-000065280000}"/>
    <cellStyle name="Currency 2 2 3 9 2 2 3 3" xfId="32322" xr:uid="{1636AF70-8A99-49C8-AD66-DE842334936A}"/>
    <cellStyle name="Currency 2 2 3 9 2 2 3 4" xfId="46579" xr:uid="{DDDC201E-2B96-44B1-9D99-B444D9CED3AA}"/>
    <cellStyle name="Currency 2 2 3 9 2 2 4" xfId="8560" xr:uid="{00000000-0005-0000-0000-000066280000}"/>
    <cellStyle name="Currency 2 2 3 9 2 2 4 2" xfId="22817" xr:uid="{00000000-0005-0000-0000-000067280000}"/>
    <cellStyle name="Currency 2 2 3 9 2 2 4 3" xfId="34698" xr:uid="{1CD55222-D93B-437C-B065-3A0C1E668BF4}"/>
    <cellStyle name="Currency 2 2 3 9 2 2 4 4" xfId="48955" xr:uid="{A6E10452-F3CE-4893-AD68-DAAE8AAB148C}"/>
    <cellStyle name="Currency 2 2 3 9 2 2 5" xfId="10936" xr:uid="{00000000-0005-0000-0000-000068280000}"/>
    <cellStyle name="Currency 2 2 3 9 2 2 5 2" xfId="25193" xr:uid="{00000000-0005-0000-0000-000069280000}"/>
    <cellStyle name="Currency 2 2 3 9 2 2 5 3" xfId="37074" xr:uid="{F6338827-F559-4987-B01B-2DAED2ABFD92}"/>
    <cellStyle name="Currency 2 2 3 9 2 2 5 4" xfId="51331" xr:uid="{2FE1502B-AE1A-4E32-B9B7-EB870975A02F}"/>
    <cellStyle name="Currency 2 2 3 9 2 2 6" xfId="13313" xr:uid="{00000000-0005-0000-0000-00006A280000}"/>
    <cellStyle name="Currency 2 2 3 9 2 2 6 2" xfId="39451" xr:uid="{ED2958B1-1113-4D7F-82E8-2859C5A57E94}"/>
    <cellStyle name="Currency 2 2 3 9 2 2 6 3" xfId="53708" xr:uid="{776404A8-C388-455C-9E9D-EE57D51EBC87}"/>
    <cellStyle name="Currency 2 2 3 9 2 2 7" xfId="15689" xr:uid="{00000000-0005-0000-0000-00006B280000}"/>
    <cellStyle name="Currency 2 2 3 9 2 2 8" xfId="27570" xr:uid="{BEE8B934-2A1D-46F6-99A6-DBC9103DF66F}"/>
    <cellStyle name="Currency 2 2 3 9 2 2 9" xfId="41827" xr:uid="{CA23EF70-2298-4A18-A2CF-FEF057B04BFF}"/>
    <cellStyle name="Currency 2 2 3 9 2 3" xfId="2224" xr:uid="{00000000-0005-0000-0000-00006C280000}"/>
    <cellStyle name="Currency 2 2 3 9 2 3 2" xfId="4600" xr:uid="{00000000-0005-0000-0000-00006D280000}"/>
    <cellStyle name="Currency 2 2 3 9 2 3 2 2" xfId="18857" xr:uid="{00000000-0005-0000-0000-00006E280000}"/>
    <cellStyle name="Currency 2 2 3 9 2 3 2 3" xfId="30738" xr:uid="{4B9EABAF-F372-4D5B-8E75-6CB119A25E3C}"/>
    <cellStyle name="Currency 2 2 3 9 2 3 2 4" xfId="44995" xr:uid="{DC92975D-645A-46CD-8BB7-0C6AD5C6CED7}"/>
    <cellStyle name="Currency 2 2 3 9 2 3 3" xfId="6976" xr:uid="{00000000-0005-0000-0000-00006F280000}"/>
    <cellStyle name="Currency 2 2 3 9 2 3 3 2" xfId="21233" xr:uid="{00000000-0005-0000-0000-000070280000}"/>
    <cellStyle name="Currency 2 2 3 9 2 3 3 3" xfId="33114" xr:uid="{8FC39F3A-525D-4F01-9427-FBAC91B2BDF0}"/>
    <cellStyle name="Currency 2 2 3 9 2 3 3 4" xfId="47371" xr:uid="{64A37254-8CE2-4EDC-BF37-B5F0212EAE17}"/>
    <cellStyle name="Currency 2 2 3 9 2 3 4" xfId="9352" xr:uid="{00000000-0005-0000-0000-000071280000}"/>
    <cellStyle name="Currency 2 2 3 9 2 3 4 2" xfId="23609" xr:uid="{00000000-0005-0000-0000-000072280000}"/>
    <cellStyle name="Currency 2 2 3 9 2 3 4 3" xfId="35490" xr:uid="{179B4B75-C175-4A17-B7C4-F4D916EFD289}"/>
    <cellStyle name="Currency 2 2 3 9 2 3 4 4" xfId="49747" xr:uid="{9E514E1F-7D8C-41E6-AA3C-CEABC7CB7694}"/>
    <cellStyle name="Currency 2 2 3 9 2 3 5" xfId="11728" xr:uid="{00000000-0005-0000-0000-000073280000}"/>
    <cellStyle name="Currency 2 2 3 9 2 3 5 2" xfId="25985" xr:uid="{00000000-0005-0000-0000-000074280000}"/>
    <cellStyle name="Currency 2 2 3 9 2 3 5 3" xfId="37866" xr:uid="{68CBD34B-ADF0-4746-A038-9CDE3CFBBB97}"/>
    <cellStyle name="Currency 2 2 3 9 2 3 5 4" xfId="52123" xr:uid="{8DD54CA7-A183-4413-90A0-1E2C8605E660}"/>
    <cellStyle name="Currency 2 2 3 9 2 3 6" xfId="14105" xr:uid="{00000000-0005-0000-0000-000075280000}"/>
    <cellStyle name="Currency 2 2 3 9 2 3 6 2" xfId="40243" xr:uid="{2EDA74B4-682E-4759-9CD8-524546BE57C7}"/>
    <cellStyle name="Currency 2 2 3 9 2 3 6 3" xfId="54500" xr:uid="{767D161E-FAF3-4D12-AD11-5BF44E2C551C}"/>
    <cellStyle name="Currency 2 2 3 9 2 3 7" xfId="16481" xr:uid="{00000000-0005-0000-0000-000076280000}"/>
    <cellStyle name="Currency 2 2 3 9 2 3 8" xfId="28362" xr:uid="{FA8C80E2-9D3A-4D49-BBDD-02B0CEF6498C}"/>
    <cellStyle name="Currency 2 2 3 9 2 3 9" xfId="42619" xr:uid="{E4E412E5-C282-4506-B19C-D9C288F0ADB9}"/>
    <cellStyle name="Currency 2 2 3 9 2 4" xfId="3016" xr:uid="{00000000-0005-0000-0000-000077280000}"/>
    <cellStyle name="Currency 2 2 3 9 2 4 2" xfId="17273" xr:uid="{00000000-0005-0000-0000-000078280000}"/>
    <cellStyle name="Currency 2 2 3 9 2 4 3" xfId="29154" xr:uid="{D163B091-DDB1-45FC-80DB-EFBEE49BBF7D}"/>
    <cellStyle name="Currency 2 2 3 9 2 4 4" xfId="43411" xr:uid="{30C55F3C-5FB6-40E8-9D8E-DFD1EF9009CB}"/>
    <cellStyle name="Currency 2 2 3 9 2 5" xfId="5392" xr:uid="{00000000-0005-0000-0000-000079280000}"/>
    <cellStyle name="Currency 2 2 3 9 2 5 2" xfId="19649" xr:uid="{00000000-0005-0000-0000-00007A280000}"/>
    <cellStyle name="Currency 2 2 3 9 2 5 3" xfId="31530" xr:uid="{65CC1F5C-6948-4353-8F64-2BBDEF33985A}"/>
    <cellStyle name="Currency 2 2 3 9 2 5 4" xfId="45787" xr:uid="{99B4174E-7B0F-4B69-B99E-20E6E62CE761}"/>
    <cellStyle name="Currency 2 2 3 9 2 6" xfId="7768" xr:uid="{00000000-0005-0000-0000-00007B280000}"/>
    <cellStyle name="Currency 2 2 3 9 2 6 2" xfId="22025" xr:uid="{00000000-0005-0000-0000-00007C280000}"/>
    <cellStyle name="Currency 2 2 3 9 2 6 3" xfId="33906" xr:uid="{B7AE47A5-374D-4E72-B78B-7674A872F59D}"/>
    <cellStyle name="Currency 2 2 3 9 2 6 4" xfId="48163" xr:uid="{25392732-43DD-49F1-8532-18371D295920}"/>
    <cellStyle name="Currency 2 2 3 9 2 7" xfId="10144" xr:uid="{00000000-0005-0000-0000-00007D280000}"/>
    <cellStyle name="Currency 2 2 3 9 2 7 2" xfId="24401" xr:uid="{00000000-0005-0000-0000-00007E280000}"/>
    <cellStyle name="Currency 2 2 3 9 2 7 3" xfId="36282" xr:uid="{2724CD7E-B570-44FB-98C5-4FE7EB9783B1}"/>
    <cellStyle name="Currency 2 2 3 9 2 7 4" xfId="50539" xr:uid="{3E848674-5047-455D-A8FF-4C13B493D8E1}"/>
    <cellStyle name="Currency 2 2 3 9 2 8" xfId="12521" xr:uid="{00000000-0005-0000-0000-00007F280000}"/>
    <cellStyle name="Currency 2 2 3 9 2 8 2" xfId="38659" xr:uid="{B585E1DF-61C0-4E88-9D72-0D8CF265B0E5}"/>
    <cellStyle name="Currency 2 2 3 9 2 8 3" xfId="52916" xr:uid="{87A81CB1-74C1-4326-8BE1-52591B4E89FD}"/>
    <cellStyle name="Currency 2 2 3 9 2 9" xfId="14897" xr:uid="{00000000-0005-0000-0000-000080280000}"/>
    <cellStyle name="Currency 2 2 3 9 3" xfId="1072" xr:uid="{00000000-0005-0000-0000-000081280000}"/>
    <cellStyle name="Currency 2 2 3 9 3 2" xfId="3448" xr:uid="{00000000-0005-0000-0000-000082280000}"/>
    <cellStyle name="Currency 2 2 3 9 3 2 2" xfId="17705" xr:uid="{00000000-0005-0000-0000-000083280000}"/>
    <cellStyle name="Currency 2 2 3 9 3 2 3" xfId="29586" xr:uid="{2D9E77FA-64FF-4D7A-92EE-3856FD545D31}"/>
    <cellStyle name="Currency 2 2 3 9 3 2 4" xfId="43843" xr:uid="{460FFD6C-3D7D-422C-81D9-F84FB03871BD}"/>
    <cellStyle name="Currency 2 2 3 9 3 3" xfId="5824" xr:uid="{00000000-0005-0000-0000-000084280000}"/>
    <cellStyle name="Currency 2 2 3 9 3 3 2" xfId="20081" xr:uid="{00000000-0005-0000-0000-000085280000}"/>
    <cellStyle name="Currency 2 2 3 9 3 3 3" xfId="31962" xr:uid="{292BB7A0-33EA-4BAC-A89B-A174C811A5FA}"/>
    <cellStyle name="Currency 2 2 3 9 3 3 4" xfId="46219" xr:uid="{268DBAE9-0795-4010-8C6F-26BEE138A695}"/>
    <cellStyle name="Currency 2 2 3 9 3 4" xfId="8200" xr:uid="{00000000-0005-0000-0000-000086280000}"/>
    <cellStyle name="Currency 2 2 3 9 3 4 2" xfId="22457" xr:uid="{00000000-0005-0000-0000-000087280000}"/>
    <cellStyle name="Currency 2 2 3 9 3 4 3" xfId="34338" xr:uid="{DB073EC4-53F1-4868-8AAE-5D9DC3C368F2}"/>
    <cellStyle name="Currency 2 2 3 9 3 4 4" xfId="48595" xr:uid="{746E70EB-A307-4DAE-AB3B-32FC667D61BB}"/>
    <cellStyle name="Currency 2 2 3 9 3 5" xfId="10576" xr:uid="{00000000-0005-0000-0000-000088280000}"/>
    <cellStyle name="Currency 2 2 3 9 3 5 2" xfId="24833" xr:uid="{00000000-0005-0000-0000-000089280000}"/>
    <cellStyle name="Currency 2 2 3 9 3 5 3" xfId="36714" xr:uid="{00684120-91BF-482C-AAF0-9768D5DBF879}"/>
    <cellStyle name="Currency 2 2 3 9 3 5 4" xfId="50971" xr:uid="{506CC257-A451-4E3A-B052-AA1AB9601A4A}"/>
    <cellStyle name="Currency 2 2 3 9 3 6" xfId="12953" xr:uid="{00000000-0005-0000-0000-00008A280000}"/>
    <cellStyle name="Currency 2 2 3 9 3 6 2" xfId="39091" xr:uid="{BD924EE7-8601-4A28-A191-E50A2C2D745D}"/>
    <cellStyle name="Currency 2 2 3 9 3 6 3" xfId="53348" xr:uid="{B52A595B-AFA8-4D9E-AC65-357D6678781F}"/>
    <cellStyle name="Currency 2 2 3 9 3 7" xfId="15329" xr:uid="{00000000-0005-0000-0000-00008B280000}"/>
    <cellStyle name="Currency 2 2 3 9 3 8" xfId="27210" xr:uid="{3E55A133-4D24-498F-8F13-A04D737D1FAF}"/>
    <cellStyle name="Currency 2 2 3 9 3 9" xfId="41467" xr:uid="{7030661A-5C83-44A1-85F2-6F1EE2A46D67}"/>
    <cellStyle name="Currency 2 2 3 9 4" xfId="1864" xr:uid="{00000000-0005-0000-0000-00008C280000}"/>
    <cellStyle name="Currency 2 2 3 9 4 2" xfId="4240" xr:uid="{00000000-0005-0000-0000-00008D280000}"/>
    <cellStyle name="Currency 2 2 3 9 4 2 2" xfId="18497" xr:uid="{00000000-0005-0000-0000-00008E280000}"/>
    <cellStyle name="Currency 2 2 3 9 4 2 3" xfId="30378" xr:uid="{679BEE6F-3DB7-4746-AFD9-102618688A48}"/>
    <cellStyle name="Currency 2 2 3 9 4 2 4" xfId="44635" xr:uid="{C529C9E2-62FE-4327-85A4-2949D423432F}"/>
    <cellStyle name="Currency 2 2 3 9 4 3" xfId="6616" xr:uid="{00000000-0005-0000-0000-00008F280000}"/>
    <cellStyle name="Currency 2 2 3 9 4 3 2" xfId="20873" xr:uid="{00000000-0005-0000-0000-000090280000}"/>
    <cellStyle name="Currency 2 2 3 9 4 3 3" xfId="32754" xr:uid="{53F48D1D-BDC9-4A5C-BE12-68F19B32EDA1}"/>
    <cellStyle name="Currency 2 2 3 9 4 3 4" xfId="47011" xr:uid="{E2DE9622-C782-4444-83DE-06E1F6106B15}"/>
    <cellStyle name="Currency 2 2 3 9 4 4" xfId="8992" xr:uid="{00000000-0005-0000-0000-000091280000}"/>
    <cellStyle name="Currency 2 2 3 9 4 4 2" xfId="23249" xr:uid="{00000000-0005-0000-0000-000092280000}"/>
    <cellStyle name="Currency 2 2 3 9 4 4 3" xfId="35130" xr:uid="{8F58D3A8-0488-4825-A2BC-9485886F90FC}"/>
    <cellStyle name="Currency 2 2 3 9 4 4 4" xfId="49387" xr:uid="{F56B562B-F96B-43B1-B027-29FFE345462D}"/>
    <cellStyle name="Currency 2 2 3 9 4 5" xfId="11368" xr:uid="{00000000-0005-0000-0000-000093280000}"/>
    <cellStyle name="Currency 2 2 3 9 4 5 2" xfId="25625" xr:uid="{00000000-0005-0000-0000-000094280000}"/>
    <cellStyle name="Currency 2 2 3 9 4 5 3" xfId="37506" xr:uid="{20FF246D-F4F2-44D0-A099-2A13F483EF31}"/>
    <cellStyle name="Currency 2 2 3 9 4 5 4" xfId="51763" xr:uid="{2E2C4D5F-F23D-4B68-8A64-20BB7692125B}"/>
    <cellStyle name="Currency 2 2 3 9 4 6" xfId="13745" xr:uid="{00000000-0005-0000-0000-000095280000}"/>
    <cellStyle name="Currency 2 2 3 9 4 6 2" xfId="39883" xr:uid="{8952A7B4-B9D1-4F85-BEE0-BCFD194EADEF}"/>
    <cellStyle name="Currency 2 2 3 9 4 6 3" xfId="54140" xr:uid="{ACD124D2-576A-41D2-A6BF-E84143EA8BDE}"/>
    <cellStyle name="Currency 2 2 3 9 4 7" xfId="16121" xr:uid="{00000000-0005-0000-0000-000096280000}"/>
    <cellStyle name="Currency 2 2 3 9 4 8" xfId="28002" xr:uid="{48A01F15-AFF5-4BC3-BD67-528F2778BC9B}"/>
    <cellStyle name="Currency 2 2 3 9 4 9" xfId="42259" xr:uid="{BB1B0DF0-43BC-4CA6-A2EB-0B9E477D305E}"/>
    <cellStyle name="Currency 2 2 3 9 5" xfId="2656" xr:uid="{00000000-0005-0000-0000-000097280000}"/>
    <cellStyle name="Currency 2 2 3 9 5 2" xfId="16913" xr:uid="{00000000-0005-0000-0000-000098280000}"/>
    <cellStyle name="Currency 2 2 3 9 5 3" xfId="28794" xr:uid="{ADA75942-FF9C-4BBB-846A-917326BC9BBB}"/>
    <cellStyle name="Currency 2 2 3 9 5 4" xfId="43051" xr:uid="{FBD8A75A-B03E-44DA-B73A-453759FB6CA9}"/>
    <cellStyle name="Currency 2 2 3 9 6" xfId="5032" xr:uid="{00000000-0005-0000-0000-000099280000}"/>
    <cellStyle name="Currency 2 2 3 9 6 2" xfId="19289" xr:uid="{00000000-0005-0000-0000-00009A280000}"/>
    <cellStyle name="Currency 2 2 3 9 6 3" xfId="31170" xr:uid="{53F76CA1-4284-4C7B-99A5-93C7FD7EB428}"/>
    <cellStyle name="Currency 2 2 3 9 6 4" xfId="45427" xr:uid="{EFA9A614-7AFF-4369-B02D-EC808CE5344C}"/>
    <cellStyle name="Currency 2 2 3 9 7" xfId="7408" xr:uid="{00000000-0005-0000-0000-00009B280000}"/>
    <cellStyle name="Currency 2 2 3 9 7 2" xfId="21665" xr:uid="{00000000-0005-0000-0000-00009C280000}"/>
    <cellStyle name="Currency 2 2 3 9 7 3" xfId="33546" xr:uid="{0A0A07DC-464D-44E4-A5DD-D7B5D9F47DE3}"/>
    <cellStyle name="Currency 2 2 3 9 7 4" xfId="47803" xr:uid="{E5E1B55B-29CF-45B4-B6CF-E223D293A718}"/>
    <cellStyle name="Currency 2 2 3 9 8" xfId="9784" xr:uid="{00000000-0005-0000-0000-00009D280000}"/>
    <cellStyle name="Currency 2 2 3 9 8 2" xfId="24041" xr:uid="{00000000-0005-0000-0000-00009E280000}"/>
    <cellStyle name="Currency 2 2 3 9 8 3" xfId="35922" xr:uid="{F6076883-622B-4623-B2E6-A11B053E9608}"/>
    <cellStyle name="Currency 2 2 3 9 8 4" xfId="50179" xr:uid="{F2347819-A891-4ED2-ADA3-D40C4065E896}"/>
    <cellStyle name="Currency 2 2 3 9 9" xfId="12161" xr:uid="{00000000-0005-0000-0000-00009F280000}"/>
    <cellStyle name="Currency 2 2 3 9 9 2" xfId="38299" xr:uid="{F19DC9B3-8989-4D89-B6C1-F048DB5E26DF}"/>
    <cellStyle name="Currency 2 2 3 9 9 3" xfId="52556" xr:uid="{68E97DCA-0604-4774-BF4A-450822B0F258}"/>
    <cellStyle name="Currency 2 2 4" xfId="35" xr:uid="{00000000-0005-0000-0000-0000A0280000}"/>
    <cellStyle name="Currency 2 2 4 10" xfId="359" xr:uid="{00000000-0005-0000-0000-0000A1280000}"/>
    <cellStyle name="Currency 2 2 4 10 10" xfId="26497" xr:uid="{CA419DC7-E37C-4C8C-AFE8-35FAB8213D05}"/>
    <cellStyle name="Currency 2 2 4 10 11" xfId="40754" xr:uid="{47335B8F-D92C-47EF-95E7-1D27AD4FCE22}"/>
    <cellStyle name="Currency 2 2 4 10 2" xfId="1151" xr:uid="{00000000-0005-0000-0000-0000A2280000}"/>
    <cellStyle name="Currency 2 2 4 10 2 2" xfId="3527" xr:uid="{00000000-0005-0000-0000-0000A3280000}"/>
    <cellStyle name="Currency 2 2 4 10 2 2 2" xfId="17784" xr:uid="{00000000-0005-0000-0000-0000A4280000}"/>
    <cellStyle name="Currency 2 2 4 10 2 2 3" xfId="29665" xr:uid="{B8570218-D65D-42AF-8E59-DDE863697949}"/>
    <cellStyle name="Currency 2 2 4 10 2 2 4" xfId="43922" xr:uid="{17DEA8FE-D25C-49F4-9FF2-85E0A541E2E7}"/>
    <cellStyle name="Currency 2 2 4 10 2 3" xfId="5903" xr:uid="{00000000-0005-0000-0000-0000A5280000}"/>
    <cellStyle name="Currency 2 2 4 10 2 3 2" xfId="20160" xr:uid="{00000000-0005-0000-0000-0000A6280000}"/>
    <cellStyle name="Currency 2 2 4 10 2 3 3" xfId="32041" xr:uid="{12B72E08-3830-4567-A800-63F109047B36}"/>
    <cellStyle name="Currency 2 2 4 10 2 3 4" xfId="46298" xr:uid="{59D434DD-49D4-486C-BB26-4B241037E2EB}"/>
    <cellStyle name="Currency 2 2 4 10 2 4" xfId="8279" xr:uid="{00000000-0005-0000-0000-0000A7280000}"/>
    <cellStyle name="Currency 2 2 4 10 2 4 2" xfId="22536" xr:uid="{00000000-0005-0000-0000-0000A8280000}"/>
    <cellStyle name="Currency 2 2 4 10 2 4 3" xfId="34417" xr:uid="{8543005D-16BD-4432-BC86-E8C9A3FE64C1}"/>
    <cellStyle name="Currency 2 2 4 10 2 4 4" xfId="48674" xr:uid="{CF8AA9FB-78E1-42A5-9A38-F702779D56B3}"/>
    <cellStyle name="Currency 2 2 4 10 2 5" xfId="10655" xr:uid="{00000000-0005-0000-0000-0000A9280000}"/>
    <cellStyle name="Currency 2 2 4 10 2 5 2" xfId="24912" xr:uid="{00000000-0005-0000-0000-0000AA280000}"/>
    <cellStyle name="Currency 2 2 4 10 2 5 3" xfId="36793" xr:uid="{90F4820D-0867-4DE4-99AB-6CCCC5A00969}"/>
    <cellStyle name="Currency 2 2 4 10 2 5 4" xfId="51050" xr:uid="{076289D3-EFC6-46B7-910B-9E4763C71DCD}"/>
    <cellStyle name="Currency 2 2 4 10 2 6" xfId="13032" xr:uid="{00000000-0005-0000-0000-0000AB280000}"/>
    <cellStyle name="Currency 2 2 4 10 2 6 2" xfId="39170" xr:uid="{22BFEE0F-C00E-437C-8F4C-BD2802CD02B9}"/>
    <cellStyle name="Currency 2 2 4 10 2 6 3" xfId="53427" xr:uid="{173FC4CF-6DD3-431C-9660-B322BCB02D25}"/>
    <cellStyle name="Currency 2 2 4 10 2 7" xfId="15408" xr:uid="{00000000-0005-0000-0000-0000AC280000}"/>
    <cellStyle name="Currency 2 2 4 10 2 8" xfId="27289" xr:uid="{E6610A20-966D-4CA2-8B54-EF679693DF3F}"/>
    <cellStyle name="Currency 2 2 4 10 2 9" xfId="41546" xr:uid="{68842E46-1000-4D39-83A0-C9AB954F8894}"/>
    <cellStyle name="Currency 2 2 4 10 3" xfId="1943" xr:uid="{00000000-0005-0000-0000-0000AD280000}"/>
    <cellStyle name="Currency 2 2 4 10 3 2" xfId="4319" xr:uid="{00000000-0005-0000-0000-0000AE280000}"/>
    <cellStyle name="Currency 2 2 4 10 3 2 2" xfId="18576" xr:uid="{00000000-0005-0000-0000-0000AF280000}"/>
    <cellStyle name="Currency 2 2 4 10 3 2 3" xfId="30457" xr:uid="{FE326E29-517E-493F-828D-A3AFA1055EFE}"/>
    <cellStyle name="Currency 2 2 4 10 3 2 4" xfId="44714" xr:uid="{5BB3322F-9385-4CE0-8DA0-F73F75548779}"/>
    <cellStyle name="Currency 2 2 4 10 3 3" xfId="6695" xr:uid="{00000000-0005-0000-0000-0000B0280000}"/>
    <cellStyle name="Currency 2 2 4 10 3 3 2" xfId="20952" xr:uid="{00000000-0005-0000-0000-0000B1280000}"/>
    <cellStyle name="Currency 2 2 4 10 3 3 3" xfId="32833" xr:uid="{4DF15563-74D8-4293-9A1D-32F2E8F7822F}"/>
    <cellStyle name="Currency 2 2 4 10 3 3 4" xfId="47090" xr:uid="{C193566E-DAAF-423C-8CF8-005C29D5BDEE}"/>
    <cellStyle name="Currency 2 2 4 10 3 4" xfId="9071" xr:uid="{00000000-0005-0000-0000-0000B2280000}"/>
    <cellStyle name="Currency 2 2 4 10 3 4 2" xfId="23328" xr:uid="{00000000-0005-0000-0000-0000B3280000}"/>
    <cellStyle name="Currency 2 2 4 10 3 4 3" xfId="35209" xr:uid="{1A5DB22A-8798-43E0-A080-25804FCB827C}"/>
    <cellStyle name="Currency 2 2 4 10 3 4 4" xfId="49466" xr:uid="{D8B83BA7-5A38-4D23-91AB-86C8F62FC46D}"/>
    <cellStyle name="Currency 2 2 4 10 3 5" xfId="11447" xr:uid="{00000000-0005-0000-0000-0000B4280000}"/>
    <cellStyle name="Currency 2 2 4 10 3 5 2" xfId="25704" xr:uid="{00000000-0005-0000-0000-0000B5280000}"/>
    <cellStyle name="Currency 2 2 4 10 3 5 3" xfId="37585" xr:uid="{2FAF27AE-24DB-4CB1-A0A9-B74C3A896729}"/>
    <cellStyle name="Currency 2 2 4 10 3 5 4" xfId="51842" xr:uid="{5483EC57-E022-475B-9E70-D3A56E147012}"/>
    <cellStyle name="Currency 2 2 4 10 3 6" xfId="13824" xr:uid="{00000000-0005-0000-0000-0000B6280000}"/>
    <cellStyle name="Currency 2 2 4 10 3 6 2" xfId="39962" xr:uid="{8EE274C1-6F90-43EC-9E65-8E46539012C4}"/>
    <cellStyle name="Currency 2 2 4 10 3 6 3" xfId="54219" xr:uid="{4E64406A-9574-45A0-9584-29321E8812B1}"/>
    <cellStyle name="Currency 2 2 4 10 3 7" xfId="16200" xr:uid="{00000000-0005-0000-0000-0000B7280000}"/>
    <cellStyle name="Currency 2 2 4 10 3 8" xfId="28081" xr:uid="{C4CF00ED-A7C1-46B0-8B90-022C3488B850}"/>
    <cellStyle name="Currency 2 2 4 10 3 9" xfId="42338" xr:uid="{48402F35-9F58-4F71-B633-CDBC1CB98501}"/>
    <cellStyle name="Currency 2 2 4 10 4" xfId="2735" xr:uid="{00000000-0005-0000-0000-0000B8280000}"/>
    <cellStyle name="Currency 2 2 4 10 4 2" xfId="16992" xr:uid="{00000000-0005-0000-0000-0000B9280000}"/>
    <cellStyle name="Currency 2 2 4 10 4 3" xfId="28873" xr:uid="{561F3EBA-96B6-4821-933C-A081A45D84A0}"/>
    <cellStyle name="Currency 2 2 4 10 4 4" xfId="43130" xr:uid="{7D3494D0-B714-4885-A378-3061D3FCF6D5}"/>
    <cellStyle name="Currency 2 2 4 10 5" xfId="5111" xr:uid="{00000000-0005-0000-0000-0000BA280000}"/>
    <cellStyle name="Currency 2 2 4 10 5 2" xfId="19368" xr:uid="{00000000-0005-0000-0000-0000BB280000}"/>
    <cellStyle name="Currency 2 2 4 10 5 3" xfId="31249" xr:uid="{7D0A06B2-9878-4199-B1AA-6B06B229D29D}"/>
    <cellStyle name="Currency 2 2 4 10 5 4" xfId="45506" xr:uid="{1435EC32-6E8B-4133-9A0B-D28F89C37F3B}"/>
    <cellStyle name="Currency 2 2 4 10 6" xfId="7487" xr:uid="{00000000-0005-0000-0000-0000BC280000}"/>
    <cellStyle name="Currency 2 2 4 10 6 2" xfId="21744" xr:uid="{00000000-0005-0000-0000-0000BD280000}"/>
    <cellStyle name="Currency 2 2 4 10 6 3" xfId="33625" xr:uid="{8930FBCA-664D-4288-AE01-B05B54B6DEA5}"/>
    <cellStyle name="Currency 2 2 4 10 6 4" xfId="47882" xr:uid="{04EDE9CD-B3F2-460F-BDE8-B53EBDC29133}"/>
    <cellStyle name="Currency 2 2 4 10 7" xfId="9863" xr:uid="{00000000-0005-0000-0000-0000BE280000}"/>
    <cellStyle name="Currency 2 2 4 10 7 2" xfId="24120" xr:uid="{00000000-0005-0000-0000-0000BF280000}"/>
    <cellStyle name="Currency 2 2 4 10 7 3" xfId="36001" xr:uid="{A8B0A9FA-5F80-44B8-AA53-69DA7734A67F}"/>
    <cellStyle name="Currency 2 2 4 10 7 4" xfId="50258" xr:uid="{DF220B82-6B33-4A4F-A7C7-05A8C8D4EE0A}"/>
    <cellStyle name="Currency 2 2 4 10 8" xfId="12240" xr:uid="{00000000-0005-0000-0000-0000C0280000}"/>
    <cellStyle name="Currency 2 2 4 10 8 2" xfId="38378" xr:uid="{0908C3EE-E52F-4DC7-8B2B-BA3EB680304D}"/>
    <cellStyle name="Currency 2 2 4 10 8 3" xfId="52635" xr:uid="{BFD462FF-5D10-45BE-BD1A-B3417003EEC6}"/>
    <cellStyle name="Currency 2 2 4 10 9" xfId="14616" xr:uid="{00000000-0005-0000-0000-0000C1280000}"/>
    <cellStyle name="Currency 2 2 4 11" xfId="395" xr:uid="{00000000-0005-0000-0000-0000C2280000}"/>
    <cellStyle name="Currency 2 2 4 11 10" xfId="26533" xr:uid="{3C6345F3-C910-4F8C-9737-BDA5BC068BF6}"/>
    <cellStyle name="Currency 2 2 4 11 11" xfId="40790" xr:uid="{D18A4D16-C006-46D2-BE68-191573C44C64}"/>
    <cellStyle name="Currency 2 2 4 11 2" xfId="1187" xr:uid="{00000000-0005-0000-0000-0000C3280000}"/>
    <cellStyle name="Currency 2 2 4 11 2 2" xfId="3563" xr:uid="{00000000-0005-0000-0000-0000C4280000}"/>
    <cellStyle name="Currency 2 2 4 11 2 2 2" xfId="17820" xr:uid="{00000000-0005-0000-0000-0000C5280000}"/>
    <cellStyle name="Currency 2 2 4 11 2 2 3" xfId="29701" xr:uid="{DA84BD73-29BF-4C6E-9C4F-61BDCEA06946}"/>
    <cellStyle name="Currency 2 2 4 11 2 2 4" xfId="43958" xr:uid="{C6CA5A6B-E2BD-4252-947C-CAD33E44B136}"/>
    <cellStyle name="Currency 2 2 4 11 2 3" xfId="5939" xr:uid="{00000000-0005-0000-0000-0000C6280000}"/>
    <cellStyle name="Currency 2 2 4 11 2 3 2" xfId="20196" xr:uid="{00000000-0005-0000-0000-0000C7280000}"/>
    <cellStyle name="Currency 2 2 4 11 2 3 3" xfId="32077" xr:uid="{56958323-A3A5-4298-8931-C592871C35E6}"/>
    <cellStyle name="Currency 2 2 4 11 2 3 4" xfId="46334" xr:uid="{7B086420-FF5B-48A1-BB27-8F780D0F49E1}"/>
    <cellStyle name="Currency 2 2 4 11 2 4" xfId="8315" xr:uid="{00000000-0005-0000-0000-0000C8280000}"/>
    <cellStyle name="Currency 2 2 4 11 2 4 2" xfId="22572" xr:uid="{00000000-0005-0000-0000-0000C9280000}"/>
    <cellStyle name="Currency 2 2 4 11 2 4 3" xfId="34453" xr:uid="{58F4268B-650A-4EFB-859D-480BCF5EDE81}"/>
    <cellStyle name="Currency 2 2 4 11 2 4 4" xfId="48710" xr:uid="{89F7B407-ADD1-444E-B094-18BDC5D323BC}"/>
    <cellStyle name="Currency 2 2 4 11 2 5" xfId="10691" xr:uid="{00000000-0005-0000-0000-0000CA280000}"/>
    <cellStyle name="Currency 2 2 4 11 2 5 2" xfId="24948" xr:uid="{00000000-0005-0000-0000-0000CB280000}"/>
    <cellStyle name="Currency 2 2 4 11 2 5 3" xfId="36829" xr:uid="{430DE45C-36F2-4862-B6A6-86984B8DAC46}"/>
    <cellStyle name="Currency 2 2 4 11 2 5 4" xfId="51086" xr:uid="{5A52C795-02B7-4940-804C-24EF8E3102C7}"/>
    <cellStyle name="Currency 2 2 4 11 2 6" xfId="13068" xr:uid="{00000000-0005-0000-0000-0000CC280000}"/>
    <cellStyle name="Currency 2 2 4 11 2 6 2" xfId="39206" xr:uid="{15EC0460-2C2F-400B-ADA0-99BF0A6D318C}"/>
    <cellStyle name="Currency 2 2 4 11 2 6 3" xfId="53463" xr:uid="{E4585A10-4085-4059-B754-1AD5C4CE339A}"/>
    <cellStyle name="Currency 2 2 4 11 2 7" xfId="15444" xr:uid="{00000000-0005-0000-0000-0000CD280000}"/>
    <cellStyle name="Currency 2 2 4 11 2 8" xfId="27325" xr:uid="{D4D44791-816E-4DF4-803F-4B82BB0943D7}"/>
    <cellStyle name="Currency 2 2 4 11 2 9" xfId="41582" xr:uid="{FC692435-4AEE-4982-AE94-87098207C4E9}"/>
    <cellStyle name="Currency 2 2 4 11 3" xfId="1979" xr:uid="{00000000-0005-0000-0000-0000CE280000}"/>
    <cellStyle name="Currency 2 2 4 11 3 2" xfId="4355" xr:uid="{00000000-0005-0000-0000-0000CF280000}"/>
    <cellStyle name="Currency 2 2 4 11 3 2 2" xfId="18612" xr:uid="{00000000-0005-0000-0000-0000D0280000}"/>
    <cellStyle name="Currency 2 2 4 11 3 2 3" xfId="30493" xr:uid="{FE858BB9-A085-4DC5-AC98-209E04AD8946}"/>
    <cellStyle name="Currency 2 2 4 11 3 2 4" xfId="44750" xr:uid="{36640F7D-1631-4195-ABAB-D0F732A49955}"/>
    <cellStyle name="Currency 2 2 4 11 3 3" xfId="6731" xr:uid="{00000000-0005-0000-0000-0000D1280000}"/>
    <cellStyle name="Currency 2 2 4 11 3 3 2" xfId="20988" xr:uid="{00000000-0005-0000-0000-0000D2280000}"/>
    <cellStyle name="Currency 2 2 4 11 3 3 3" xfId="32869" xr:uid="{59932D27-2476-4671-882F-A1ADBC14B3DB}"/>
    <cellStyle name="Currency 2 2 4 11 3 3 4" xfId="47126" xr:uid="{39775505-77F0-48A5-8D07-ACA084B5B920}"/>
    <cellStyle name="Currency 2 2 4 11 3 4" xfId="9107" xr:uid="{00000000-0005-0000-0000-0000D3280000}"/>
    <cellStyle name="Currency 2 2 4 11 3 4 2" xfId="23364" xr:uid="{00000000-0005-0000-0000-0000D4280000}"/>
    <cellStyle name="Currency 2 2 4 11 3 4 3" xfId="35245" xr:uid="{707776D5-8F16-4FC5-B1EC-7C779B64FACB}"/>
    <cellStyle name="Currency 2 2 4 11 3 4 4" xfId="49502" xr:uid="{20E075B9-379B-4399-BEFF-E1E9FB598E2B}"/>
    <cellStyle name="Currency 2 2 4 11 3 5" xfId="11483" xr:uid="{00000000-0005-0000-0000-0000D5280000}"/>
    <cellStyle name="Currency 2 2 4 11 3 5 2" xfId="25740" xr:uid="{00000000-0005-0000-0000-0000D6280000}"/>
    <cellStyle name="Currency 2 2 4 11 3 5 3" xfId="37621" xr:uid="{DF154729-F99D-4CF5-8A8C-3A79895C834F}"/>
    <cellStyle name="Currency 2 2 4 11 3 5 4" xfId="51878" xr:uid="{9CD0B45D-8342-4F2B-A455-3F74FA6F9183}"/>
    <cellStyle name="Currency 2 2 4 11 3 6" xfId="13860" xr:uid="{00000000-0005-0000-0000-0000D7280000}"/>
    <cellStyle name="Currency 2 2 4 11 3 6 2" xfId="39998" xr:uid="{B25F9015-00DD-41AA-98D5-91C06089C650}"/>
    <cellStyle name="Currency 2 2 4 11 3 6 3" xfId="54255" xr:uid="{D976BF8E-0717-4EC4-A205-8E290129F4A3}"/>
    <cellStyle name="Currency 2 2 4 11 3 7" xfId="16236" xr:uid="{00000000-0005-0000-0000-0000D8280000}"/>
    <cellStyle name="Currency 2 2 4 11 3 8" xfId="28117" xr:uid="{656C5761-71A5-4898-9D66-41BDEDCBB636}"/>
    <cellStyle name="Currency 2 2 4 11 3 9" xfId="42374" xr:uid="{2EDA70CB-60DA-4066-A801-39635796E38D}"/>
    <cellStyle name="Currency 2 2 4 11 4" xfId="2771" xr:uid="{00000000-0005-0000-0000-0000D9280000}"/>
    <cellStyle name="Currency 2 2 4 11 4 2" xfId="17028" xr:uid="{00000000-0005-0000-0000-0000DA280000}"/>
    <cellStyle name="Currency 2 2 4 11 4 3" xfId="28909" xr:uid="{AB37D66E-2B38-4648-88A8-921AB94DF62A}"/>
    <cellStyle name="Currency 2 2 4 11 4 4" xfId="43166" xr:uid="{3C08DDEB-B8EA-493A-8F06-65C1ACA0B409}"/>
    <cellStyle name="Currency 2 2 4 11 5" xfId="5147" xr:uid="{00000000-0005-0000-0000-0000DB280000}"/>
    <cellStyle name="Currency 2 2 4 11 5 2" xfId="19404" xr:uid="{00000000-0005-0000-0000-0000DC280000}"/>
    <cellStyle name="Currency 2 2 4 11 5 3" xfId="31285" xr:uid="{6F69F80D-478E-46DD-B991-6B2409A354AB}"/>
    <cellStyle name="Currency 2 2 4 11 5 4" xfId="45542" xr:uid="{57B5D880-1ECF-4E0A-8C75-2D3FF50ADB4C}"/>
    <cellStyle name="Currency 2 2 4 11 6" xfId="7523" xr:uid="{00000000-0005-0000-0000-0000DD280000}"/>
    <cellStyle name="Currency 2 2 4 11 6 2" xfId="21780" xr:uid="{00000000-0005-0000-0000-0000DE280000}"/>
    <cellStyle name="Currency 2 2 4 11 6 3" xfId="33661" xr:uid="{BB60A660-33FD-48E3-B9EC-B9FBD1756678}"/>
    <cellStyle name="Currency 2 2 4 11 6 4" xfId="47918" xr:uid="{092ABB16-CBB9-4225-A15D-975D6595681E}"/>
    <cellStyle name="Currency 2 2 4 11 7" xfId="9899" xr:uid="{00000000-0005-0000-0000-0000DF280000}"/>
    <cellStyle name="Currency 2 2 4 11 7 2" xfId="24156" xr:uid="{00000000-0005-0000-0000-0000E0280000}"/>
    <cellStyle name="Currency 2 2 4 11 7 3" xfId="36037" xr:uid="{D9521D61-015F-4397-90B1-6C2BB0E89BB7}"/>
    <cellStyle name="Currency 2 2 4 11 7 4" xfId="50294" xr:uid="{C51DC46B-0080-4459-9A70-4EF5A86E2250}"/>
    <cellStyle name="Currency 2 2 4 11 8" xfId="12276" xr:uid="{00000000-0005-0000-0000-0000E1280000}"/>
    <cellStyle name="Currency 2 2 4 11 8 2" xfId="38414" xr:uid="{9AE958B2-48E8-4C73-8C4E-B27CE8A4D5A7}"/>
    <cellStyle name="Currency 2 2 4 11 8 3" xfId="52671" xr:uid="{774994D5-7DE9-41A9-8D74-0EB6F33C95CC}"/>
    <cellStyle name="Currency 2 2 4 11 9" xfId="14652" xr:uid="{00000000-0005-0000-0000-0000E2280000}"/>
    <cellStyle name="Currency 2 2 4 12" xfId="719" xr:uid="{00000000-0005-0000-0000-0000E3280000}"/>
    <cellStyle name="Currency 2 2 4 12 10" xfId="26857" xr:uid="{375A9623-F453-44CA-9949-437017266C72}"/>
    <cellStyle name="Currency 2 2 4 12 11" xfId="41114" xr:uid="{CB23F5B0-066E-46E5-A5D4-D6C059CEA45E}"/>
    <cellStyle name="Currency 2 2 4 12 2" xfId="1511" xr:uid="{00000000-0005-0000-0000-0000E4280000}"/>
    <cellStyle name="Currency 2 2 4 12 2 2" xfId="3887" xr:uid="{00000000-0005-0000-0000-0000E5280000}"/>
    <cellStyle name="Currency 2 2 4 12 2 2 2" xfId="18144" xr:uid="{00000000-0005-0000-0000-0000E6280000}"/>
    <cellStyle name="Currency 2 2 4 12 2 2 3" xfId="30025" xr:uid="{42F8EBE5-A8C8-42F8-B3E8-8C98BA20E85D}"/>
    <cellStyle name="Currency 2 2 4 12 2 2 4" xfId="44282" xr:uid="{C63D0FEF-A150-468D-86EF-13179CA8ACE0}"/>
    <cellStyle name="Currency 2 2 4 12 2 3" xfId="6263" xr:uid="{00000000-0005-0000-0000-0000E7280000}"/>
    <cellStyle name="Currency 2 2 4 12 2 3 2" xfId="20520" xr:uid="{00000000-0005-0000-0000-0000E8280000}"/>
    <cellStyle name="Currency 2 2 4 12 2 3 3" xfId="32401" xr:uid="{41E7CD48-C8E4-41C1-9FC2-FDECFBA0CDD9}"/>
    <cellStyle name="Currency 2 2 4 12 2 3 4" xfId="46658" xr:uid="{DD8A1B71-8F77-4A86-9A04-29CBB5DD398F}"/>
    <cellStyle name="Currency 2 2 4 12 2 4" xfId="8639" xr:uid="{00000000-0005-0000-0000-0000E9280000}"/>
    <cellStyle name="Currency 2 2 4 12 2 4 2" xfId="22896" xr:uid="{00000000-0005-0000-0000-0000EA280000}"/>
    <cellStyle name="Currency 2 2 4 12 2 4 3" xfId="34777" xr:uid="{25759F68-B998-45C6-BCED-C18B6DAF4393}"/>
    <cellStyle name="Currency 2 2 4 12 2 4 4" xfId="49034" xr:uid="{9FB003A4-EE66-4FB3-8DC9-F0995927B18D}"/>
    <cellStyle name="Currency 2 2 4 12 2 5" xfId="11015" xr:uid="{00000000-0005-0000-0000-0000EB280000}"/>
    <cellStyle name="Currency 2 2 4 12 2 5 2" xfId="25272" xr:uid="{00000000-0005-0000-0000-0000EC280000}"/>
    <cellStyle name="Currency 2 2 4 12 2 5 3" xfId="37153" xr:uid="{C9A0FD55-F914-4F42-9973-9422030078B6}"/>
    <cellStyle name="Currency 2 2 4 12 2 5 4" xfId="51410" xr:uid="{D8EB47D2-3F39-45FD-96E5-900BF5D775E5}"/>
    <cellStyle name="Currency 2 2 4 12 2 6" xfId="13392" xr:uid="{00000000-0005-0000-0000-0000ED280000}"/>
    <cellStyle name="Currency 2 2 4 12 2 6 2" xfId="39530" xr:uid="{C888B4A5-C184-477F-824C-9A8073D3327D}"/>
    <cellStyle name="Currency 2 2 4 12 2 6 3" xfId="53787" xr:uid="{6AFA8AA4-8129-407C-B447-869818BEAC1E}"/>
    <cellStyle name="Currency 2 2 4 12 2 7" xfId="15768" xr:uid="{00000000-0005-0000-0000-0000EE280000}"/>
    <cellStyle name="Currency 2 2 4 12 2 8" xfId="27649" xr:uid="{2BD8573A-8565-453B-B1FD-D9C91ACB7F1A}"/>
    <cellStyle name="Currency 2 2 4 12 2 9" xfId="41906" xr:uid="{690A2C86-3608-40DF-A8DE-3577FFD4373D}"/>
    <cellStyle name="Currency 2 2 4 12 3" xfId="2303" xr:uid="{00000000-0005-0000-0000-0000EF280000}"/>
    <cellStyle name="Currency 2 2 4 12 3 2" xfId="4679" xr:uid="{00000000-0005-0000-0000-0000F0280000}"/>
    <cellStyle name="Currency 2 2 4 12 3 2 2" xfId="18936" xr:uid="{00000000-0005-0000-0000-0000F1280000}"/>
    <cellStyle name="Currency 2 2 4 12 3 2 3" xfId="30817" xr:uid="{C8F3290C-4D4D-4335-BEFF-635789EABDD9}"/>
    <cellStyle name="Currency 2 2 4 12 3 2 4" xfId="45074" xr:uid="{D077D79D-71E9-4D87-A6C9-0B8A4844357C}"/>
    <cellStyle name="Currency 2 2 4 12 3 3" xfId="7055" xr:uid="{00000000-0005-0000-0000-0000F2280000}"/>
    <cellStyle name="Currency 2 2 4 12 3 3 2" xfId="21312" xr:uid="{00000000-0005-0000-0000-0000F3280000}"/>
    <cellStyle name="Currency 2 2 4 12 3 3 3" xfId="33193" xr:uid="{4DE90545-B1CF-43EF-859B-8288C28BA6F4}"/>
    <cellStyle name="Currency 2 2 4 12 3 3 4" xfId="47450" xr:uid="{9181A612-F47C-4D78-B28E-B2A84BF01968}"/>
    <cellStyle name="Currency 2 2 4 12 3 4" xfId="9431" xr:uid="{00000000-0005-0000-0000-0000F4280000}"/>
    <cellStyle name="Currency 2 2 4 12 3 4 2" xfId="23688" xr:uid="{00000000-0005-0000-0000-0000F5280000}"/>
    <cellStyle name="Currency 2 2 4 12 3 4 3" xfId="35569" xr:uid="{F1701147-FCF3-4944-BA8F-D1BDC35F9D35}"/>
    <cellStyle name="Currency 2 2 4 12 3 4 4" xfId="49826" xr:uid="{CF00892E-B371-498E-8A2D-2A4279CBEB31}"/>
    <cellStyle name="Currency 2 2 4 12 3 5" xfId="11807" xr:uid="{00000000-0005-0000-0000-0000F6280000}"/>
    <cellStyle name="Currency 2 2 4 12 3 5 2" xfId="26064" xr:uid="{00000000-0005-0000-0000-0000F7280000}"/>
    <cellStyle name="Currency 2 2 4 12 3 5 3" xfId="37945" xr:uid="{0FF99616-8E3B-4516-AC4B-F3930EED0322}"/>
    <cellStyle name="Currency 2 2 4 12 3 5 4" xfId="52202" xr:uid="{C24324A4-38D2-4C78-A2DE-A2602B69886B}"/>
    <cellStyle name="Currency 2 2 4 12 3 6" xfId="14184" xr:uid="{00000000-0005-0000-0000-0000F8280000}"/>
    <cellStyle name="Currency 2 2 4 12 3 6 2" xfId="40322" xr:uid="{02C128A1-611F-4A41-84E6-8B3499D39CA0}"/>
    <cellStyle name="Currency 2 2 4 12 3 6 3" xfId="54579" xr:uid="{847D3D7B-FB18-4550-AB8B-6C571DB8C49E}"/>
    <cellStyle name="Currency 2 2 4 12 3 7" xfId="16560" xr:uid="{00000000-0005-0000-0000-0000F9280000}"/>
    <cellStyle name="Currency 2 2 4 12 3 8" xfId="28441" xr:uid="{A833F42E-BDB0-4873-870B-F5B3309B39A9}"/>
    <cellStyle name="Currency 2 2 4 12 3 9" xfId="42698" xr:uid="{3417896B-D1C7-4D4C-B7F6-1F690C5E950E}"/>
    <cellStyle name="Currency 2 2 4 12 4" xfId="3095" xr:uid="{00000000-0005-0000-0000-0000FA280000}"/>
    <cellStyle name="Currency 2 2 4 12 4 2" xfId="17352" xr:uid="{00000000-0005-0000-0000-0000FB280000}"/>
    <cellStyle name="Currency 2 2 4 12 4 3" xfId="29233" xr:uid="{89065855-ED9C-4D48-9E18-FB317BA9ECDA}"/>
    <cellStyle name="Currency 2 2 4 12 4 4" xfId="43490" xr:uid="{A5C73B00-B164-4BF2-9183-7D5F223F7180}"/>
    <cellStyle name="Currency 2 2 4 12 5" xfId="5471" xr:uid="{00000000-0005-0000-0000-0000FC280000}"/>
    <cellStyle name="Currency 2 2 4 12 5 2" xfId="19728" xr:uid="{00000000-0005-0000-0000-0000FD280000}"/>
    <cellStyle name="Currency 2 2 4 12 5 3" xfId="31609" xr:uid="{DE641EE6-DCB7-47A0-939D-78E1B8ED021E}"/>
    <cellStyle name="Currency 2 2 4 12 5 4" xfId="45866" xr:uid="{FDF07418-7990-452A-85E7-1EF1A9DDFDDB}"/>
    <cellStyle name="Currency 2 2 4 12 6" xfId="7847" xr:uid="{00000000-0005-0000-0000-0000FE280000}"/>
    <cellStyle name="Currency 2 2 4 12 6 2" xfId="22104" xr:uid="{00000000-0005-0000-0000-0000FF280000}"/>
    <cellStyle name="Currency 2 2 4 12 6 3" xfId="33985" xr:uid="{1ED0AD33-2157-4F0A-A06F-F3896E4D351A}"/>
    <cellStyle name="Currency 2 2 4 12 6 4" xfId="48242" xr:uid="{F2F1A711-1BC3-43ED-9FA1-9B753803C6E8}"/>
    <cellStyle name="Currency 2 2 4 12 7" xfId="10223" xr:uid="{00000000-0005-0000-0000-000000290000}"/>
    <cellStyle name="Currency 2 2 4 12 7 2" xfId="24480" xr:uid="{00000000-0005-0000-0000-000001290000}"/>
    <cellStyle name="Currency 2 2 4 12 7 3" xfId="36361" xr:uid="{1C6518AD-0EFD-4434-8ACD-CF8CB44FCCD4}"/>
    <cellStyle name="Currency 2 2 4 12 7 4" xfId="50618" xr:uid="{82E14C1B-B0FA-4635-828A-3E05DE623A88}"/>
    <cellStyle name="Currency 2 2 4 12 8" xfId="12600" xr:uid="{00000000-0005-0000-0000-000002290000}"/>
    <cellStyle name="Currency 2 2 4 12 8 2" xfId="38738" xr:uid="{6E95DDB1-AF90-4A95-87AD-17CB1F4DDEF7}"/>
    <cellStyle name="Currency 2 2 4 12 8 3" xfId="52995" xr:uid="{86ECE553-E338-4A7D-8414-351743C31E46}"/>
    <cellStyle name="Currency 2 2 4 12 9" xfId="14976" xr:uid="{00000000-0005-0000-0000-000003290000}"/>
    <cellStyle name="Currency 2 2 4 13" xfId="755" xr:uid="{00000000-0005-0000-0000-000004290000}"/>
    <cellStyle name="Currency 2 2 4 13 10" xfId="26893" xr:uid="{53D5B7D9-7AD8-4076-AE31-37ADC0EC3313}"/>
    <cellStyle name="Currency 2 2 4 13 11" xfId="41150" xr:uid="{B411A1DA-E49F-4CE4-A324-29D5A36BC37B}"/>
    <cellStyle name="Currency 2 2 4 13 2" xfId="1547" xr:uid="{00000000-0005-0000-0000-000005290000}"/>
    <cellStyle name="Currency 2 2 4 13 2 2" xfId="3923" xr:uid="{00000000-0005-0000-0000-000006290000}"/>
    <cellStyle name="Currency 2 2 4 13 2 2 2" xfId="18180" xr:uid="{00000000-0005-0000-0000-000007290000}"/>
    <cellStyle name="Currency 2 2 4 13 2 2 3" xfId="30061" xr:uid="{99E4625E-4861-4156-8C46-63044CA584D2}"/>
    <cellStyle name="Currency 2 2 4 13 2 2 4" xfId="44318" xr:uid="{D547C959-8219-4D8B-BB3C-F95B681F4890}"/>
    <cellStyle name="Currency 2 2 4 13 2 3" xfId="6299" xr:uid="{00000000-0005-0000-0000-000008290000}"/>
    <cellStyle name="Currency 2 2 4 13 2 3 2" xfId="20556" xr:uid="{00000000-0005-0000-0000-000009290000}"/>
    <cellStyle name="Currency 2 2 4 13 2 3 3" xfId="32437" xr:uid="{D9ED1624-EA53-4A6B-AC88-C32CB9E0893D}"/>
    <cellStyle name="Currency 2 2 4 13 2 3 4" xfId="46694" xr:uid="{6B7226E1-E225-4601-BB18-A0720F461C19}"/>
    <cellStyle name="Currency 2 2 4 13 2 4" xfId="8675" xr:uid="{00000000-0005-0000-0000-00000A290000}"/>
    <cellStyle name="Currency 2 2 4 13 2 4 2" xfId="22932" xr:uid="{00000000-0005-0000-0000-00000B290000}"/>
    <cellStyle name="Currency 2 2 4 13 2 4 3" xfId="34813" xr:uid="{F5CD0CA1-EB44-4EF7-A50E-06F45364C157}"/>
    <cellStyle name="Currency 2 2 4 13 2 4 4" xfId="49070" xr:uid="{A699A008-E3E8-4EA6-85EC-8F91D1E9A4EB}"/>
    <cellStyle name="Currency 2 2 4 13 2 5" xfId="11051" xr:uid="{00000000-0005-0000-0000-00000C290000}"/>
    <cellStyle name="Currency 2 2 4 13 2 5 2" xfId="25308" xr:uid="{00000000-0005-0000-0000-00000D290000}"/>
    <cellStyle name="Currency 2 2 4 13 2 5 3" xfId="37189" xr:uid="{3A61FCFF-87F9-4A82-8B7D-58583082C165}"/>
    <cellStyle name="Currency 2 2 4 13 2 5 4" xfId="51446" xr:uid="{D07EB43A-D92A-402C-A77D-C4FE3677CD56}"/>
    <cellStyle name="Currency 2 2 4 13 2 6" xfId="13428" xr:uid="{00000000-0005-0000-0000-00000E290000}"/>
    <cellStyle name="Currency 2 2 4 13 2 6 2" xfId="39566" xr:uid="{7D6C2FAB-BCA6-45F5-B1A0-C1206E4FEE74}"/>
    <cellStyle name="Currency 2 2 4 13 2 6 3" xfId="53823" xr:uid="{C3F27B9C-F32E-4135-A2A2-CD5E75BB79DC}"/>
    <cellStyle name="Currency 2 2 4 13 2 7" xfId="15804" xr:uid="{00000000-0005-0000-0000-00000F290000}"/>
    <cellStyle name="Currency 2 2 4 13 2 8" xfId="27685" xr:uid="{F0B13DD5-BDFA-4860-9FD2-2AF2AAAB3005}"/>
    <cellStyle name="Currency 2 2 4 13 2 9" xfId="41942" xr:uid="{EDA65B2B-ACC3-48F6-8163-E8DC07D65474}"/>
    <cellStyle name="Currency 2 2 4 13 3" xfId="2339" xr:uid="{00000000-0005-0000-0000-000010290000}"/>
    <cellStyle name="Currency 2 2 4 13 3 2" xfId="4715" xr:uid="{00000000-0005-0000-0000-000011290000}"/>
    <cellStyle name="Currency 2 2 4 13 3 2 2" xfId="18972" xr:uid="{00000000-0005-0000-0000-000012290000}"/>
    <cellStyle name="Currency 2 2 4 13 3 2 3" xfId="30853" xr:uid="{CFC598F5-7012-4FF5-BB1F-74B2FD80F9D5}"/>
    <cellStyle name="Currency 2 2 4 13 3 2 4" xfId="45110" xr:uid="{A5E07096-0603-400B-A068-6EDED850A124}"/>
    <cellStyle name="Currency 2 2 4 13 3 3" xfId="7091" xr:uid="{00000000-0005-0000-0000-000013290000}"/>
    <cellStyle name="Currency 2 2 4 13 3 3 2" xfId="21348" xr:uid="{00000000-0005-0000-0000-000014290000}"/>
    <cellStyle name="Currency 2 2 4 13 3 3 3" xfId="33229" xr:uid="{A2AC5BB9-02D7-495C-B399-F34D2BA34C37}"/>
    <cellStyle name="Currency 2 2 4 13 3 3 4" xfId="47486" xr:uid="{0BFE6D86-6D36-4DE4-8A75-4144046699DB}"/>
    <cellStyle name="Currency 2 2 4 13 3 4" xfId="9467" xr:uid="{00000000-0005-0000-0000-000015290000}"/>
    <cellStyle name="Currency 2 2 4 13 3 4 2" xfId="23724" xr:uid="{00000000-0005-0000-0000-000016290000}"/>
    <cellStyle name="Currency 2 2 4 13 3 4 3" xfId="35605" xr:uid="{47D177B4-1A6C-4BF0-941D-CE0586192C5F}"/>
    <cellStyle name="Currency 2 2 4 13 3 4 4" xfId="49862" xr:uid="{DEA07CBD-5DDC-4A27-9EFC-F0DD062C7C18}"/>
    <cellStyle name="Currency 2 2 4 13 3 5" xfId="11843" xr:uid="{00000000-0005-0000-0000-000017290000}"/>
    <cellStyle name="Currency 2 2 4 13 3 5 2" xfId="26100" xr:uid="{00000000-0005-0000-0000-000018290000}"/>
    <cellStyle name="Currency 2 2 4 13 3 5 3" xfId="37981" xr:uid="{4F2E8185-AEE1-4F12-BFAF-5260EFEAFE59}"/>
    <cellStyle name="Currency 2 2 4 13 3 5 4" xfId="52238" xr:uid="{9F4EECD3-EC1A-4C5E-BD3F-8417AA7E808A}"/>
    <cellStyle name="Currency 2 2 4 13 3 6" xfId="14220" xr:uid="{00000000-0005-0000-0000-000019290000}"/>
    <cellStyle name="Currency 2 2 4 13 3 6 2" xfId="40358" xr:uid="{3FA3EFB1-7C7F-4169-97C9-B19C3D633D5F}"/>
    <cellStyle name="Currency 2 2 4 13 3 6 3" xfId="54615" xr:uid="{8846397A-5CDC-4A37-97D0-E06515B37B15}"/>
    <cellStyle name="Currency 2 2 4 13 3 7" xfId="16596" xr:uid="{00000000-0005-0000-0000-00001A290000}"/>
    <cellStyle name="Currency 2 2 4 13 3 8" xfId="28477" xr:uid="{E2B5F6F1-B782-41BB-A858-A4D0188C9AAD}"/>
    <cellStyle name="Currency 2 2 4 13 3 9" xfId="42734" xr:uid="{6E6C3D69-FCDA-4040-9AD6-BBDA498EDF65}"/>
    <cellStyle name="Currency 2 2 4 13 4" xfId="3131" xr:uid="{00000000-0005-0000-0000-00001B290000}"/>
    <cellStyle name="Currency 2 2 4 13 4 2" xfId="17388" xr:uid="{00000000-0005-0000-0000-00001C290000}"/>
    <cellStyle name="Currency 2 2 4 13 4 3" xfId="29269" xr:uid="{50430D5B-F6AD-4229-964D-92549910EBF4}"/>
    <cellStyle name="Currency 2 2 4 13 4 4" xfId="43526" xr:uid="{18D9EF0A-5759-4548-9B4B-5776F4C8D1E1}"/>
    <cellStyle name="Currency 2 2 4 13 5" xfId="5507" xr:uid="{00000000-0005-0000-0000-00001D290000}"/>
    <cellStyle name="Currency 2 2 4 13 5 2" xfId="19764" xr:uid="{00000000-0005-0000-0000-00001E290000}"/>
    <cellStyle name="Currency 2 2 4 13 5 3" xfId="31645" xr:uid="{0024834E-E0D4-4D99-BC2E-BEE88DA45AA2}"/>
    <cellStyle name="Currency 2 2 4 13 5 4" xfId="45902" xr:uid="{AF9C5CA6-EE7C-49FE-BE4C-3951106679B7}"/>
    <cellStyle name="Currency 2 2 4 13 6" xfId="7883" xr:uid="{00000000-0005-0000-0000-00001F290000}"/>
    <cellStyle name="Currency 2 2 4 13 6 2" xfId="22140" xr:uid="{00000000-0005-0000-0000-000020290000}"/>
    <cellStyle name="Currency 2 2 4 13 6 3" xfId="34021" xr:uid="{A2C9F45A-80EB-4D7F-91FB-5ACC8B9A6133}"/>
    <cellStyle name="Currency 2 2 4 13 6 4" xfId="48278" xr:uid="{E8A544A4-3D46-447A-9414-85FF374368BA}"/>
    <cellStyle name="Currency 2 2 4 13 7" xfId="10259" xr:uid="{00000000-0005-0000-0000-000021290000}"/>
    <cellStyle name="Currency 2 2 4 13 7 2" xfId="24516" xr:uid="{00000000-0005-0000-0000-000022290000}"/>
    <cellStyle name="Currency 2 2 4 13 7 3" xfId="36397" xr:uid="{A37D5381-FD66-4F89-A709-802C455D338C}"/>
    <cellStyle name="Currency 2 2 4 13 7 4" xfId="50654" xr:uid="{769D9689-CC5C-42C2-844F-EC15FA19A4FF}"/>
    <cellStyle name="Currency 2 2 4 13 8" xfId="12636" xr:uid="{00000000-0005-0000-0000-000023290000}"/>
    <cellStyle name="Currency 2 2 4 13 8 2" xfId="38774" xr:uid="{3F7516B0-1877-4A1E-A914-8DB6DD133001}"/>
    <cellStyle name="Currency 2 2 4 13 8 3" xfId="53031" xr:uid="{370FD894-6336-4C45-971D-8A73E42EAB58}"/>
    <cellStyle name="Currency 2 2 4 13 9" xfId="15012" xr:uid="{00000000-0005-0000-0000-000024290000}"/>
    <cellStyle name="Currency 2 2 4 14" xfId="791" xr:uid="{00000000-0005-0000-0000-000025290000}"/>
    <cellStyle name="Currency 2 2 4 14 10" xfId="26929" xr:uid="{1C0EE204-0C4A-4581-9421-34D7EDDFE391}"/>
    <cellStyle name="Currency 2 2 4 14 11" xfId="41186" xr:uid="{52EF4010-01F8-4C77-AE61-1998952BAC81}"/>
    <cellStyle name="Currency 2 2 4 14 2" xfId="1583" xr:uid="{00000000-0005-0000-0000-000026290000}"/>
    <cellStyle name="Currency 2 2 4 14 2 2" xfId="3959" xr:uid="{00000000-0005-0000-0000-000027290000}"/>
    <cellStyle name="Currency 2 2 4 14 2 2 2" xfId="18216" xr:uid="{00000000-0005-0000-0000-000028290000}"/>
    <cellStyle name="Currency 2 2 4 14 2 2 3" xfId="30097" xr:uid="{3D20F925-9E33-42B1-8F42-31C1FC0FC833}"/>
    <cellStyle name="Currency 2 2 4 14 2 2 4" xfId="44354" xr:uid="{0BDBD31C-B29E-47D2-8009-0508AA8C65C8}"/>
    <cellStyle name="Currency 2 2 4 14 2 3" xfId="6335" xr:uid="{00000000-0005-0000-0000-000029290000}"/>
    <cellStyle name="Currency 2 2 4 14 2 3 2" xfId="20592" xr:uid="{00000000-0005-0000-0000-00002A290000}"/>
    <cellStyle name="Currency 2 2 4 14 2 3 3" xfId="32473" xr:uid="{05DF84F4-8544-423D-9860-78544B91B57D}"/>
    <cellStyle name="Currency 2 2 4 14 2 3 4" xfId="46730" xr:uid="{9BA6AD2E-6E93-4421-B992-2698E0926080}"/>
    <cellStyle name="Currency 2 2 4 14 2 4" xfId="8711" xr:uid="{00000000-0005-0000-0000-00002B290000}"/>
    <cellStyle name="Currency 2 2 4 14 2 4 2" xfId="22968" xr:uid="{00000000-0005-0000-0000-00002C290000}"/>
    <cellStyle name="Currency 2 2 4 14 2 4 3" xfId="34849" xr:uid="{1999DE98-2FB8-4A0F-A153-86C09CA00B24}"/>
    <cellStyle name="Currency 2 2 4 14 2 4 4" xfId="49106" xr:uid="{36E2D57D-3544-4472-A425-82DDB574D0D0}"/>
    <cellStyle name="Currency 2 2 4 14 2 5" xfId="11087" xr:uid="{00000000-0005-0000-0000-00002D290000}"/>
    <cellStyle name="Currency 2 2 4 14 2 5 2" xfId="25344" xr:uid="{00000000-0005-0000-0000-00002E290000}"/>
    <cellStyle name="Currency 2 2 4 14 2 5 3" xfId="37225" xr:uid="{1A2C3C8E-E7C8-4FA2-B42F-E8CAF51A2D5F}"/>
    <cellStyle name="Currency 2 2 4 14 2 5 4" xfId="51482" xr:uid="{E0EA1F1B-620C-42E4-A972-2B559CBC6E98}"/>
    <cellStyle name="Currency 2 2 4 14 2 6" xfId="13464" xr:uid="{00000000-0005-0000-0000-00002F290000}"/>
    <cellStyle name="Currency 2 2 4 14 2 6 2" xfId="39602" xr:uid="{00AAE3D9-9B7A-4656-B81D-49562851B413}"/>
    <cellStyle name="Currency 2 2 4 14 2 6 3" xfId="53859" xr:uid="{BDAF3757-4E76-4958-BBC1-BE2B4A8A238C}"/>
    <cellStyle name="Currency 2 2 4 14 2 7" xfId="15840" xr:uid="{00000000-0005-0000-0000-000030290000}"/>
    <cellStyle name="Currency 2 2 4 14 2 8" xfId="27721" xr:uid="{F76563EC-1C24-45F5-8B43-B355D0603787}"/>
    <cellStyle name="Currency 2 2 4 14 2 9" xfId="41978" xr:uid="{EB8DC301-7094-4F84-9409-6C5ADE8804C7}"/>
    <cellStyle name="Currency 2 2 4 14 3" xfId="2375" xr:uid="{00000000-0005-0000-0000-000031290000}"/>
    <cellStyle name="Currency 2 2 4 14 3 2" xfId="4751" xr:uid="{00000000-0005-0000-0000-000032290000}"/>
    <cellStyle name="Currency 2 2 4 14 3 2 2" xfId="19008" xr:uid="{00000000-0005-0000-0000-000033290000}"/>
    <cellStyle name="Currency 2 2 4 14 3 2 3" xfId="30889" xr:uid="{CE0219BE-089C-4506-900E-1008CF9CCB1F}"/>
    <cellStyle name="Currency 2 2 4 14 3 2 4" xfId="45146" xr:uid="{6E0C24E1-4971-41BE-A831-4C2921CDAE12}"/>
    <cellStyle name="Currency 2 2 4 14 3 3" xfId="7127" xr:uid="{00000000-0005-0000-0000-000034290000}"/>
    <cellStyle name="Currency 2 2 4 14 3 3 2" xfId="21384" xr:uid="{00000000-0005-0000-0000-000035290000}"/>
    <cellStyle name="Currency 2 2 4 14 3 3 3" xfId="33265" xr:uid="{135A67A6-A51A-4ECE-A5E9-1C308D34E901}"/>
    <cellStyle name="Currency 2 2 4 14 3 3 4" xfId="47522" xr:uid="{A0C4C31D-0E9B-4D3E-83EB-C42EB4939530}"/>
    <cellStyle name="Currency 2 2 4 14 3 4" xfId="9503" xr:uid="{00000000-0005-0000-0000-000036290000}"/>
    <cellStyle name="Currency 2 2 4 14 3 4 2" xfId="23760" xr:uid="{00000000-0005-0000-0000-000037290000}"/>
    <cellStyle name="Currency 2 2 4 14 3 4 3" xfId="35641" xr:uid="{F7E8D5C0-1636-4C0E-8F24-5C35B2ED59CB}"/>
    <cellStyle name="Currency 2 2 4 14 3 4 4" xfId="49898" xr:uid="{267887A6-F673-4514-B98F-51ACECC848D1}"/>
    <cellStyle name="Currency 2 2 4 14 3 5" xfId="11879" xr:uid="{00000000-0005-0000-0000-000038290000}"/>
    <cellStyle name="Currency 2 2 4 14 3 5 2" xfId="26136" xr:uid="{00000000-0005-0000-0000-000039290000}"/>
    <cellStyle name="Currency 2 2 4 14 3 5 3" xfId="38017" xr:uid="{62A20F0E-77FE-4823-903E-B43E1037BFEE}"/>
    <cellStyle name="Currency 2 2 4 14 3 5 4" xfId="52274" xr:uid="{B582E6EF-E6FC-4299-A695-26F83C0C8FB5}"/>
    <cellStyle name="Currency 2 2 4 14 3 6" xfId="14256" xr:uid="{00000000-0005-0000-0000-00003A290000}"/>
    <cellStyle name="Currency 2 2 4 14 3 6 2" xfId="40394" xr:uid="{6760B623-E8AA-4194-80B6-FE1508C66941}"/>
    <cellStyle name="Currency 2 2 4 14 3 6 3" xfId="54651" xr:uid="{1584C842-00EA-4800-8879-69840DDBDC89}"/>
    <cellStyle name="Currency 2 2 4 14 3 7" xfId="16632" xr:uid="{00000000-0005-0000-0000-00003B290000}"/>
    <cellStyle name="Currency 2 2 4 14 3 8" xfId="28513" xr:uid="{E03DF2B6-E1FF-4F3C-A5D0-2A0281331257}"/>
    <cellStyle name="Currency 2 2 4 14 3 9" xfId="42770" xr:uid="{9152555B-C751-4318-85D7-43F3DE3F8781}"/>
    <cellStyle name="Currency 2 2 4 14 4" xfId="3167" xr:uid="{00000000-0005-0000-0000-00003C290000}"/>
    <cellStyle name="Currency 2 2 4 14 4 2" xfId="17424" xr:uid="{00000000-0005-0000-0000-00003D290000}"/>
    <cellStyle name="Currency 2 2 4 14 4 3" xfId="29305" xr:uid="{9B2879B0-9AE8-4F62-8A8F-075C011E5D8A}"/>
    <cellStyle name="Currency 2 2 4 14 4 4" xfId="43562" xr:uid="{4CCBC1FD-0CE1-47B3-9EF3-4BFB4B8DF700}"/>
    <cellStyle name="Currency 2 2 4 14 5" xfId="5543" xr:uid="{00000000-0005-0000-0000-00003E290000}"/>
    <cellStyle name="Currency 2 2 4 14 5 2" xfId="19800" xr:uid="{00000000-0005-0000-0000-00003F290000}"/>
    <cellStyle name="Currency 2 2 4 14 5 3" xfId="31681" xr:uid="{BF7C7FEF-F032-4CF5-BAC7-DA1664C64F32}"/>
    <cellStyle name="Currency 2 2 4 14 5 4" xfId="45938" xr:uid="{2EA7A71E-B1E8-489A-A9CA-FDB4BAA1D670}"/>
    <cellStyle name="Currency 2 2 4 14 6" xfId="7919" xr:uid="{00000000-0005-0000-0000-000040290000}"/>
    <cellStyle name="Currency 2 2 4 14 6 2" xfId="22176" xr:uid="{00000000-0005-0000-0000-000041290000}"/>
    <cellStyle name="Currency 2 2 4 14 6 3" xfId="34057" xr:uid="{7EF505F8-8775-47A6-86E5-C09D7BBC783A}"/>
    <cellStyle name="Currency 2 2 4 14 6 4" xfId="48314" xr:uid="{3D5FA74A-5B10-4578-9521-2A25AF7E3BA7}"/>
    <cellStyle name="Currency 2 2 4 14 7" xfId="10295" xr:uid="{00000000-0005-0000-0000-000042290000}"/>
    <cellStyle name="Currency 2 2 4 14 7 2" xfId="24552" xr:uid="{00000000-0005-0000-0000-000043290000}"/>
    <cellStyle name="Currency 2 2 4 14 7 3" xfId="36433" xr:uid="{623DA06F-B5D4-4C1F-86AE-A763735192BE}"/>
    <cellStyle name="Currency 2 2 4 14 7 4" xfId="50690" xr:uid="{F22B13AA-8B3D-45E2-8F96-5B3849B57218}"/>
    <cellStyle name="Currency 2 2 4 14 8" xfId="12672" xr:uid="{00000000-0005-0000-0000-000044290000}"/>
    <cellStyle name="Currency 2 2 4 14 8 2" xfId="38810" xr:uid="{7CEF848D-6A3A-4955-908D-9B31C2FF9328}"/>
    <cellStyle name="Currency 2 2 4 14 8 3" xfId="53067" xr:uid="{7164284A-FBF0-43DE-B2A1-F456D489AC75}"/>
    <cellStyle name="Currency 2 2 4 14 9" xfId="15048" xr:uid="{00000000-0005-0000-0000-000045290000}"/>
    <cellStyle name="Currency 2 2 4 15" xfId="827" xr:uid="{00000000-0005-0000-0000-000046290000}"/>
    <cellStyle name="Currency 2 2 4 15 2" xfId="3203" xr:uid="{00000000-0005-0000-0000-000047290000}"/>
    <cellStyle name="Currency 2 2 4 15 2 2" xfId="17460" xr:uid="{00000000-0005-0000-0000-000048290000}"/>
    <cellStyle name="Currency 2 2 4 15 2 3" xfId="29341" xr:uid="{B6776D39-784B-4654-B64E-01BF1FAFBCA4}"/>
    <cellStyle name="Currency 2 2 4 15 2 4" xfId="43598" xr:uid="{F392CADA-B39C-4ED0-93AE-194E421DCB81}"/>
    <cellStyle name="Currency 2 2 4 15 3" xfId="5579" xr:uid="{00000000-0005-0000-0000-000049290000}"/>
    <cellStyle name="Currency 2 2 4 15 3 2" xfId="19836" xr:uid="{00000000-0005-0000-0000-00004A290000}"/>
    <cellStyle name="Currency 2 2 4 15 3 3" xfId="31717" xr:uid="{990FCBB9-2323-436B-A9FD-E418A06EEF79}"/>
    <cellStyle name="Currency 2 2 4 15 3 4" xfId="45974" xr:uid="{CE9FBE91-5E57-4330-A3E5-7B39CCB3A2E6}"/>
    <cellStyle name="Currency 2 2 4 15 4" xfId="7955" xr:uid="{00000000-0005-0000-0000-00004B290000}"/>
    <cellStyle name="Currency 2 2 4 15 4 2" xfId="22212" xr:uid="{00000000-0005-0000-0000-00004C290000}"/>
    <cellStyle name="Currency 2 2 4 15 4 3" xfId="34093" xr:uid="{3CE804C0-978C-48E7-9613-C82F0C6C72C8}"/>
    <cellStyle name="Currency 2 2 4 15 4 4" xfId="48350" xr:uid="{E54C71AD-B95F-412C-8D44-07B293CB6F9D}"/>
    <cellStyle name="Currency 2 2 4 15 5" xfId="10331" xr:uid="{00000000-0005-0000-0000-00004D290000}"/>
    <cellStyle name="Currency 2 2 4 15 5 2" xfId="24588" xr:uid="{00000000-0005-0000-0000-00004E290000}"/>
    <cellStyle name="Currency 2 2 4 15 5 3" xfId="36469" xr:uid="{78840764-B4FC-4DA7-85B9-E9688DD864EB}"/>
    <cellStyle name="Currency 2 2 4 15 5 4" xfId="50726" xr:uid="{9C8775FB-D1F4-44D9-A504-0BADBC6D7493}"/>
    <cellStyle name="Currency 2 2 4 15 6" xfId="12708" xr:uid="{00000000-0005-0000-0000-00004F290000}"/>
    <cellStyle name="Currency 2 2 4 15 6 2" xfId="38846" xr:uid="{17F5BFBA-4006-4AB0-A94E-7D9815E4B82A}"/>
    <cellStyle name="Currency 2 2 4 15 6 3" xfId="53103" xr:uid="{DACBCDAD-39A0-4130-AE09-FBD5954BEB4F}"/>
    <cellStyle name="Currency 2 2 4 15 7" xfId="15084" xr:uid="{00000000-0005-0000-0000-000050290000}"/>
    <cellStyle name="Currency 2 2 4 15 8" xfId="26965" xr:uid="{FD0FCC84-F7E0-4427-BDB4-D3C425D41A01}"/>
    <cellStyle name="Currency 2 2 4 15 9" xfId="41222" xr:uid="{4E547D2B-E5A7-4E37-8449-CC90AF34F18E}"/>
    <cellStyle name="Currency 2 2 4 16" xfId="1619" xr:uid="{00000000-0005-0000-0000-000051290000}"/>
    <cellStyle name="Currency 2 2 4 16 2" xfId="3995" xr:uid="{00000000-0005-0000-0000-000052290000}"/>
    <cellStyle name="Currency 2 2 4 16 2 2" xfId="18252" xr:uid="{00000000-0005-0000-0000-000053290000}"/>
    <cellStyle name="Currency 2 2 4 16 2 3" xfId="30133" xr:uid="{2446EFFF-8181-48E5-B2EB-E575026705A8}"/>
    <cellStyle name="Currency 2 2 4 16 2 4" xfId="44390" xr:uid="{7FF1C8A5-CAE3-4BAF-B721-0E4F977582F5}"/>
    <cellStyle name="Currency 2 2 4 16 3" xfId="6371" xr:uid="{00000000-0005-0000-0000-000054290000}"/>
    <cellStyle name="Currency 2 2 4 16 3 2" xfId="20628" xr:uid="{00000000-0005-0000-0000-000055290000}"/>
    <cellStyle name="Currency 2 2 4 16 3 3" xfId="32509" xr:uid="{BA56F1D6-F7DD-4F98-98B5-578A2B36B514}"/>
    <cellStyle name="Currency 2 2 4 16 3 4" xfId="46766" xr:uid="{93F7297A-C632-42B8-B62D-555AEA7CBE21}"/>
    <cellStyle name="Currency 2 2 4 16 4" xfId="8747" xr:uid="{00000000-0005-0000-0000-000056290000}"/>
    <cellStyle name="Currency 2 2 4 16 4 2" xfId="23004" xr:uid="{00000000-0005-0000-0000-000057290000}"/>
    <cellStyle name="Currency 2 2 4 16 4 3" xfId="34885" xr:uid="{552A5A9C-FBE2-4646-BC72-E88C1CDCF2CA}"/>
    <cellStyle name="Currency 2 2 4 16 4 4" xfId="49142" xr:uid="{046DC7E8-4A0B-411E-B646-B226BAD4CC54}"/>
    <cellStyle name="Currency 2 2 4 16 5" xfId="11123" xr:uid="{00000000-0005-0000-0000-000058290000}"/>
    <cellStyle name="Currency 2 2 4 16 5 2" xfId="25380" xr:uid="{00000000-0005-0000-0000-000059290000}"/>
    <cellStyle name="Currency 2 2 4 16 5 3" xfId="37261" xr:uid="{78C97C2F-4B83-4C0B-859C-FF547629AC4C}"/>
    <cellStyle name="Currency 2 2 4 16 5 4" xfId="51518" xr:uid="{BE6C4B4C-C588-42F6-A20C-B996FC9833B7}"/>
    <cellStyle name="Currency 2 2 4 16 6" xfId="13500" xr:uid="{00000000-0005-0000-0000-00005A290000}"/>
    <cellStyle name="Currency 2 2 4 16 6 2" xfId="39638" xr:uid="{62C2120F-DA59-42DA-AF13-5CC712E943D2}"/>
    <cellStyle name="Currency 2 2 4 16 6 3" xfId="53895" xr:uid="{427C1B36-E578-4912-958B-0B3121B76152}"/>
    <cellStyle name="Currency 2 2 4 16 7" xfId="15876" xr:uid="{00000000-0005-0000-0000-00005B290000}"/>
    <cellStyle name="Currency 2 2 4 16 8" xfId="27757" xr:uid="{F5D9CE03-7ACD-4132-A56B-CF61E13848CB}"/>
    <cellStyle name="Currency 2 2 4 16 9" xfId="42014" xr:uid="{0BE2E1BB-2D70-4D97-9197-62CB1406777D}"/>
    <cellStyle name="Currency 2 2 4 17" xfId="2411" xr:uid="{00000000-0005-0000-0000-00005C290000}"/>
    <cellStyle name="Currency 2 2 4 17 2" xfId="16668" xr:uid="{00000000-0005-0000-0000-00005D290000}"/>
    <cellStyle name="Currency 2 2 4 17 3" xfId="28549" xr:uid="{0CF6179B-DBCA-4DE7-9F43-AA46E614593B}"/>
    <cellStyle name="Currency 2 2 4 17 4" xfId="42806" xr:uid="{79C48A44-93CB-4636-8063-BE1E9425679C}"/>
    <cellStyle name="Currency 2 2 4 18" xfId="4787" xr:uid="{00000000-0005-0000-0000-00005E290000}"/>
    <cellStyle name="Currency 2 2 4 18 2" xfId="19044" xr:uid="{00000000-0005-0000-0000-00005F290000}"/>
    <cellStyle name="Currency 2 2 4 18 3" xfId="30925" xr:uid="{FDEECDCD-D562-43DC-ADC9-C0380A48716C}"/>
    <cellStyle name="Currency 2 2 4 18 4" xfId="45182" xr:uid="{122E7A4B-C6A1-45A0-A7FC-A6502772A9FD}"/>
    <cellStyle name="Currency 2 2 4 19" xfId="7163" xr:uid="{00000000-0005-0000-0000-000060290000}"/>
    <cellStyle name="Currency 2 2 4 19 2" xfId="21420" xr:uid="{00000000-0005-0000-0000-000061290000}"/>
    <cellStyle name="Currency 2 2 4 19 3" xfId="33301" xr:uid="{0F93F9CE-C7CB-49A0-97A6-D0114EFCE85C}"/>
    <cellStyle name="Currency 2 2 4 19 4" xfId="47558" xr:uid="{C2E0F61D-4632-4256-BD8B-2B7EEF99BD7C}"/>
    <cellStyle name="Currency 2 2 4 2" xfId="71" xr:uid="{00000000-0005-0000-0000-000062290000}"/>
    <cellStyle name="Currency 2 2 4 2 10" xfId="14328" xr:uid="{00000000-0005-0000-0000-000063290000}"/>
    <cellStyle name="Currency 2 2 4 2 11" xfId="26209" xr:uid="{881B7C3B-2C48-4364-A9C9-B04117F0E8F7}"/>
    <cellStyle name="Currency 2 2 4 2 12" xfId="40466" xr:uid="{3CE4E08A-3683-4229-9A63-FB9A55B880C9}"/>
    <cellStyle name="Currency 2 2 4 2 2" xfId="431" xr:uid="{00000000-0005-0000-0000-000064290000}"/>
    <cellStyle name="Currency 2 2 4 2 2 10" xfId="26569" xr:uid="{64A29ABA-10E9-429C-8242-225361AA3DF8}"/>
    <cellStyle name="Currency 2 2 4 2 2 11" xfId="40826" xr:uid="{49F8DF16-2583-4BF1-9624-DF9FCA73185A}"/>
    <cellStyle name="Currency 2 2 4 2 2 2" xfId="1223" xr:uid="{00000000-0005-0000-0000-000065290000}"/>
    <cellStyle name="Currency 2 2 4 2 2 2 2" xfId="3599" xr:uid="{00000000-0005-0000-0000-000066290000}"/>
    <cellStyle name="Currency 2 2 4 2 2 2 2 2" xfId="17856" xr:uid="{00000000-0005-0000-0000-000067290000}"/>
    <cellStyle name="Currency 2 2 4 2 2 2 2 3" xfId="29737" xr:uid="{8866C2D2-F933-4A88-A699-A1BDB1F173A0}"/>
    <cellStyle name="Currency 2 2 4 2 2 2 2 4" xfId="43994" xr:uid="{557D8227-348B-42EE-835B-52B19DA5BD0E}"/>
    <cellStyle name="Currency 2 2 4 2 2 2 3" xfId="5975" xr:uid="{00000000-0005-0000-0000-000068290000}"/>
    <cellStyle name="Currency 2 2 4 2 2 2 3 2" xfId="20232" xr:uid="{00000000-0005-0000-0000-000069290000}"/>
    <cellStyle name="Currency 2 2 4 2 2 2 3 3" xfId="32113" xr:uid="{78D9930F-1931-4ADC-9992-C48504EEAAC2}"/>
    <cellStyle name="Currency 2 2 4 2 2 2 3 4" xfId="46370" xr:uid="{3F1AB162-956D-4AD1-A434-A47F278B67E8}"/>
    <cellStyle name="Currency 2 2 4 2 2 2 4" xfId="8351" xr:uid="{00000000-0005-0000-0000-00006A290000}"/>
    <cellStyle name="Currency 2 2 4 2 2 2 4 2" xfId="22608" xr:uid="{00000000-0005-0000-0000-00006B290000}"/>
    <cellStyle name="Currency 2 2 4 2 2 2 4 3" xfId="34489" xr:uid="{585D2D93-9817-47E3-9375-CC1973EA6613}"/>
    <cellStyle name="Currency 2 2 4 2 2 2 4 4" xfId="48746" xr:uid="{E573C704-16BD-4097-8B15-00837F99C543}"/>
    <cellStyle name="Currency 2 2 4 2 2 2 5" xfId="10727" xr:uid="{00000000-0005-0000-0000-00006C290000}"/>
    <cellStyle name="Currency 2 2 4 2 2 2 5 2" xfId="24984" xr:uid="{00000000-0005-0000-0000-00006D290000}"/>
    <cellStyle name="Currency 2 2 4 2 2 2 5 3" xfId="36865" xr:uid="{0E99491B-1416-4FAA-9391-55629A109F0A}"/>
    <cellStyle name="Currency 2 2 4 2 2 2 5 4" xfId="51122" xr:uid="{17F2A1FA-039E-405E-BA6E-1854D35836D3}"/>
    <cellStyle name="Currency 2 2 4 2 2 2 6" xfId="13104" xr:uid="{00000000-0005-0000-0000-00006E290000}"/>
    <cellStyle name="Currency 2 2 4 2 2 2 6 2" xfId="39242" xr:uid="{AD59F804-3A6D-4859-AA34-EDC6B742446F}"/>
    <cellStyle name="Currency 2 2 4 2 2 2 6 3" xfId="53499" xr:uid="{B4FA122E-68D1-44F9-8853-E9DF1F50D442}"/>
    <cellStyle name="Currency 2 2 4 2 2 2 7" xfId="15480" xr:uid="{00000000-0005-0000-0000-00006F290000}"/>
    <cellStyle name="Currency 2 2 4 2 2 2 8" xfId="27361" xr:uid="{268EC5EB-9C1D-41E8-B393-4CD1F9A9400E}"/>
    <cellStyle name="Currency 2 2 4 2 2 2 9" xfId="41618" xr:uid="{B0ABE616-3E21-48CB-A3C5-9357A3D946E9}"/>
    <cellStyle name="Currency 2 2 4 2 2 3" xfId="2015" xr:uid="{00000000-0005-0000-0000-000070290000}"/>
    <cellStyle name="Currency 2 2 4 2 2 3 2" xfId="4391" xr:uid="{00000000-0005-0000-0000-000071290000}"/>
    <cellStyle name="Currency 2 2 4 2 2 3 2 2" xfId="18648" xr:uid="{00000000-0005-0000-0000-000072290000}"/>
    <cellStyle name="Currency 2 2 4 2 2 3 2 3" xfId="30529" xr:uid="{5596B29C-9F62-4A86-A89A-9D2C07E4D29E}"/>
    <cellStyle name="Currency 2 2 4 2 2 3 2 4" xfId="44786" xr:uid="{B0CF21CC-7F1D-462A-B19A-623396E63791}"/>
    <cellStyle name="Currency 2 2 4 2 2 3 3" xfId="6767" xr:uid="{00000000-0005-0000-0000-000073290000}"/>
    <cellStyle name="Currency 2 2 4 2 2 3 3 2" xfId="21024" xr:uid="{00000000-0005-0000-0000-000074290000}"/>
    <cellStyle name="Currency 2 2 4 2 2 3 3 3" xfId="32905" xr:uid="{BF73BA37-FF7C-43F0-BF70-C3647E34FBB9}"/>
    <cellStyle name="Currency 2 2 4 2 2 3 3 4" xfId="47162" xr:uid="{285114AA-0329-4EF2-9FEC-2AB7E594BE86}"/>
    <cellStyle name="Currency 2 2 4 2 2 3 4" xfId="9143" xr:uid="{00000000-0005-0000-0000-000075290000}"/>
    <cellStyle name="Currency 2 2 4 2 2 3 4 2" xfId="23400" xr:uid="{00000000-0005-0000-0000-000076290000}"/>
    <cellStyle name="Currency 2 2 4 2 2 3 4 3" xfId="35281" xr:uid="{4352B399-37B5-49FA-8424-16C0637D30FB}"/>
    <cellStyle name="Currency 2 2 4 2 2 3 4 4" xfId="49538" xr:uid="{A5F105B1-44A3-4266-991C-FC489537825B}"/>
    <cellStyle name="Currency 2 2 4 2 2 3 5" xfId="11519" xr:uid="{00000000-0005-0000-0000-000077290000}"/>
    <cellStyle name="Currency 2 2 4 2 2 3 5 2" xfId="25776" xr:uid="{00000000-0005-0000-0000-000078290000}"/>
    <cellStyle name="Currency 2 2 4 2 2 3 5 3" xfId="37657" xr:uid="{8C118D38-531A-4613-84F0-13ADF09E354C}"/>
    <cellStyle name="Currency 2 2 4 2 2 3 5 4" xfId="51914" xr:uid="{4B75B4AF-977B-498F-9BE7-412E04131F64}"/>
    <cellStyle name="Currency 2 2 4 2 2 3 6" xfId="13896" xr:uid="{00000000-0005-0000-0000-000079290000}"/>
    <cellStyle name="Currency 2 2 4 2 2 3 6 2" xfId="40034" xr:uid="{BD2E1D78-EE5F-42C8-8B49-0AB5ACE09955}"/>
    <cellStyle name="Currency 2 2 4 2 2 3 6 3" xfId="54291" xr:uid="{96F18BB3-D865-4FFC-99C8-9FC306D45BEC}"/>
    <cellStyle name="Currency 2 2 4 2 2 3 7" xfId="16272" xr:uid="{00000000-0005-0000-0000-00007A290000}"/>
    <cellStyle name="Currency 2 2 4 2 2 3 8" xfId="28153" xr:uid="{C2592347-CC22-4005-BA00-A4C45482D646}"/>
    <cellStyle name="Currency 2 2 4 2 2 3 9" xfId="42410" xr:uid="{194BD5F1-C608-4B99-B04A-E073C44E712B}"/>
    <cellStyle name="Currency 2 2 4 2 2 4" xfId="2807" xr:uid="{00000000-0005-0000-0000-00007B290000}"/>
    <cellStyle name="Currency 2 2 4 2 2 4 2" xfId="17064" xr:uid="{00000000-0005-0000-0000-00007C290000}"/>
    <cellStyle name="Currency 2 2 4 2 2 4 3" xfId="28945" xr:uid="{20ECF127-633D-4CDE-905A-AB48057D5ED1}"/>
    <cellStyle name="Currency 2 2 4 2 2 4 4" xfId="43202" xr:uid="{634CA4BF-61C2-4795-9B2E-3F5AE0B8EC2A}"/>
    <cellStyle name="Currency 2 2 4 2 2 5" xfId="5183" xr:uid="{00000000-0005-0000-0000-00007D290000}"/>
    <cellStyle name="Currency 2 2 4 2 2 5 2" xfId="19440" xr:uid="{00000000-0005-0000-0000-00007E290000}"/>
    <cellStyle name="Currency 2 2 4 2 2 5 3" xfId="31321" xr:uid="{7C2CBCDA-82D4-479C-B393-E2B26028C4D5}"/>
    <cellStyle name="Currency 2 2 4 2 2 5 4" xfId="45578" xr:uid="{02916FFC-FEF2-4428-B298-CC24C5869FC4}"/>
    <cellStyle name="Currency 2 2 4 2 2 6" xfId="7559" xr:uid="{00000000-0005-0000-0000-00007F290000}"/>
    <cellStyle name="Currency 2 2 4 2 2 6 2" xfId="21816" xr:uid="{00000000-0005-0000-0000-000080290000}"/>
    <cellStyle name="Currency 2 2 4 2 2 6 3" xfId="33697" xr:uid="{B0A273CA-AE3B-48A3-B8DB-0AD257CD255F}"/>
    <cellStyle name="Currency 2 2 4 2 2 6 4" xfId="47954" xr:uid="{AF3EE268-A33D-4AAA-AB11-58C409138884}"/>
    <cellStyle name="Currency 2 2 4 2 2 7" xfId="9935" xr:uid="{00000000-0005-0000-0000-000081290000}"/>
    <cellStyle name="Currency 2 2 4 2 2 7 2" xfId="24192" xr:uid="{00000000-0005-0000-0000-000082290000}"/>
    <cellStyle name="Currency 2 2 4 2 2 7 3" xfId="36073" xr:uid="{B1A21A00-A605-4F1F-97E9-12230C998BA7}"/>
    <cellStyle name="Currency 2 2 4 2 2 7 4" xfId="50330" xr:uid="{8A405BC4-F6A0-4F3C-A7F6-1E454AD1E5A1}"/>
    <cellStyle name="Currency 2 2 4 2 2 8" xfId="12312" xr:uid="{00000000-0005-0000-0000-000083290000}"/>
    <cellStyle name="Currency 2 2 4 2 2 8 2" xfId="38450" xr:uid="{AF0E2736-A13A-406C-96F6-C6DAC34D94F2}"/>
    <cellStyle name="Currency 2 2 4 2 2 8 3" xfId="52707" xr:uid="{EC93B9F4-0AB9-4CC5-BA2D-1D9C047B659D}"/>
    <cellStyle name="Currency 2 2 4 2 2 9" xfId="14688" xr:uid="{00000000-0005-0000-0000-000084290000}"/>
    <cellStyle name="Currency 2 2 4 2 3" xfId="863" xr:uid="{00000000-0005-0000-0000-000085290000}"/>
    <cellStyle name="Currency 2 2 4 2 3 2" xfId="3239" xr:uid="{00000000-0005-0000-0000-000086290000}"/>
    <cellStyle name="Currency 2 2 4 2 3 2 2" xfId="17496" xr:uid="{00000000-0005-0000-0000-000087290000}"/>
    <cellStyle name="Currency 2 2 4 2 3 2 3" xfId="29377" xr:uid="{34C5AB46-9D6C-4B65-981B-CA99DB6ADE1F}"/>
    <cellStyle name="Currency 2 2 4 2 3 2 4" xfId="43634" xr:uid="{39C11659-39A5-4C50-A26F-2E3ACA0C720B}"/>
    <cellStyle name="Currency 2 2 4 2 3 3" xfId="5615" xr:uid="{00000000-0005-0000-0000-000088290000}"/>
    <cellStyle name="Currency 2 2 4 2 3 3 2" xfId="19872" xr:uid="{00000000-0005-0000-0000-000089290000}"/>
    <cellStyle name="Currency 2 2 4 2 3 3 3" xfId="31753" xr:uid="{B9DC34D7-C7E6-432E-B16F-1AF5B270FF0B}"/>
    <cellStyle name="Currency 2 2 4 2 3 3 4" xfId="46010" xr:uid="{26026AF4-F23F-40CE-AD76-04F0B57E3701}"/>
    <cellStyle name="Currency 2 2 4 2 3 4" xfId="7991" xr:uid="{00000000-0005-0000-0000-00008A290000}"/>
    <cellStyle name="Currency 2 2 4 2 3 4 2" xfId="22248" xr:uid="{00000000-0005-0000-0000-00008B290000}"/>
    <cellStyle name="Currency 2 2 4 2 3 4 3" xfId="34129" xr:uid="{95288202-9D60-484D-ADCA-10333E1B9EBE}"/>
    <cellStyle name="Currency 2 2 4 2 3 4 4" xfId="48386" xr:uid="{63D369AB-6E20-42E3-A630-5BF4F57983D6}"/>
    <cellStyle name="Currency 2 2 4 2 3 5" xfId="10367" xr:uid="{00000000-0005-0000-0000-00008C290000}"/>
    <cellStyle name="Currency 2 2 4 2 3 5 2" xfId="24624" xr:uid="{00000000-0005-0000-0000-00008D290000}"/>
    <cellStyle name="Currency 2 2 4 2 3 5 3" xfId="36505" xr:uid="{4A54B841-46F6-4449-8DD1-D8644753AED5}"/>
    <cellStyle name="Currency 2 2 4 2 3 5 4" xfId="50762" xr:uid="{CAF04296-A1B4-42B2-BBBE-1D7009388E6C}"/>
    <cellStyle name="Currency 2 2 4 2 3 6" xfId="12744" xr:uid="{00000000-0005-0000-0000-00008E290000}"/>
    <cellStyle name="Currency 2 2 4 2 3 6 2" xfId="38882" xr:uid="{29425CC0-593C-4369-AA46-999F4102D09D}"/>
    <cellStyle name="Currency 2 2 4 2 3 6 3" xfId="53139" xr:uid="{A6247640-F800-439A-AFA0-40C759B54C6F}"/>
    <cellStyle name="Currency 2 2 4 2 3 7" xfId="15120" xr:uid="{00000000-0005-0000-0000-00008F290000}"/>
    <cellStyle name="Currency 2 2 4 2 3 8" xfId="27001" xr:uid="{038EC72F-02A3-4083-B591-E87E0183CEF8}"/>
    <cellStyle name="Currency 2 2 4 2 3 9" xfId="41258" xr:uid="{4AD822B6-C97C-4948-9489-120526793DFC}"/>
    <cellStyle name="Currency 2 2 4 2 4" xfId="1655" xr:uid="{00000000-0005-0000-0000-000090290000}"/>
    <cellStyle name="Currency 2 2 4 2 4 2" xfId="4031" xr:uid="{00000000-0005-0000-0000-000091290000}"/>
    <cellStyle name="Currency 2 2 4 2 4 2 2" xfId="18288" xr:uid="{00000000-0005-0000-0000-000092290000}"/>
    <cellStyle name="Currency 2 2 4 2 4 2 3" xfId="30169" xr:uid="{A73C7976-BAB5-43FA-9CF5-32C38DAAB5FB}"/>
    <cellStyle name="Currency 2 2 4 2 4 2 4" xfId="44426" xr:uid="{3056E4DA-2931-43D3-8C36-10ABFB9D43D8}"/>
    <cellStyle name="Currency 2 2 4 2 4 3" xfId="6407" xr:uid="{00000000-0005-0000-0000-000093290000}"/>
    <cellStyle name="Currency 2 2 4 2 4 3 2" xfId="20664" xr:uid="{00000000-0005-0000-0000-000094290000}"/>
    <cellStyle name="Currency 2 2 4 2 4 3 3" xfId="32545" xr:uid="{03BA18B3-D0B7-45BD-8ACE-74DF30AF7B0E}"/>
    <cellStyle name="Currency 2 2 4 2 4 3 4" xfId="46802" xr:uid="{96C9B8FB-64FB-4FE8-8498-398157BEC393}"/>
    <cellStyle name="Currency 2 2 4 2 4 4" xfId="8783" xr:uid="{00000000-0005-0000-0000-000095290000}"/>
    <cellStyle name="Currency 2 2 4 2 4 4 2" xfId="23040" xr:uid="{00000000-0005-0000-0000-000096290000}"/>
    <cellStyle name="Currency 2 2 4 2 4 4 3" xfId="34921" xr:uid="{0C2B3FE3-A4C5-4892-BD19-0AF655B7B483}"/>
    <cellStyle name="Currency 2 2 4 2 4 4 4" xfId="49178" xr:uid="{891A3592-5F39-496A-B5B8-E89F12B6C6B2}"/>
    <cellStyle name="Currency 2 2 4 2 4 5" xfId="11159" xr:uid="{00000000-0005-0000-0000-000097290000}"/>
    <cellStyle name="Currency 2 2 4 2 4 5 2" xfId="25416" xr:uid="{00000000-0005-0000-0000-000098290000}"/>
    <cellStyle name="Currency 2 2 4 2 4 5 3" xfId="37297" xr:uid="{971C3A25-7294-467C-8EE9-6ED4B29CCB08}"/>
    <cellStyle name="Currency 2 2 4 2 4 5 4" xfId="51554" xr:uid="{CB309E11-3FF9-4BCA-879B-DD47A8169FB5}"/>
    <cellStyle name="Currency 2 2 4 2 4 6" xfId="13536" xr:uid="{00000000-0005-0000-0000-000099290000}"/>
    <cellStyle name="Currency 2 2 4 2 4 6 2" xfId="39674" xr:uid="{C8FC2790-19A8-484D-807F-FB454F0E1D5B}"/>
    <cellStyle name="Currency 2 2 4 2 4 6 3" xfId="53931" xr:uid="{81ABE302-ACFC-4937-AEC6-1B6676D1D5C9}"/>
    <cellStyle name="Currency 2 2 4 2 4 7" xfId="15912" xr:uid="{00000000-0005-0000-0000-00009A290000}"/>
    <cellStyle name="Currency 2 2 4 2 4 8" xfId="27793" xr:uid="{3365C20E-1AB0-4B68-9A5D-1E703B09B41F}"/>
    <cellStyle name="Currency 2 2 4 2 4 9" xfId="42050" xr:uid="{19DCFB96-E92E-4A41-87C6-B927949DDE42}"/>
    <cellStyle name="Currency 2 2 4 2 5" xfId="2447" xr:uid="{00000000-0005-0000-0000-00009B290000}"/>
    <cellStyle name="Currency 2 2 4 2 5 2" xfId="16704" xr:uid="{00000000-0005-0000-0000-00009C290000}"/>
    <cellStyle name="Currency 2 2 4 2 5 3" xfId="28585" xr:uid="{4AD9B5BC-9C28-459A-B237-C85918CDF232}"/>
    <cellStyle name="Currency 2 2 4 2 5 4" xfId="42842" xr:uid="{3033D753-F930-4AE2-88B0-50208D5287D5}"/>
    <cellStyle name="Currency 2 2 4 2 6" xfId="4823" xr:uid="{00000000-0005-0000-0000-00009D290000}"/>
    <cellStyle name="Currency 2 2 4 2 6 2" xfId="19080" xr:uid="{00000000-0005-0000-0000-00009E290000}"/>
    <cellStyle name="Currency 2 2 4 2 6 3" xfId="30961" xr:uid="{0993FDD9-D804-4D73-844D-B582BBA2E442}"/>
    <cellStyle name="Currency 2 2 4 2 6 4" xfId="45218" xr:uid="{AB8E67BF-BB15-42D9-AA67-8DF9C4A722A4}"/>
    <cellStyle name="Currency 2 2 4 2 7" xfId="7199" xr:uid="{00000000-0005-0000-0000-00009F290000}"/>
    <cellStyle name="Currency 2 2 4 2 7 2" xfId="21456" xr:uid="{00000000-0005-0000-0000-0000A0290000}"/>
    <cellStyle name="Currency 2 2 4 2 7 3" xfId="33337" xr:uid="{58A8051A-EB16-4E8A-8EAF-12EEC8DD8DC4}"/>
    <cellStyle name="Currency 2 2 4 2 7 4" xfId="47594" xr:uid="{9CF0ABE1-8011-48BA-99DC-D22B9FA50796}"/>
    <cellStyle name="Currency 2 2 4 2 8" xfId="9575" xr:uid="{00000000-0005-0000-0000-0000A1290000}"/>
    <cellStyle name="Currency 2 2 4 2 8 2" xfId="23832" xr:uid="{00000000-0005-0000-0000-0000A2290000}"/>
    <cellStyle name="Currency 2 2 4 2 8 3" xfId="35713" xr:uid="{3A7EABD2-B8AC-4C65-9B0D-5E23DA3B0F08}"/>
    <cellStyle name="Currency 2 2 4 2 8 4" xfId="49970" xr:uid="{C9838C91-9B08-4DFC-8F9B-F43A29202AF4}"/>
    <cellStyle name="Currency 2 2 4 2 9" xfId="11952" xr:uid="{00000000-0005-0000-0000-0000A3290000}"/>
    <cellStyle name="Currency 2 2 4 2 9 2" xfId="38090" xr:uid="{BD978714-D297-4FA4-8AC4-D87C7552954B}"/>
    <cellStyle name="Currency 2 2 4 2 9 3" xfId="52347" xr:uid="{8A4D4EE4-FAA6-4420-A6E1-BE1DC097939C}"/>
    <cellStyle name="Currency 2 2 4 20" xfId="9539" xr:uid="{00000000-0005-0000-0000-0000A4290000}"/>
    <cellStyle name="Currency 2 2 4 20 2" xfId="23796" xr:uid="{00000000-0005-0000-0000-0000A5290000}"/>
    <cellStyle name="Currency 2 2 4 20 3" xfId="35677" xr:uid="{AFBF07F1-E9CB-4830-B46E-4D9AB8C9A02C}"/>
    <cellStyle name="Currency 2 2 4 20 4" xfId="49934" xr:uid="{929B27CB-33BB-4E9C-9F8B-9792700344ED}"/>
    <cellStyle name="Currency 2 2 4 21" xfId="11916" xr:uid="{00000000-0005-0000-0000-0000A6290000}"/>
    <cellStyle name="Currency 2 2 4 21 2" xfId="38054" xr:uid="{1E1CF61A-C5AB-4405-B074-511367D52C53}"/>
    <cellStyle name="Currency 2 2 4 21 3" xfId="52311" xr:uid="{9E2E15F0-1E65-4E7B-A848-37918DAA6EBC}"/>
    <cellStyle name="Currency 2 2 4 22" xfId="14292" xr:uid="{00000000-0005-0000-0000-0000A7290000}"/>
    <cellStyle name="Currency 2 2 4 23" xfId="26173" xr:uid="{00AA8A0D-E235-403A-8CDF-78A0455A6200}"/>
    <cellStyle name="Currency 2 2 4 24" xfId="40430" xr:uid="{2551445B-026D-4D06-8B5A-E6C57F5E7E24}"/>
    <cellStyle name="Currency 2 2 4 3" xfId="107" xr:uid="{00000000-0005-0000-0000-0000A8290000}"/>
    <cellStyle name="Currency 2 2 4 3 10" xfId="14364" xr:uid="{00000000-0005-0000-0000-0000A9290000}"/>
    <cellStyle name="Currency 2 2 4 3 11" xfId="26245" xr:uid="{5FC57E8E-5174-47E6-9A36-902908DF67B2}"/>
    <cellStyle name="Currency 2 2 4 3 12" xfId="40502" xr:uid="{0185BC15-FFA4-40F6-A833-EF5DAB29BFD1}"/>
    <cellStyle name="Currency 2 2 4 3 2" xfId="467" xr:uid="{00000000-0005-0000-0000-0000AA290000}"/>
    <cellStyle name="Currency 2 2 4 3 2 10" xfId="26605" xr:uid="{E03590CE-D6BC-4099-ABBC-A9D894AF3E37}"/>
    <cellStyle name="Currency 2 2 4 3 2 11" xfId="40862" xr:uid="{A5E8894F-A2B1-499B-9E57-83EA803C3A09}"/>
    <cellStyle name="Currency 2 2 4 3 2 2" xfId="1259" xr:uid="{00000000-0005-0000-0000-0000AB290000}"/>
    <cellStyle name="Currency 2 2 4 3 2 2 2" xfId="3635" xr:uid="{00000000-0005-0000-0000-0000AC290000}"/>
    <cellStyle name="Currency 2 2 4 3 2 2 2 2" xfId="17892" xr:uid="{00000000-0005-0000-0000-0000AD290000}"/>
    <cellStyle name="Currency 2 2 4 3 2 2 2 3" xfId="29773" xr:uid="{A69ACB9A-E42D-406F-A37B-AE654EEDE527}"/>
    <cellStyle name="Currency 2 2 4 3 2 2 2 4" xfId="44030" xr:uid="{50C29A0B-ECE8-4E76-BC94-9488C55200B8}"/>
    <cellStyle name="Currency 2 2 4 3 2 2 3" xfId="6011" xr:uid="{00000000-0005-0000-0000-0000AE290000}"/>
    <cellStyle name="Currency 2 2 4 3 2 2 3 2" xfId="20268" xr:uid="{00000000-0005-0000-0000-0000AF290000}"/>
    <cellStyle name="Currency 2 2 4 3 2 2 3 3" xfId="32149" xr:uid="{0DD2F484-A20E-47DD-AF7D-6A9CDC0A1E87}"/>
    <cellStyle name="Currency 2 2 4 3 2 2 3 4" xfId="46406" xr:uid="{D6C24FA7-82BB-42DD-A66C-3FCB77982035}"/>
    <cellStyle name="Currency 2 2 4 3 2 2 4" xfId="8387" xr:uid="{00000000-0005-0000-0000-0000B0290000}"/>
    <cellStyle name="Currency 2 2 4 3 2 2 4 2" xfId="22644" xr:uid="{00000000-0005-0000-0000-0000B1290000}"/>
    <cellStyle name="Currency 2 2 4 3 2 2 4 3" xfId="34525" xr:uid="{A889A2A3-6C32-45AB-B4FC-638A873EEF68}"/>
    <cellStyle name="Currency 2 2 4 3 2 2 4 4" xfId="48782" xr:uid="{D03CB176-EE70-42BB-9224-0EE4E90109C1}"/>
    <cellStyle name="Currency 2 2 4 3 2 2 5" xfId="10763" xr:uid="{00000000-0005-0000-0000-0000B2290000}"/>
    <cellStyle name="Currency 2 2 4 3 2 2 5 2" xfId="25020" xr:uid="{00000000-0005-0000-0000-0000B3290000}"/>
    <cellStyle name="Currency 2 2 4 3 2 2 5 3" xfId="36901" xr:uid="{BAD65957-1D6E-4157-ABD3-3027EEEC6A6B}"/>
    <cellStyle name="Currency 2 2 4 3 2 2 5 4" xfId="51158" xr:uid="{2A5D782B-C747-46ED-B81C-2683D6456BB1}"/>
    <cellStyle name="Currency 2 2 4 3 2 2 6" xfId="13140" xr:uid="{00000000-0005-0000-0000-0000B4290000}"/>
    <cellStyle name="Currency 2 2 4 3 2 2 6 2" xfId="39278" xr:uid="{939A911E-F15C-4283-B7D2-B21B6DB4F249}"/>
    <cellStyle name="Currency 2 2 4 3 2 2 6 3" xfId="53535" xr:uid="{9087EB9B-367C-45A9-8398-90718AD9262A}"/>
    <cellStyle name="Currency 2 2 4 3 2 2 7" xfId="15516" xr:uid="{00000000-0005-0000-0000-0000B5290000}"/>
    <cellStyle name="Currency 2 2 4 3 2 2 8" xfId="27397" xr:uid="{C0E565BF-4914-49D1-9056-1B8EF5FB49E3}"/>
    <cellStyle name="Currency 2 2 4 3 2 2 9" xfId="41654" xr:uid="{3AEF139C-D504-4F0D-8859-029DA9352E25}"/>
    <cellStyle name="Currency 2 2 4 3 2 3" xfId="2051" xr:uid="{00000000-0005-0000-0000-0000B6290000}"/>
    <cellStyle name="Currency 2 2 4 3 2 3 2" xfId="4427" xr:uid="{00000000-0005-0000-0000-0000B7290000}"/>
    <cellStyle name="Currency 2 2 4 3 2 3 2 2" xfId="18684" xr:uid="{00000000-0005-0000-0000-0000B8290000}"/>
    <cellStyle name="Currency 2 2 4 3 2 3 2 3" xfId="30565" xr:uid="{6A1F74A4-978E-43C2-89F0-00377E5F2053}"/>
    <cellStyle name="Currency 2 2 4 3 2 3 2 4" xfId="44822" xr:uid="{905E76C4-F1F7-40EE-B689-0526D63F499C}"/>
    <cellStyle name="Currency 2 2 4 3 2 3 3" xfId="6803" xr:uid="{00000000-0005-0000-0000-0000B9290000}"/>
    <cellStyle name="Currency 2 2 4 3 2 3 3 2" xfId="21060" xr:uid="{00000000-0005-0000-0000-0000BA290000}"/>
    <cellStyle name="Currency 2 2 4 3 2 3 3 3" xfId="32941" xr:uid="{0AA400C8-69E1-4126-B31F-4EA45B31050E}"/>
    <cellStyle name="Currency 2 2 4 3 2 3 3 4" xfId="47198" xr:uid="{C3FF7985-4F47-45E9-85B5-0544D0EB7401}"/>
    <cellStyle name="Currency 2 2 4 3 2 3 4" xfId="9179" xr:uid="{00000000-0005-0000-0000-0000BB290000}"/>
    <cellStyle name="Currency 2 2 4 3 2 3 4 2" xfId="23436" xr:uid="{00000000-0005-0000-0000-0000BC290000}"/>
    <cellStyle name="Currency 2 2 4 3 2 3 4 3" xfId="35317" xr:uid="{DDCF14DA-07DB-48AF-9673-756F82C73501}"/>
    <cellStyle name="Currency 2 2 4 3 2 3 4 4" xfId="49574" xr:uid="{816EBD97-CE89-4A86-B743-D262D00761A7}"/>
    <cellStyle name="Currency 2 2 4 3 2 3 5" xfId="11555" xr:uid="{00000000-0005-0000-0000-0000BD290000}"/>
    <cellStyle name="Currency 2 2 4 3 2 3 5 2" xfId="25812" xr:uid="{00000000-0005-0000-0000-0000BE290000}"/>
    <cellStyle name="Currency 2 2 4 3 2 3 5 3" xfId="37693" xr:uid="{C2134248-36E2-459F-87FD-7932E2612F39}"/>
    <cellStyle name="Currency 2 2 4 3 2 3 5 4" xfId="51950" xr:uid="{3286E463-016D-4A04-9186-5942CC78C972}"/>
    <cellStyle name="Currency 2 2 4 3 2 3 6" xfId="13932" xr:uid="{00000000-0005-0000-0000-0000BF290000}"/>
    <cellStyle name="Currency 2 2 4 3 2 3 6 2" xfId="40070" xr:uid="{776582AC-D5D9-4760-A136-D368306298AC}"/>
    <cellStyle name="Currency 2 2 4 3 2 3 6 3" xfId="54327" xr:uid="{C9EB342A-C092-4555-8FDA-895246C88726}"/>
    <cellStyle name="Currency 2 2 4 3 2 3 7" xfId="16308" xr:uid="{00000000-0005-0000-0000-0000C0290000}"/>
    <cellStyle name="Currency 2 2 4 3 2 3 8" xfId="28189" xr:uid="{BB6F93E1-5620-44D5-957D-C529FE982302}"/>
    <cellStyle name="Currency 2 2 4 3 2 3 9" xfId="42446" xr:uid="{7676D383-F811-4321-A4BA-51A8AAB6B710}"/>
    <cellStyle name="Currency 2 2 4 3 2 4" xfId="2843" xr:uid="{00000000-0005-0000-0000-0000C1290000}"/>
    <cellStyle name="Currency 2 2 4 3 2 4 2" xfId="17100" xr:uid="{00000000-0005-0000-0000-0000C2290000}"/>
    <cellStyle name="Currency 2 2 4 3 2 4 3" xfId="28981" xr:uid="{34D22981-0D85-4F81-9DA9-38A47A47DC1A}"/>
    <cellStyle name="Currency 2 2 4 3 2 4 4" xfId="43238" xr:uid="{D616E5D1-21CB-4767-BEC2-6A358E196896}"/>
    <cellStyle name="Currency 2 2 4 3 2 5" xfId="5219" xr:uid="{00000000-0005-0000-0000-0000C3290000}"/>
    <cellStyle name="Currency 2 2 4 3 2 5 2" xfId="19476" xr:uid="{00000000-0005-0000-0000-0000C4290000}"/>
    <cellStyle name="Currency 2 2 4 3 2 5 3" xfId="31357" xr:uid="{77B747C6-B517-4CEA-82F7-ED61B29A44BD}"/>
    <cellStyle name="Currency 2 2 4 3 2 5 4" xfId="45614" xr:uid="{B7625179-F969-4C25-9433-72BB8F400713}"/>
    <cellStyle name="Currency 2 2 4 3 2 6" xfId="7595" xr:uid="{00000000-0005-0000-0000-0000C5290000}"/>
    <cellStyle name="Currency 2 2 4 3 2 6 2" xfId="21852" xr:uid="{00000000-0005-0000-0000-0000C6290000}"/>
    <cellStyle name="Currency 2 2 4 3 2 6 3" xfId="33733" xr:uid="{EF8C9891-5B02-485D-9502-1D424D760551}"/>
    <cellStyle name="Currency 2 2 4 3 2 6 4" xfId="47990" xr:uid="{38147F23-81FB-4AAF-BAF7-4251BB7252C4}"/>
    <cellStyle name="Currency 2 2 4 3 2 7" xfId="9971" xr:uid="{00000000-0005-0000-0000-0000C7290000}"/>
    <cellStyle name="Currency 2 2 4 3 2 7 2" xfId="24228" xr:uid="{00000000-0005-0000-0000-0000C8290000}"/>
    <cellStyle name="Currency 2 2 4 3 2 7 3" xfId="36109" xr:uid="{F46807BE-F15C-49CB-B37E-8198F1F5D325}"/>
    <cellStyle name="Currency 2 2 4 3 2 7 4" xfId="50366" xr:uid="{D8787777-059F-4923-A6FF-EE04F9FA7193}"/>
    <cellStyle name="Currency 2 2 4 3 2 8" xfId="12348" xr:uid="{00000000-0005-0000-0000-0000C9290000}"/>
    <cellStyle name="Currency 2 2 4 3 2 8 2" xfId="38486" xr:uid="{0108396F-4A6C-49D8-B7DE-3491F731393F}"/>
    <cellStyle name="Currency 2 2 4 3 2 8 3" xfId="52743" xr:uid="{02E6AF82-75D7-4907-B68D-A0F1E7834583}"/>
    <cellStyle name="Currency 2 2 4 3 2 9" xfId="14724" xr:uid="{00000000-0005-0000-0000-0000CA290000}"/>
    <cellStyle name="Currency 2 2 4 3 3" xfId="899" xr:uid="{00000000-0005-0000-0000-0000CB290000}"/>
    <cellStyle name="Currency 2 2 4 3 3 2" xfId="3275" xr:uid="{00000000-0005-0000-0000-0000CC290000}"/>
    <cellStyle name="Currency 2 2 4 3 3 2 2" xfId="17532" xr:uid="{00000000-0005-0000-0000-0000CD290000}"/>
    <cellStyle name="Currency 2 2 4 3 3 2 3" xfId="29413" xr:uid="{58F42180-4E5A-4FE9-A399-BAB8DB12137F}"/>
    <cellStyle name="Currency 2 2 4 3 3 2 4" xfId="43670" xr:uid="{1935370C-89CE-4119-B370-D485A6A6DF9A}"/>
    <cellStyle name="Currency 2 2 4 3 3 3" xfId="5651" xr:uid="{00000000-0005-0000-0000-0000CE290000}"/>
    <cellStyle name="Currency 2 2 4 3 3 3 2" xfId="19908" xr:uid="{00000000-0005-0000-0000-0000CF290000}"/>
    <cellStyle name="Currency 2 2 4 3 3 3 3" xfId="31789" xr:uid="{38E1D7F7-47B9-45B0-8796-E91A01E091DA}"/>
    <cellStyle name="Currency 2 2 4 3 3 3 4" xfId="46046" xr:uid="{E114DD02-2E84-4B2E-B12C-2787764F582E}"/>
    <cellStyle name="Currency 2 2 4 3 3 4" xfId="8027" xr:uid="{00000000-0005-0000-0000-0000D0290000}"/>
    <cellStyle name="Currency 2 2 4 3 3 4 2" xfId="22284" xr:uid="{00000000-0005-0000-0000-0000D1290000}"/>
    <cellStyle name="Currency 2 2 4 3 3 4 3" xfId="34165" xr:uid="{A6D16246-6108-464A-A1B3-77DA5C7B3A3F}"/>
    <cellStyle name="Currency 2 2 4 3 3 4 4" xfId="48422" xr:uid="{122DCFF2-51D7-44F1-8499-E90B06F279FE}"/>
    <cellStyle name="Currency 2 2 4 3 3 5" xfId="10403" xr:uid="{00000000-0005-0000-0000-0000D2290000}"/>
    <cellStyle name="Currency 2 2 4 3 3 5 2" xfId="24660" xr:uid="{00000000-0005-0000-0000-0000D3290000}"/>
    <cellStyle name="Currency 2 2 4 3 3 5 3" xfId="36541" xr:uid="{DBB1570D-24EB-428D-9AA8-93F6D0AE3711}"/>
    <cellStyle name="Currency 2 2 4 3 3 5 4" xfId="50798" xr:uid="{8918404A-8B59-47FC-9325-E7AC72624520}"/>
    <cellStyle name="Currency 2 2 4 3 3 6" xfId="12780" xr:uid="{00000000-0005-0000-0000-0000D4290000}"/>
    <cellStyle name="Currency 2 2 4 3 3 6 2" xfId="38918" xr:uid="{9BD96C59-1AD0-4D6D-B535-0847F81E16D7}"/>
    <cellStyle name="Currency 2 2 4 3 3 6 3" xfId="53175" xr:uid="{D70CD116-5771-476E-9ADB-67D3E09B30FB}"/>
    <cellStyle name="Currency 2 2 4 3 3 7" xfId="15156" xr:uid="{00000000-0005-0000-0000-0000D5290000}"/>
    <cellStyle name="Currency 2 2 4 3 3 8" xfId="27037" xr:uid="{6882F783-F61B-47F5-A02C-AAC7851EA354}"/>
    <cellStyle name="Currency 2 2 4 3 3 9" xfId="41294" xr:uid="{2E09CEEA-BC87-44D2-A525-8064701F489C}"/>
    <cellStyle name="Currency 2 2 4 3 4" xfId="1691" xr:uid="{00000000-0005-0000-0000-0000D6290000}"/>
    <cellStyle name="Currency 2 2 4 3 4 2" xfId="4067" xr:uid="{00000000-0005-0000-0000-0000D7290000}"/>
    <cellStyle name="Currency 2 2 4 3 4 2 2" xfId="18324" xr:uid="{00000000-0005-0000-0000-0000D8290000}"/>
    <cellStyle name="Currency 2 2 4 3 4 2 3" xfId="30205" xr:uid="{94D933F5-FE9F-4BA0-82F5-F9781E9B3C8C}"/>
    <cellStyle name="Currency 2 2 4 3 4 2 4" xfId="44462" xr:uid="{E0230001-03C3-43DE-9119-6DFF7EDED128}"/>
    <cellStyle name="Currency 2 2 4 3 4 3" xfId="6443" xr:uid="{00000000-0005-0000-0000-0000D9290000}"/>
    <cellStyle name="Currency 2 2 4 3 4 3 2" xfId="20700" xr:uid="{00000000-0005-0000-0000-0000DA290000}"/>
    <cellStyle name="Currency 2 2 4 3 4 3 3" xfId="32581" xr:uid="{B0ECBAF0-3C80-4D44-8F93-93F9CB30E192}"/>
    <cellStyle name="Currency 2 2 4 3 4 3 4" xfId="46838" xr:uid="{35D825F8-6CEE-414C-9289-1366C33CB038}"/>
    <cellStyle name="Currency 2 2 4 3 4 4" xfId="8819" xr:uid="{00000000-0005-0000-0000-0000DB290000}"/>
    <cellStyle name="Currency 2 2 4 3 4 4 2" xfId="23076" xr:uid="{00000000-0005-0000-0000-0000DC290000}"/>
    <cellStyle name="Currency 2 2 4 3 4 4 3" xfId="34957" xr:uid="{36061C90-5B2E-4794-9403-94EFDC7BBE6B}"/>
    <cellStyle name="Currency 2 2 4 3 4 4 4" xfId="49214" xr:uid="{E94E0FF7-24DA-45B2-9D5A-822E9DB7FCEE}"/>
    <cellStyle name="Currency 2 2 4 3 4 5" xfId="11195" xr:uid="{00000000-0005-0000-0000-0000DD290000}"/>
    <cellStyle name="Currency 2 2 4 3 4 5 2" xfId="25452" xr:uid="{00000000-0005-0000-0000-0000DE290000}"/>
    <cellStyle name="Currency 2 2 4 3 4 5 3" xfId="37333" xr:uid="{60F02D92-8E2D-473C-BAAD-48FAFF373A50}"/>
    <cellStyle name="Currency 2 2 4 3 4 5 4" xfId="51590" xr:uid="{A8A43F2C-2790-48BE-9294-F393FD90FB00}"/>
    <cellStyle name="Currency 2 2 4 3 4 6" xfId="13572" xr:uid="{00000000-0005-0000-0000-0000DF290000}"/>
    <cellStyle name="Currency 2 2 4 3 4 6 2" xfId="39710" xr:uid="{B73D956D-0550-46EC-85AA-E84EE57A4B1A}"/>
    <cellStyle name="Currency 2 2 4 3 4 6 3" xfId="53967" xr:uid="{47FA29A9-0F0D-4FA7-88DE-98BB8D281A2A}"/>
    <cellStyle name="Currency 2 2 4 3 4 7" xfId="15948" xr:uid="{00000000-0005-0000-0000-0000E0290000}"/>
    <cellStyle name="Currency 2 2 4 3 4 8" xfId="27829" xr:uid="{EC595155-A949-4E7B-B32E-DFFB21415CB6}"/>
    <cellStyle name="Currency 2 2 4 3 4 9" xfId="42086" xr:uid="{D48F72E6-4B77-4B01-A210-F7B722AE2302}"/>
    <cellStyle name="Currency 2 2 4 3 5" xfId="2483" xr:uid="{00000000-0005-0000-0000-0000E1290000}"/>
    <cellStyle name="Currency 2 2 4 3 5 2" xfId="16740" xr:uid="{00000000-0005-0000-0000-0000E2290000}"/>
    <cellStyle name="Currency 2 2 4 3 5 3" xfId="28621" xr:uid="{BAE71F46-C05C-4B51-B176-52D81BCBC40D}"/>
    <cellStyle name="Currency 2 2 4 3 5 4" xfId="42878" xr:uid="{C95DBE38-BD37-4965-8D78-DCF07C498C89}"/>
    <cellStyle name="Currency 2 2 4 3 6" xfId="4859" xr:uid="{00000000-0005-0000-0000-0000E3290000}"/>
    <cellStyle name="Currency 2 2 4 3 6 2" xfId="19116" xr:uid="{00000000-0005-0000-0000-0000E4290000}"/>
    <cellStyle name="Currency 2 2 4 3 6 3" xfId="30997" xr:uid="{CA60A039-4D2B-4443-B783-56BF5ED2AD7D}"/>
    <cellStyle name="Currency 2 2 4 3 6 4" xfId="45254" xr:uid="{BD383B5D-1B34-4537-9416-E94B6B164F00}"/>
    <cellStyle name="Currency 2 2 4 3 7" xfId="7235" xr:uid="{00000000-0005-0000-0000-0000E5290000}"/>
    <cellStyle name="Currency 2 2 4 3 7 2" xfId="21492" xr:uid="{00000000-0005-0000-0000-0000E6290000}"/>
    <cellStyle name="Currency 2 2 4 3 7 3" xfId="33373" xr:uid="{1DF17737-398A-4F43-91D3-700060C55996}"/>
    <cellStyle name="Currency 2 2 4 3 7 4" xfId="47630" xr:uid="{529F0779-ABAE-4502-81B5-3BB64BC0A09F}"/>
    <cellStyle name="Currency 2 2 4 3 8" xfId="9611" xr:uid="{00000000-0005-0000-0000-0000E7290000}"/>
    <cellStyle name="Currency 2 2 4 3 8 2" xfId="23868" xr:uid="{00000000-0005-0000-0000-0000E8290000}"/>
    <cellStyle name="Currency 2 2 4 3 8 3" xfId="35749" xr:uid="{6592AE48-562A-4155-97B4-CD76A37C1EC6}"/>
    <cellStyle name="Currency 2 2 4 3 8 4" xfId="50006" xr:uid="{7AF4F351-6901-445E-96AC-096DDC8DD3D7}"/>
    <cellStyle name="Currency 2 2 4 3 9" xfId="11988" xr:uid="{00000000-0005-0000-0000-0000E9290000}"/>
    <cellStyle name="Currency 2 2 4 3 9 2" xfId="38126" xr:uid="{27EB0A05-6455-48F7-8E49-C741DCB261B3}"/>
    <cellStyle name="Currency 2 2 4 3 9 3" xfId="52383" xr:uid="{DA89D519-718C-4E78-91A3-13CD6D49C70B}"/>
    <cellStyle name="Currency 2 2 4 4" xfId="143" xr:uid="{00000000-0005-0000-0000-0000EA290000}"/>
    <cellStyle name="Currency 2 2 4 4 10" xfId="14400" xr:uid="{00000000-0005-0000-0000-0000EB290000}"/>
    <cellStyle name="Currency 2 2 4 4 11" xfId="26281" xr:uid="{E851954B-4CB3-42CF-BFDF-B36875DFDFC8}"/>
    <cellStyle name="Currency 2 2 4 4 12" xfId="40538" xr:uid="{0205EACB-D21C-47DA-BE5D-72C3B9829588}"/>
    <cellStyle name="Currency 2 2 4 4 2" xfId="503" xr:uid="{00000000-0005-0000-0000-0000EC290000}"/>
    <cellStyle name="Currency 2 2 4 4 2 10" xfId="26641" xr:uid="{C5234FFF-9FD2-430B-A27F-CB8C4CC4C41B}"/>
    <cellStyle name="Currency 2 2 4 4 2 11" xfId="40898" xr:uid="{1609B33D-475D-4E01-8525-BA391B2D88CC}"/>
    <cellStyle name="Currency 2 2 4 4 2 2" xfId="1295" xr:uid="{00000000-0005-0000-0000-0000ED290000}"/>
    <cellStyle name="Currency 2 2 4 4 2 2 2" xfId="3671" xr:uid="{00000000-0005-0000-0000-0000EE290000}"/>
    <cellStyle name="Currency 2 2 4 4 2 2 2 2" xfId="17928" xr:uid="{00000000-0005-0000-0000-0000EF290000}"/>
    <cellStyle name="Currency 2 2 4 4 2 2 2 3" xfId="29809" xr:uid="{23EE1F98-FA69-4E83-8B1E-C0A3E8EFEB1C}"/>
    <cellStyle name="Currency 2 2 4 4 2 2 2 4" xfId="44066" xr:uid="{B67424E7-E668-427C-8E8A-1818901DCBA8}"/>
    <cellStyle name="Currency 2 2 4 4 2 2 3" xfId="6047" xr:uid="{00000000-0005-0000-0000-0000F0290000}"/>
    <cellStyle name="Currency 2 2 4 4 2 2 3 2" xfId="20304" xr:uid="{00000000-0005-0000-0000-0000F1290000}"/>
    <cellStyle name="Currency 2 2 4 4 2 2 3 3" xfId="32185" xr:uid="{D59FC50B-2612-47F0-8E37-6D1B4FF5D441}"/>
    <cellStyle name="Currency 2 2 4 4 2 2 3 4" xfId="46442" xr:uid="{361B5444-67B7-4146-9C5E-661D0E65EECD}"/>
    <cellStyle name="Currency 2 2 4 4 2 2 4" xfId="8423" xr:uid="{00000000-0005-0000-0000-0000F2290000}"/>
    <cellStyle name="Currency 2 2 4 4 2 2 4 2" xfId="22680" xr:uid="{00000000-0005-0000-0000-0000F3290000}"/>
    <cellStyle name="Currency 2 2 4 4 2 2 4 3" xfId="34561" xr:uid="{01DE80A4-3270-4105-A933-4BFD74D9B1A8}"/>
    <cellStyle name="Currency 2 2 4 4 2 2 4 4" xfId="48818" xr:uid="{89F430C7-1B1A-4B91-9863-A5A1AB1F2CBA}"/>
    <cellStyle name="Currency 2 2 4 4 2 2 5" xfId="10799" xr:uid="{00000000-0005-0000-0000-0000F4290000}"/>
    <cellStyle name="Currency 2 2 4 4 2 2 5 2" xfId="25056" xr:uid="{00000000-0005-0000-0000-0000F5290000}"/>
    <cellStyle name="Currency 2 2 4 4 2 2 5 3" xfId="36937" xr:uid="{0AB54BF1-56CB-475A-8E4D-C2D54A5FBCDE}"/>
    <cellStyle name="Currency 2 2 4 4 2 2 5 4" xfId="51194" xr:uid="{0A4F2A17-0873-4761-8BE7-026AFD747AE3}"/>
    <cellStyle name="Currency 2 2 4 4 2 2 6" xfId="13176" xr:uid="{00000000-0005-0000-0000-0000F6290000}"/>
    <cellStyle name="Currency 2 2 4 4 2 2 6 2" xfId="39314" xr:uid="{1405E293-4922-442E-BCA3-5BAA9C5611A2}"/>
    <cellStyle name="Currency 2 2 4 4 2 2 6 3" xfId="53571" xr:uid="{047EA94D-A3BD-4E09-9B8A-FF6B916A650A}"/>
    <cellStyle name="Currency 2 2 4 4 2 2 7" xfId="15552" xr:uid="{00000000-0005-0000-0000-0000F7290000}"/>
    <cellStyle name="Currency 2 2 4 4 2 2 8" xfId="27433" xr:uid="{C90088EB-7B0B-41A7-B89B-62079C686895}"/>
    <cellStyle name="Currency 2 2 4 4 2 2 9" xfId="41690" xr:uid="{CEA6F394-7D57-414E-B6B5-2CC426126E2A}"/>
    <cellStyle name="Currency 2 2 4 4 2 3" xfId="2087" xr:uid="{00000000-0005-0000-0000-0000F8290000}"/>
    <cellStyle name="Currency 2 2 4 4 2 3 2" xfId="4463" xr:uid="{00000000-0005-0000-0000-0000F9290000}"/>
    <cellStyle name="Currency 2 2 4 4 2 3 2 2" xfId="18720" xr:uid="{00000000-0005-0000-0000-0000FA290000}"/>
    <cellStyle name="Currency 2 2 4 4 2 3 2 3" xfId="30601" xr:uid="{DDB6FD1C-8B25-490B-BF22-FBDC51D96475}"/>
    <cellStyle name="Currency 2 2 4 4 2 3 2 4" xfId="44858" xr:uid="{2E30AFF3-7E1B-4BB3-8F1E-B0221D51752C}"/>
    <cellStyle name="Currency 2 2 4 4 2 3 3" xfId="6839" xr:uid="{00000000-0005-0000-0000-0000FB290000}"/>
    <cellStyle name="Currency 2 2 4 4 2 3 3 2" xfId="21096" xr:uid="{00000000-0005-0000-0000-0000FC290000}"/>
    <cellStyle name="Currency 2 2 4 4 2 3 3 3" xfId="32977" xr:uid="{2781D7A6-A653-46BB-9202-922348FC2763}"/>
    <cellStyle name="Currency 2 2 4 4 2 3 3 4" xfId="47234" xr:uid="{962D095A-6FD2-463E-A37C-5B582B132840}"/>
    <cellStyle name="Currency 2 2 4 4 2 3 4" xfId="9215" xr:uid="{00000000-0005-0000-0000-0000FD290000}"/>
    <cellStyle name="Currency 2 2 4 4 2 3 4 2" xfId="23472" xr:uid="{00000000-0005-0000-0000-0000FE290000}"/>
    <cellStyle name="Currency 2 2 4 4 2 3 4 3" xfId="35353" xr:uid="{C1E9B73B-3D0B-4EDE-AD58-1C9BA77974CB}"/>
    <cellStyle name="Currency 2 2 4 4 2 3 4 4" xfId="49610" xr:uid="{0817FFE1-75F4-449E-B0BA-644EC887485C}"/>
    <cellStyle name="Currency 2 2 4 4 2 3 5" xfId="11591" xr:uid="{00000000-0005-0000-0000-0000FF290000}"/>
    <cellStyle name="Currency 2 2 4 4 2 3 5 2" xfId="25848" xr:uid="{00000000-0005-0000-0000-0000002A0000}"/>
    <cellStyle name="Currency 2 2 4 4 2 3 5 3" xfId="37729" xr:uid="{52B7D685-F86D-434A-B9E3-75FBD7C22211}"/>
    <cellStyle name="Currency 2 2 4 4 2 3 5 4" xfId="51986" xr:uid="{09C86B06-1174-4C9F-BF57-43CDABA92BDA}"/>
    <cellStyle name="Currency 2 2 4 4 2 3 6" xfId="13968" xr:uid="{00000000-0005-0000-0000-0000012A0000}"/>
    <cellStyle name="Currency 2 2 4 4 2 3 6 2" xfId="40106" xr:uid="{0CAE82A6-9761-4992-988C-0254AAA6ED11}"/>
    <cellStyle name="Currency 2 2 4 4 2 3 6 3" xfId="54363" xr:uid="{838DA87C-625B-4999-8A87-B20478D89812}"/>
    <cellStyle name="Currency 2 2 4 4 2 3 7" xfId="16344" xr:uid="{00000000-0005-0000-0000-0000022A0000}"/>
    <cellStyle name="Currency 2 2 4 4 2 3 8" xfId="28225" xr:uid="{4A51FA24-8522-4D5A-BF5D-FF876CAED182}"/>
    <cellStyle name="Currency 2 2 4 4 2 3 9" xfId="42482" xr:uid="{541350AC-D1AD-4BB5-B695-6778BBEC091E}"/>
    <cellStyle name="Currency 2 2 4 4 2 4" xfId="2879" xr:uid="{00000000-0005-0000-0000-0000032A0000}"/>
    <cellStyle name="Currency 2 2 4 4 2 4 2" xfId="17136" xr:uid="{00000000-0005-0000-0000-0000042A0000}"/>
    <cellStyle name="Currency 2 2 4 4 2 4 3" xfId="29017" xr:uid="{B438253B-0AD8-4700-912E-9D2528701806}"/>
    <cellStyle name="Currency 2 2 4 4 2 4 4" xfId="43274" xr:uid="{B7A5B49F-5E72-4899-A6B6-42B6D5D80AF2}"/>
    <cellStyle name="Currency 2 2 4 4 2 5" xfId="5255" xr:uid="{00000000-0005-0000-0000-0000052A0000}"/>
    <cellStyle name="Currency 2 2 4 4 2 5 2" xfId="19512" xr:uid="{00000000-0005-0000-0000-0000062A0000}"/>
    <cellStyle name="Currency 2 2 4 4 2 5 3" xfId="31393" xr:uid="{076CBCA9-A082-4831-AA4E-31AC19A51B96}"/>
    <cellStyle name="Currency 2 2 4 4 2 5 4" xfId="45650" xr:uid="{399C50D6-F045-4600-AA55-1D8EED6D705C}"/>
    <cellStyle name="Currency 2 2 4 4 2 6" xfId="7631" xr:uid="{00000000-0005-0000-0000-0000072A0000}"/>
    <cellStyle name="Currency 2 2 4 4 2 6 2" xfId="21888" xr:uid="{00000000-0005-0000-0000-0000082A0000}"/>
    <cellStyle name="Currency 2 2 4 4 2 6 3" xfId="33769" xr:uid="{5B8ACA73-FB80-4913-83DA-BDD2E280AE3F}"/>
    <cellStyle name="Currency 2 2 4 4 2 6 4" xfId="48026" xr:uid="{758A08FD-F3C9-4460-A107-135E96C11824}"/>
    <cellStyle name="Currency 2 2 4 4 2 7" xfId="10007" xr:uid="{00000000-0005-0000-0000-0000092A0000}"/>
    <cellStyle name="Currency 2 2 4 4 2 7 2" xfId="24264" xr:uid="{00000000-0005-0000-0000-00000A2A0000}"/>
    <cellStyle name="Currency 2 2 4 4 2 7 3" xfId="36145" xr:uid="{CDDDDA6E-D73D-4F07-A05C-1EBBE79C7A35}"/>
    <cellStyle name="Currency 2 2 4 4 2 7 4" xfId="50402" xr:uid="{51B4E131-E20B-4923-92A3-E572316B4F05}"/>
    <cellStyle name="Currency 2 2 4 4 2 8" xfId="12384" xr:uid="{00000000-0005-0000-0000-00000B2A0000}"/>
    <cellStyle name="Currency 2 2 4 4 2 8 2" xfId="38522" xr:uid="{16F9A927-96ED-4178-B155-E495306271AF}"/>
    <cellStyle name="Currency 2 2 4 4 2 8 3" xfId="52779" xr:uid="{8456F1DB-1451-419F-9E31-660E71EBC9A5}"/>
    <cellStyle name="Currency 2 2 4 4 2 9" xfId="14760" xr:uid="{00000000-0005-0000-0000-00000C2A0000}"/>
    <cellStyle name="Currency 2 2 4 4 3" xfId="935" xr:uid="{00000000-0005-0000-0000-00000D2A0000}"/>
    <cellStyle name="Currency 2 2 4 4 3 2" xfId="3311" xr:uid="{00000000-0005-0000-0000-00000E2A0000}"/>
    <cellStyle name="Currency 2 2 4 4 3 2 2" xfId="17568" xr:uid="{00000000-0005-0000-0000-00000F2A0000}"/>
    <cellStyle name="Currency 2 2 4 4 3 2 3" xfId="29449" xr:uid="{C8E86936-FD97-4A98-8703-36BDC610A15B}"/>
    <cellStyle name="Currency 2 2 4 4 3 2 4" xfId="43706" xr:uid="{09F971AD-A5BE-46B0-AE04-0D329437C55D}"/>
    <cellStyle name="Currency 2 2 4 4 3 3" xfId="5687" xr:uid="{00000000-0005-0000-0000-0000102A0000}"/>
    <cellStyle name="Currency 2 2 4 4 3 3 2" xfId="19944" xr:uid="{00000000-0005-0000-0000-0000112A0000}"/>
    <cellStyle name="Currency 2 2 4 4 3 3 3" xfId="31825" xr:uid="{7032C3C5-FA7F-47EB-A22F-8A808ED157F2}"/>
    <cellStyle name="Currency 2 2 4 4 3 3 4" xfId="46082" xr:uid="{C77AF29D-792A-444A-9FB4-6E8B35A11C75}"/>
    <cellStyle name="Currency 2 2 4 4 3 4" xfId="8063" xr:uid="{00000000-0005-0000-0000-0000122A0000}"/>
    <cellStyle name="Currency 2 2 4 4 3 4 2" xfId="22320" xr:uid="{00000000-0005-0000-0000-0000132A0000}"/>
    <cellStyle name="Currency 2 2 4 4 3 4 3" xfId="34201" xr:uid="{01402108-D253-44AD-B5D5-146BC9A76509}"/>
    <cellStyle name="Currency 2 2 4 4 3 4 4" xfId="48458" xr:uid="{B206A173-8369-44DD-B396-7380EE551378}"/>
    <cellStyle name="Currency 2 2 4 4 3 5" xfId="10439" xr:uid="{00000000-0005-0000-0000-0000142A0000}"/>
    <cellStyle name="Currency 2 2 4 4 3 5 2" xfId="24696" xr:uid="{00000000-0005-0000-0000-0000152A0000}"/>
    <cellStyle name="Currency 2 2 4 4 3 5 3" xfId="36577" xr:uid="{955BFB51-C966-4CD5-A1A8-C9CCD16BCA8F}"/>
    <cellStyle name="Currency 2 2 4 4 3 5 4" xfId="50834" xr:uid="{81A675CF-BADF-40E2-9867-78D524760A13}"/>
    <cellStyle name="Currency 2 2 4 4 3 6" xfId="12816" xr:uid="{00000000-0005-0000-0000-0000162A0000}"/>
    <cellStyle name="Currency 2 2 4 4 3 6 2" xfId="38954" xr:uid="{5B81AD90-3058-4AC4-88E8-A6EFB71D6968}"/>
    <cellStyle name="Currency 2 2 4 4 3 6 3" xfId="53211" xr:uid="{2EB73763-1DF9-44BF-8267-08FB1E31CBC1}"/>
    <cellStyle name="Currency 2 2 4 4 3 7" xfId="15192" xr:uid="{00000000-0005-0000-0000-0000172A0000}"/>
    <cellStyle name="Currency 2 2 4 4 3 8" xfId="27073" xr:uid="{B9E560C8-1BA8-4E3D-A11C-631F8451962D}"/>
    <cellStyle name="Currency 2 2 4 4 3 9" xfId="41330" xr:uid="{4F80899D-98BD-4350-90DB-6AF0A492C7A7}"/>
    <cellStyle name="Currency 2 2 4 4 4" xfId="1727" xr:uid="{00000000-0005-0000-0000-0000182A0000}"/>
    <cellStyle name="Currency 2 2 4 4 4 2" xfId="4103" xr:uid="{00000000-0005-0000-0000-0000192A0000}"/>
    <cellStyle name="Currency 2 2 4 4 4 2 2" xfId="18360" xr:uid="{00000000-0005-0000-0000-00001A2A0000}"/>
    <cellStyle name="Currency 2 2 4 4 4 2 3" xfId="30241" xr:uid="{64E4C608-4BB0-4998-9C3F-D7027372A872}"/>
    <cellStyle name="Currency 2 2 4 4 4 2 4" xfId="44498" xr:uid="{3252BD8A-7682-4A58-843A-BE4E2EFEA9FB}"/>
    <cellStyle name="Currency 2 2 4 4 4 3" xfId="6479" xr:uid="{00000000-0005-0000-0000-00001B2A0000}"/>
    <cellStyle name="Currency 2 2 4 4 4 3 2" xfId="20736" xr:uid="{00000000-0005-0000-0000-00001C2A0000}"/>
    <cellStyle name="Currency 2 2 4 4 4 3 3" xfId="32617" xr:uid="{1DA91C46-2F88-4A47-955E-CEAD67FEBC49}"/>
    <cellStyle name="Currency 2 2 4 4 4 3 4" xfId="46874" xr:uid="{43734243-1FF6-4BB2-A4D3-B62FD4842A65}"/>
    <cellStyle name="Currency 2 2 4 4 4 4" xfId="8855" xr:uid="{00000000-0005-0000-0000-00001D2A0000}"/>
    <cellStyle name="Currency 2 2 4 4 4 4 2" xfId="23112" xr:uid="{00000000-0005-0000-0000-00001E2A0000}"/>
    <cellStyle name="Currency 2 2 4 4 4 4 3" xfId="34993" xr:uid="{26FDCA32-9765-4BD7-BD87-483DABFB57A0}"/>
    <cellStyle name="Currency 2 2 4 4 4 4 4" xfId="49250" xr:uid="{18C47BE4-60F5-42FB-A4E7-636E70950C32}"/>
    <cellStyle name="Currency 2 2 4 4 4 5" xfId="11231" xr:uid="{00000000-0005-0000-0000-00001F2A0000}"/>
    <cellStyle name="Currency 2 2 4 4 4 5 2" xfId="25488" xr:uid="{00000000-0005-0000-0000-0000202A0000}"/>
    <cellStyle name="Currency 2 2 4 4 4 5 3" xfId="37369" xr:uid="{0CB9DC0D-4FBF-41E2-A408-724FC38B6353}"/>
    <cellStyle name="Currency 2 2 4 4 4 5 4" xfId="51626" xr:uid="{DBBC4C23-3092-495D-B349-6E6CE137DAB6}"/>
    <cellStyle name="Currency 2 2 4 4 4 6" xfId="13608" xr:uid="{00000000-0005-0000-0000-0000212A0000}"/>
    <cellStyle name="Currency 2 2 4 4 4 6 2" xfId="39746" xr:uid="{E382AA6A-5B6A-4E90-B074-45867EDE1906}"/>
    <cellStyle name="Currency 2 2 4 4 4 6 3" xfId="54003" xr:uid="{7CE6CBE2-BD70-4E3A-ABEF-9E54B6C85392}"/>
    <cellStyle name="Currency 2 2 4 4 4 7" xfId="15984" xr:uid="{00000000-0005-0000-0000-0000222A0000}"/>
    <cellStyle name="Currency 2 2 4 4 4 8" xfId="27865" xr:uid="{CF004AEF-948F-4FFD-8B30-4AA8AF153602}"/>
    <cellStyle name="Currency 2 2 4 4 4 9" xfId="42122" xr:uid="{4F8DDFE4-3D9F-417C-BAAA-5B361F97109B}"/>
    <cellStyle name="Currency 2 2 4 4 5" xfId="2519" xr:uid="{00000000-0005-0000-0000-0000232A0000}"/>
    <cellStyle name="Currency 2 2 4 4 5 2" xfId="16776" xr:uid="{00000000-0005-0000-0000-0000242A0000}"/>
    <cellStyle name="Currency 2 2 4 4 5 3" xfId="28657" xr:uid="{96E9813B-C875-47E0-88B2-830012BF7A28}"/>
    <cellStyle name="Currency 2 2 4 4 5 4" xfId="42914" xr:uid="{B50AB053-8BC9-49A8-AF29-98288B3133C0}"/>
    <cellStyle name="Currency 2 2 4 4 6" xfId="4895" xr:uid="{00000000-0005-0000-0000-0000252A0000}"/>
    <cellStyle name="Currency 2 2 4 4 6 2" xfId="19152" xr:uid="{00000000-0005-0000-0000-0000262A0000}"/>
    <cellStyle name="Currency 2 2 4 4 6 3" xfId="31033" xr:uid="{6CFCFA62-D8C7-4299-A677-E928539DB999}"/>
    <cellStyle name="Currency 2 2 4 4 6 4" xfId="45290" xr:uid="{08B702BF-F820-49AB-8DC5-27CBF3906F79}"/>
    <cellStyle name="Currency 2 2 4 4 7" xfId="7271" xr:uid="{00000000-0005-0000-0000-0000272A0000}"/>
    <cellStyle name="Currency 2 2 4 4 7 2" xfId="21528" xr:uid="{00000000-0005-0000-0000-0000282A0000}"/>
    <cellStyle name="Currency 2 2 4 4 7 3" xfId="33409" xr:uid="{B1B1027E-5DF5-4108-B89C-F6BF9CBD0C6B}"/>
    <cellStyle name="Currency 2 2 4 4 7 4" xfId="47666" xr:uid="{3D2EA5F1-86AA-48AC-A6AF-2DFF7E284A79}"/>
    <cellStyle name="Currency 2 2 4 4 8" xfId="9647" xr:uid="{00000000-0005-0000-0000-0000292A0000}"/>
    <cellStyle name="Currency 2 2 4 4 8 2" xfId="23904" xr:uid="{00000000-0005-0000-0000-00002A2A0000}"/>
    <cellStyle name="Currency 2 2 4 4 8 3" xfId="35785" xr:uid="{C778AFB8-2592-4086-90F5-345FB036D3E2}"/>
    <cellStyle name="Currency 2 2 4 4 8 4" xfId="50042" xr:uid="{1746BE17-3BAA-4018-A5A5-8E6A33E29C76}"/>
    <cellStyle name="Currency 2 2 4 4 9" xfId="12024" xr:uid="{00000000-0005-0000-0000-00002B2A0000}"/>
    <cellStyle name="Currency 2 2 4 4 9 2" xfId="38162" xr:uid="{B0FA09A9-24FC-47AC-8B54-D747C7CAA6FB}"/>
    <cellStyle name="Currency 2 2 4 4 9 3" xfId="52419" xr:uid="{F43DF45F-57D6-463C-B500-BDAF43C7F2DE}"/>
    <cellStyle name="Currency 2 2 4 5" xfId="179" xr:uid="{00000000-0005-0000-0000-00002C2A0000}"/>
    <cellStyle name="Currency 2 2 4 5 10" xfId="14436" xr:uid="{00000000-0005-0000-0000-00002D2A0000}"/>
    <cellStyle name="Currency 2 2 4 5 11" xfId="26317" xr:uid="{F401773C-90BF-42D4-86D3-A3831F7EE7BA}"/>
    <cellStyle name="Currency 2 2 4 5 12" xfId="40574" xr:uid="{317F0FBE-917A-4F11-8D96-B3B195875EB8}"/>
    <cellStyle name="Currency 2 2 4 5 2" xfId="539" xr:uid="{00000000-0005-0000-0000-00002E2A0000}"/>
    <cellStyle name="Currency 2 2 4 5 2 10" xfId="26677" xr:uid="{2D55D139-8F66-4FDC-ACE0-B48693F3E576}"/>
    <cellStyle name="Currency 2 2 4 5 2 11" xfId="40934" xr:uid="{39461933-3E17-426C-A2EB-5C8CB2203429}"/>
    <cellStyle name="Currency 2 2 4 5 2 2" xfId="1331" xr:uid="{00000000-0005-0000-0000-00002F2A0000}"/>
    <cellStyle name="Currency 2 2 4 5 2 2 2" xfId="3707" xr:uid="{00000000-0005-0000-0000-0000302A0000}"/>
    <cellStyle name="Currency 2 2 4 5 2 2 2 2" xfId="17964" xr:uid="{00000000-0005-0000-0000-0000312A0000}"/>
    <cellStyle name="Currency 2 2 4 5 2 2 2 3" xfId="29845" xr:uid="{C3DA4FF6-0A77-4F90-8573-90CA0DE63A5B}"/>
    <cellStyle name="Currency 2 2 4 5 2 2 2 4" xfId="44102" xr:uid="{955767DD-649C-4251-BAF5-87217097C686}"/>
    <cellStyle name="Currency 2 2 4 5 2 2 3" xfId="6083" xr:uid="{00000000-0005-0000-0000-0000322A0000}"/>
    <cellStyle name="Currency 2 2 4 5 2 2 3 2" xfId="20340" xr:uid="{00000000-0005-0000-0000-0000332A0000}"/>
    <cellStyle name="Currency 2 2 4 5 2 2 3 3" xfId="32221" xr:uid="{B777622F-AB2D-4B6A-A063-072F92792A1E}"/>
    <cellStyle name="Currency 2 2 4 5 2 2 3 4" xfId="46478" xr:uid="{A65895B6-7BB4-4358-B242-E3E43D09DB86}"/>
    <cellStyle name="Currency 2 2 4 5 2 2 4" xfId="8459" xr:uid="{00000000-0005-0000-0000-0000342A0000}"/>
    <cellStyle name="Currency 2 2 4 5 2 2 4 2" xfId="22716" xr:uid="{00000000-0005-0000-0000-0000352A0000}"/>
    <cellStyle name="Currency 2 2 4 5 2 2 4 3" xfId="34597" xr:uid="{5F0C7ABB-75C3-4896-B8CE-F27BD74C40E7}"/>
    <cellStyle name="Currency 2 2 4 5 2 2 4 4" xfId="48854" xr:uid="{C9F65065-00D3-4D9C-922E-DA704C05886D}"/>
    <cellStyle name="Currency 2 2 4 5 2 2 5" xfId="10835" xr:uid="{00000000-0005-0000-0000-0000362A0000}"/>
    <cellStyle name="Currency 2 2 4 5 2 2 5 2" xfId="25092" xr:uid="{00000000-0005-0000-0000-0000372A0000}"/>
    <cellStyle name="Currency 2 2 4 5 2 2 5 3" xfId="36973" xr:uid="{BB03174E-00DC-49F0-9F76-31CA7DC72422}"/>
    <cellStyle name="Currency 2 2 4 5 2 2 5 4" xfId="51230" xr:uid="{609E9167-F9DE-43E3-9DE2-E5528615383F}"/>
    <cellStyle name="Currency 2 2 4 5 2 2 6" xfId="13212" xr:uid="{00000000-0005-0000-0000-0000382A0000}"/>
    <cellStyle name="Currency 2 2 4 5 2 2 6 2" xfId="39350" xr:uid="{351D1D87-94F2-4E2F-93DE-720AE872382D}"/>
    <cellStyle name="Currency 2 2 4 5 2 2 6 3" xfId="53607" xr:uid="{E128BC25-C18B-4528-B294-EBC4DCA514B7}"/>
    <cellStyle name="Currency 2 2 4 5 2 2 7" xfId="15588" xr:uid="{00000000-0005-0000-0000-0000392A0000}"/>
    <cellStyle name="Currency 2 2 4 5 2 2 8" xfId="27469" xr:uid="{6EF3EAB0-7303-45B0-A603-6235F9F287DD}"/>
    <cellStyle name="Currency 2 2 4 5 2 2 9" xfId="41726" xr:uid="{4935FE8F-7E0F-4077-8713-993061D6F53F}"/>
    <cellStyle name="Currency 2 2 4 5 2 3" xfId="2123" xr:uid="{00000000-0005-0000-0000-00003A2A0000}"/>
    <cellStyle name="Currency 2 2 4 5 2 3 2" xfId="4499" xr:uid="{00000000-0005-0000-0000-00003B2A0000}"/>
    <cellStyle name="Currency 2 2 4 5 2 3 2 2" xfId="18756" xr:uid="{00000000-0005-0000-0000-00003C2A0000}"/>
    <cellStyle name="Currency 2 2 4 5 2 3 2 3" xfId="30637" xr:uid="{BAA0E2D4-61F9-4E63-8C7B-2018B4B21F21}"/>
    <cellStyle name="Currency 2 2 4 5 2 3 2 4" xfId="44894" xr:uid="{EF4373C0-0C06-4D02-8B60-5BF662C15BE0}"/>
    <cellStyle name="Currency 2 2 4 5 2 3 3" xfId="6875" xr:uid="{00000000-0005-0000-0000-00003D2A0000}"/>
    <cellStyle name="Currency 2 2 4 5 2 3 3 2" xfId="21132" xr:uid="{00000000-0005-0000-0000-00003E2A0000}"/>
    <cellStyle name="Currency 2 2 4 5 2 3 3 3" xfId="33013" xr:uid="{297C960D-0512-478C-B56E-6819F6A99704}"/>
    <cellStyle name="Currency 2 2 4 5 2 3 3 4" xfId="47270" xr:uid="{DF856780-BB0C-4F25-8091-B115C4CE5FF0}"/>
    <cellStyle name="Currency 2 2 4 5 2 3 4" xfId="9251" xr:uid="{00000000-0005-0000-0000-00003F2A0000}"/>
    <cellStyle name="Currency 2 2 4 5 2 3 4 2" xfId="23508" xr:uid="{00000000-0005-0000-0000-0000402A0000}"/>
    <cellStyle name="Currency 2 2 4 5 2 3 4 3" xfId="35389" xr:uid="{7CEBC03C-C2BF-4B4D-B1B6-D08FCB72F135}"/>
    <cellStyle name="Currency 2 2 4 5 2 3 4 4" xfId="49646" xr:uid="{935F4655-7097-427C-B6CE-C098456DAFBD}"/>
    <cellStyle name="Currency 2 2 4 5 2 3 5" xfId="11627" xr:uid="{00000000-0005-0000-0000-0000412A0000}"/>
    <cellStyle name="Currency 2 2 4 5 2 3 5 2" xfId="25884" xr:uid="{00000000-0005-0000-0000-0000422A0000}"/>
    <cellStyle name="Currency 2 2 4 5 2 3 5 3" xfId="37765" xr:uid="{6AF4723B-6C70-48FB-A13B-5F6EF3D09849}"/>
    <cellStyle name="Currency 2 2 4 5 2 3 5 4" xfId="52022" xr:uid="{8EE34A8B-8843-4B70-9934-D5F7EC1B4BD7}"/>
    <cellStyle name="Currency 2 2 4 5 2 3 6" xfId="14004" xr:uid="{00000000-0005-0000-0000-0000432A0000}"/>
    <cellStyle name="Currency 2 2 4 5 2 3 6 2" xfId="40142" xr:uid="{C6DB92B8-C9F0-4EED-BD1E-332639B3F9F4}"/>
    <cellStyle name="Currency 2 2 4 5 2 3 6 3" xfId="54399" xr:uid="{C0F5F07E-83D4-4DC1-9B02-234C5847638B}"/>
    <cellStyle name="Currency 2 2 4 5 2 3 7" xfId="16380" xr:uid="{00000000-0005-0000-0000-0000442A0000}"/>
    <cellStyle name="Currency 2 2 4 5 2 3 8" xfId="28261" xr:uid="{EC54FEF2-855E-43EB-99FC-CA26ED1FDAF5}"/>
    <cellStyle name="Currency 2 2 4 5 2 3 9" xfId="42518" xr:uid="{79D68AFE-7B52-476B-99F2-CF95A1419A3C}"/>
    <cellStyle name="Currency 2 2 4 5 2 4" xfId="2915" xr:uid="{00000000-0005-0000-0000-0000452A0000}"/>
    <cellStyle name="Currency 2 2 4 5 2 4 2" xfId="17172" xr:uid="{00000000-0005-0000-0000-0000462A0000}"/>
    <cellStyle name="Currency 2 2 4 5 2 4 3" xfId="29053" xr:uid="{DC1086BA-FCBC-4462-80CB-24126D94EDB2}"/>
    <cellStyle name="Currency 2 2 4 5 2 4 4" xfId="43310" xr:uid="{DD55F689-42E3-415C-9127-99B3A56235E1}"/>
    <cellStyle name="Currency 2 2 4 5 2 5" xfId="5291" xr:uid="{00000000-0005-0000-0000-0000472A0000}"/>
    <cellStyle name="Currency 2 2 4 5 2 5 2" xfId="19548" xr:uid="{00000000-0005-0000-0000-0000482A0000}"/>
    <cellStyle name="Currency 2 2 4 5 2 5 3" xfId="31429" xr:uid="{B965EC91-718E-46E4-88EB-EA0B8F905C63}"/>
    <cellStyle name="Currency 2 2 4 5 2 5 4" xfId="45686" xr:uid="{C26177BB-7A30-4656-856A-516126873F98}"/>
    <cellStyle name="Currency 2 2 4 5 2 6" xfId="7667" xr:uid="{00000000-0005-0000-0000-0000492A0000}"/>
    <cellStyle name="Currency 2 2 4 5 2 6 2" xfId="21924" xr:uid="{00000000-0005-0000-0000-00004A2A0000}"/>
    <cellStyle name="Currency 2 2 4 5 2 6 3" xfId="33805" xr:uid="{D28D832B-3A49-4CC3-ABD9-709D9B8FB823}"/>
    <cellStyle name="Currency 2 2 4 5 2 6 4" xfId="48062" xr:uid="{AB18F110-D2F4-4542-BAA7-63485CF7EE37}"/>
    <cellStyle name="Currency 2 2 4 5 2 7" xfId="10043" xr:uid="{00000000-0005-0000-0000-00004B2A0000}"/>
    <cellStyle name="Currency 2 2 4 5 2 7 2" xfId="24300" xr:uid="{00000000-0005-0000-0000-00004C2A0000}"/>
    <cellStyle name="Currency 2 2 4 5 2 7 3" xfId="36181" xr:uid="{7041A1D2-3FE3-446A-AC82-557E5C673ECD}"/>
    <cellStyle name="Currency 2 2 4 5 2 7 4" xfId="50438" xr:uid="{B8D8F851-FC09-48F9-8A98-05270C4CC509}"/>
    <cellStyle name="Currency 2 2 4 5 2 8" xfId="12420" xr:uid="{00000000-0005-0000-0000-00004D2A0000}"/>
    <cellStyle name="Currency 2 2 4 5 2 8 2" xfId="38558" xr:uid="{D80574E5-7677-40B1-95FB-7B08550DE1C9}"/>
    <cellStyle name="Currency 2 2 4 5 2 8 3" xfId="52815" xr:uid="{4604D3EC-9F6A-49F5-97CA-EB4F7AE74D87}"/>
    <cellStyle name="Currency 2 2 4 5 2 9" xfId="14796" xr:uid="{00000000-0005-0000-0000-00004E2A0000}"/>
    <cellStyle name="Currency 2 2 4 5 3" xfId="971" xr:uid="{00000000-0005-0000-0000-00004F2A0000}"/>
    <cellStyle name="Currency 2 2 4 5 3 2" xfId="3347" xr:uid="{00000000-0005-0000-0000-0000502A0000}"/>
    <cellStyle name="Currency 2 2 4 5 3 2 2" xfId="17604" xr:uid="{00000000-0005-0000-0000-0000512A0000}"/>
    <cellStyle name="Currency 2 2 4 5 3 2 3" xfId="29485" xr:uid="{729AEC7E-774B-4C35-BCA7-FD709F0FC568}"/>
    <cellStyle name="Currency 2 2 4 5 3 2 4" xfId="43742" xr:uid="{6910D416-43DB-4E81-B4A8-5E187A4986E1}"/>
    <cellStyle name="Currency 2 2 4 5 3 3" xfId="5723" xr:uid="{00000000-0005-0000-0000-0000522A0000}"/>
    <cellStyle name="Currency 2 2 4 5 3 3 2" xfId="19980" xr:uid="{00000000-0005-0000-0000-0000532A0000}"/>
    <cellStyle name="Currency 2 2 4 5 3 3 3" xfId="31861" xr:uid="{1663A6D8-F0D2-4E7E-AE47-651195BE074B}"/>
    <cellStyle name="Currency 2 2 4 5 3 3 4" xfId="46118" xr:uid="{D4E3FE33-482C-48EA-84A5-71F260A9E877}"/>
    <cellStyle name="Currency 2 2 4 5 3 4" xfId="8099" xr:uid="{00000000-0005-0000-0000-0000542A0000}"/>
    <cellStyle name="Currency 2 2 4 5 3 4 2" xfId="22356" xr:uid="{00000000-0005-0000-0000-0000552A0000}"/>
    <cellStyle name="Currency 2 2 4 5 3 4 3" xfId="34237" xr:uid="{F2A33DDE-893A-45FA-9477-CA9113747DB4}"/>
    <cellStyle name="Currency 2 2 4 5 3 4 4" xfId="48494" xr:uid="{C9628338-352B-467E-9502-944AD34DF6CF}"/>
    <cellStyle name="Currency 2 2 4 5 3 5" xfId="10475" xr:uid="{00000000-0005-0000-0000-0000562A0000}"/>
    <cellStyle name="Currency 2 2 4 5 3 5 2" xfId="24732" xr:uid="{00000000-0005-0000-0000-0000572A0000}"/>
    <cellStyle name="Currency 2 2 4 5 3 5 3" xfId="36613" xr:uid="{FC184EE5-E7EC-45F0-B388-88730DBBB015}"/>
    <cellStyle name="Currency 2 2 4 5 3 5 4" xfId="50870" xr:uid="{149B0DB1-0E7D-4943-9419-DE7E87A131BA}"/>
    <cellStyle name="Currency 2 2 4 5 3 6" xfId="12852" xr:uid="{00000000-0005-0000-0000-0000582A0000}"/>
    <cellStyle name="Currency 2 2 4 5 3 6 2" xfId="38990" xr:uid="{370126C7-A74B-475E-9DEE-6558D361A549}"/>
    <cellStyle name="Currency 2 2 4 5 3 6 3" xfId="53247" xr:uid="{28760A57-0F92-45B7-976E-BD5DDBED0BFD}"/>
    <cellStyle name="Currency 2 2 4 5 3 7" xfId="15228" xr:uid="{00000000-0005-0000-0000-0000592A0000}"/>
    <cellStyle name="Currency 2 2 4 5 3 8" xfId="27109" xr:uid="{4CE0227A-3119-4FDB-B6BB-FF47A73AA804}"/>
    <cellStyle name="Currency 2 2 4 5 3 9" xfId="41366" xr:uid="{E4FFEB08-1360-49DC-9A2C-ABD87799750A}"/>
    <cellStyle name="Currency 2 2 4 5 4" xfId="1763" xr:uid="{00000000-0005-0000-0000-00005A2A0000}"/>
    <cellStyle name="Currency 2 2 4 5 4 2" xfId="4139" xr:uid="{00000000-0005-0000-0000-00005B2A0000}"/>
    <cellStyle name="Currency 2 2 4 5 4 2 2" xfId="18396" xr:uid="{00000000-0005-0000-0000-00005C2A0000}"/>
    <cellStyle name="Currency 2 2 4 5 4 2 3" xfId="30277" xr:uid="{05C2F272-1934-4770-8A53-C0644793735C}"/>
    <cellStyle name="Currency 2 2 4 5 4 2 4" xfId="44534" xr:uid="{2B75FA4C-2E9A-48F0-AE20-821AA63539F5}"/>
    <cellStyle name="Currency 2 2 4 5 4 3" xfId="6515" xr:uid="{00000000-0005-0000-0000-00005D2A0000}"/>
    <cellStyle name="Currency 2 2 4 5 4 3 2" xfId="20772" xr:uid="{00000000-0005-0000-0000-00005E2A0000}"/>
    <cellStyle name="Currency 2 2 4 5 4 3 3" xfId="32653" xr:uid="{5836B8CC-EC32-45D1-8729-ED424622F3AB}"/>
    <cellStyle name="Currency 2 2 4 5 4 3 4" xfId="46910" xr:uid="{9F9A5A43-22EA-4F82-AE98-F25910552E1B}"/>
    <cellStyle name="Currency 2 2 4 5 4 4" xfId="8891" xr:uid="{00000000-0005-0000-0000-00005F2A0000}"/>
    <cellStyle name="Currency 2 2 4 5 4 4 2" xfId="23148" xr:uid="{00000000-0005-0000-0000-0000602A0000}"/>
    <cellStyle name="Currency 2 2 4 5 4 4 3" xfId="35029" xr:uid="{2662E6A8-4FC5-4996-BAF6-0D19C074F06B}"/>
    <cellStyle name="Currency 2 2 4 5 4 4 4" xfId="49286" xr:uid="{5BF56304-282C-4680-9621-C735518D055F}"/>
    <cellStyle name="Currency 2 2 4 5 4 5" xfId="11267" xr:uid="{00000000-0005-0000-0000-0000612A0000}"/>
    <cellStyle name="Currency 2 2 4 5 4 5 2" xfId="25524" xr:uid="{00000000-0005-0000-0000-0000622A0000}"/>
    <cellStyle name="Currency 2 2 4 5 4 5 3" xfId="37405" xr:uid="{A596BEB1-1388-4EAD-BF45-219A0D667468}"/>
    <cellStyle name="Currency 2 2 4 5 4 5 4" xfId="51662" xr:uid="{33938CA2-62A6-4A66-B762-11F0A9864889}"/>
    <cellStyle name="Currency 2 2 4 5 4 6" xfId="13644" xr:uid="{00000000-0005-0000-0000-0000632A0000}"/>
    <cellStyle name="Currency 2 2 4 5 4 6 2" xfId="39782" xr:uid="{FFE72E39-0319-4A22-88D4-AF4B9B8CB646}"/>
    <cellStyle name="Currency 2 2 4 5 4 6 3" xfId="54039" xr:uid="{0047CCA0-D8FD-47D3-8B82-62CE3E1D4A09}"/>
    <cellStyle name="Currency 2 2 4 5 4 7" xfId="16020" xr:uid="{00000000-0005-0000-0000-0000642A0000}"/>
    <cellStyle name="Currency 2 2 4 5 4 8" xfId="27901" xr:uid="{4982FB04-D4C8-4390-A159-401DC7070D7A}"/>
    <cellStyle name="Currency 2 2 4 5 4 9" xfId="42158" xr:uid="{20DDBC5E-9088-4585-A97E-BAE0075F340E}"/>
    <cellStyle name="Currency 2 2 4 5 5" xfId="2555" xr:uid="{00000000-0005-0000-0000-0000652A0000}"/>
    <cellStyle name="Currency 2 2 4 5 5 2" xfId="16812" xr:uid="{00000000-0005-0000-0000-0000662A0000}"/>
    <cellStyle name="Currency 2 2 4 5 5 3" xfId="28693" xr:uid="{AF07AB19-1924-413B-AFEE-F57634984517}"/>
    <cellStyle name="Currency 2 2 4 5 5 4" xfId="42950" xr:uid="{7913513E-68B0-4F93-96FD-68727AFAB99B}"/>
    <cellStyle name="Currency 2 2 4 5 6" xfId="4931" xr:uid="{00000000-0005-0000-0000-0000672A0000}"/>
    <cellStyle name="Currency 2 2 4 5 6 2" xfId="19188" xr:uid="{00000000-0005-0000-0000-0000682A0000}"/>
    <cellStyle name="Currency 2 2 4 5 6 3" xfId="31069" xr:uid="{748551A5-6F9F-4675-A9E1-70AB2DBBFC2C}"/>
    <cellStyle name="Currency 2 2 4 5 6 4" xfId="45326" xr:uid="{657D32F5-B663-4419-8402-0000B92D1BD3}"/>
    <cellStyle name="Currency 2 2 4 5 7" xfId="7307" xr:uid="{00000000-0005-0000-0000-0000692A0000}"/>
    <cellStyle name="Currency 2 2 4 5 7 2" xfId="21564" xr:uid="{00000000-0005-0000-0000-00006A2A0000}"/>
    <cellStyle name="Currency 2 2 4 5 7 3" xfId="33445" xr:uid="{1320B8E0-4C5D-4FBF-9B46-39A720135339}"/>
    <cellStyle name="Currency 2 2 4 5 7 4" xfId="47702" xr:uid="{E5344E74-4CDE-49D4-8EC1-8AE92ADBA3B4}"/>
    <cellStyle name="Currency 2 2 4 5 8" xfId="9683" xr:uid="{00000000-0005-0000-0000-00006B2A0000}"/>
    <cellStyle name="Currency 2 2 4 5 8 2" xfId="23940" xr:uid="{00000000-0005-0000-0000-00006C2A0000}"/>
    <cellStyle name="Currency 2 2 4 5 8 3" xfId="35821" xr:uid="{7E1A3C93-6D01-4A78-9432-BBDE57465929}"/>
    <cellStyle name="Currency 2 2 4 5 8 4" xfId="50078" xr:uid="{45005269-E071-48BD-B15A-4871AEE39284}"/>
    <cellStyle name="Currency 2 2 4 5 9" xfId="12060" xr:uid="{00000000-0005-0000-0000-00006D2A0000}"/>
    <cellStyle name="Currency 2 2 4 5 9 2" xfId="38198" xr:uid="{AFBC225B-9535-440F-8CA7-3CA6025CDB33}"/>
    <cellStyle name="Currency 2 2 4 5 9 3" xfId="52455" xr:uid="{73264F15-CBF7-4C08-AF85-9606799C90F6}"/>
    <cellStyle name="Currency 2 2 4 6" xfId="215" xr:uid="{00000000-0005-0000-0000-00006E2A0000}"/>
    <cellStyle name="Currency 2 2 4 6 10" xfId="14472" xr:uid="{00000000-0005-0000-0000-00006F2A0000}"/>
    <cellStyle name="Currency 2 2 4 6 11" xfId="26353" xr:uid="{CA05B17B-407E-4C85-B579-7629C4AEFAC1}"/>
    <cellStyle name="Currency 2 2 4 6 12" xfId="40610" xr:uid="{8F447056-D287-483E-801E-E2D9E42D2FE2}"/>
    <cellStyle name="Currency 2 2 4 6 2" xfId="575" xr:uid="{00000000-0005-0000-0000-0000702A0000}"/>
    <cellStyle name="Currency 2 2 4 6 2 10" xfId="26713" xr:uid="{185A51F6-9315-4B9D-AACA-63B5EB2E36C0}"/>
    <cellStyle name="Currency 2 2 4 6 2 11" xfId="40970" xr:uid="{A6D97422-68AA-4C3B-BEEE-2C96F49D7EAD}"/>
    <cellStyle name="Currency 2 2 4 6 2 2" xfId="1367" xr:uid="{00000000-0005-0000-0000-0000712A0000}"/>
    <cellStyle name="Currency 2 2 4 6 2 2 2" xfId="3743" xr:uid="{00000000-0005-0000-0000-0000722A0000}"/>
    <cellStyle name="Currency 2 2 4 6 2 2 2 2" xfId="18000" xr:uid="{00000000-0005-0000-0000-0000732A0000}"/>
    <cellStyle name="Currency 2 2 4 6 2 2 2 3" xfId="29881" xr:uid="{D34B7CCA-B0BE-4F3A-B4D0-CEEC0D034341}"/>
    <cellStyle name="Currency 2 2 4 6 2 2 2 4" xfId="44138" xr:uid="{6227462E-C6B0-44BD-B0AB-01265A9F798C}"/>
    <cellStyle name="Currency 2 2 4 6 2 2 3" xfId="6119" xr:uid="{00000000-0005-0000-0000-0000742A0000}"/>
    <cellStyle name="Currency 2 2 4 6 2 2 3 2" xfId="20376" xr:uid="{00000000-0005-0000-0000-0000752A0000}"/>
    <cellStyle name="Currency 2 2 4 6 2 2 3 3" xfId="32257" xr:uid="{93336739-6C81-44F3-911E-2C9CD8A6E202}"/>
    <cellStyle name="Currency 2 2 4 6 2 2 3 4" xfId="46514" xr:uid="{4AAEC1F3-962B-40CC-BABD-AE7CAE7472B7}"/>
    <cellStyle name="Currency 2 2 4 6 2 2 4" xfId="8495" xr:uid="{00000000-0005-0000-0000-0000762A0000}"/>
    <cellStyle name="Currency 2 2 4 6 2 2 4 2" xfId="22752" xr:uid="{00000000-0005-0000-0000-0000772A0000}"/>
    <cellStyle name="Currency 2 2 4 6 2 2 4 3" xfId="34633" xr:uid="{594E4885-A6D0-4420-BB8B-6C1367A712D8}"/>
    <cellStyle name="Currency 2 2 4 6 2 2 4 4" xfId="48890" xr:uid="{B70BDE47-E5F5-4554-8160-F6EDEE0470CE}"/>
    <cellStyle name="Currency 2 2 4 6 2 2 5" xfId="10871" xr:uid="{00000000-0005-0000-0000-0000782A0000}"/>
    <cellStyle name="Currency 2 2 4 6 2 2 5 2" xfId="25128" xr:uid="{00000000-0005-0000-0000-0000792A0000}"/>
    <cellStyle name="Currency 2 2 4 6 2 2 5 3" xfId="37009" xr:uid="{444D85E9-84FD-47D3-AAED-6795B0E15A52}"/>
    <cellStyle name="Currency 2 2 4 6 2 2 5 4" xfId="51266" xr:uid="{0C3F05F0-14A8-49CF-AFE5-47326A7F09B9}"/>
    <cellStyle name="Currency 2 2 4 6 2 2 6" xfId="13248" xr:uid="{00000000-0005-0000-0000-00007A2A0000}"/>
    <cellStyle name="Currency 2 2 4 6 2 2 6 2" xfId="39386" xr:uid="{1B602FDE-383A-434C-B9CA-DAB32E8296C2}"/>
    <cellStyle name="Currency 2 2 4 6 2 2 6 3" xfId="53643" xr:uid="{AABD98F8-2520-4B98-9583-918882BD44CC}"/>
    <cellStyle name="Currency 2 2 4 6 2 2 7" xfId="15624" xr:uid="{00000000-0005-0000-0000-00007B2A0000}"/>
    <cellStyle name="Currency 2 2 4 6 2 2 8" xfId="27505" xr:uid="{E8647E7D-F300-4495-B214-AE3184F22817}"/>
    <cellStyle name="Currency 2 2 4 6 2 2 9" xfId="41762" xr:uid="{A11997FD-BFE8-4528-AF00-7129175DB838}"/>
    <cellStyle name="Currency 2 2 4 6 2 3" xfId="2159" xr:uid="{00000000-0005-0000-0000-00007C2A0000}"/>
    <cellStyle name="Currency 2 2 4 6 2 3 2" xfId="4535" xr:uid="{00000000-0005-0000-0000-00007D2A0000}"/>
    <cellStyle name="Currency 2 2 4 6 2 3 2 2" xfId="18792" xr:uid="{00000000-0005-0000-0000-00007E2A0000}"/>
    <cellStyle name="Currency 2 2 4 6 2 3 2 3" xfId="30673" xr:uid="{FA308244-A57A-4C23-8282-127C33B6551C}"/>
    <cellStyle name="Currency 2 2 4 6 2 3 2 4" xfId="44930" xr:uid="{486EA20B-47D7-413D-86FF-0799BF4EC85F}"/>
    <cellStyle name="Currency 2 2 4 6 2 3 3" xfId="6911" xr:uid="{00000000-0005-0000-0000-00007F2A0000}"/>
    <cellStyle name="Currency 2 2 4 6 2 3 3 2" xfId="21168" xr:uid="{00000000-0005-0000-0000-0000802A0000}"/>
    <cellStyle name="Currency 2 2 4 6 2 3 3 3" xfId="33049" xr:uid="{1F3528A2-110E-46A2-B880-9D8385C7B071}"/>
    <cellStyle name="Currency 2 2 4 6 2 3 3 4" xfId="47306" xr:uid="{61E4BFB1-78D1-4557-9988-935594151596}"/>
    <cellStyle name="Currency 2 2 4 6 2 3 4" xfId="9287" xr:uid="{00000000-0005-0000-0000-0000812A0000}"/>
    <cellStyle name="Currency 2 2 4 6 2 3 4 2" xfId="23544" xr:uid="{00000000-0005-0000-0000-0000822A0000}"/>
    <cellStyle name="Currency 2 2 4 6 2 3 4 3" xfId="35425" xr:uid="{C8F2E70B-CD60-46CF-A244-F6AF63F0CAC7}"/>
    <cellStyle name="Currency 2 2 4 6 2 3 4 4" xfId="49682" xr:uid="{B0665937-9ADD-47A6-9A63-EF0BBF9D149E}"/>
    <cellStyle name="Currency 2 2 4 6 2 3 5" xfId="11663" xr:uid="{00000000-0005-0000-0000-0000832A0000}"/>
    <cellStyle name="Currency 2 2 4 6 2 3 5 2" xfId="25920" xr:uid="{00000000-0005-0000-0000-0000842A0000}"/>
    <cellStyle name="Currency 2 2 4 6 2 3 5 3" xfId="37801" xr:uid="{79B96294-F1AC-44F2-B7BB-CE9385DBB1EB}"/>
    <cellStyle name="Currency 2 2 4 6 2 3 5 4" xfId="52058" xr:uid="{320BDFD3-1FBF-4346-A1C9-DD6D29E82142}"/>
    <cellStyle name="Currency 2 2 4 6 2 3 6" xfId="14040" xr:uid="{00000000-0005-0000-0000-0000852A0000}"/>
    <cellStyle name="Currency 2 2 4 6 2 3 6 2" xfId="40178" xr:uid="{3F9369F1-710B-4552-962A-A1EDAADC7FAF}"/>
    <cellStyle name="Currency 2 2 4 6 2 3 6 3" xfId="54435" xr:uid="{48E63C00-CA20-488C-9CD5-41C540682CD0}"/>
    <cellStyle name="Currency 2 2 4 6 2 3 7" xfId="16416" xr:uid="{00000000-0005-0000-0000-0000862A0000}"/>
    <cellStyle name="Currency 2 2 4 6 2 3 8" xfId="28297" xr:uid="{67DFA228-25DA-44AE-8C8E-CF0734C85EF9}"/>
    <cellStyle name="Currency 2 2 4 6 2 3 9" xfId="42554" xr:uid="{50305E44-A26A-451D-BAA2-3028D69B4B8A}"/>
    <cellStyle name="Currency 2 2 4 6 2 4" xfId="2951" xr:uid="{00000000-0005-0000-0000-0000872A0000}"/>
    <cellStyle name="Currency 2 2 4 6 2 4 2" xfId="17208" xr:uid="{00000000-0005-0000-0000-0000882A0000}"/>
    <cellStyle name="Currency 2 2 4 6 2 4 3" xfId="29089" xr:uid="{B6C3E6BC-8CE2-4745-9F2F-3502CC83C6B6}"/>
    <cellStyle name="Currency 2 2 4 6 2 4 4" xfId="43346" xr:uid="{12C03C59-BD69-4D0E-82CF-1B036F052BD8}"/>
    <cellStyle name="Currency 2 2 4 6 2 5" xfId="5327" xr:uid="{00000000-0005-0000-0000-0000892A0000}"/>
    <cellStyle name="Currency 2 2 4 6 2 5 2" xfId="19584" xr:uid="{00000000-0005-0000-0000-00008A2A0000}"/>
    <cellStyle name="Currency 2 2 4 6 2 5 3" xfId="31465" xr:uid="{F69B789D-B720-42DC-B165-BCDA41AA88B4}"/>
    <cellStyle name="Currency 2 2 4 6 2 5 4" xfId="45722" xr:uid="{1B40F915-E337-4D9C-BC49-ED280D8C9A4A}"/>
    <cellStyle name="Currency 2 2 4 6 2 6" xfId="7703" xr:uid="{00000000-0005-0000-0000-00008B2A0000}"/>
    <cellStyle name="Currency 2 2 4 6 2 6 2" xfId="21960" xr:uid="{00000000-0005-0000-0000-00008C2A0000}"/>
    <cellStyle name="Currency 2 2 4 6 2 6 3" xfId="33841" xr:uid="{82878024-3086-4650-834F-4C9127E084D2}"/>
    <cellStyle name="Currency 2 2 4 6 2 6 4" xfId="48098" xr:uid="{BD77E0D2-F410-4123-ADD1-BCB9A64EEB60}"/>
    <cellStyle name="Currency 2 2 4 6 2 7" xfId="10079" xr:uid="{00000000-0005-0000-0000-00008D2A0000}"/>
    <cellStyle name="Currency 2 2 4 6 2 7 2" xfId="24336" xr:uid="{00000000-0005-0000-0000-00008E2A0000}"/>
    <cellStyle name="Currency 2 2 4 6 2 7 3" xfId="36217" xr:uid="{34805596-6460-444E-8D4A-EDAA7945EC55}"/>
    <cellStyle name="Currency 2 2 4 6 2 7 4" xfId="50474" xr:uid="{07E72796-23A5-486D-9FAF-1329D5A03D95}"/>
    <cellStyle name="Currency 2 2 4 6 2 8" xfId="12456" xr:uid="{00000000-0005-0000-0000-00008F2A0000}"/>
    <cellStyle name="Currency 2 2 4 6 2 8 2" xfId="38594" xr:uid="{CC1F4D83-02D1-4105-9C59-E5ADD3CFD3B7}"/>
    <cellStyle name="Currency 2 2 4 6 2 8 3" xfId="52851" xr:uid="{847F6BDA-0011-45C9-A0A8-6E6BFA719C6A}"/>
    <cellStyle name="Currency 2 2 4 6 2 9" xfId="14832" xr:uid="{00000000-0005-0000-0000-0000902A0000}"/>
    <cellStyle name="Currency 2 2 4 6 3" xfId="1007" xr:uid="{00000000-0005-0000-0000-0000912A0000}"/>
    <cellStyle name="Currency 2 2 4 6 3 2" xfId="3383" xr:uid="{00000000-0005-0000-0000-0000922A0000}"/>
    <cellStyle name="Currency 2 2 4 6 3 2 2" xfId="17640" xr:uid="{00000000-0005-0000-0000-0000932A0000}"/>
    <cellStyle name="Currency 2 2 4 6 3 2 3" xfId="29521" xr:uid="{A6DF1053-E42D-4CCE-A5BD-F4CF26F3C8B6}"/>
    <cellStyle name="Currency 2 2 4 6 3 2 4" xfId="43778" xr:uid="{E189C03B-853C-4FA1-B925-AC081CF653FF}"/>
    <cellStyle name="Currency 2 2 4 6 3 3" xfId="5759" xr:uid="{00000000-0005-0000-0000-0000942A0000}"/>
    <cellStyle name="Currency 2 2 4 6 3 3 2" xfId="20016" xr:uid="{00000000-0005-0000-0000-0000952A0000}"/>
    <cellStyle name="Currency 2 2 4 6 3 3 3" xfId="31897" xr:uid="{B1A4EC03-FF67-4DE6-97FA-A5A50DF194F2}"/>
    <cellStyle name="Currency 2 2 4 6 3 3 4" xfId="46154" xr:uid="{EA61FD7D-7C93-4FF6-A6FF-BD48393D9864}"/>
    <cellStyle name="Currency 2 2 4 6 3 4" xfId="8135" xr:uid="{00000000-0005-0000-0000-0000962A0000}"/>
    <cellStyle name="Currency 2 2 4 6 3 4 2" xfId="22392" xr:uid="{00000000-0005-0000-0000-0000972A0000}"/>
    <cellStyle name="Currency 2 2 4 6 3 4 3" xfId="34273" xr:uid="{9167D448-0044-4EF1-888A-4F72CA21987C}"/>
    <cellStyle name="Currency 2 2 4 6 3 4 4" xfId="48530" xr:uid="{3BA85FFD-18B7-416E-AB79-FD05D06B4D42}"/>
    <cellStyle name="Currency 2 2 4 6 3 5" xfId="10511" xr:uid="{00000000-0005-0000-0000-0000982A0000}"/>
    <cellStyle name="Currency 2 2 4 6 3 5 2" xfId="24768" xr:uid="{00000000-0005-0000-0000-0000992A0000}"/>
    <cellStyle name="Currency 2 2 4 6 3 5 3" xfId="36649" xr:uid="{9A6FBA20-73A0-41B4-B73B-3B15D21E1A22}"/>
    <cellStyle name="Currency 2 2 4 6 3 5 4" xfId="50906" xr:uid="{2DA04AE1-BF0B-4613-8140-1545AC70C58E}"/>
    <cellStyle name="Currency 2 2 4 6 3 6" xfId="12888" xr:uid="{00000000-0005-0000-0000-00009A2A0000}"/>
    <cellStyle name="Currency 2 2 4 6 3 6 2" xfId="39026" xr:uid="{8B1A8FA5-91F5-47B5-BC97-E296F72BD051}"/>
    <cellStyle name="Currency 2 2 4 6 3 6 3" xfId="53283" xr:uid="{708161D3-F06D-4D7D-92A7-E8B30367CC33}"/>
    <cellStyle name="Currency 2 2 4 6 3 7" xfId="15264" xr:uid="{00000000-0005-0000-0000-00009B2A0000}"/>
    <cellStyle name="Currency 2 2 4 6 3 8" xfId="27145" xr:uid="{093F3F21-F759-45FC-ABB2-87ACF8F0BDFB}"/>
    <cellStyle name="Currency 2 2 4 6 3 9" xfId="41402" xr:uid="{76FDFF59-1C88-42F5-A86A-BEAA895F8D73}"/>
    <cellStyle name="Currency 2 2 4 6 4" xfId="1799" xr:uid="{00000000-0005-0000-0000-00009C2A0000}"/>
    <cellStyle name="Currency 2 2 4 6 4 2" xfId="4175" xr:uid="{00000000-0005-0000-0000-00009D2A0000}"/>
    <cellStyle name="Currency 2 2 4 6 4 2 2" xfId="18432" xr:uid="{00000000-0005-0000-0000-00009E2A0000}"/>
    <cellStyle name="Currency 2 2 4 6 4 2 3" xfId="30313" xr:uid="{049F2255-3FBC-46E4-B273-8763E338ABC1}"/>
    <cellStyle name="Currency 2 2 4 6 4 2 4" xfId="44570" xr:uid="{4A420224-E3B0-4DE5-882E-AED1B0C0A691}"/>
    <cellStyle name="Currency 2 2 4 6 4 3" xfId="6551" xr:uid="{00000000-0005-0000-0000-00009F2A0000}"/>
    <cellStyle name="Currency 2 2 4 6 4 3 2" xfId="20808" xr:uid="{00000000-0005-0000-0000-0000A02A0000}"/>
    <cellStyle name="Currency 2 2 4 6 4 3 3" xfId="32689" xr:uid="{6FAA41F0-2703-4F75-9E03-8DE3EBFE7B09}"/>
    <cellStyle name="Currency 2 2 4 6 4 3 4" xfId="46946" xr:uid="{20C996FB-5187-4ED1-8888-91AF6AB39CC5}"/>
    <cellStyle name="Currency 2 2 4 6 4 4" xfId="8927" xr:uid="{00000000-0005-0000-0000-0000A12A0000}"/>
    <cellStyle name="Currency 2 2 4 6 4 4 2" xfId="23184" xr:uid="{00000000-0005-0000-0000-0000A22A0000}"/>
    <cellStyle name="Currency 2 2 4 6 4 4 3" xfId="35065" xr:uid="{021F6BF5-FF15-4D26-AFDA-ECE1BB79445B}"/>
    <cellStyle name="Currency 2 2 4 6 4 4 4" xfId="49322" xr:uid="{118EB79E-DCC4-40D9-8E9D-BD17CEF56305}"/>
    <cellStyle name="Currency 2 2 4 6 4 5" xfId="11303" xr:uid="{00000000-0005-0000-0000-0000A32A0000}"/>
    <cellStyle name="Currency 2 2 4 6 4 5 2" xfId="25560" xr:uid="{00000000-0005-0000-0000-0000A42A0000}"/>
    <cellStyle name="Currency 2 2 4 6 4 5 3" xfId="37441" xr:uid="{9F55E05A-2583-43F5-8551-E7532DF4C7F0}"/>
    <cellStyle name="Currency 2 2 4 6 4 5 4" xfId="51698" xr:uid="{08C1CF20-D35A-4A70-BFE2-79DBB94A629F}"/>
    <cellStyle name="Currency 2 2 4 6 4 6" xfId="13680" xr:uid="{00000000-0005-0000-0000-0000A52A0000}"/>
    <cellStyle name="Currency 2 2 4 6 4 6 2" xfId="39818" xr:uid="{5709F122-4985-447E-850A-1086EC594BAC}"/>
    <cellStyle name="Currency 2 2 4 6 4 6 3" xfId="54075" xr:uid="{A0FEDA7A-9666-457E-9C04-F80AC3D209B0}"/>
    <cellStyle name="Currency 2 2 4 6 4 7" xfId="16056" xr:uid="{00000000-0005-0000-0000-0000A62A0000}"/>
    <cellStyle name="Currency 2 2 4 6 4 8" xfId="27937" xr:uid="{E68089F1-B00B-41EB-995B-FCCBC7180307}"/>
    <cellStyle name="Currency 2 2 4 6 4 9" xfId="42194" xr:uid="{F1F7CDD3-5F48-47AF-9903-F95F593F8AEA}"/>
    <cellStyle name="Currency 2 2 4 6 5" xfId="2591" xr:uid="{00000000-0005-0000-0000-0000A72A0000}"/>
    <cellStyle name="Currency 2 2 4 6 5 2" xfId="16848" xr:uid="{00000000-0005-0000-0000-0000A82A0000}"/>
    <cellStyle name="Currency 2 2 4 6 5 3" xfId="28729" xr:uid="{9FE11E68-F2D2-4962-AA55-10874AE29008}"/>
    <cellStyle name="Currency 2 2 4 6 5 4" xfId="42986" xr:uid="{9AF5DE03-44CE-401A-B3F3-40704E52EFA7}"/>
    <cellStyle name="Currency 2 2 4 6 6" xfId="4967" xr:uid="{00000000-0005-0000-0000-0000A92A0000}"/>
    <cellStyle name="Currency 2 2 4 6 6 2" xfId="19224" xr:uid="{00000000-0005-0000-0000-0000AA2A0000}"/>
    <cellStyle name="Currency 2 2 4 6 6 3" xfId="31105" xr:uid="{845813BD-357D-4970-8F18-727376D67442}"/>
    <cellStyle name="Currency 2 2 4 6 6 4" xfId="45362" xr:uid="{908ADCBA-11FA-4559-8BE6-79EC66372B25}"/>
    <cellStyle name="Currency 2 2 4 6 7" xfId="7343" xr:uid="{00000000-0005-0000-0000-0000AB2A0000}"/>
    <cellStyle name="Currency 2 2 4 6 7 2" xfId="21600" xr:uid="{00000000-0005-0000-0000-0000AC2A0000}"/>
    <cellStyle name="Currency 2 2 4 6 7 3" xfId="33481" xr:uid="{51A0D325-A32C-4EAF-8996-CCB5814B2CED}"/>
    <cellStyle name="Currency 2 2 4 6 7 4" xfId="47738" xr:uid="{A5925561-9351-4777-9E5E-65AA6F7D37ED}"/>
    <cellStyle name="Currency 2 2 4 6 8" xfId="9719" xr:uid="{00000000-0005-0000-0000-0000AD2A0000}"/>
    <cellStyle name="Currency 2 2 4 6 8 2" xfId="23976" xr:uid="{00000000-0005-0000-0000-0000AE2A0000}"/>
    <cellStyle name="Currency 2 2 4 6 8 3" xfId="35857" xr:uid="{44A88A13-C4B7-4794-966F-6DDD69870418}"/>
    <cellStyle name="Currency 2 2 4 6 8 4" xfId="50114" xr:uid="{A9A0FF6A-AE44-49C1-8DA3-18103E3E9EF7}"/>
    <cellStyle name="Currency 2 2 4 6 9" xfId="12096" xr:uid="{00000000-0005-0000-0000-0000AF2A0000}"/>
    <cellStyle name="Currency 2 2 4 6 9 2" xfId="38234" xr:uid="{D5853A4B-B367-4CB8-AEAE-C2CA5269D14F}"/>
    <cellStyle name="Currency 2 2 4 6 9 3" xfId="52491" xr:uid="{09F98969-A5C3-4950-8919-AE7E9F40D085}"/>
    <cellStyle name="Currency 2 2 4 7" xfId="251" xr:uid="{00000000-0005-0000-0000-0000B02A0000}"/>
    <cellStyle name="Currency 2 2 4 7 10" xfId="14508" xr:uid="{00000000-0005-0000-0000-0000B12A0000}"/>
    <cellStyle name="Currency 2 2 4 7 11" xfId="26389" xr:uid="{FD75210A-9874-40DF-BFD0-50A16C716819}"/>
    <cellStyle name="Currency 2 2 4 7 12" xfId="40646" xr:uid="{BFE66845-C367-4D0C-9FA1-59975B59B57C}"/>
    <cellStyle name="Currency 2 2 4 7 2" xfId="611" xr:uid="{00000000-0005-0000-0000-0000B22A0000}"/>
    <cellStyle name="Currency 2 2 4 7 2 10" xfId="26749" xr:uid="{5BDC7482-2402-402D-892A-C4BA63EED19A}"/>
    <cellStyle name="Currency 2 2 4 7 2 11" xfId="41006" xr:uid="{A2E6FA89-DA68-47D0-B467-49EBBCD15205}"/>
    <cellStyle name="Currency 2 2 4 7 2 2" xfId="1403" xr:uid="{00000000-0005-0000-0000-0000B32A0000}"/>
    <cellStyle name="Currency 2 2 4 7 2 2 2" xfId="3779" xr:uid="{00000000-0005-0000-0000-0000B42A0000}"/>
    <cellStyle name="Currency 2 2 4 7 2 2 2 2" xfId="18036" xr:uid="{00000000-0005-0000-0000-0000B52A0000}"/>
    <cellStyle name="Currency 2 2 4 7 2 2 2 3" xfId="29917" xr:uid="{C2732135-A78A-4C38-BE97-606E6798D333}"/>
    <cellStyle name="Currency 2 2 4 7 2 2 2 4" xfId="44174" xr:uid="{18A3A77E-0B90-4C64-BDA1-695E84C18C45}"/>
    <cellStyle name="Currency 2 2 4 7 2 2 3" xfId="6155" xr:uid="{00000000-0005-0000-0000-0000B62A0000}"/>
    <cellStyle name="Currency 2 2 4 7 2 2 3 2" xfId="20412" xr:uid="{00000000-0005-0000-0000-0000B72A0000}"/>
    <cellStyle name="Currency 2 2 4 7 2 2 3 3" xfId="32293" xr:uid="{C4503466-FA96-4495-AC05-6CE5060B95CA}"/>
    <cellStyle name="Currency 2 2 4 7 2 2 3 4" xfId="46550" xr:uid="{8FCF9730-7701-41BD-97F3-3053CAE8F20B}"/>
    <cellStyle name="Currency 2 2 4 7 2 2 4" xfId="8531" xr:uid="{00000000-0005-0000-0000-0000B82A0000}"/>
    <cellStyle name="Currency 2 2 4 7 2 2 4 2" xfId="22788" xr:uid="{00000000-0005-0000-0000-0000B92A0000}"/>
    <cellStyle name="Currency 2 2 4 7 2 2 4 3" xfId="34669" xr:uid="{C390314E-7B91-4657-8FF2-48348ECDBF00}"/>
    <cellStyle name="Currency 2 2 4 7 2 2 4 4" xfId="48926" xr:uid="{AF8A4C6E-AE0F-4F2F-9041-50135311A798}"/>
    <cellStyle name="Currency 2 2 4 7 2 2 5" xfId="10907" xr:uid="{00000000-0005-0000-0000-0000BA2A0000}"/>
    <cellStyle name="Currency 2 2 4 7 2 2 5 2" xfId="25164" xr:uid="{00000000-0005-0000-0000-0000BB2A0000}"/>
    <cellStyle name="Currency 2 2 4 7 2 2 5 3" xfId="37045" xr:uid="{81DE4D19-0A33-4BEB-9925-EB86744A2222}"/>
    <cellStyle name="Currency 2 2 4 7 2 2 5 4" xfId="51302" xr:uid="{977FD79C-EF0D-4140-920D-EC6E50A0B729}"/>
    <cellStyle name="Currency 2 2 4 7 2 2 6" xfId="13284" xr:uid="{00000000-0005-0000-0000-0000BC2A0000}"/>
    <cellStyle name="Currency 2 2 4 7 2 2 6 2" xfId="39422" xr:uid="{D5B96437-2944-4AC9-A27E-EE77B00A03B7}"/>
    <cellStyle name="Currency 2 2 4 7 2 2 6 3" xfId="53679" xr:uid="{21B59BCD-70D1-4D8E-A629-295C599ED802}"/>
    <cellStyle name="Currency 2 2 4 7 2 2 7" xfId="15660" xr:uid="{00000000-0005-0000-0000-0000BD2A0000}"/>
    <cellStyle name="Currency 2 2 4 7 2 2 8" xfId="27541" xr:uid="{0FD4B192-4377-470D-80F2-2A3DDD21722E}"/>
    <cellStyle name="Currency 2 2 4 7 2 2 9" xfId="41798" xr:uid="{7513A5AD-60F5-43F9-884B-AFA1A5399C85}"/>
    <cellStyle name="Currency 2 2 4 7 2 3" xfId="2195" xr:uid="{00000000-0005-0000-0000-0000BE2A0000}"/>
    <cellStyle name="Currency 2 2 4 7 2 3 2" xfId="4571" xr:uid="{00000000-0005-0000-0000-0000BF2A0000}"/>
    <cellStyle name="Currency 2 2 4 7 2 3 2 2" xfId="18828" xr:uid="{00000000-0005-0000-0000-0000C02A0000}"/>
    <cellStyle name="Currency 2 2 4 7 2 3 2 3" xfId="30709" xr:uid="{510DB320-9796-45AF-A917-9D07C676CA63}"/>
    <cellStyle name="Currency 2 2 4 7 2 3 2 4" xfId="44966" xr:uid="{9EE0C206-B156-441C-830D-AD142B1207FB}"/>
    <cellStyle name="Currency 2 2 4 7 2 3 3" xfId="6947" xr:uid="{00000000-0005-0000-0000-0000C12A0000}"/>
    <cellStyle name="Currency 2 2 4 7 2 3 3 2" xfId="21204" xr:uid="{00000000-0005-0000-0000-0000C22A0000}"/>
    <cellStyle name="Currency 2 2 4 7 2 3 3 3" xfId="33085" xr:uid="{4A3B7FFD-C388-4138-95C0-D97D98AF1E60}"/>
    <cellStyle name="Currency 2 2 4 7 2 3 3 4" xfId="47342" xr:uid="{BD46D064-2E51-4102-BD5F-9C4BABD45D02}"/>
    <cellStyle name="Currency 2 2 4 7 2 3 4" xfId="9323" xr:uid="{00000000-0005-0000-0000-0000C32A0000}"/>
    <cellStyle name="Currency 2 2 4 7 2 3 4 2" xfId="23580" xr:uid="{00000000-0005-0000-0000-0000C42A0000}"/>
    <cellStyle name="Currency 2 2 4 7 2 3 4 3" xfId="35461" xr:uid="{04464737-2CDF-447B-9B33-B845F9CF009E}"/>
    <cellStyle name="Currency 2 2 4 7 2 3 4 4" xfId="49718" xr:uid="{0FB45D6C-2464-46FB-A6EE-0A8A6BFEAB7B}"/>
    <cellStyle name="Currency 2 2 4 7 2 3 5" xfId="11699" xr:uid="{00000000-0005-0000-0000-0000C52A0000}"/>
    <cellStyle name="Currency 2 2 4 7 2 3 5 2" xfId="25956" xr:uid="{00000000-0005-0000-0000-0000C62A0000}"/>
    <cellStyle name="Currency 2 2 4 7 2 3 5 3" xfId="37837" xr:uid="{C9DDAE73-DBE2-443B-A37F-0A846D9E7E2C}"/>
    <cellStyle name="Currency 2 2 4 7 2 3 5 4" xfId="52094" xr:uid="{CD298FF8-58B8-4FA1-ABDD-BFAE07107D6B}"/>
    <cellStyle name="Currency 2 2 4 7 2 3 6" xfId="14076" xr:uid="{00000000-0005-0000-0000-0000C72A0000}"/>
    <cellStyle name="Currency 2 2 4 7 2 3 6 2" xfId="40214" xr:uid="{A4521AFB-7012-40AF-9E96-7FA109683F66}"/>
    <cellStyle name="Currency 2 2 4 7 2 3 6 3" xfId="54471" xr:uid="{5092E269-73C4-44E1-A52C-4530D0A3AC68}"/>
    <cellStyle name="Currency 2 2 4 7 2 3 7" xfId="16452" xr:uid="{00000000-0005-0000-0000-0000C82A0000}"/>
    <cellStyle name="Currency 2 2 4 7 2 3 8" xfId="28333" xr:uid="{F9FC2025-F8CA-4290-8396-699FE8F20965}"/>
    <cellStyle name="Currency 2 2 4 7 2 3 9" xfId="42590" xr:uid="{89A3ECEF-3408-40C8-A831-FC7B5DE52D6E}"/>
    <cellStyle name="Currency 2 2 4 7 2 4" xfId="2987" xr:uid="{00000000-0005-0000-0000-0000C92A0000}"/>
    <cellStyle name="Currency 2 2 4 7 2 4 2" xfId="17244" xr:uid="{00000000-0005-0000-0000-0000CA2A0000}"/>
    <cellStyle name="Currency 2 2 4 7 2 4 3" xfId="29125" xr:uid="{9CE9D273-FC91-4117-9675-CC027F229B7F}"/>
    <cellStyle name="Currency 2 2 4 7 2 4 4" xfId="43382" xr:uid="{AC97FC4D-FF58-4698-9263-D96E92AA65C6}"/>
    <cellStyle name="Currency 2 2 4 7 2 5" xfId="5363" xr:uid="{00000000-0005-0000-0000-0000CB2A0000}"/>
    <cellStyle name="Currency 2 2 4 7 2 5 2" xfId="19620" xr:uid="{00000000-0005-0000-0000-0000CC2A0000}"/>
    <cellStyle name="Currency 2 2 4 7 2 5 3" xfId="31501" xr:uid="{A4E3F44E-16A4-4FC3-B058-F1D2208F51D5}"/>
    <cellStyle name="Currency 2 2 4 7 2 5 4" xfId="45758" xr:uid="{70871CCD-ED39-4B81-B828-94E00CBF51C4}"/>
    <cellStyle name="Currency 2 2 4 7 2 6" xfId="7739" xr:uid="{00000000-0005-0000-0000-0000CD2A0000}"/>
    <cellStyle name="Currency 2 2 4 7 2 6 2" xfId="21996" xr:uid="{00000000-0005-0000-0000-0000CE2A0000}"/>
    <cellStyle name="Currency 2 2 4 7 2 6 3" xfId="33877" xr:uid="{45E93261-048C-472A-AA23-9773C17EB98B}"/>
    <cellStyle name="Currency 2 2 4 7 2 6 4" xfId="48134" xr:uid="{6EB19E66-110E-4791-8CD6-1B3C18C798E1}"/>
    <cellStyle name="Currency 2 2 4 7 2 7" xfId="10115" xr:uid="{00000000-0005-0000-0000-0000CF2A0000}"/>
    <cellStyle name="Currency 2 2 4 7 2 7 2" xfId="24372" xr:uid="{00000000-0005-0000-0000-0000D02A0000}"/>
    <cellStyle name="Currency 2 2 4 7 2 7 3" xfId="36253" xr:uid="{E7508434-B09D-4DC1-A116-2C3999A94A0F}"/>
    <cellStyle name="Currency 2 2 4 7 2 7 4" xfId="50510" xr:uid="{682AFDB7-261E-4949-8437-02F3C6504588}"/>
    <cellStyle name="Currency 2 2 4 7 2 8" xfId="12492" xr:uid="{00000000-0005-0000-0000-0000D12A0000}"/>
    <cellStyle name="Currency 2 2 4 7 2 8 2" xfId="38630" xr:uid="{A11D3183-4C5C-4C61-A26C-BAF8397006E8}"/>
    <cellStyle name="Currency 2 2 4 7 2 8 3" xfId="52887" xr:uid="{AE01A2E9-3EB9-47E1-BA84-181F34F5AF2A}"/>
    <cellStyle name="Currency 2 2 4 7 2 9" xfId="14868" xr:uid="{00000000-0005-0000-0000-0000D22A0000}"/>
    <cellStyle name="Currency 2 2 4 7 3" xfId="1043" xr:uid="{00000000-0005-0000-0000-0000D32A0000}"/>
    <cellStyle name="Currency 2 2 4 7 3 2" xfId="3419" xr:uid="{00000000-0005-0000-0000-0000D42A0000}"/>
    <cellStyle name="Currency 2 2 4 7 3 2 2" xfId="17676" xr:uid="{00000000-0005-0000-0000-0000D52A0000}"/>
    <cellStyle name="Currency 2 2 4 7 3 2 3" xfId="29557" xr:uid="{3D7064B1-7C21-471C-A5D2-455B9719A777}"/>
    <cellStyle name="Currency 2 2 4 7 3 2 4" xfId="43814" xr:uid="{E7ABFC93-C360-4B98-81C0-7A2235B7A47C}"/>
    <cellStyle name="Currency 2 2 4 7 3 3" xfId="5795" xr:uid="{00000000-0005-0000-0000-0000D62A0000}"/>
    <cellStyle name="Currency 2 2 4 7 3 3 2" xfId="20052" xr:uid="{00000000-0005-0000-0000-0000D72A0000}"/>
    <cellStyle name="Currency 2 2 4 7 3 3 3" xfId="31933" xr:uid="{36541D36-C8D5-48BC-8369-08555974B72F}"/>
    <cellStyle name="Currency 2 2 4 7 3 3 4" xfId="46190" xr:uid="{09543B77-0F0B-4619-B5A8-6E73789A0FDF}"/>
    <cellStyle name="Currency 2 2 4 7 3 4" xfId="8171" xr:uid="{00000000-0005-0000-0000-0000D82A0000}"/>
    <cellStyle name="Currency 2 2 4 7 3 4 2" xfId="22428" xr:uid="{00000000-0005-0000-0000-0000D92A0000}"/>
    <cellStyle name="Currency 2 2 4 7 3 4 3" xfId="34309" xr:uid="{654EDC71-D9B5-4CA2-A099-96E2BBF47A4F}"/>
    <cellStyle name="Currency 2 2 4 7 3 4 4" xfId="48566" xr:uid="{1CF2B2D0-3D7A-4ED9-940A-FD4DBDDBA77D}"/>
    <cellStyle name="Currency 2 2 4 7 3 5" xfId="10547" xr:uid="{00000000-0005-0000-0000-0000DA2A0000}"/>
    <cellStyle name="Currency 2 2 4 7 3 5 2" xfId="24804" xr:uid="{00000000-0005-0000-0000-0000DB2A0000}"/>
    <cellStyle name="Currency 2 2 4 7 3 5 3" xfId="36685" xr:uid="{82BD5A60-936E-4631-ADEB-574AF91F609A}"/>
    <cellStyle name="Currency 2 2 4 7 3 5 4" xfId="50942" xr:uid="{60465556-7CEB-4132-920F-66F258EEB5AA}"/>
    <cellStyle name="Currency 2 2 4 7 3 6" xfId="12924" xr:uid="{00000000-0005-0000-0000-0000DC2A0000}"/>
    <cellStyle name="Currency 2 2 4 7 3 6 2" xfId="39062" xr:uid="{A727D9FF-8D27-414A-A08F-C493411BF9CA}"/>
    <cellStyle name="Currency 2 2 4 7 3 6 3" xfId="53319" xr:uid="{1A145C87-2E20-4F09-853B-C62C6138AE25}"/>
    <cellStyle name="Currency 2 2 4 7 3 7" xfId="15300" xr:uid="{00000000-0005-0000-0000-0000DD2A0000}"/>
    <cellStyle name="Currency 2 2 4 7 3 8" xfId="27181" xr:uid="{6D9F3AF6-7371-4A84-A0E8-1B09ADB3ACFA}"/>
    <cellStyle name="Currency 2 2 4 7 3 9" xfId="41438" xr:uid="{F8309051-4811-45BB-AE9D-2A536B38CFC1}"/>
    <cellStyle name="Currency 2 2 4 7 4" xfId="1835" xr:uid="{00000000-0005-0000-0000-0000DE2A0000}"/>
    <cellStyle name="Currency 2 2 4 7 4 2" xfId="4211" xr:uid="{00000000-0005-0000-0000-0000DF2A0000}"/>
    <cellStyle name="Currency 2 2 4 7 4 2 2" xfId="18468" xr:uid="{00000000-0005-0000-0000-0000E02A0000}"/>
    <cellStyle name="Currency 2 2 4 7 4 2 3" xfId="30349" xr:uid="{4346B5A2-6C8E-4EF9-AD29-9162A0912363}"/>
    <cellStyle name="Currency 2 2 4 7 4 2 4" xfId="44606" xr:uid="{BD8C2E06-8950-435E-8E38-9D10C29E8C6C}"/>
    <cellStyle name="Currency 2 2 4 7 4 3" xfId="6587" xr:uid="{00000000-0005-0000-0000-0000E12A0000}"/>
    <cellStyle name="Currency 2 2 4 7 4 3 2" xfId="20844" xr:uid="{00000000-0005-0000-0000-0000E22A0000}"/>
    <cellStyle name="Currency 2 2 4 7 4 3 3" xfId="32725" xr:uid="{DAF42D3B-72A5-4307-BAC4-1BA57565CA22}"/>
    <cellStyle name="Currency 2 2 4 7 4 3 4" xfId="46982" xr:uid="{24A0B26C-B2B6-4699-BCC1-714D346AA882}"/>
    <cellStyle name="Currency 2 2 4 7 4 4" xfId="8963" xr:uid="{00000000-0005-0000-0000-0000E32A0000}"/>
    <cellStyle name="Currency 2 2 4 7 4 4 2" xfId="23220" xr:uid="{00000000-0005-0000-0000-0000E42A0000}"/>
    <cellStyle name="Currency 2 2 4 7 4 4 3" xfId="35101" xr:uid="{A2BEAB2C-E25B-44A5-9542-416FD5D3C862}"/>
    <cellStyle name="Currency 2 2 4 7 4 4 4" xfId="49358" xr:uid="{A8A52882-DE4A-4B2D-92BB-B6AF9AD735AB}"/>
    <cellStyle name="Currency 2 2 4 7 4 5" xfId="11339" xr:uid="{00000000-0005-0000-0000-0000E52A0000}"/>
    <cellStyle name="Currency 2 2 4 7 4 5 2" xfId="25596" xr:uid="{00000000-0005-0000-0000-0000E62A0000}"/>
    <cellStyle name="Currency 2 2 4 7 4 5 3" xfId="37477" xr:uid="{AA0C5AB3-C4F0-4495-8F61-FFD855B4A930}"/>
    <cellStyle name="Currency 2 2 4 7 4 5 4" xfId="51734" xr:uid="{3D0DEFEB-4751-40ED-8FB5-4B7902E0E783}"/>
    <cellStyle name="Currency 2 2 4 7 4 6" xfId="13716" xr:uid="{00000000-0005-0000-0000-0000E72A0000}"/>
    <cellStyle name="Currency 2 2 4 7 4 6 2" xfId="39854" xr:uid="{CA22B08E-EA0C-445B-A572-AE6DE5905E57}"/>
    <cellStyle name="Currency 2 2 4 7 4 6 3" xfId="54111" xr:uid="{25DFE0AC-B871-41AC-BFDA-FB58C8A8D339}"/>
    <cellStyle name="Currency 2 2 4 7 4 7" xfId="16092" xr:uid="{00000000-0005-0000-0000-0000E82A0000}"/>
    <cellStyle name="Currency 2 2 4 7 4 8" xfId="27973" xr:uid="{9E4CC022-D002-4BC9-B629-F39EEDE5A643}"/>
    <cellStyle name="Currency 2 2 4 7 4 9" xfId="42230" xr:uid="{8E464197-182B-4F33-8242-2C58C9CE93E2}"/>
    <cellStyle name="Currency 2 2 4 7 5" xfId="2627" xr:uid="{00000000-0005-0000-0000-0000E92A0000}"/>
    <cellStyle name="Currency 2 2 4 7 5 2" xfId="16884" xr:uid="{00000000-0005-0000-0000-0000EA2A0000}"/>
    <cellStyle name="Currency 2 2 4 7 5 3" xfId="28765" xr:uid="{515ACC05-5C7C-4938-8056-3A268909BC60}"/>
    <cellStyle name="Currency 2 2 4 7 5 4" xfId="43022" xr:uid="{4CD6F80C-77DE-4C3C-A640-70A4DA0190AD}"/>
    <cellStyle name="Currency 2 2 4 7 6" xfId="5003" xr:uid="{00000000-0005-0000-0000-0000EB2A0000}"/>
    <cellStyle name="Currency 2 2 4 7 6 2" xfId="19260" xr:uid="{00000000-0005-0000-0000-0000EC2A0000}"/>
    <cellStyle name="Currency 2 2 4 7 6 3" xfId="31141" xr:uid="{A10A8120-3094-4673-BC28-80AAE0F2B29E}"/>
    <cellStyle name="Currency 2 2 4 7 6 4" xfId="45398" xr:uid="{1429E1C5-B263-460C-8FBE-1478C6709AC7}"/>
    <cellStyle name="Currency 2 2 4 7 7" xfId="7379" xr:uid="{00000000-0005-0000-0000-0000ED2A0000}"/>
    <cellStyle name="Currency 2 2 4 7 7 2" xfId="21636" xr:uid="{00000000-0005-0000-0000-0000EE2A0000}"/>
    <cellStyle name="Currency 2 2 4 7 7 3" xfId="33517" xr:uid="{76CA1AF2-F989-465D-B483-D96A41455C6C}"/>
    <cellStyle name="Currency 2 2 4 7 7 4" xfId="47774" xr:uid="{CCF127CA-6DF9-4864-BC73-4ED701999FD5}"/>
    <cellStyle name="Currency 2 2 4 7 8" xfId="9755" xr:uid="{00000000-0005-0000-0000-0000EF2A0000}"/>
    <cellStyle name="Currency 2 2 4 7 8 2" xfId="24012" xr:uid="{00000000-0005-0000-0000-0000F02A0000}"/>
    <cellStyle name="Currency 2 2 4 7 8 3" xfId="35893" xr:uid="{F6B8C390-8C9B-41BE-B09A-7B7CFC3DF2E2}"/>
    <cellStyle name="Currency 2 2 4 7 8 4" xfId="50150" xr:uid="{4B42065F-F587-4F8C-9063-E96FEE3891C1}"/>
    <cellStyle name="Currency 2 2 4 7 9" xfId="12132" xr:uid="{00000000-0005-0000-0000-0000F12A0000}"/>
    <cellStyle name="Currency 2 2 4 7 9 2" xfId="38270" xr:uid="{374D0F6A-9F3D-4EBC-AB1B-71B08B9DD118}"/>
    <cellStyle name="Currency 2 2 4 7 9 3" xfId="52527" xr:uid="{07219B6B-C2C0-40A8-A74A-13CA0053D066}"/>
    <cellStyle name="Currency 2 2 4 8" xfId="287" xr:uid="{00000000-0005-0000-0000-0000F22A0000}"/>
    <cellStyle name="Currency 2 2 4 8 10" xfId="14544" xr:uid="{00000000-0005-0000-0000-0000F32A0000}"/>
    <cellStyle name="Currency 2 2 4 8 11" xfId="26425" xr:uid="{E5E3B87E-1853-49D6-8E42-A359B07B589C}"/>
    <cellStyle name="Currency 2 2 4 8 12" xfId="40682" xr:uid="{FDEE57F7-1E93-475E-B49B-A5CC602A667C}"/>
    <cellStyle name="Currency 2 2 4 8 2" xfId="647" xr:uid="{00000000-0005-0000-0000-0000F42A0000}"/>
    <cellStyle name="Currency 2 2 4 8 2 10" xfId="26785" xr:uid="{9E978BAB-4DB5-4F29-8EC7-A3F5DC79620F}"/>
    <cellStyle name="Currency 2 2 4 8 2 11" xfId="41042" xr:uid="{6DFB1ADE-4D7E-4CB4-9850-6C042FC37379}"/>
    <cellStyle name="Currency 2 2 4 8 2 2" xfId="1439" xr:uid="{00000000-0005-0000-0000-0000F52A0000}"/>
    <cellStyle name="Currency 2 2 4 8 2 2 2" xfId="3815" xr:uid="{00000000-0005-0000-0000-0000F62A0000}"/>
    <cellStyle name="Currency 2 2 4 8 2 2 2 2" xfId="18072" xr:uid="{00000000-0005-0000-0000-0000F72A0000}"/>
    <cellStyle name="Currency 2 2 4 8 2 2 2 3" xfId="29953" xr:uid="{CBE7B731-7646-412F-BA51-29BB99A4916E}"/>
    <cellStyle name="Currency 2 2 4 8 2 2 2 4" xfId="44210" xr:uid="{F077A931-4D80-4CD5-81F2-2989B544D9B0}"/>
    <cellStyle name="Currency 2 2 4 8 2 2 3" xfId="6191" xr:uid="{00000000-0005-0000-0000-0000F82A0000}"/>
    <cellStyle name="Currency 2 2 4 8 2 2 3 2" xfId="20448" xr:uid="{00000000-0005-0000-0000-0000F92A0000}"/>
    <cellStyle name="Currency 2 2 4 8 2 2 3 3" xfId="32329" xr:uid="{B1C3D26F-6C48-43C7-B16E-10DF693C8963}"/>
    <cellStyle name="Currency 2 2 4 8 2 2 3 4" xfId="46586" xr:uid="{07AE2CF3-128B-449B-A454-8E367F3AD36A}"/>
    <cellStyle name="Currency 2 2 4 8 2 2 4" xfId="8567" xr:uid="{00000000-0005-0000-0000-0000FA2A0000}"/>
    <cellStyle name="Currency 2 2 4 8 2 2 4 2" xfId="22824" xr:uid="{00000000-0005-0000-0000-0000FB2A0000}"/>
    <cellStyle name="Currency 2 2 4 8 2 2 4 3" xfId="34705" xr:uid="{F8DA89DB-8399-4E3C-9C20-859F34AEA04D}"/>
    <cellStyle name="Currency 2 2 4 8 2 2 4 4" xfId="48962" xr:uid="{1D8D6B82-6517-4637-9F02-0BC51C401F9F}"/>
    <cellStyle name="Currency 2 2 4 8 2 2 5" xfId="10943" xr:uid="{00000000-0005-0000-0000-0000FC2A0000}"/>
    <cellStyle name="Currency 2 2 4 8 2 2 5 2" xfId="25200" xr:uid="{00000000-0005-0000-0000-0000FD2A0000}"/>
    <cellStyle name="Currency 2 2 4 8 2 2 5 3" xfId="37081" xr:uid="{E6B18F31-A3CB-4B70-825D-C0623D140F28}"/>
    <cellStyle name="Currency 2 2 4 8 2 2 5 4" xfId="51338" xr:uid="{5C5A03D9-884B-42A4-B491-5D23D5FAB94A}"/>
    <cellStyle name="Currency 2 2 4 8 2 2 6" xfId="13320" xr:uid="{00000000-0005-0000-0000-0000FE2A0000}"/>
    <cellStyle name="Currency 2 2 4 8 2 2 6 2" xfId="39458" xr:uid="{EEB54E18-2A7E-4B9F-9CE6-B229A3C799B3}"/>
    <cellStyle name="Currency 2 2 4 8 2 2 6 3" xfId="53715" xr:uid="{7ADB81EC-30C4-44F0-BF95-0F2126AA9CF9}"/>
    <cellStyle name="Currency 2 2 4 8 2 2 7" xfId="15696" xr:uid="{00000000-0005-0000-0000-0000FF2A0000}"/>
    <cellStyle name="Currency 2 2 4 8 2 2 8" xfId="27577" xr:uid="{9703EBA9-AFE8-46B8-A05D-1C8022FAD2F2}"/>
    <cellStyle name="Currency 2 2 4 8 2 2 9" xfId="41834" xr:uid="{67817F89-ABF9-4D8F-863D-DB907CB4FA79}"/>
    <cellStyle name="Currency 2 2 4 8 2 3" xfId="2231" xr:uid="{00000000-0005-0000-0000-0000002B0000}"/>
    <cellStyle name="Currency 2 2 4 8 2 3 2" xfId="4607" xr:uid="{00000000-0005-0000-0000-0000012B0000}"/>
    <cellStyle name="Currency 2 2 4 8 2 3 2 2" xfId="18864" xr:uid="{00000000-0005-0000-0000-0000022B0000}"/>
    <cellStyle name="Currency 2 2 4 8 2 3 2 3" xfId="30745" xr:uid="{CCCBAA0E-1EC8-4A5A-8AF1-B647724E79C1}"/>
    <cellStyle name="Currency 2 2 4 8 2 3 2 4" xfId="45002" xr:uid="{F2BAA27E-5E4A-4944-9D4B-E50D38D90ACC}"/>
    <cellStyle name="Currency 2 2 4 8 2 3 3" xfId="6983" xr:uid="{00000000-0005-0000-0000-0000032B0000}"/>
    <cellStyle name="Currency 2 2 4 8 2 3 3 2" xfId="21240" xr:uid="{00000000-0005-0000-0000-0000042B0000}"/>
    <cellStyle name="Currency 2 2 4 8 2 3 3 3" xfId="33121" xr:uid="{7CF22600-9CE7-4E8C-80F5-6E1637EA3F72}"/>
    <cellStyle name="Currency 2 2 4 8 2 3 3 4" xfId="47378" xr:uid="{E7F8C6ED-81C9-4541-AEF3-BAA8302B3CA2}"/>
    <cellStyle name="Currency 2 2 4 8 2 3 4" xfId="9359" xr:uid="{00000000-0005-0000-0000-0000052B0000}"/>
    <cellStyle name="Currency 2 2 4 8 2 3 4 2" xfId="23616" xr:uid="{00000000-0005-0000-0000-0000062B0000}"/>
    <cellStyle name="Currency 2 2 4 8 2 3 4 3" xfId="35497" xr:uid="{92107F0A-B368-4C0E-B03F-89020F4378C9}"/>
    <cellStyle name="Currency 2 2 4 8 2 3 4 4" xfId="49754" xr:uid="{F31B4645-FB9A-46DC-9A4E-5863D5191C63}"/>
    <cellStyle name="Currency 2 2 4 8 2 3 5" xfId="11735" xr:uid="{00000000-0005-0000-0000-0000072B0000}"/>
    <cellStyle name="Currency 2 2 4 8 2 3 5 2" xfId="25992" xr:uid="{00000000-0005-0000-0000-0000082B0000}"/>
    <cellStyle name="Currency 2 2 4 8 2 3 5 3" xfId="37873" xr:uid="{E0B1515E-E741-4050-8C61-1811DEC2022A}"/>
    <cellStyle name="Currency 2 2 4 8 2 3 5 4" xfId="52130" xr:uid="{E616C93E-924D-4C13-9152-CCDA1948646C}"/>
    <cellStyle name="Currency 2 2 4 8 2 3 6" xfId="14112" xr:uid="{00000000-0005-0000-0000-0000092B0000}"/>
    <cellStyle name="Currency 2 2 4 8 2 3 6 2" xfId="40250" xr:uid="{50643970-5C73-4D03-8C5E-47B02599A19F}"/>
    <cellStyle name="Currency 2 2 4 8 2 3 6 3" xfId="54507" xr:uid="{60EDDC1C-5FF0-4841-81E6-D685F6A277E1}"/>
    <cellStyle name="Currency 2 2 4 8 2 3 7" xfId="16488" xr:uid="{00000000-0005-0000-0000-00000A2B0000}"/>
    <cellStyle name="Currency 2 2 4 8 2 3 8" xfId="28369" xr:uid="{55A80AD4-EB3E-42E0-B675-272003069AB7}"/>
    <cellStyle name="Currency 2 2 4 8 2 3 9" xfId="42626" xr:uid="{8D96DD2D-B329-4159-84D5-C53E263EF05C}"/>
    <cellStyle name="Currency 2 2 4 8 2 4" xfId="3023" xr:uid="{00000000-0005-0000-0000-00000B2B0000}"/>
    <cellStyle name="Currency 2 2 4 8 2 4 2" xfId="17280" xr:uid="{00000000-0005-0000-0000-00000C2B0000}"/>
    <cellStyle name="Currency 2 2 4 8 2 4 3" xfId="29161" xr:uid="{AD5A778A-B262-4C3A-BBD4-2899928D7D78}"/>
    <cellStyle name="Currency 2 2 4 8 2 4 4" xfId="43418" xr:uid="{3FBF69AD-E0B7-4887-956F-EF81D56021DB}"/>
    <cellStyle name="Currency 2 2 4 8 2 5" xfId="5399" xr:uid="{00000000-0005-0000-0000-00000D2B0000}"/>
    <cellStyle name="Currency 2 2 4 8 2 5 2" xfId="19656" xr:uid="{00000000-0005-0000-0000-00000E2B0000}"/>
    <cellStyle name="Currency 2 2 4 8 2 5 3" xfId="31537" xr:uid="{5219AC67-E904-415C-BE88-DF972A1C65D8}"/>
    <cellStyle name="Currency 2 2 4 8 2 5 4" xfId="45794" xr:uid="{CE605F9C-D802-4533-86CB-7F19B78C003E}"/>
    <cellStyle name="Currency 2 2 4 8 2 6" xfId="7775" xr:uid="{00000000-0005-0000-0000-00000F2B0000}"/>
    <cellStyle name="Currency 2 2 4 8 2 6 2" xfId="22032" xr:uid="{00000000-0005-0000-0000-0000102B0000}"/>
    <cellStyle name="Currency 2 2 4 8 2 6 3" xfId="33913" xr:uid="{D8575EE8-B353-4D7B-AC2C-DC58831DA22F}"/>
    <cellStyle name="Currency 2 2 4 8 2 6 4" xfId="48170" xr:uid="{B91C6155-B1B3-49EB-9DC7-9054B13540DB}"/>
    <cellStyle name="Currency 2 2 4 8 2 7" xfId="10151" xr:uid="{00000000-0005-0000-0000-0000112B0000}"/>
    <cellStyle name="Currency 2 2 4 8 2 7 2" xfId="24408" xr:uid="{00000000-0005-0000-0000-0000122B0000}"/>
    <cellStyle name="Currency 2 2 4 8 2 7 3" xfId="36289" xr:uid="{1A859F25-CD7B-4BA3-ADA6-872898DD5F13}"/>
    <cellStyle name="Currency 2 2 4 8 2 7 4" xfId="50546" xr:uid="{106A4AA1-E12A-4893-840C-26D5745F5AB7}"/>
    <cellStyle name="Currency 2 2 4 8 2 8" xfId="12528" xr:uid="{00000000-0005-0000-0000-0000132B0000}"/>
    <cellStyle name="Currency 2 2 4 8 2 8 2" xfId="38666" xr:uid="{B0DCAF53-6D4D-41DC-9748-CBECFAA63F03}"/>
    <cellStyle name="Currency 2 2 4 8 2 8 3" xfId="52923" xr:uid="{0D31613B-E4DF-424A-93B3-DA09F700E47B}"/>
    <cellStyle name="Currency 2 2 4 8 2 9" xfId="14904" xr:uid="{00000000-0005-0000-0000-0000142B0000}"/>
    <cellStyle name="Currency 2 2 4 8 3" xfId="1079" xr:uid="{00000000-0005-0000-0000-0000152B0000}"/>
    <cellStyle name="Currency 2 2 4 8 3 2" xfId="3455" xr:uid="{00000000-0005-0000-0000-0000162B0000}"/>
    <cellStyle name="Currency 2 2 4 8 3 2 2" xfId="17712" xr:uid="{00000000-0005-0000-0000-0000172B0000}"/>
    <cellStyle name="Currency 2 2 4 8 3 2 3" xfId="29593" xr:uid="{4C3582D4-D633-49F5-9A7E-7B9EC47738C0}"/>
    <cellStyle name="Currency 2 2 4 8 3 2 4" xfId="43850" xr:uid="{C6601474-7B81-4227-B19D-A0B801B5247C}"/>
    <cellStyle name="Currency 2 2 4 8 3 3" xfId="5831" xr:uid="{00000000-0005-0000-0000-0000182B0000}"/>
    <cellStyle name="Currency 2 2 4 8 3 3 2" xfId="20088" xr:uid="{00000000-0005-0000-0000-0000192B0000}"/>
    <cellStyle name="Currency 2 2 4 8 3 3 3" xfId="31969" xr:uid="{0C03B228-6160-44AB-8610-506EEA2DBADC}"/>
    <cellStyle name="Currency 2 2 4 8 3 3 4" xfId="46226" xr:uid="{6555B9B2-DA41-442D-977F-A919CB59F702}"/>
    <cellStyle name="Currency 2 2 4 8 3 4" xfId="8207" xr:uid="{00000000-0005-0000-0000-00001A2B0000}"/>
    <cellStyle name="Currency 2 2 4 8 3 4 2" xfId="22464" xr:uid="{00000000-0005-0000-0000-00001B2B0000}"/>
    <cellStyle name="Currency 2 2 4 8 3 4 3" xfId="34345" xr:uid="{2FFFE0AD-35A6-4E91-913C-DD18F5AE5250}"/>
    <cellStyle name="Currency 2 2 4 8 3 4 4" xfId="48602" xr:uid="{7C08741F-BCD3-4C4C-BE25-9FF91E539DA2}"/>
    <cellStyle name="Currency 2 2 4 8 3 5" xfId="10583" xr:uid="{00000000-0005-0000-0000-00001C2B0000}"/>
    <cellStyle name="Currency 2 2 4 8 3 5 2" xfId="24840" xr:uid="{00000000-0005-0000-0000-00001D2B0000}"/>
    <cellStyle name="Currency 2 2 4 8 3 5 3" xfId="36721" xr:uid="{F10DD28A-6400-4A07-BB9B-61BA3DE77606}"/>
    <cellStyle name="Currency 2 2 4 8 3 5 4" xfId="50978" xr:uid="{4C74095F-8884-4212-A8A5-B0329472881F}"/>
    <cellStyle name="Currency 2 2 4 8 3 6" xfId="12960" xr:uid="{00000000-0005-0000-0000-00001E2B0000}"/>
    <cellStyle name="Currency 2 2 4 8 3 6 2" xfId="39098" xr:uid="{4A42873C-3C07-47CD-8420-F0A7CFAB6928}"/>
    <cellStyle name="Currency 2 2 4 8 3 6 3" xfId="53355" xr:uid="{42659438-F54F-4979-86A2-6D0739D36F40}"/>
    <cellStyle name="Currency 2 2 4 8 3 7" xfId="15336" xr:uid="{00000000-0005-0000-0000-00001F2B0000}"/>
    <cellStyle name="Currency 2 2 4 8 3 8" xfId="27217" xr:uid="{A0DC76D9-4696-4095-BF55-F94B9465EF0B}"/>
    <cellStyle name="Currency 2 2 4 8 3 9" xfId="41474" xr:uid="{0A1020B1-D8F2-479D-9873-A231CB7D8FCC}"/>
    <cellStyle name="Currency 2 2 4 8 4" xfId="1871" xr:uid="{00000000-0005-0000-0000-0000202B0000}"/>
    <cellStyle name="Currency 2 2 4 8 4 2" xfId="4247" xr:uid="{00000000-0005-0000-0000-0000212B0000}"/>
    <cellStyle name="Currency 2 2 4 8 4 2 2" xfId="18504" xr:uid="{00000000-0005-0000-0000-0000222B0000}"/>
    <cellStyle name="Currency 2 2 4 8 4 2 3" xfId="30385" xr:uid="{CEA5C212-6B65-4241-9316-CE0AFCC7CFCA}"/>
    <cellStyle name="Currency 2 2 4 8 4 2 4" xfId="44642" xr:uid="{9D8E592A-12AF-4EA7-8958-E2E4A6A93663}"/>
    <cellStyle name="Currency 2 2 4 8 4 3" xfId="6623" xr:uid="{00000000-0005-0000-0000-0000232B0000}"/>
    <cellStyle name="Currency 2 2 4 8 4 3 2" xfId="20880" xr:uid="{00000000-0005-0000-0000-0000242B0000}"/>
    <cellStyle name="Currency 2 2 4 8 4 3 3" xfId="32761" xr:uid="{30272E35-1F0B-483C-9B5F-822094FFE50F}"/>
    <cellStyle name="Currency 2 2 4 8 4 3 4" xfId="47018" xr:uid="{5F0F67DC-2107-4B53-A272-DD74964DCEC9}"/>
    <cellStyle name="Currency 2 2 4 8 4 4" xfId="8999" xr:uid="{00000000-0005-0000-0000-0000252B0000}"/>
    <cellStyle name="Currency 2 2 4 8 4 4 2" xfId="23256" xr:uid="{00000000-0005-0000-0000-0000262B0000}"/>
    <cellStyle name="Currency 2 2 4 8 4 4 3" xfId="35137" xr:uid="{28782AB5-70EF-4152-BC43-A6E6A4664CDF}"/>
    <cellStyle name="Currency 2 2 4 8 4 4 4" xfId="49394" xr:uid="{B42877BB-7DED-49DB-8043-F50ACE312345}"/>
    <cellStyle name="Currency 2 2 4 8 4 5" xfId="11375" xr:uid="{00000000-0005-0000-0000-0000272B0000}"/>
    <cellStyle name="Currency 2 2 4 8 4 5 2" xfId="25632" xr:uid="{00000000-0005-0000-0000-0000282B0000}"/>
    <cellStyle name="Currency 2 2 4 8 4 5 3" xfId="37513" xr:uid="{8D8B63B3-2137-449C-855D-F4F9BFA801C5}"/>
    <cellStyle name="Currency 2 2 4 8 4 5 4" xfId="51770" xr:uid="{537AF0B4-8D5B-4EC7-89A5-C6A96791CA49}"/>
    <cellStyle name="Currency 2 2 4 8 4 6" xfId="13752" xr:uid="{00000000-0005-0000-0000-0000292B0000}"/>
    <cellStyle name="Currency 2 2 4 8 4 6 2" xfId="39890" xr:uid="{947EC05F-AD25-4DAD-985D-343C8109975D}"/>
    <cellStyle name="Currency 2 2 4 8 4 6 3" xfId="54147" xr:uid="{2443ABE3-614B-4F3F-A617-9E04A0962F48}"/>
    <cellStyle name="Currency 2 2 4 8 4 7" xfId="16128" xr:uid="{00000000-0005-0000-0000-00002A2B0000}"/>
    <cellStyle name="Currency 2 2 4 8 4 8" xfId="28009" xr:uid="{6A966092-72F7-4C24-A047-94016D84BD39}"/>
    <cellStyle name="Currency 2 2 4 8 4 9" xfId="42266" xr:uid="{4C4DA7D8-A5A3-44E2-9730-A7A481D5CF2C}"/>
    <cellStyle name="Currency 2 2 4 8 5" xfId="2663" xr:uid="{00000000-0005-0000-0000-00002B2B0000}"/>
    <cellStyle name="Currency 2 2 4 8 5 2" xfId="16920" xr:uid="{00000000-0005-0000-0000-00002C2B0000}"/>
    <cellStyle name="Currency 2 2 4 8 5 3" xfId="28801" xr:uid="{C81B66DE-DC50-40AC-8C4C-B3A13C3DC82A}"/>
    <cellStyle name="Currency 2 2 4 8 5 4" xfId="43058" xr:uid="{C5522FF3-0D6A-410B-8B64-E2107574A545}"/>
    <cellStyle name="Currency 2 2 4 8 6" xfId="5039" xr:uid="{00000000-0005-0000-0000-00002D2B0000}"/>
    <cellStyle name="Currency 2 2 4 8 6 2" xfId="19296" xr:uid="{00000000-0005-0000-0000-00002E2B0000}"/>
    <cellStyle name="Currency 2 2 4 8 6 3" xfId="31177" xr:uid="{3DFAF339-586F-4F43-BB43-B157048EFDC2}"/>
    <cellStyle name="Currency 2 2 4 8 6 4" xfId="45434" xr:uid="{EF8591EF-6CEF-4FF7-BA49-70B386F8ED2F}"/>
    <cellStyle name="Currency 2 2 4 8 7" xfId="7415" xr:uid="{00000000-0005-0000-0000-00002F2B0000}"/>
    <cellStyle name="Currency 2 2 4 8 7 2" xfId="21672" xr:uid="{00000000-0005-0000-0000-0000302B0000}"/>
    <cellStyle name="Currency 2 2 4 8 7 3" xfId="33553" xr:uid="{F75CB08D-F204-498B-ACBF-A59EEAD499D2}"/>
    <cellStyle name="Currency 2 2 4 8 7 4" xfId="47810" xr:uid="{18F3BBC4-FDE6-4110-9407-0AD271B53EE1}"/>
    <cellStyle name="Currency 2 2 4 8 8" xfId="9791" xr:uid="{00000000-0005-0000-0000-0000312B0000}"/>
    <cellStyle name="Currency 2 2 4 8 8 2" xfId="24048" xr:uid="{00000000-0005-0000-0000-0000322B0000}"/>
    <cellStyle name="Currency 2 2 4 8 8 3" xfId="35929" xr:uid="{EFFCA005-AFBA-4747-A867-B803CED27180}"/>
    <cellStyle name="Currency 2 2 4 8 8 4" xfId="50186" xr:uid="{20B54548-5302-4644-96F0-A39A1091652A}"/>
    <cellStyle name="Currency 2 2 4 8 9" xfId="12168" xr:uid="{00000000-0005-0000-0000-0000332B0000}"/>
    <cellStyle name="Currency 2 2 4 8 9 2" xfId="38306" xr:uid="{424FB6C5-D2EA-454B-901B-28341DC31079}"/>
    <cellStyle name="Currency 2 2 4 8 9 3" xfId="52563" xr:uid="{2B35889C-3874-4C77-9D15-946B960F9C67}"/>
    <cellStyle name="Currency 2 2 4 9" xfId="323" xr:uid="{00000000-0005-0000-0000-0000342B0000}"/>
    <cellStyle name="Currency 2 2 4 9 10" xfId="14580" xr:uid="{00000000-0005-0000-0000-0000352B0000}"/>
    <cellStyle name="Currency 2 2 4 9 11" xfId="26461" xr:uid="{48C0C9DB-E5B1-416D-B164-9B460810ACB9}"/>
    <cellStyle name="Currency 2 2 4 9 12" xfId="40718" xr:uid="{9E232617-195C-4626-9D43-97F68E990BE0}"/>
    <cellStyle name="Currency 2 2 4 9 2" xfId="683" xr:uid="{00000000-0005-0000-0000-0000362B0000}"/>
    <cellStyle name="Currency 2 2 4 9 2 10" xfId="26821" xr:uid="{9BD5FA37-4DA3-4B29-BCF7-EFC28E814253}"/>
    <cellStyle name="Currency 2 2 4 9 2 11" xfId="41078" xr:uid="{203814EF-8B75-4E38-858F-FB666207D20A}"/>
    <cellStyle name="Currency 2 2 4 9 2 2" xfId="1475" xr:uid="{00000000-0005-0000-0000-0000372B0000}"/>
    <cellStyle name="Currency 2 2 4 9 2 2 2" xfId="3851" xr:uid="{00000000-0005-0000-0000-0000382B0000}"/>
    <cellStyle name="Currency 2 2 4 9 2 2 2 2" xfId="18108" xr:uid="{00000000-0005-0000-0000-0000392B0000}"/>
    <cellStyle name="Currency 2 2 4 9 2 2 2 3" xfId="29989" xr:uid="{D002BBFE-8D52-4383-8196-FDFA0A49C030}"/>
    <cellStyle name="Currency 2 2 4 9 2 2 2 4" xfId="44246" xr:uid="{25C03116-8C4A-4A82-9751-22E737D8F52C}"/>
    <cellStyle name="Currency 2 2 4 9 2 2 3" xfId="6227" xr:uid="{00000000-0005-0000-0000-00003A2B0000}"/>
    <cellStyle name="Currency 2 2 4 9 2 2 3 2" xfId="20484" xr:uid="{00000000-0005-0000-0000-00003B2B0000}"/>
    <cellStyle name="Currency 2 2 4 9 2 2 3 3" xfId="32365" xr:uid="{2E6F319E-DA63-47A3-B51C-26D0D8B3E034}"/>
    <cellStyle name="Currency 2 2 4 9 2 2 3 4" xfId="46622" xr:uid="{FB54B997-D401-4EAC-9AAF-4BD9CD796536}"/>
    <cellStyle name="Currency 2 2 4 9 2 2 4" xfId="8603" xr:uid="{00000000-0005-0000-0000-00003C2B0000}"/>
    <cellStyle name="Currency 2 2 4 9 2 2 4 2" xfId="22860" xr:uid="{00000000-0005-0000-0000-00003D2B0000}"/>
    <cellStyle name="Currency 2 2 4 9 2 2 4 3" xfId="34741" xr:uid="{E2C78F43-8B32-44EC-8A95-59F1E4095D3D}"/>
    <cellStyle name="Currency 2 2 4 9 2 2 4 4" xfId="48998" xr:uid="{49CB60C6-DBFB-4978-A639-E768B2BC961C}"/>
    <cellStyle name="Currency 2 2 4 9 2 2 5" xfId="10979" xr:uid="{00000000-0005-0000-0000-00003E2B0000}"/>
    <cellStyle name="Currency 2 2 4 9 2 2 5 2" xfId="25236" xr:uid="{00000000-0005-0000-0000-00003F2B0000}"/>
    <cellStyle name="Currency 2 2 4 9 2 2 5 3" xfId="37117" xr:uid="{F37F90B5-6D36-45F5-8BFA-D5B7EAC07F27}"/>
    <cellStyle name="Currency 2 2 4 9 2 2 5 4" xfId="51374" xr:uid="{ED1AD036-4D5C-4708-8651-35CA57E6C998}"/>
    <cellStyle name="Currency 2 2 4 9 2 2 6" xfId="13356" xr:uid="{00000000-0005-0000-0000-0000402B0000}"/>
    <cellStyle name="Currency 2 2 4 9 2 2 6 2" xfId="39494" xr:uid="{79BD24FB-F18E-44E7-86F7-038958A3F598}"/>
    <cellStyle name="Currency 2 2 4 9 2 2 6 3" xfId="53751" xr:uid="{BC28DD95-17D0-4F8D-8EE0-ABC1D672AF4D}"/>
    <cellStyle name="Currency 2 2 4 9 2 2 7" xfId="15732" xr:uid="{00000000-0005-0000-0000-0000412B0000}"/>
    <cellStyle name="Currency 2 2 4 9 2 2 8" xfId="27613" xr:uid="{6C2D70BF-4A0A-4DF6-8FE8-2BE883DC6611}"/>
    <cellStyle name="Currency 2 2 4 9 2 2 9" xfId="41870" xr:uid="{92878C40-D0A4-4F17-8B97-F5A6F84BE4D8}"/>
    <cellStyle name="Currency 2 2 4 9 2 3" xfId="2267" xr:uid="{00000000-0005-0000-0000-0000422B0000}"/>
    <cellStyle name="Currency 2 2 4 9 2 3 2" xfId="4643" xr:uid="{00000000-0005-0000-0000-0000432B0000}"/>
    <cellStyle name="Currency 2 2 4 9 2 3 2 2" xfId="18900" xr:uid="{00000000-0005-0000-0000-0000442B0000}"/>
    <cellStyle name="Currency 2 2 4 9 2 3 2 3" xfId="30781" xr:uid="{F4E17284-4625-4805-8D4D-32CD75BC8A3B}"/>
    <cellStyle name="Currency 2 2 4 9 2 3 2 4" xfId="45038" xr:uid="{8D6E7268-4E23-4401-AE95-9C6F72A3CF34}"/>
    <cellStyle name="Currency 2 2 4 9 2 3 3" xfId="7019" xr:uid="{00000000-0005-0000-0000-0000452B0000}"/>
    <cellStyle name="Currency 2 2 4 9 2 3 3 2" xfId="21276" xr:uid="{00000000-0005-0000-0000-0000462B0000}"/>
    <cellStyle name="Currency 2 2 4 9 2 3 3 3" xfId="33157" xr:uid="{E82A947B-1DAE-4842-9235-E16B12045442}"/>
    <cellStyle name="Currency 2 2 4 9 2 3 3 4" xfId="47414" xr:uid="{E6A4D257-CC9D-4878-BD69-DAA1033D3D0F}"/>
    <cellStyle name="Currency 2 2 4 9 2 3 4" xfId="9395" xr:uid="{00000000-0005-0000-0000-0000472B0000}"/>
    <cellStyle name="Currency 2 2 4 9 2 3 4 2" xfId="23652" xr:uid="{00000000-0005-0000-0000-0000482B0000}"/>
    <cellStyle name="Currency 2 2 4 9 2 3 4 3" xfId="35533" xr:uid="{29561263-7032-4646-979F-3F61C592A0FE}"/>
    <cellStyle name="Currency 2 2 4 9 2 3 4 4" xfId="49790" xr:uid="{0E3A8C5A-5698-42F2-89D4-D6577B65EAA0}"/>
    <cellStyle name="Currency 2 2 4 9 2 3 5" xfId="11771" xr:uid="{00000000-0005-0000-0000-0000492B0000}"/>
    <cellStyle name="Currency 2 2 4 9 2 3 5 2" xfId="26028" xr:uid="{00000000-0005-0000-0000-00004A2B0000}"/>
    <cellStyle name="Currency 2 2 4 9 2 3 5 3" xfId="37909" xr:uid="{4E57DD38-C6F2-4BE9-92C0-AA296D81290B}"/>
    <cellStyle name="Currency 2 2 4 9 2 3 5 4" xfId="52166" xr:uid="{921581B0-A27F-4A69-A322-5E1B9F5C2ED8}"/>
    <cellStyle name="Currency 2 2 4 9 2 3 6" xfId="14148" xr:uid="{00000000-0005-0000-0000-00004B2B0000}"/>
    <cellStyle name="Currency 2 2 4 9 2 3 6 2" xfId="40286" xr:uid="{CE0F2DEF-7DC0-463A-8952-E2144D94A164}"/>
    <cellStyle name="Currency 2 2 4 9 2 3 6 3" xfId="54543" xr:uid="{C806DCA6-803B-423E-BA6A-84E9CCC739C0}"/>
    <cellStyle name="Currency 2 2 4 9 2 3 7" xfId="16524" xr:uid="{00000000-0005-0000-0000-00004C2B0000}"/>
    <cellStyle name="Currency 2 2 4 9 2 3 8" xfId="28405" xr:uid="{6DC49269-80C4-430F-90A9-B1BEF30B8E51}"/>
    <cellStyle name="Currency 2 2 4 9 2 3 9" xfId="42662" xr:uid="{8C9920CD-DE5E-47C6-86CD-C673018EA7B5}"/>
    <cellStyle name="Currency 2 2 4 9 2 4" xfId="3059" xr:uid="{00000000-0005-0000-0000-00004D2B0000}"/>
    <cellStyle name="Currency 2 2 4 9 2 4 2" xfId="17316" xr:uid="{00000000-0005-0000-0000-00004E2B0000}"/>
    <cellStyle name="Currency 2 2 4 9 2 4 3" xfId="29197" xr:uid="{1556A648-2F19-44C3-962A-B0E8282E3091}"/>
    <cellStyle name="Currency 2 2 4 9 2 4 4" xfId="43454" xr:uid="{F7332C50-AB89-4633-9BA3-3C9A6C83BDFD}"/>
    <cellStyle name="Currency 2 2 4 9 2 5" xfId="5435" xr:uid="{00000000-0005-0000-0000-00004F2B0000}"/>
    <cellStyle name="Currency 2 2 4 9 2 5 2" xfId="19692" xr:uid="{00000000-0005-0000-0000-0000502B0000}"/>
    <cellStyle name="Currency 2 2 4 9 2 5 3" xfId="31573" xr:uid="{CFC2ABC7-6D5D-451B-B723-FB1115FEA4AA}"/>
    <cellStyle name="Currency 2 2 4 9 2 5 4" xfId="45830" xr:uid="{E826EAE2-97DF-4CAB-9069-AC9780B42FAD}"/>
    <cellStyle name="Currency 2 2 4 9 2 6" xfId="7811" xr:uid="{00000000-0005-0000-0000-0000512B0000}"/>
    <cellStyle name="Currency 2 2 4 9 2 6 2" xfId="22068" xr:uid="{00000000-0005-0000-0000-0000522B0000}"/>
    <cellStyle name="Currency 2 2 4 9 2 6 3" xfId="33949" xr:uid="{65179FAB-683F-4D18-816B-1FC0E521F19F}"/>
    <cellStyle name="Currency 2 2 4 9 2 6 4" xfId="48206" xr:uid="{4C54FF19-B319-4741-A35A-5932D1EA52FA}"/>
    <cellStyle name="Currency 2 2 4 9 2 7" xfId="10187" xr:uid="{00000000-0005-0000-0000-0000532B0000}"/>
    <cellStyle name="Currency 2 2 4 9 2 7 2" xfId="24444" xr:uid="{00000000-0005-0000-0000-0000542B0000}"/>
    <cellStyle name="Currency 2 2 4 9 2 7 3" xfId="36325" xr:uid="{A7DBF09B-BD55-4521-9A40-E72A4E32A8F8}"/>
    <cellStyle name="Currency 2 2 4 9 2 7 4" xfId="50582" xr:uid="{228FF478-89F7-49C1-89DE-FE7E7FDCA979}"/>
    <cellStyle name="Currency 2 2 4 9 2 8" xfId="12564" xr:uid="{00000000-0005-0000-0000-0000552B0000}"/>
    <cellStyle name="Currency 2 2 4 9 2 8 2" xfId="38702" xr:uid="{350C8A8C-C5A2-4668-BBFD-25A4C2408A13}"/>
    <cellStyle name="Currency 2 2 4 9 2 8 3" xfId="52959" xr:uid="{34F8CAA0-82BF-44DB-8762-4FD8D031FD8B}"/>
    <cellStyle name="Currency 2 2 4 9 2 9" xfId="14940" xr:uid="{00000000-0005-0000-0000-0000562B0000}"/>
    <cellStyle name="Currency 2 2 4 9 3" xfId="1115" xr:uid="{00000000-0005-0000-0000-0000572B0000}"/>
    <cellStyle name="Currency 2 2 4 9 3 2" xfId="3491" xr:uid="{00000000-0005-0000-0000-0000582B0000}"/>
    <cellStyle name="Currency 2 2 4 9 3 2 2" xfId="17748" xr:uid="{00000000-0005-0000-0000-0000592B0000}"/>
    <cellStyle name="Currency 2 2 4 9 3 2 3" xfId="29629" xr:uid="{459E1F8B-5509-41DC-BBE3-429F5BE61528}"/>
    <cellStyle name="Currency 2 2 4 9 3 2 4" xfId="43886" xr:uid="{97A814CA-6F0F-4988-AC95-CC87627F91F4}"/>
    <cellStyle name="Currency 2 2 4 9 3 3" xfId="5867" xr:uid="{00000000-0005-0000-0000-00005A2B0000}"/>
    <cellStyle name="Currency 2 2 4 9 3 3 2" xfId="20124" xr:uid="{00000000-0005-0000-0000-00005B2B0000}"/>
    <cellStyle name="Currency 2 2 4 9 3 3 3" xfId="32005" xr:uid="{619B96BE-87EC-474A-96B6-9EB02294E5A0}"/>
    <cellStyle name="Currency 2 2 4 9 3 3 4" xfId="46262" xr:uid="{8475293C-7D96-46D3-B76B-1E16AC040760}"/>
    <cellStyle name="Currency 2 2 4 9 3 4" xfId="8243" xr:uid="{00000000-0005-0000-0000-00005C2B0000}"/>
    <cellStyle name="Currency 2 2 4 9 3 4 2" xfId="22500" xr:uid="{00000000-0005-0000-0000-00005D2B0000}"/>
    <cellStyle name="Currency 2 2 4 9 3 4 3" xfId="34381" xr:uid="{7B2672B6-FDA8-4C42-9627-1FBECB990799}"/>
    <cellStyle name="Currency 2 2 4 9 3 4 4" xfId="48638" xr:uid="{D4FAF6A6-7A58-4AB8-BA65-C3CA5EC3539C}"/>
    <cellStyle name="Currency 2 2 4 9 3 5" xfId="10619" xr:uid="{00000000-0005-0000-0000-00005E2B0000}"/>
    <cellStyle name="Currency 2 2 4 9 3 5 2" xfId="24876" xr:uid="{00000000-0005-0000-0000-00005F2B0000}"/>
    <cellStyle name="Currency 2 2 4 9 3 5 3" xfId="36757" xr:uid="{BE52CB08-EB1B-4A60-B9AD-0E17CFC117C1}"/>
    <cellStyle name="Currency 2 2 4 9 3 5 4" xfId="51014" xr:uid="{EC927157-0FC4-43BA-AE43-1E02DB47CB4D}"/>
    <cellStyle name="Currency 2 2 4 9 3 6" xfId="12996" xr:uid="{00000000-0005-0000-0000-0000602B0000}"/>
    <cellStyle name="Currency 2 2 4 9 3 6 2" xfId="39134" xr:uid="{35EE388A-92F3-4429-815C-F3B549A6D82B}"/>
    <cellStyle name="Currency 2 2 4 9 3 6 3" xfId="53391" xr:uid="{43CA9B03-C944-4264-8103-6909B6A3B38C}"/>
    <cellStyle name="Currency 2 2 4 9 3 7" xfId="15372" xr:uid="{00000000-0005-0000-0000-0000612B0000}"/>
    <cellStyle name="Currency 2 2 4 9 3 8" xfId="27253" xr:uid="{5ED867CD-6B77-4D2C-A068-DB0331670E1F}"/>
    <cellStyle name="Currency 2 2 4 9 3 9" xfId="41510" xr:uid="{1C709355-5DCC-4D14-89FC-A0887547DDEB}"/>
    <cellStyle name="Currency 2 2 4 9 4" xfId="1907" xr:uid="{00000000-0005-0000-0000-0000622B0000}"/>
    <cellStyle name="Currency 2 2 4 9 4 2" xfId="4283" xr:uid="{00000000-0005-0000-0000-0000632B0000}"/>
    <cellStyle name="Currency 2 2 4 9 4 2 2" xfId="18540" xr:uid="{00000000-0005-0000-0000-0000642B0000}"/>
    <cellStyle name="Currency 2 2 4 9 4 2 3" xfId="30421" xr:uid="{A5373C7B-0479-45AD-A50B-3E850D2A3337}"/>
    <cellStyle name="Currency 2 2 4 9 4 2 4" xfId="44678" xr:uid="{642B89C0-299D-410B-B33C-5A276A0F1667}"/>
    <cellStyle name="Currency 2 2 4 9 4 3" xfId="6659" xr:uid="{00000000-0005-0000-0000-0000652B0000}"/>
    <cellStyle name="Currency 2 2 4 9 4 3 2" xfId="20916" xr:uid="{00000000-0005-0000-0000-0000662B0000}"/>
    <cellStyle name="Currency 2 2 4 9 4 3 3" xfId="32797" xr:uid="{9BACB525-11FB-4400-8D5C-DCC0617126E2}"/>
    <cellStyle name="Currency 2 2 4 9 4 3 4" xfId="47054" xr:uid="{93E4CF7F-4950-4E7C-B005-54D417421261}"/>
    <cellStyle name="Currency 2 2 4 9 4 4" xfId="9035" xr:uid="{00000000-0005-0000-0000-0000672B0000}"/>
    <cellStyle name="Currency 2 2 4 9 4 4 2" xfId="23292" xr:uid="{00000000-0005-0000-0000-0000682B0000}"/>
    <cellStyle name="Currency 2 2 4 9 4 4 3" xfId="35173" xr:uid="{A1B40E81-74E2-4130-824B-24AFD3337226}"/>
    <cellStyle name="Currency 2 2 4 9 4 4 4" xfId="49430" xr:uid="{62F263D4-7D85-42CF-BEAC-D0A13395A094}"/>
    <cellStyle name="Currency 2 2 4 9 4 5" xfId="11411" xr:uid="{00000000-0005-0000-0000-0000692B0000}"/>
    <cellStyle name="Currency 2 2 4 9 4 5 2" xfId="25668" xr:uid="{00000000-0005-0000-0000-00006A2B0000}"/>
    <cellStyle name="Currency 2 2 4 9 4 5 3" xfId="37549" xr:uid="{3B8DCF5D-AEE8-4FBC-8358-8BCFA7BDC022}"/>
    <cellStyle name="Currency 2 2 4 9 4 5 4" xfId="51806" xr:uid="{EA697DEB-AF92-4AE8-B3FB-E5F8D41F2D6B}"/>
    <cellStyle name="Currency 2 2 4 9 4 6" xfId="13788" xr:uid="{00000000-0005-0000-0000-00006B2B0000}"/>
    <cellStyle name="Currency 2 2 4 9 4 6 2" xfId="39926" xr:uid="{73D40087-7AEF-4073-B271-04B118850639}"/>
    <cellStyle name="Currency 2 2 4 9 4 6 3" xfId="54183" xr:uid="{7469822A-9AEF-4FBF-A687-F588CC1DE41E}"/>
    <cellStyle name="Currency 2 2 4 9 4 7" xfId="16164" xr:uid="{00000000-0005-0000-0000-00006C2B0000}"/>
    <cellStyle name="Currency 2 2 4 9 4 8" xfId="28045" xr:uid="{99C45322-07AF-4A50-9AF9-622042825464}"/>
    <cellStyle name="Currency 2 2 4 9 4 9" xfId="42302" xr:uid="{56FE8699-4178-466E-8811-8C86835F44C4}"/>
    <cellStyle name="Currency 2 2 4 9 5" xfId="2699" xr:uid="{00000000-0005-0000-0000-00006D2B0000}"/>
    <cellStyle name="Currency 2 2 4 9 5 2" xfId="16956" xr:uid="{00000000-0005-0000-0000-00006E2B0000}"/>
    <cellStyle name="Currency 2 2 4 9 5 3" xfId="28837" xr:uid="{1AFD6140-F886-4F47-AD55-21C1C20610D1}"/>
    <cellStyle name="Currency 2 2 4 9 5 4" xfId="43094" xr:uid="{AF50F30B-7CA9-4958-ADA6-6D467D68BF66}"/>
    <cellStyle name="Currency 2 2 4 9 6" xfId="5075" xr:uid="{00000000-0005-0000-0000-00006F2B0000}"/>
    <cellStyle name="Currency 2 2 4 9 6 2" xfId="19332" xr:uid="{00000000-0005-0000-0000-0000702B0000}"/>
    <cellStyle name="Currency 2 2 4 9 6 3" xfId="31213" xr:uid="{BFC203EF-6720-4D65-A764-65C903918DDB}"/>
    <cellStyle name="Currency 2 2 4 9 6 4" xfId="45470" xr:uid="{D73DB577-9A1B-4117-B01B-AB8FDAA40A7B}"/>
    <cellStyle name="Currency 2 2 4 9 7" xfId="7451" xr:uid="{00000000-0005-0000-0000-0000712B0000}"/>
    <cellStyle name="Currency 2 2 4 9 7 2" xfId="21708" xr:uid="{00000000-0005-0000-0000-0000722B0000}"/>
    <cellStyle name="Currency 2 2 4 9 7 3" xfId="33589" xr:uid="{5508CDD4-D4C3-409E-8783-82A99E315FF2}"/>
    <cellStyle name="Currency 2 2 4 9 7 4" xfId="47846" xr:uid="{DAF05FF7-80E7-493D-B0B9-1C7A2AD5B29D}"/>
    <cellStyle name="Currency 2 2 4 9 8" xfId="9827" xr:uid="{00000000-0005-0000-0000-0000732B0000}"/>
    <cellStyle name="Currency 2 2 4 9 8 2" xfId="24084" xr:uid="{00000000-0005-0000-0000-0000742B0000}"/>
    <cellStyle name="Currency 2 2 4 9 8 3" xfId="35965" xr:uid="{3D285181-86A9-444A-B7F1-606E07A5DB18}"/>
    <cellStyle name="Currency 2 2 4 9 8 4" xfId="50222" xr:uid="{1A4FDD10-6049-4F83-86FC-1F084E1B3FC6}"/>
    <cellStyle name="Currency 2 2 4 9 9" xfId="12204" xr:uid="{00000000-0005-0000-0000-0000752B0000}"/>
    <cellStyle name="Currency 2 2 4 9 9 2" xfId="38342" xr:uid="{429F950F-F3EA-4B50-B6E5-E8D2CA0CD388}"/>
    <cellStyle name="Currency 2 2 4 9 9 3" xfId="52599" xr:uid="{596455EB-5155-4020-8A98-38E7F0A1AB88}"/>
    <cellStyle name="Currency 2 2 5" xfId="54" xr:uid="{00000000-0005-0000-0000-0000762B0000}"/>
    <cellStyle name="Currency 2 2 5 10" xfId="14311" xr:uid="{00000000-0005-0000-0000-0000772B0000}"/>
    <cellStyle name="Currency 2 2 5 11" xfId="26192" xr:uid="{776035F9-3FC9-4F34-9E1B-071619CDAED7}"/>
    <cellStyle name="Currency 2 2 5 12" xfId="40449" xr:uid="{91976C26-09C1-45A9-8CA8-086FB8CA1845}"/>
    <cellStyle name="Currency 2 2 5 2" xfId="414" xr:uid="{00000000-0005-0000-0000-0000782B0000}"/>
    <cellStyle name="Currency 2 2 5 2 10" xfId="26552" xr:uid="{0AFFCD78-B253-451D-9BE7-3E6E83F2B031}"/>
    <cellStyle name="Currency 2 2 5 2 11" xfId="40809" xr:uid="{AD232D49-9D99-412A-BA99-7542DB4A802B}"/>
    <cellStyle name="Currency 2 2 5 2 2" xfId="1206" xr:uid="{00000000-0005-0000-0000-0000792B0000}"/>
    <cellStyle name="Currency 2 2 5 2 2 2" xfId="3582" xr:uid="{00000000-0005-0000-0000-00007A2B0000}"/>
    <cellStyle name="Currency 2 2 5 2 2 2 2" xfId="17839" xr:uid="{00000000-0005-0000-0000-00007B2B0000}"/>
    <cellStyle name="Currency 2 2 5 2 2 2 3" xfId="29720" xr:uid="{6D6C9359-6D76-4B54-849A-8C850C4176E5}"/>
    <cellStyle name="Currency 2 2 5 2 2 2 4" xfId="43977" xr:uid="{44E2C4EF-DB1D-4726-8CA7-D93C8756C767}"/>
    <cellStyle name="Currency 2 2 5 2 2 3" xfId="5958" xr:uid="{00000000-0005-0000-0000-00007C2B0000}"/>
    <cellStyle name="Currency 2 2 5 2 2 3 2" xfId="20215" xr:uid="{00000000-0005-0000-0000-00007D2B0000}"/>
    <cellStyle name="Currency 2 2 5 2 2 3 3" xfId="32096" xr:uid="{6F244AA3-A9DB-441B-A67E-1B39136927A6}"/>
    <cellStyle name="Currency 2 2 5 2 2 3 4" xfId="46353" xr:uid="{0753AC8D-5441-434F-9857-E2F88F972B82}"/>
    <cellStyle name="Currency 2 2 5 2 2 4" xfId="8334" xr:uid="{00000000-0005-0000-0000-00007E2B0000}"/>
    <cellStyle name="Currency 2 2 5 2 2 4 2" xfId="22591" xr:uid="{00000000-0005-0000-0000-00007F2B0000}"/>
    <cellStyle name="Currency 2 2 5 2 2 4 3" xfId="34472" xr:uid="{C1C74C26-24DB-405D-ACEB-03204D320D6A}"/>
    <cellStyle name="Currency 2 2 5 2 2 4 4" xfId="48729" xr:uid="{659FE2A4-ADC9-468C-AD95-EB0F584B0D59}"/>
    <cellStyle name="Currency 2 2 5 2 2 5" xfId="10710" xr:uid="{00000000-0005-0000-0000-0000802B0000}"/>
    <cellStyle name="Currency 2 2 5 2 2 5 2" xfId="24967" xr:uid="{00000000-0005-0000-0000-0000812B0000}"/>
    <cellStyle name="Currency 2 2 5 2 2 5 3" xfId="36848" xr:uid="{41BAC2AE-C47F-4F03-83DE-3C2996B8D4D5}"/>
    <cellStyle name="Currency 2 2 5 2 2 5 4" xfId="51105" xr:uid="{6770886E-0C33-4433-B3F3-3D5041AEACAF}"/>
    <cellStyle name="Currency 2 2 5 2 2 6" xfId="13087" xr:uid="{00000000-0005-0000-0000-0000822B0000}"/>
    <cellStyle name="Currency 2 2 5 2 2 6 2" xfId="39225" xr:uid="{7A3E1C60-0635-497F-8D86-79892B22FD25}"/>
    <cellStyle name="Currency 2 2 5 2 2 6 3" xfId="53482" xr:uid="{6F9B5303-1068-4096-92C6-6FB156C249BD}"/>
    <cellStyle name="Currency 2 2 5 2 2 7" xfId="15463" xr:uid="{00000000-0005-0000-0000-0000832B0000}"/>
    <cellStyle name="Currency 2 2 5 2 2 8" xfId="27344" xr:uid="{CD0E28DC-7B1A-4BAC-8C3C-17D77289DA01}"/>
    <cellStyle name="Currency 2 2 5 2 2 9" xfId="41601" xr:uid="{AFA780F5-5F6C-4500-8063-AEC745EA25F1}"/>
    <cellStyle name="Currency 2 2 5 2 3" xfId="1998" xr:uid="{00000000-0005-0000-0000-0000842B0000}"/>
    <cellStyle name="Currency 2 2 5 2 3 2" xfId="4374" xr:uid="{00000000-0005-0000-0000-0000852B0000}"/>
    <cellStyle name="Currency 2 2 5 2 3 2 2" xfId="18631" xr:uid="{00000000-0005-0000-0000-0000862B0000}"/>
    <cellStyle name="Currency 2 2 5 2 3 2 3" xfId="30512" xr:uid="{E3BEB8FB-01FA-4311-932C-CF8D29C5DAF8}"/>
    <cellStyle name="Currency 2 2 5 2 3 2 4" xfId="44769" xr:uid="{AB1A3D85-9EC3-4260-AF3F-3EF65FBDACE7}"/>
    <cellStyle name="Currency 2 2 5 2 3 3" xfId="6750" xr:uid="{00000000-0005-0000-0000-0000872B0000}"/>
    <cellStyle name="Currency 2 2 5 2 3 3 2" xfId="21007" xr:uid="{00000000-0005-0000-0000-0000882B0000}"/>
    <cellStyle name="Currency 2 2 5 2 3 3 3" xfId="32888" xr:uid="{8C833B97-296A-4CD4-8555-383E8614314E}"/>
    <cellStyle name="Currency 2 2 5 2 3 3 4" xfId="47145" xr:uid="{AC440571-6A10-4F4B-AA31-50D7FB27DCA1}"/>
    <cellStyle name="Currency 2 2 5 2 3 4" xfId="9126" xr:uid="{00000000-0005-0000-0000-0000892B0000}"/>
    <cellStyle name="Currency 2 2 5 2 3 4 2" xfId="23383" xr:uid="{00000000-0005-0000-0000-00008A2B0000}"/>
    <cellStyle name="Currency 2 2 5 2 3 4 3" xfId="35264" xr:uid="{33FD1E53-23C5-4305-B945-6E865A7CEACF}"/>
    <cellStyle name="Currency 2 2 5 2 3 4 4" xfId="49521" xr:uid="{FDDA0158-8A66-47B6-B726-E85EF44A8716}"/>
    <cellStyle name="Currency 2 2 5 2 3 5" xfId="11502" xr:uid="{00000000-0005-0000-0000-00008B2B0000}"/>
    <cellStyle name="Currency 2 2 5 2 3 5 2" xfId="25759" xr:uid="{00000000-0005-0000-0000-00008C2B0000}"/>
    <cellStyle name="Currency 2 2 5 2 3 5 3" xfId="37640" xr:uid="{E1EBF57B-728D-46F9-975D-79160E75AE5B}"/>
    <cellStyle name="Currency 2 2 5 2 3 5 4" xfId="51897" xr:uid="{C24EE880-F842-4E77-8AE0-E7C01A8D0CE3}"/>
    <cellStyle name="Currency 2 2 5 2 3 6" xfId="13879" xr:uid="{00000000-0005-0000-0000-00008D2B0000}"/>
    <cellStyle name="Currency 2 2 5 2 3 6 2" xfId="40017" xr:uid="{5B73F738-79CA-4FFB-A2BD-5FD39472FA0D}"/>
    <cellStyle name="Currency 2 2 5 2 3 6 3" xfId="54274" xr:uid="{12101AC0-C31B-4F45-949A-5AFA9A199288}"/>
    <cellStyle name="Currency 2 2 5 2 3 7" xfId="16255" xr:uid="{00000000-0005-0000-0000-00008E2B0000}"/>
    <cellStyle name="Currency 2 2 5 2 3 8" xfId="28136" xr:uid="{51C57A01-275C-497D-B267-D6339408750A}"/>
    <cellStyle name="Currency 2 2 5 2 3 9" xfId="42393" xr:uid="{2F367C91-63F6-4835-8867-5EDC4ABB9B4F}"/>
    <cellStyle name="Currency 2 2 5 2 4" xfId="2790" xr:uid="{00000000-0005-0000-0000-00008F2B0000}"/>
    <cellStyle name="Currency 2 2 5 2 4 2" xfId="17047" xr:uid="{00000000-0005-0000-0000-0000902B0000}"/>
    <cellStyle name="Currency 2 2 5 2 4 3" xfId="28928" xr:uid="{C64E9F76-A6C8-4AA6-B031-ED2CD344A248}"/>
    <cellStyle name="Currency 2 2 5 2 4 4" xfId="43185" xr:uid="{FEE4999E-AAA5-4575-9EA9-D1DFB319F069}"/>
    <cellStyle name="Currency 2 2 5 2 5" xfId="5166" xr:uid="{00000000-0005-0000-0000-0000912B0000}"/>
    <cellStyle name="Currency 2 2 5 2 5 2" xfId="19423" xr:uid="{00000000-0005-0000-0000-0000922B0000}"/>
    <cellStyle name="Currency 2 2 5 2 5 3" xfId="31304" xr:uid="{3D9D2312-7E1F-4765-816C-466A89938DA3}"/>
    <cellStyle name="Currency 2 2 5 2 5 4" xfId="45561" xr:uid="{B89139AC-D0A6-45FD-A517-FFAA77DA3C2D}"/>
    <cellStyle name="Currency 2 2 5 2 6" xfId="7542" xr:uid="{00000000-0005-0000-0000-0000932B0000}"/>
    <cellStyle name="Currency 2 2 5 2 6 2" xfId="21799" xr:uid="{00000000-0005-0000-0000-0000942B0000}"/>
    <cellStyle name="Currency 2 2 5 2 6 3" xfId="33680" xr:uid="{937F38EA-5D01-40F6-9CA8-8212E680C178}"/>
    <cellStyle name="Currency 2 2 5 2 6 4" xfId="47937" xr:uid="{347892A7-70B5-4121-B005-496961676CE2}"/>
    <cellStyle name="Currency 2 2 5 2 7" xfId="9918" xr:uid="{00000000-0005-0000-0000-0000952B0000}"/>
    <cellStyle name="Currency 2 2 5 2 7 2" xfId="24175" xr:uid="{00000000-0005-0000-0000-0000962B0000}"/>
    <cellStyle name="Currency 2 2 5 2 7 3" xfId="36056" xr:uid="{23EB025A-FF5F-4A8A-B65B-C8974422E68A}"/>
    <cellStyle name="Currency 2 2 5 2 7 4" xfId="50313" xr:uid="{52C34432-7008-4DC0-A572-70C72202772C}"/>
    <cellStyle name="Currency 2 2 5 2 8" xfId="12295" xr:uid="{00000000-0005-0000-0000-0000972B0000}"/>
    <cellStyle name="Currency 2 2 5 2 8 2" xfId="38433" xr:uid="{297590C4-79B9-41FA-A50C-667015CFDCC1}"/>
    <cellStyle name="Currency 2 2 5 2 8 3" xfId="52690" xr:uid="{58888DCC-BDE1-4667-BB4B-6D85316E0CCA}"/>
    <cellStyle name="Currency 2 2 5 2 9" xfId="14671" xr:uid="{00000000-0005-0000-0000-0000982B0000}"/>
    <cellStyle name="Currency 2 2 5 3" xfId="846" xr:uid="{00000000-0005-0000-0000-0000992B0000}"/>
    <cellStyle name="Currency 2 2 5 3 2" xfId="3222" xr:uid="{00000000-0005-0000-0000-00009A2B0000}"/>
    <cellStyle name="Currency 2 2 5 3 2 2" xfId="17479" xr:uid="{00000000-0005-0000-0000-00009B2B0000}"/>
    <cellStyle name="Currency 2 2 5 3 2 3" xfId="29360" xr:uid="{F26254C2-FC6E-4C30-9461-2A379C953368}"/>
    <cellStyle name="Currency 2 2 5 3 2 4" xfId="43617" xr:uid="{84E50EA3-F7F8-4D98-B2A0-C59340B6CD12}"/>
    <cellStyle name="Currency 2 2 5 3 3" xfId="5598" xr:uid="{00000000-0005-0000-0000-00009C2B0000}"/>
    <cellStyle name="Currency 2 2 5 3 3 2" xfId="19855" xr:uid="{00000000-0005-0000-0000-00009D2B0000}"/>
    <cellStyle name="Currency 2 2 5 3 3 3" xfId="31736" xr:uid="{6A2A4917-6704-49C4-B068-2CC6216CCFD7}"/>
    <cellStyle name="Currency 2 2 5 3 3 4" xfId="45993" xr:uid="{F3F19640-8C1D-48C7-AF1D-A0AE0DA57945}"/>
    <cellStyle name="Currency 2 2 5 3 4" xfId="7974" xr:uid="{00000000-0005-0000-0000-00009E2B0000}"/>
    <cellStyle name="Currency 2 2 5 3 4 2" xfId="22231" xr:uid="{00000000-0005-0000-0000-00009F2B0000}"/>
    <cellStyle name="Currency 2 2 5 3 4 3" xfId="34112" xr:uid="{EE17FF84-14F3-487C-B0FD-FF95A935E8EB}"/>
    <cellStyle name="Currency 2 2 5 3 4 4" xfId="48369" xr:uid="{6E96D500-9D55-4AB3-A670-470D289B6D14}"/>
    <cellStyle name="Currency 2 2 5 3 5" xfId="10350" xr:uid="{00000000-0005-0000-0000-0000A02B0000}"/>
    <cellStyle name="Currency 2 2 5 3 5 2" xfId="24607" xr:uid="{00000000-0005-0000-0000-0000A12B0000}"/>
    <cellStyle name="Currency 2 2 5 3 5 3" xfId="36488" xr:uid="{E31ED89F-6E08-4ACD-A648-872E4EE7E0F5}"/>
    <cellStyle name="Currency 2 2 5 3 5 4" xfId="50745" xr:uid="{499E0C88-D459-4606-AB92-B44CD8F6D64B}"/>
    <cellStyle name="Currency 2 2 5 3 6" xfId="12727" xr:uid="{00000000-0005-0000-0000-0000A22B0000}"/>
    <cellStyle name="Currency 2 2 5 3 6 2" xfId="38865" xr:uid="{75B51E83-C13B-4CD0-AD9A-AA66E348012E}"/>
    <cellStyle name="Currency 2 2 5 3 6 3" xfId="53122" xr:uid="{947C20C4-853D-47B6-A118-D898B31EDEBF}"/>
    <cellStyle name="Currency 2 2 5 3 7" xfId="15103" xr:uid="{00000000-0005-0000-0000-0000A32B0000}"/>
    <cellStyle name="Currency 2 2 5 3 8" xfId="26984" xr:uid="{60DD6ED0-6ED7-41EE-8F43-9DF9EAB1C98D}"/>
    <cellStyle name="Currency 2 2 5 3 9" xfId="41241" xr:uid="{189677F9-4482-4A58-8650-4A41866C9200}"/>
    <cellStyle name="Currency 2 2 5 4" xfId="1638" xr:uid="{00000000-0005-0000-0000-0000A42B0000}"/>
    <cellStyle name="Currency 2 2 5 4 2" xfId="4014" xr:uid="{00000000-0005-0000-0000-0000A52B0000}"/>
    <cellStyle name="Currency 2 2 5 4 2 2" xfId="18271" xr:uid="{00000000-0005-0000-0000-0000A62B0000}"/>
    <cellStyle name="Currency 2 2 5 4 2 3" xfId="30152" xr:uid="{76FD8068-FC06-4B51-B8A0-0A3132EE4073}"/>
    <cellStyle name="Currency 2 2 5 4 2 4" xfId="44409" xr:uid="{36E7EA3A-EF11-4EF9-8703-B2BF81F4E177}"/>
    <cellStyle name="Currency 2 2 5 4 3" xfId="6390" xr:uid="{00000000-0005-0000-0000-0000A72B0000}"/>
    <cellStyle name="Currency 2 2 5 4 3 2" xfId="20647" xr:uid="{00000000-0005-0000-0000-0000A82B0000}"/>
    <cellStyle name="Currency 2 2 5 4 3 3" xfId="32528" xr:uid="{F70C9AE3-A112-4F88-9420-723A678D8A05}"/>
    <cellStyle name="Currency 2 2 5 4 3 4" xfId="46785" xr:uid="{5651F8B9-9802-4C96-9635-8B2DB304ADF4}"/>
    <cellStyle name="Currency 2 2 5 4 4" xfId="8766" xr:uid="{00000000-0005-0000-0000-0000A92B0000}"/>
    <cellStyle name="Currency 2 2 5 4 4 2" xfId="23023" xr:uid="{00000000-0005-0000-0000-0000AA2B0000}"/>
    <cellStyle name="Currency 2 2 5 4 4 3" xfId="34904" xr:uid="{BF45CF8C-1381-4397-86FF-174D83171AE3}"/>
    <cellStyle name="Currency 2 2 5 4 4 4" xfId="49161" xr:uid="{ABE5981F-0C20-401E-A077-75E5BA9CE237}"/>
    <cellStyle name="Currency 2 2 5 4 5" xfId="11142" xr:uid="{00000000-0005-0000-0000-0000AB2B0000}"/>
    <cellStyle name="Currency 2 2 5 4 5 2" xfId="25399" xr:uid="{00000000-0005-0000-0000-0000AC2B0000}"/>
    <cellStyle name="Currency 2 2 5 4 5 3" xfId="37280" xr:uid="{AD03CCC9-F3F9-46EF-AD42-622A4BB5E907}"/>
    <cellStyle name="Currency 2 2 5 4 5 4" xfId="51537" xr:uid="{270EB115-8C00-4D55-B3BA-1A5315259DCF}"/>
    <cellStyle name="Currency 2 2 5 4 6" xfId="13519" xr:uid="{00000000-0005-0000-0000-0000AD2B0000}"/>
    <cellStyle name="Currency 2 2 5 4 6 2" xfId="39657" xr:uid="{56E27DE8-2EDA-436D-AE59-250D1A55C8C0}"/>
    <cellStyle name="Currency 2 2 5 4 6 3" xfId="53914" xr:uid="{71C55146-9218-4D2A-A20A-88DE3A37B9B0}"/>
    <cellStyle name="Currency 2 2 5 4 7" xfId="15895" xr:uid="{00000000-0005-0000-0000-0000AE2B0000}"/>
    <cellStyle name="Currency 2 2 5 4 8" xfId="27776" xr:uid="{EEEAA31F-EC4B-44C7-A958-9828CD31F05F}"/>
    <cellStyle name="Currency 2 2 5 4 9" xfId="42033" xr:uid="{4C6FD0B5-2DEA-4EC0-A16D-00DB6D080465}"/>
    <cellStyle name="Currency 2 2 5 5" xfId="2430" xr:uid="{00000000-0005-0000-0000-0000AF2B0000}"/>
    <cellStyle name="Currency 2 2 5 5 2" xfId="16687" xr:uid="{00000000-0005-0000-0000-0000B02B0000}"/>
    <cellStyle name="Currency 2 2 5 5 3" xfId="28568" xr:uid="{E435AD2E-7A30-46A6-933B-F98A52562DB5}"/>
    <cellStyle name="Currency 2 2 5 5 4" xfId="42825" xr:uid="{4DCAD258-27C5-4A85-B09C-37F666E721D3}"/>
    <cellStyle name="Currency 2 2 5 6" xfId="4806" xr:uid="{00000000-0005-0000-0000-0000B12B0000}"/>
    <cellStyle name="Currency 2 2 5 6 2" xfId="19063" xr:uid="{00000000-0005-0000-0000-0000B22B0000}"/>
    <cellStyle name="Currency 2 2 5 6 3" xfId="30944" xr:uid="{5AAC6312-E464-4D76-9C73-D0B275A16066}"/>
    <cellStyle name="Currency 2 2 5 6 4" xfId="45201" xr:uid="{4BB907B3-E542-4067-81D2-42F286DD8114}"/>
    <cellStyle name="Currency 2 2 5 7" xfId="7182" xr:uid="{00000000-0005-0000-0000-0000B32B0000}"/>
    <cellStyle name="Currency 2 2 5 7 2" xfId="21439" xr:uid="{00000000-0005-0000-0000-0000B42B0000}"/>
    <cellStyle name="Currency 2 2 5 7 3" xfId="33320" xr:uid="{81475B36-0F35-4785-83E7-9B9D160CAD95}"/>
    <cellStyle name="Currency 2 2 5 7 4" xfId="47577" xr:uid="{CC4D8483-FACC-447D-9570-84F8D8C18799}"/>
    <cellStyle name="Currency 2 2 5 8" xfId="9558" xr:uid="{00000000-0005-0000-0000-0000B52B0000}"/>
    <cellStyle name="Currency 2 2 5 8 2" xfId="23815" xr:uid="{00000000-0005-0000-0000-0000B62B0000}"/>
    <cellStyle name="Currency 2 2 5 8 3" xfId="35696" xr:uid="{82BC71B8-4CBC-4E27-8532-7BD371EC175C}"/>
    <cellStyle name="Currency 2 2 5 8 4" xfId="49953" xr:uid="{531D2611-E07A-46B9-AC7A-767A96B98A40}"/>
    <cellStyle name="Currency 2 2 5 9" xfId="11935" xr:uid="{00000000-0005-0000-0000-0000B72B0000}"/>
    <cellStyle name="Currency 2 2 5 9 2" xfId="38073" xr:uid="{7BD728ED-7169-4091-9EBB-13BA80311CAF}"/>
    <cellStyle name="Currency 2 2 5 9 3" xfId="52330" xr:uid="{45712168-D5C1-4946-B884-D4EE5F4DC4CD}"/>
    <cellStyle name="Currency 2 2 6" xfId="90" xr:uid="{00000000-0005-0000-0000-0000B82B0000}"/>
    <cellStyle name="Currency 2 2 6 10" xfId="14347" xr:uid="{00000000-0005-0000-0000-0000B92B0000}"/>
    <cellStyle name="Currency 2 2 6 11" xfId="26228" xr:uid="{FD35E541-70FA-4973-805A-8464E98BA848}"/>
    <cellStyle name="Currency 2 2 6 12" xfId="40485" xr:uid="{53E1F54C-3ADD-493D-98FE-7002399B422B}"/>
    <cellStyle name="Currency 2 2 6 2" xfId="450" xr:uid="{00000000-0005-0000-0000-0000BA2B0000}"/>
    <cellStyle name="Currency 2 2 6 2 10" xfId="26588" xr:uid="{428A8E23-1B0B-450C-B452-1A121C842B60}"/>
    <cellStyle name="Currency 2 2 6 2 11" xfId="40845" xr:uid="{1DD28FB3-4881-4E77-9E75-E855D0A164B8}"/>
    <cellStyle name="Currency 2 2 6 2 2" xfId="1242" xr:uid="{00000000-0005-0000-0000-0000BB2B0000}"/>
    <cellStyle name="Currency 2 2 6 2 2 2" xfId="3618" xr:uid="{00000000-0005-0000-0000-0000BC2B0000}"/>
    <cellStyle name="Currency 2 2 6 2 2 2 2" xfId="17875" xr:uid="{00000000-0005-0000-0000-0000BD2B0000}"/>
    <cellStyle name="Currency 2 2 6 2 2 2 3" xfId="29756" xr:uid="{6998C6C4-3BF8-4105-ADFB-3E8F010C3F44}"/>
    <cellStyle name="Currency 2 2 6 2 2 2 4" xfId="44013" xr:uid="{798672E7-3998-414C-8A96-D9B6BD35BEC5}"/>
    <cellStyle name="Currency 2 2 6 2 2 3" xfId="5994" xr:uid="{00000000-0005-0000-0000-0000BE2B0000}"/>
    <cellStyle name="Currency 2 2 6 2 2 3 2" xfId="20251" xr:uid="{00000000-0005-0000-0000-0000BF2B0000}"/>
    <cellStyle name="Currency 2 2 6 2 2 3 3" xfId="32132" xr:uid="{507B2233-83EA-4EB5-9D4C-75E46001B742}"/>
    <cellStyle name="Currency 2 2 6 2 2 3 4" xfId="46389" xr:uid="{9674CEF5-A36B-44A1-9691-4F43E34FE13A}"/>
    <cellStyle name="Currency 2 2 6 2 2 4" xfId="8370" xr:uid="{00000000-0005-0000-0000-0000C02B0000}"/>
    <cellStyle name="Currency 2 2 6 2 2 4 2" xfId="22627" xr:uid="{00000000-0005-0000-0000-0000C12B0000}"/>
    <cellStyle name="Currency 2 2 6 2 2 4 3" xfId="34508" xr:uid="{6AA3DBDB-F56C-449F-9438-B998D8CBA4AB}"/>
    <cellStyle name="Currency 2 2 6 2 2 4 4" xfId="48765" xr:uid="{6ED2E225-1BCA-440D-B3D0-85729047D65E}"/>
    <cellStyle name="Currency 2 2 6 2 2 5" xfId="10746" xr:uid="{00000000-0005-0000-0000-0000C22B0000}"/>
    <cellStyle name="Currency 2 2 6 2 2 5 2" xfId="25003" xr:uid="{00000000-0005-0000-0000-0000C32B0000}"/>
    <cellStyle name="Currency 2 2 6 2 2 5 3" xfId="36884" xr:uid="{B183C9AF-BD70-44C4-9B2F-EBB4F7C89F77}"/>
    <cellStyle name="Currency 2 2 6 2 2 5 4" xfId="51141" xr:uid="{3B5B0A70-103F-4893-9D35-021091499B04}"/>
    <cellStyle name="Currency 2 2 6 2 2 6" xfId="13123" xr:uid="{00000000-0005-0000-0000-0000C42B0000}"/>
    <cellStyle name="Currency 2 2 6 2 2 6 2" xfId="39261" xr:uid="{0175935D-D4B5-43F1-B13B-299E531A58CB}"/>
    <cellStyle name="Currency 2 2 6 2 2 6 3" xfId="53518" xr:uid="{5BC84AA5-970C-4600-B09D-5CC75FC93DCA}"/>
    <cellStyle name="Currency 2 2 6 2 2 7" xfId="15499" xr:uid="{00000000-0005-0000-0000-0000C52B0000}"/>
    <cellStyle name="Currency 2 2 6 2 2 8" xfId="27380" xr:uid="{F7B2F552-3C46-4E68-A537-D4D2B690B3E9}"/>
    <cellStyle name="Currency 2 2 6 2 2 9" xfId="41637" xr:uid="{F577DF59-C9D3-488C-BE1E-9AFB03BA87B4}"/>
    <cellStyle name="Currency 2 2 6 2 3" xfId="2034" xr:uid="{00000000-0005-0000-0000-0000C62B0000}"/>
    <cellStyle name="Currency 2 2 6 2 3 2" xfId="4410" xr:uid="{00000000-0005-0000-0000-0000C72B0000}"/>
    <cellStyle name="Currency 2 2 6 2 3 2 2" xfId="18667" xr:uid="{00000000-0005-0000-0000-0000C82B0000}"/>
    <cellStyle name="Currency 2 2 6 2 3 2 3" xfId="30548" xr:uid="{11DCC065-52FE-4309-8221-4943957A5198}"/>
    <cellStyle name="Currency 2 2 6 2 3 2 4" xfId="44805" xr:uid="{F2420D11-D5AF-4AA1-BD0C-192020DEDE49}"/>
    <cellStyle name="Currency 2 2 6 2 3 3" xfId="6786" xr:uid="{00000000-0005-0000-0000-0000C92B0000}"/>
    <cellStyle name="Currency 2 2 6 2 3 3 2" xfId="21043" xr:uid="{00000000-0005-0000-0000-0000CA2B0000}"/>
    <cellStyle name="Currency 2 2 6 2 3 3 3" xfId="32924" xr:uid="{459632AF-77E4-428C-BBE7-F280FDC53EA5}"/>
    <cellStyle name="Currency 2 2 6 2 3 3 4" xfId="47181" xr:uid="{36E6E985-8E6D-410E-8E8E-AC0E4EACB453}"/>
    <cellStyle name="Currency 2 2 6 2 3 4" xfId="9162" xr:uid="{00000000-0005-0000-0000-0000CB2B0000}"/>
    <cellStyle name="Currency 2 2 6 2 3 4 2" xfId="23419" xr:uid="{00000000-0005-0000-0000-0000CC2B0000}"/>
    <cellStyle name="Currency 2 2 6 2 3 4 3" xfId="35300" xr:uid="{1B5A9D7B-39AE-4BD0-938E-53603A496734}"/>
    <cellStyle name="Currency 2 2 6 2 3 4 4" xfId="49557" xr:uid="{7AE66F03-08CB-4F53-9465-73CF88EF908C}"/>
    <cellStyle name="Currency 2 2 6 2 3 5" xfId="11538" xr:uid="{00000000-0005-0000-0000-0000CD2B0000}"/>
    <cellStyle name="Currency 2 2 6 2 3 5 2" xfId="25795" xr:uid="{00000000-0005-0000-0000-0000CE2B0000}"/>
    <cellStyle name="Currency 2 2 6 2 3 5 3" xfId="37676" xr:uid="{940448FD-D76F-45B5-A8FC-D43C76DAD80D}"/>
    <cellStyle name="Currency 2 2 6 2 3 5 4" xfId="51933" xr:uid="{DF5EECB3-8C1B-484D-87FB-899B4D393764}"/>
    <cellStyle name="Currency 2 2 6 2 3 6" xfId="13915" xr:uid="{00000000-0005-0000-0000-0000CF2B0000}"/>
    <cellStyle name="Currency 2 2 6 2 3 6 2" xfId="40053" xr:uid="{686FC019-EBF5-4120-8B71-198730BCFD17}"/>
    <cellStyle name="Currency 2 2 6 2 3 6 3" xfId="54310" xr:uid="{CF843884-B3A2-4A93-8337-D4FA095C233D}"/>
    <cellStyle name="Currency 2 2 6 2 3 7" xfId="16291" xr:uid="{00000000-0005-0000-0000-0000D02B0000}"/>
    <cellStyle name="Currency 2 2 6 2 3 8" xfId="28172" xr:uid="{2C999800-885F-49C3-9AE0-D86D6E2FB86C}"/>
    <cellStyle name="Currency 2 2 6 2 3 9" xfId="42429" xr:uid="{4233B072-8D0F-4C73-9647-89BA967AB35D}"/>
    <cellStyle name="Currency 2 2 6 2 4" xfId="2826" xr:uid="{00000000-0005-0000-0000-0000D12B0000}"/>
    <cellStyle name="Currency 2 2 6 2 4 2" xfId="17083" xr:uid="{00000000-0005-0000-0000-0000D22B0000}"/>
    <cellStyle name="Currency 2 2 6 2 4 3" xfId="28964" xr:uid="{3D5D71C0-0101-4020-AE3E-BDE68CC81F15}"/>
    <cellStyle name="Currency 2 2 6 2 4 4" xfId="43221" xr:uid="{A06FD8C6-B85D-41B5-8C04-538280540B89}"/>
    <cellStyle name="Currency 2 2 6 2 5" xfId="5202" xr:uid="{00000000-0005-0000-0000-0000D32B0000}"/>
    <cellStyle name="Currency 2 2 6 2 5 2" xfId="19459" xr:uid="{00000000-0005-0000-0000-0000D42B0000}"/>
    <cellStyle name="Currency 2 2 6 2 5 3" xfId="31340" xr:uid="{B7B8B2D8-E5D3-4644-83D2-842B439052B0}"/>
    <cellStyle name="Currency 2 2 6 2 5 4" xfId="45597" xr:uid="{0CEC32C3-D100-42E2-8F15-CD301A53C388}"/>
    <cellStyle name="Currency 2 2 6 2 6" xfId="7578" xr:uid="{00000000-0005-0000-0000-0000D52B0000}"/>
    <cellStyle name="Currency 2 2 6 2 6 2" xfId="21835" xr:uid="{00000000-0005-0000-0000-0000D62B0000}"/>
    <cellStyle name="Currency 2 2 6 2 6 3" xfId="33716" xr:uid="{3919265B-BCB9-4D6B-B50E-7A85C74B630E}"/>
    <cellStyle name="Currency 2 2 6 2 6 4" xfId="47973" xr:uid="{B3BE4A41-3C8C-47A7-B7F5-5EE05A2699AC}"/>
    <cellStyle name="Currency 2 2 6 2 7" xfId="9954" xr:uid="{00000000-0005-0000-0000-0000D72B0000}"/>
    <cellStyle name="Currency 2 2 6 2 7 2" xfId="24211" xr:uid="{00000000-0005-0000-0000-0000D82B0000}"/>
    <cellStyle name="Currency 2 2 6 2 7 3" xfId="36092" xr:uid="{5B75ACBB-1BF7-4D85-8B6D-8DFFC050A99E}"/>
    <cellStyle name="Currency 2 2 6 2 7 4" xfId="50349" xr:uid="{04F54FD6-F437-451B-B264-F3AE1C183176}"/>
    <cellStyle name="Currency 2 2 6 2 8" xfId="12331" xr:uid="{00000000-0005-0000-0000-0000D92B0000}"/>
    <cellStyle name="Currency 2 2 6 2 8 2" xfId="38469" xr:uid="{8CF61E63-8511-4979-B532-009526CEAD73}"/>
    <cellStyle name="Currency 2 2 6 2 8 3" xfId="52726" xr:uid="{0A76794E-28EC-464C-AB29-BBFF8B3BE49E}"/>
    <cellStyle name="Currency 2 2 6 2 9" xfId="14707" xr:uid="{00000000-0005-0000-0000-0000DA2B0000}"/>
    <cellStyle name="Currency 2 2 6 3" xfId="882" xr:uid="{00000000-0005-0000-0000-0000DB2B0000}"/>
    <cellStyle name="Currency 2 2 6 3 2" xfId="3258" xr:uid="{00000000-0005-0000-0000-0000DC2B0000}"/>
    <cellStyle name="Currency 2 2 6 3 2 2" xfId="17515" xr:uid="{00000000-0005-0000-0000-0000DD2B0000}"/>
    <cellStyle name="Currency 2 2 6 3 2 3" xfId="29396" xr:uid="{14E6DECA-9495-406E-9806-F5E200D1148F}"/>
    <cellStyle name="Currency 2 2 6 3 2 4" xfId="43653" xr:uid="{641F5CC6-2F15-4511-B7DF-32884EA829D8}"/>
    <cellStyle name="Currency 2 2 6 3 3" xfId="5634" xr:uid="{00000000-0005-0000-0000-0000DE2B0000}"/>
    <cellStyle name="Currency 2 2 6 3 3 2" xfId="19891" xr:uid="{00000000-0005-0000-0000-0000DF2B0000}"/>
    <cellStyle name="Currency 2 2 6 3 3 3" xfId="31772" xr:uid="{5A72874B-E190-41F8-862A-C4119F9899B1}"/>
    <cellStyle name="Currency 2 2 6 3 3 4" xfId="46029" xr:uid="{7019BA04-DE04-4767-8D6A-295A820B1D60}"/>
    <cellStyle name="Currency 2 2 6 3 4" xfId="8010" xr:uid="{00000000-0005-0000-0000-0000E02B0000}"/>
    <cellStyle name="Currency 2 2 6 3 4 2" xfId="22267" xr:uid="{00000000-0005-0000-0000-0000E12B0000}"/>
    <cellStyle name="Currency 2 2 6 3 4 3" xfId="34148" xr:uid="{7A07B1F1-DC81-422B-BFAE-4242C358435D}"/>
    <cellStyle name="Currency 2 2 6 3 4 4" xfId="48405" xr:uid="{77855837-EBAA-45AF-AD5F-4434079859EA}"/>
    <cellStyle name="Currency 2 2 6 3 5" xfId="10386" xr:uid="{00000000-0005-0000-0000-0000E22B0000}"/>
    <cellStyle name="Currency 2 2 6 3 5 2" xfId="24643" xr:uid="{00000000-0005-0000-0000-0000E32B0000}"/>
    <cellStyle name="Currency 2 2 6 3 5 3" xfId="36524" xr:uid="{12A92DAC-FC18-4241-AB8D-96C58F6E7DD4}"/>
    <cellStyle name="Currency 2 2 6 3 5 4" xfId="50781" xr:uid="{9E5CBE68-CC04-4564-8AE5-A45E6559D1E5}"/>
    <cellStyle name="Currency 2 2 6 3 6" xfId="12763" xr:uid="{00000000-0005-0000-0000-0000E42B0000}"/>
    <cellStyle name="Currency 2 2 6 3 6 2" xfId="38901" xr:uid="{4542CFD4-7D27-4BF7-AA1D-51FB83FDFD1D}"/>
    <cellStyle name="Currency 2 2 6 3 6 3" xfId="53158" xr:uid="{2F918FBF-75DF-4B8D-A956-EE7F5FBF2832}"/>
    <cellStyle name="Currency 2 2 6 3 7" xfId="15139" xr:uid="{00000000-0005-0000-0000-0000E52B0000}"/>
    <cellStyle name="Currency 2 2 6 3 8" xfId="27020" xr:uid="{81A63B47-4D88-432C-B2D6-11B7E9A1D4C1}"/>
    <cellStyle name="Currency 2 2 6 3 9" xfId="41277" xr:uid="{9B90258E-4AD4-4675-BF72-207CAB11E716}"/>
    <cellStyle name="Currency 2 2 6 4" xfId="1674" xr:uid="{00000000-0005-0000-0000-0000E62B0000}"/>
    <cellStyle name="Currency 2 2 6 4 2" xfId="4050" xr:uid="{00000000-0005-0000-0000-0000E72B0000}"/>
    <cellStyle name="Currency 2 2 6 4 2 2" xfId="18307" xr:uid="{00000000-0005-0000-0000-0000E82B0000}"/>
    <cellStyle name="Currency 2 2 6 4 2 3" xfId="30188" xr:uid="{EF2A3EBB-37C8-48CA-B421-76A411CB9907}"/>
    <cellStyle name="Currency 2 2 6 4 2 4" xfId="44445" xr:uid="{582190D1-49F7-4B49-BAD7-6EACF1748E5D}"/>
    <cellStyle name="Currency 2 2 6 4 3" xfId="6426" xr:uid="{00000000-0005-0000-0000-0000E92B0000}"/>
    <cellStyle name="Currency 2 2 6 4 3 2" xfId="20683" xr:uid="{00000000-0005-0000-0000-0000EA2B0000}"/>
    <cellStyle name="Currency 2 2 6 4 3 3" xfId="32564" xr:uid="{EDEA8628-C768-4F7C-92AA-5E5F5DB1B3B2}"/>
    <cellStyle name="Currency 2 2 6 4 3 4" xfId="46821" xr:uid="{87682C0B-A2D7-4811-A119-A77FD23EACF8}"/>
    <cellStyle name="Currency 2 2 6 4 4" xfId="8802" xr:uid="{00000000-0005-0000-0000-0000EB2B0000}"/>
    <cellStyle name="Currency 2 2 6 4 4 2" xfId="23059" xr:uid="{00000000-0005-0000-0000-0000EC2B0000}"/>
    <cellStyle name="Currency 2 2 6 4 4 3" xfId="34940" xr:uid="{4727B63C-BCE9-44D7-B65C-924A3461B51E}"/>
    <cellStyle name="Currency 2 2 6 4 4 4" xfId="49197" xr:uid="{8D9163E5-23DA-4498-80D5-64CA33EC403D}"/>
    <cellStyle name="Currency 2 2 6 4 5" xfId="11178" xr:uid="{00000000-0005-0000-0000-0000ED2B0000}"/>
    <cellStyle name="Currency 2 2 6 4 5 2" xfId="25435" xr:uid="{00000000-0005-0000-0000-0000EE2B0000}"/>
    <cellStyle name="Currency 2 2 6 4 5 3" xfId="37316" xr:uid="{5DBD39A9-8016-4B0D-A456-C1A263F25FF3}"/>
    <cellStyle name="Currency 2 2 6 4 5 4" xfId="51573" xr:uid="{49A869E3-F805-4695-BFC3-C0928DCCBE5E}"/>
    <cellStyle name="Currency 2 2 6 4 6" xfId="13555" xr:uid="{00000000-0005-0000-0000-0000EF2B0000}"/>
    <cellStyle name="Currency 2 2 6 4 6 2" xfId="39693" xr:uid="{E5FFFB7A-BB06-4D7D-A9B9-5845EEA35DB6}"/>
    <cellStyle name="Currency 2 2 6 4 6 3" xfId="53950" xr:uid="{0E495AC7-FB97-4036-B6AF-023AB53D397A}"/>
    <cellStyle name="Currency 2 2 6 4 7" xfId="15931" xr:uid="{00000000-0005-0000-0000-0000F02B0000}"/>
    <cellStyle name="Currency 2 2 6 4 8" xfId="27812" xr:uid="{78B28F5B-2649-4270-96C3-F3B693568FF5}"/>
    <cellStyle name="Currency 2 2 6 4 9" xfId="42069" xr:uid="{FA59006B-AA20-49C8-BF89-E02BFAE465F7}"/>
    <cellStyle name="Currency 2 2 6 5" xfId="2466" xr:uid="{00000000-0005-0000-0000-0000F12B0000}"/>
    <cellStyle name="Currency 2 2 6 5 2" xfId="16723" xr:uid="{00000000-0005-0000-0000-0000F22B0000}"/>
    <cellStyle name="Currency 2 2 6 5 3" xfId="28604" xr:uid="{57A9E763-6BD0-468C-8AF6-7AAC38591C4D}"/>
    <cellStyle name="Currency 2 2 6 5 4" xfId="42861" xr:uid="{E631BFCA-15C7-4FDB-87DF-32CB8FD0CBD2}"/>
    <cellStyle name="Currency 2 2 6 6" xfId="4842" xr:uid="{00000000-0005-0000-0000-0000F32B0000}"/>
    <cellStyle name="Currency 2 2 6 6 2" xfId="19099" xr:uid="{00000000-0005-0000-0000-0000F42B0000}"/>
    <cellStyle name="Currency 2 2 6 6 3" xfId="30980" xr:uid="{B209552C-9C42-4689-B037-5D3E37D726E0}"/>
    <cellStyle name="Currency 2 2 6 6 4" xfId="45237" xr:uid="{62776ECF-3F57-4C0C-90EF-E64ECCED7AD3}"/>
    <cellStyle name="Currency 2 2 6 7" xfId="7218" xr:uid="{00000000-0005-0000-0000-0000F52B0000}"/>
    <cellStyle name="Currency 2 2 6 7 2" xfId="21475" xr:uid="{00000000-0005-0000-0000-0000F62B0000}"/>
    <cellStyle name="Currency 2 2 6 7 3" xfId="33356" xr:uid="{17DDC70B-9990-448D-B1D5-9A16C7E19FC6}"/>
    <cellStyle name="Currency 2 2 6 7 4" xfId="47613" xr:uid="{1C7D5AB2-EC2F-497C-84B5-4028217F4EA3}"/>
    <cellStyle name="Currency 2 2 6 8" xfId="9594" xr:uid="{00000000-0005-0000-0000-0000F72B0000}"/>
    <cellStyle name="Currency 2 2 6 8 2" xfId="23851" xr:uid="{00000000-0005-0000-0000-0000F82B0000}"/>
    <cellStyle name="Currency 2 2 6 8 3" xfId="35732" xr:uid="{57D63B49-2B12-4E5F-BCB4-BE5A63588934}"/>
    <cellStyle name="Currency 2 2 6 8 4" xfId="49989" xr:uid="{AC8F92F1-AA34-45B5-BCFD-7E7ED983BEBA}"/>
    <cellStyle name="Currency 2 2 6 9" xfId="11971" xr:uid="{00000000-0005-0000-0000-0000F92B0000}"/>
    <cellStyle name="Currency 2 2 6 9 2" xfId="38109" xr:uid="{09DE87B7-2886-4E9A-9679-8EA484F4FD9A}"/>
    <cellStyle name="Currency 2 2 6 9 3" xfId="52366" xr:uid="{C4417C06-8BD5-4E46-BA50-4A263F0B1DF1}"/>
    <cellStyle name="Currency 2 2 7" xfId="126" xr:uid="{00000000-0005-0000-0000-0000FA2B0000}"/>
    <cellStyle name="Currency 2 2 7 10" xfId="14383" xr:uid="{00000000-0005-0000-0000-0000FB2B0000}"/>
    <cellStyle name="Currency 2 2 7 11" xfId="26264" xr:uid="{A9BD2C62-57B3-446C-A109-045AA79FA492}"/>
    <cellStyle name="Currency 2 2 7 12" xfId="40521" xr:uid="{24D5056F-B638-40A8-92F4-CEECF453EB00}"/>
    <cellStyle name="Currency 2 2 7 2" xfId="486" xr:uid="{00000000-0005-0000-0000-0000FC2B0000}"/>
    <cellStyle name="Currency 2 2 7 2 10" xfId="26624" xr:uid="{4590119A-F42A-4D5F-AF13-B4B67204C453}"/>
    <cellStyle name="Currency 2 2 7 2 11" xfId="40881" xr:uid="{D3DFC929-52DD-460D-AF74-19A57AF446AC}"/>
    <cellStyle name="Currency 2 2 7 2 2" xfId="1278" xr:uid="{00000000-0005-0000-0000-0000FD2B0000}"/>
    <cellStyle name="Currency 2 2 7 2 2 2" xfId="3654" xr:uid="{00000000-0005-0000-0000-0000FE2B0000}"/>
    <cellStyle name="Currency 2 2 7 2 2 2 2" xfId="17911" xr:uid="{00000000-0005-0000-0000-0000FF2B0000}"/>
    <cellStyle name="Currency 2 2 7 2 2 2 3" xfId="29792" xr:uid="{D8FF3DA6-75CE-411E-95D7-F6E45EC63B3F}"/>
    <cellStyle name="Currency 2 2 7 2 2 2 4" xfId="44049" xr:uid="{2D001137-9831-4C8C-8732-72991C5052FC}"/>
    <cellStyle name="Currency 2 2 7 2 2 3" xfId="6030" xr:uid="{00000000-0005-0000-0000-0000002C0000}"/>
    <cellStyle name="Currency 2 2 7 2 2 3 2" xfId="20287" xr:uid="{00000000-0005-0000-0000-0000012C0000}"/>
    <cellStyle name="Currency 2 2 7 2 2 3 3" xfId="32168" xr:uid="{08FCFBF8-2943-44D9-AA97-AA7E3EAF3FB3}"/>
    <cellStyle name="Currency 2 2 7 2 2 3 4" xfId="46425" xr:uid="{065B5A04-8DF2-436F-AD48-4FE3D1D603E8}"/>
    <cellStyle name="Currency 2 2 7 2 2 4" xfId="8406" xr:uid="{00000000-0005-0000-0000-0000022C0000}"/>
    <cellStyle name="Currency 2 2 7 2 2 4 2" xfId="22663" xr:uid="{00000000-0005-0000-0000-0000032C0000}"/>
    <cellStyle name="Currency 2 2 7 2 2 4 3" xfId="34544" xr:uid="{A4C92A45-09AC-402D-8DE6-CB8ED4E4AA4E}"/>
    <cellStyle name="Currency 2 2 7 2 2 4 4" xfId="48801" xr:uid="{384F92AD-8FCB-4BD5-9211-E5E7AA9C8AA7}"/>
    <cellStyle name="Currency 2 2 7 2 2 5" xfId="10782" xr:uid="{00000000-0005-0000-0000-0000042C0000}"/>
    <cellStyle name="Currency 2 2 7 2 2 5 2" xfId="25039" xr:uid="{00000000-0005-0000-0000-0000052C0000}"/>
    <cellStyle name="Currency 2 2 7 2 2 5 3" xfId="36920" xr:uid="{1C19C16D-E650-42A3-BE91-FC51D0DB2ADF}"/>
    <cellStyle name="Currency 2 2 7 2 2 5 4" xfId="51177" xr:uid="{40704839-B69F-425F-A761-BF1A15E6B454}"/>
    <cellStyle name="Currency 2 2 7 2 2 6" xfId="13159" xr:uid="{00000000-0005-0000-0000-0000062C0000}"/>
    <cellStyle name="Currency 2 2 7 2 2 6 2" xfId="39297" xr:uid="{20714D1B-134E-4667-AF78-EFFF36632235}"/>
    <cellStyle name="Currency 2 2 7 2 2 6 3" xfId="53554" xr:uid="{3F8A865B-BFA5-49E0-9C0D-53BAC5EF6CB5}"/>
    <cellStyle name="Currency 2 2 7 2 2 7" xfId="15535" xr:uid="{00000000-0005-0000-0000-0000072C0000}"/>
    <cellStyle name="Currency 2 2 7 2 2 8" xfId="27416" xr:uid="{16D880AF-2458-4B1A-86C5-E0C33F355003}"/>
    <cellStyle name="Currency 2 2 7 2 2 9" xfId="41673" xr:uid="{F899C64E-2467-42E1-82C3-A64630CFC2A2}"/>
    <cellStyle name="Currency 2 2 7 2 3" xfId="2070" xr:uid="{00000000-0005-0000-0000-0000082C0000}"/>
    <cellStyle name="Currency 2 2 7 2 3 2" xfId="4446" xr:uid="{00000000-0005-0000-0000-0000092C0000}"/>
    <cellStyle name="Currency 2 2 7 2 3 2 2" xfId="18703" xr:uid="{00000000-0005-0000-0000-00000A2C0000}"/>
    <cellStyle name="Currency 2 2 7 2 3 2 3" xfId="30584" xr:uid="{3C8CC485-5CCB-4260-BABC-755B2949F6B6}"/>
    <cellStyle name="Currency 2 2 7 2 3 2 4" xfId="44841" xr:uid="{934944A4-26EA-451A-B5D1-9A58344A4C5C}"/>
    <cellStyle name="Currency 2 2 7 2 3 3" xfId="6822" xr:uid="{00000000-0005-0000-0000-00000B2C0000}"/>
    <cellStyle name="Currency 2 2 7 2 3 3 2" xfId="21079" xr:uid="{00000000-0005-0000-0000-00000C2C0000}"/>
    <cellStyle name="Currency 2 2 7 2 3 3 3" xfId="32960" xr:uid="{D02E6A40-3721-47A9-918A-BA86A61BE824}"/>
    <cellStyle name="Currency 2 2 7 2 3 3 4" xfId="47217" xr:uid="{8F9F1EE7-AC6E-473F-9832-6C5CB7AFF2B5}"/>
    <cellStyle name="Currency 2 2 7 2 3 4" xfId="9198" xr:uid="{00000000-0005-0000-0000-00000D2C0000}"/>
    <cellStyle name="Currency 2 2 7 2 3 4 2" xfId="23455" xr:uid="{00000000-0005-0000-0000-00000E2C0000}"/>
    <cellStyle name="Currency 2 2 7 2 3 4 3" xfId="35336" xr:uid="{72D9CE5F-7CC1-4076-BEED-93622D32684C}"/>
    <cellStyle name="Currency 2 2 7 2 3 4 4" xfId="49593" xr:uid="{8C43969B-9731-4801-AAC2-BB70BC2CF3B6}"/>
    <cellStyle name="Currency 2 2 7 2 3 5" xfId="11574" xr:uid="{00000000-0005-0000-0000-00000F2C0000}"/>
    <cellStyle name="Currency 2 2 7 2 3 5 2" xfId="25831" xr:uid="{00000000-0005-0000-0000-0000102C0000}"/>
    <cellStyle name="Currency 2 2 7 2 3 5 3" xfId="37712" xr:uid="{6DA588B8-D518-491D-8EB9-894DB4293055}"/>
    <cellStyle name="Currency 2 2 7 2 3 5 4" xfId="51969" xr:uid="{031B10FC-9BC7-4389-BB54-0BA6B5D4EB9F}"/>
    <cellStyle name="Currency 2 2 7 2 3 6" xfId="13951" xr:uid="{00000000-0005-0000-0000-0000112C0000}"/>
    <cellStyle name="Currency 2 2 7 2 3 6 2" xfId="40089" xr:uid="{93A2F2C2-604B-48CC-82D3-E55BC1C3F734}"/>
    <cellStyle name="Currency 2 2 7 2 3 6 3" xfId="54346" xr:uid="{C28831DE-FA22-40E3-8E13-7BAA0B400B77}"/>
    <cellStyle name="Currency 2 2 7 2 3 7" xfId="16327" xr:uid="{00000000-0005-0000-0000-0000122C0000}"/>
    <cellStyle name="Currency 2 2 7 2 3 8" xfId="28208" xr:uid="{F13F1528-A45A-4106-831F-BDBB59AFE7DB}"/>
    <cellStyle name="Currency 2 2 7 2 3 9" xfId="42465" xr:uid="{2B98280E-C6BE-4060-A240-8F8B0F70AA20}"/>
    <cellStyle name="Currency 2 2 7 2 4" xfId="2862" xr:uid="{00000000-0005-0000-0000-0000132C0000}"/>
    <cellStyle name="Currency 2 2 7 2 4 2" xfId="17119" xr:uid="{00000000-0005-0000-0000-0000142C0000}"/>
    <cellStyle name="Currency 2 2 7 2 4 3" xfId="29000" xr:uid="{0767F198-1499-41A7-B8CD-66344468E25A}"/>
    <cellStyle name="Currency 2 2 7 2 4 4" xfId="43257" xr:uid="{99C69F92-9E2C-46D7-A23F-A02708411F56}"/>
    <cellStyle name="Currency 2 2 7 2 5" xfId="5238" xr:uid="{00000000-0005-0000-0000-0000152C0000}"/>
    <cellStyle name="Currency 2 2 7 2 5 2" xfId="19495" xr:uid="{00000000-0005-0000-0000-0000162C0000}"/>
    <cellStyle name="Currency 2 2 7 2 5 3" xfId="31376" xr:uid="{B1808BFF-5B3F-4C9D-86DA-06F4AB9A6B51}"/>
    <cellStyle name="Currency 2 2 7 2 5 4" xfId="45633" xr:uid="{542FB854-5A03-405F-8CC0-FA3321CD1953}"/>
    <cellStyle name="Currency 2 2 7 2 6" xfId="7614" xr:uid="{00000000-0005-0000-0000-0000172C0000}"/>
    <cellStyle name="Currency 2 2 7 2 6 2" xfId="21871" xr:uid="{00000000-0005-0000-0000-0000182C0000}"/>
    <cellStyle name="Currency 2 2 7 2 6 3" xfId="33752" xr:uid="{615A6A07-B2F2-4776-9AB0-08336B9805E2}"/>
    <cellStyle name="Currency 2 2 7 2 6 4" xfId="48009" xr:uid="{13FAEAD2-01F9-48ED-A41F-7CAECB1C0C20}"/>
    <cellStyle name="Currency 2 2 7 2 7" xfId="9990" xr:uid="{00000000-0005-0000-0000-0000192C0000}"/>
    <cellStyle name="Currency 2 2 7 2 7 2" xfId="24247" xr:uid="{00000000-0005-0000-0000-00001A2C0000}"/>
    <cellStyle name="Currency 2 2 7 2 7 3" xfId="36128" xr:uid="{B7F76432-1F02-4AC6-A91F-8CB157F80C07}"/>
    <cellStyle name="Currency 2 2 7 2 7 4" xfId="50385" xr:uid="{26F6D112-C803-433C-8504-CC17DC4CD3B5}"/>
    <cellStyle name="Currency 2 2 7 2 8" xfId="12367" xr:uid="{00000000-0005-0000-0000-00001B2C0000}"/>
    <cellStyle name="Currency 2 2 7 2 8 2" xfId="38505" xr:uid="{E0F0E4BB-8FCF-4983-B4AC-10F01EC7EBE5}"/>
    <cellStyle name="Currency 2 2 7 2 8 3" xfId="52762" xr:uid="{5A30323C-DB6A-4FF8-8042-7DC787E141D5}"/>
    <cellStyle name="Currency 2 2 7 2 9" xfId="14743" xr:uid="{00000000-0005-0000-0000-00001C2C0000}"/>
    <cellStyle name="Currency 2 2 7 3" xfId="918" xr:uid="{00000000-0005-0000-0000-00001D2C0000}"/>
    <cellStyle name="Currency 2 2 7 3 2" xfId="3294" xr:uid="{00000000-0005-0000-0000-00001E2C0000}"/>
    <cellStyle name="Currency 2 2 7 3 2 2" xfId="17551" xr:uid="{00000000-0005-0000-0000-00001F2C0000}"/>
    <cellStyle name="Currency 2 2 7 3 2 3" xfId="29432" xr:uid="{64CC3B40-B4E3-4341-B2F3-EDE7F41EF5CD}"/>
    <cellStyle name="Currency 2 2 7 3 2 4" xfId="43689" xr:uid="{3D25601A-2112-4E68-B226-263A28A378F5}"/>
    <cellStyle name="Currency 2 2 7 3 3" xfId="5670" xr:uid="{00000000-0005-0000-0000-0000202C0000}"/>
    <cellStyle name="Currency 2 2 7 3 3 2" xfId="19927" xr:uid="{00000000-0005-0000-0000-0000212C0000}"/>
    <cellStyle name="Currency 2 2 7 3 3 3" xfId="31808" xr:uid="{9A962595-94AF-4127-841B-536203359D07}"/>
    <cellStyle name="Currency 2 2 7 3 3 4" xfId="46065" xr:uid="{36AB5889-89AD-4EF8-ACCE-063094C87443}"/>
    <cellStyle name="Currency 2 2 7 3 4" xfId="8046" xr:uid="{00000000-0005-0000-0000-0000222C0000}"/>
    <cellStyle name="Currency 2 2 7 3 4 2" xfId="22303" xr:uid="{00000000-0005-0000-0000-0000232C0000}"/>
    <cellStyle name="Currency 2 2 7 3 4 3" xfId="34184" xr:uid="{1E4AF80D-A39C-4532-8EE9-B21F98B1F5FF}"/>
    <cellStyle name="Currency 2 2 7 3 4 4" xfId="48441" xr:uid="{63C52EFC-235F-46E4-9FE2-55D29096C868}"/>
    <cellStyle name="Currency 2 2 7 3 5" xfId="10422" xr:uid="{00000000-0005-0000-0000-0000242C0000}"/>
    <cellStyle name="Currency 2 2 7 3 5 2" xfId="24679" xr:uid="{00000000-0005-0000-0000-0000252C0000}"/>
    <cellStyle name="Currency 2 2 7 3 5 3" xfId="36560" xr:uid="{2938487C-61CD-4657-B0CE-DEF3D3C52D7C}"/>
    <cellStyle name="Currency 2 2 7 3 5 4" xfId="50817" xr:uid="{DED32AA1-2413-4781-9242-9BC042102163}"/>
    <cellStyle name="Currency 2 2 7 3 6" xfId="12799" xr:uid="{00000000-0005-0000-0000-0000262C0000}"/>
    <cellStyle name="Currency 2 2 7 3 6 2" xfId="38937" xr:uid="{180A1847-D2F2-421B-BD27-6824B19E6AB1}"/>
    <cellStyle name="Currency 2 2 7 3 6 3" xfId="53194" xr:uid="{98157DE8-3972-4F3B-B15D-C40C8F4AEE77}"/>
    <cellStyle name="Currency 2 2 7 3 7" xfId="15175" xr:uid="{00000000-0005-0000-0000-0000272C0000}"/>
    <cellStyle name="Currency 2 2 7 3 8" xfId="27056" xr:uid="{C253B07B-2CB6-4048-8185-F5D78B8FFA81}"/>
    <cellStyle name="Currency 2 2 7 3 9" xfId="41313" xr:uid="{B8D1BFDE-5270-4204-9201-2F53C7C03519}"/>
    <cellStyle name="Currency 2 2 7 4" xfId="1710" xr:uid="{00000000-0005-0000-0000-0000282C0000}"/>
    <cellStyle name="Currency 2 2 7 4 2" xfId="4086" xr:uid="{00000000-0005-0000-0000-0000292C0000}"/>
    <cellStyle name="Currency 2 2 7 4 2 2" xfId="18343" xr:uid="{00000000-0005-0000-0000-00002A2C0000}"/>
    <cellStyle name="Currency 2 2 7 4 2 3" xfId="30224" xr:uid="{4A7B1522-5806-4CD7-B340-DC0255E4A148}"/>
    <cellStyle name="Currency 2 2 7 4 2 4" xfId="44481" xr:uid="{27032D88-082C-4E1D-AADA-C3D54EF993F0}"/>
    <cellStyle name="Currency 2 2 7 4 3" xfId="6462" xr:uid="{00000000-0005-0000-0000-00002B2C0000}"/>
    <cellStyle name="Currency 2 2 7 4 3 2" xfId="20719" xr:uid="{00000000-0005-0000-0000-00002C2C0000}"/>
    <cellStyle name="Currency 2 2 7 4 3 3" xfId="32600" xr:uid="{1C1EB151-78E5-41CC-8E63-8BEF4B8E9636}"/>
    <cellStyle name="Currency 2 2 7 4 3 4" xfId="46857" xr:uid="{A8B18EE7-51B8-4E3A-A2BD-BA28AF9A9D2D}"/>
    <cellStyle name="Currency 2 2 7 4 4" xfId="8838" xr:uid="{00000000-0005-0000-0000-00002D2C0000}"/>
    <cellStyle name="Currency 2 2 7 4 4 2" xfId="23095" xr:uid="{00000000-0005-0000-0000-00002E2C0000}"/>
    <cellStyle name="Currency 2 2 7 4 4 3" xfId="34976" xr:uid="{584C681A-816F-4108-B1DA-3828C48B0761}"/>
    <cellStyle name="Currency 2 2 7 4 4 4" xfId="49233" xr:uid="{2D401464-DD54-4EED-8CAA-CACCE2FEE7ED}"/>
    <cellStyle name="Currency 2 2 7 4 5" xfId="11214" xr:uid="{00000000-0005-0000-0000-00002F2C0000}"/>
    <cellStyle name="Currency 2 2 7 4 5 2" xfId="25471" xr:uid="{00000000-0005-0000-0000-0000302C0000}"/>
    <cellStyle name="Currency 2 2 7 4 5 3" xfId="37352" xr:uid="{650D5C1E-B15B-484E-AC39-651A38F01E7F}"/>
    <cellStyle name="Currency 2 2 7 4 5 4" xfId="51609" xr:uid="{97A37106-D75E-40CB-BEB6-339D87A56B9C}"/>
    <cellStyle name="Currency 2 2 7 4 6" xfId="13591" xr:uid="{00000000-0005-0000-0000-0000312C0000}"/>
    <cellStyle name="Currency 2 2 7 4 6 2" xfId="39729" xr:uid="{184807B0-57E7-4082-BB9B-9DBB8A7DD323}"/>
    <cellStyle name="Currency 2 2 7 4 6 3" xfId="53986" xr:uid="{CE6CB805-C123-45A4-903B-0443A43FFF66}"/>
    <cellStyle name="Currency 2 2 7 4 7" xfId="15967" xr:uid="{00000000-0005-0000-0000-0000322C0000}"/>
    <cellStyle name="Currency 2 2 7 4 8" xfId="27848" xr:uid="{CE88E90E-37B1-47C6-BE6C-426AF53E6E36}"/>
    <cellStyle name="Currency 2 2 7 4 9" xfId="42105" xr:uid="{48C14AA6-37B2-4915-A375-54C141C3C893}"/>
    <cellStyle name="Currency 2 2 7 5" xfId="2502" xr:uid="{00000000-0005-0000-0000-0000332C0000}"/>
    <cellStyle name="Currency 2 2 7 5 2" xfId="16759" xr:uid="{00000000-0005-0000-0000-0000342C0000}"/>
    <cellStyle name="Currency 2 2 7 5 3" xfId="28640" xr:uid="{007517BB-8AF7-4FB4-985B-ACFBAA510134}"/>
    <cellStyle name="Currency 2 2 7 5 4" xfId="42897" xr:uid="{2B34DE8C-E998-42A0-87EA-B616DBA38012}"/>
    <cellStyle name="Currency 2 2 7 6" xfId="4878" xr:uid="{00000000-0005-0000-0000-0000352C0000}"/>
    <cellStyle name="Currency 2 2 7 6 2" xfId="19135" xr:uid="{00000000-0005-0000-0000-0000362C0000}"/>
    <cellStyle name="Currency 2 2 7 6 3" xfId="31016" xr:uid="{6431C77E-F585-48EE-B198-5B8F709A580F}"/>
    <cellStyle name="Currency 2 2 7 6 4" xfId="45273" xr:uid="{5C113721-F1F3-42B9-BBAA-99ED0560ED0E}"/>
    <cellStyle name="Currency 2 2 7 7" xfId="7254" xr:uid="{00000000-0005-0000-0000-0000372C0000}"/>
    <cellStyle name="Currency 2 2 7 7 2" xfId="21511" xr:uid="{00000000-0005-0000-0000-0000382C0000}"/>
    <cellStyle name="Currency 2 2 7 7 3" xfId="33392" xr:uid="{C661F912-2684-4948-8FA6-9B8FA5B5E4ED}"/>
    <cellStyle name="Currency 2 2 7 7 4" xfId="47649" xr:uid="{1717E1B4-B7A8-4A71-8384-C2D48CE270BF}"/>
    <cellStyle name="Currency 2 2 7 8" xfId="9630" xr:uid="{00000000-0005-0000-0000-0000392C0000}"/>
    <cellStyle name="Currency 2 2 7 8 2" xfId="23887" xr:uid="{00000000-0005-0000-0000-00003A2C0000}"/>
    <cellStyle name="Currency 2 2 7 8 3" xfId="35768" xr:uid="{9EEE8ACD-0D57-441C-9503-F736659E9272}"/>
    <cellStyle name="Currency 2 2 7 8 4" xfId="50025" xr:uid="{B7E5428E-2F33-4871-B095-B3FE7BD3828E}"/>
    <cellStyle name="Currency 2 2 7 9" xfId="12007" xr:uid="{00000000-0005-0000-0000-00003B2C0000}"/>
    <cellStyle name="Currency 2 2 7 9 2" xfId="38145" xr:uid="{E8829D52-91B4-498E-9837-6B6A712D03D6}"/>
    <cellStyle name="Currency 2 2 7 9 3" xfId="52402" xr:uid="{BD3C61F8-BF1C-4343-9CE5-C5AAC9605E2B}"/>
    <cellStyle name="Currency 2 2 8" xfId="162" xr:uid="{00000000-0005-0000-0000-00003C2C0000}"/>
    <cellStyle name="Currency 2 2 8 10" xfId="14419" xr:uid="{00000000-0005-0000-0000-00003D2C0000}"/>
    <cellStyle name="Currency 2 2 8 11" xfId="26300" xr:uid="{B96889F5-FEDE-4760-AF21-23347E03D45F}"/>
    <cellStyle name="Currency 2 2 8 12" xfId="40557" xr:uid="{4DFD6795-7887-4587-A75E-58E01C8D9095}"/>
    <cellStyle name="Currency 2 2 8 2" xfId="522" xr:uid="{00000000-0005-0000-0000-00003E2C0000}"/>
    <cellStyle name="Currency 2 2 8 2 10" xfId="26660" xr:uid="{5608DCEB-3C06-40E9-8DA9-39173ED76971}"/>
    <cellStyle name="Currency 2 2 8 2 11" xfId="40917" xr:uid="{4A337815-5C9C-42F4-B6CA-BB2A3244CF0D}"/>
    <cellStyle name="Currency 2 2 8 2 2" xfId="1314" xr:uid="{00000000-0005-0000-0000-00003F2C0000}"/>
    <cellStyle name="Currency 2 2 8 2 2 2" xfId="3690" xr:uid="{00000000-0005-0000-0000-0000402C0000}"/>
    <cellStyle name="Currency 2 2 8 2 2 2 2" xfId="17947" xr:uid="{00000000-0005-0000-0000-0000412C0000}"/>
    <cellStyle name="Currency 2 2 8 2 2 2 3" xfId="29828" xr:uid="{D7001F80-D399-4195-9BE7-DCD71E83D699}"/>
    <cellStyle name="Currency 2 2 8 2 2 2 4" xfId="44085" xr:uid="{08D30F3D-32C9-4FD7-8CF2-995CF5594F1B}"/>
    <cellStyle name="Currency 2 2 8 2 2 3" xfId="6066" xr:uid="{00000000-0005-0000-0000-0000422C0000}"/>
    <cellStyle name="Currency 2 2 8 2 2 3 2" xfId="20323" xr:uid="{00000000-0005-0000-0000-0000432C0000}"/>
    <cellStyle name="Currency 2 2 8 2 2 3 3" xfId="32204" xr:uid="{211D2B50-15FC-4F60-ABC0-87A4A2636B96}"/>
    <cellStyle name="Currency 2 2 8 2 2 3 4" xfId="46461" xr:uid="{8160211A-8811-4FE1-BFC1-1A25475BB9EE}"/>
    <cellStyle name="Currency 2 2 8 2 2 4" xfId="8442" xr:uid="{00000000-0005-0000-0000-0000442C0000}"/>
    <cellStyle name="Currency 2 2 8 2 2 4 2" xfId="22699" xr:uid="{00000000-0005-0000-0000-0000452C0000}"/>
    <cellStyle name="Currency 2 2 8 2 2 4 3" xfId="34580" xr:uid="{0525AE95-0361-453F-8369-137AF3E9E00C}"/>
    <cellStyle name="Currency 2 2 8 2 2 4 4" xfId="48837" xr:uid="{BBE2593E-934A-4F4E-89DD-BC8F5B4DE95B}"/>
    <cellStyle name="Currency 2 2 8 2 2 5" xfId="10818" xr:uid="{00000000-0005-0000-0000-0000462C0000}"/>
    <cellStyle name="Currency 2 2 8 2 2 5 2" xfId="25075" xr:uid="{00000000-0005-0000-0000-0000472C0000}"/>
    <cellStyle name="Currency 2 2 8 2 2 5 3" xfId="36956" xr:uid="{3AE7B32C-61BC-41F2-9700-8C8FF9461463}"/>
    <cellStyle name="Currency 2 2 8 2 2 5 4" xfId="51213" xr:uid="{1E084F96-827E-47B2-A04B-0760A05CE07E}"/>
    <cellStyle name="Currency 2 2 8 2 2 6" xfId="13195" xr:uid="{00000000-0005-0000-0000-0000482C0000}"/>
    <cellStyle name="Currency 2 2 8 2 2 6 2" xfId="39333" xr:uid="{3CCA24D3-59E9-4B29-BC7D-2B7F8DFBEB8E}"/>
    <cellStyle name="Currency 2 2 8 2 2 6 3" xfId="53590" xr:uid="{381C14FD-F351-48C6-958D-F16C2A4C185A}"/>
    <cellStyle name="Currency 2 2 8 2 2 7" xfId="15571" xr:uid="{00000000-0005-0000-0000-0000492C0000}"/>
    <cellStyle name="Currency 2 2 8 2 2 8" xfId="27452" xr:uid="{A5164AE3-5B30-4783-BF52-2FA137388975}"/>
    <cellStyle name="Currency 2 2 8 2 2 9" xfId="41709" xr:uid="{B31FD9A1-1FDF-4A79-8A6C-463AE6AB9587}"/>
    <cellStyle name="Currency 2 2 8 2 3" xfId="2106" xr:uid="{00000000-0005-0000-0000-00004A2C0000}"/>
    <cellStyle name="Currency 2 2 8 2 3 2" xfId="4482" xr:uid="{00000000-0005-0000-0000-00004B2C0000}"/>
    <cellStyle name="Currency 2 2 8 2 3 2 2" xfId="18739" xr:uid="{00000000-0005-0000-0000-00004C2C0000}"/>
    <cellStyle name="Currency 2 2 8 2 3 2 3" xfId="30620" xr:uid="{BBE5E623-4FA8-42C6-B8C7-392168ADF1A2}"/>
    <cellStyle name="Currency 2 2 8 2 3 2 4" xfId="44877" xr:uid="{87C25EC4-3D0F-4D9D-A0FC-225F4D0801A1}"/>
    <cellStyle name="Currency 2 2 8 2 3 3" xfId="6858" xr:uid="{00000000-0005-0000-0000-00004D2C0000}"/>
    <cellStyle name="Currency 2 2 8 2 3 3 2" xfId="21115" xr:uid="{00000000-0005-0000-0000-00004E2C0000}"/>
    <cellStyle name="Currency 2 2 8 2 3 3 3" xfId="32996" xr:uid="{DEFEC32F-89F4-40A0-ACBB-5002E4F0DBE3}"/>
    <cellStyle name="Currency 2 2 8 2 3 3 4" xfId="47253" xr:uid="{BBD5E920-FFD7-4AAD-A2B0-4DAA7463BAC6}"/>
    <cellStyle name="Currency 2 2 8 2 3 4" xfId="9234" xr:uid="{00000000-0005-0000-0000-00004F2C0000}"/>
    <cellStyle name="Currency 2 2 8 2 3 4 2" xfId="23491" xr:uid="{00000000-0005-0000-0000-0000502C0000}"/>
    <cellStyle name="Currency 2 2 8 2 3 4 3" xfId="35372" xr:uid="{8E17C5A7-B2CD-4026-9370-EDAB63A28523}"/>
    <cellStyle name="Currency 2 2 8 2 3 4 4" xfId="49629" xr:uid="{5363FA7B-65C8-4A20-AEEC-721986C3F4B6}"/>
    <cellStyle name="Currency 2 2 8 2 3 5" xfId="11610" xr:uid="{00000000-0005-0000-0000-0000512C0000}"/>
    <cellStyle name="Currency 2 2 8 2 3 5 2" xfId="25867" xr:uid="{00000000-0005-0000-0000-0000522C0000}"/>
    <cellStyle name="Currency 2 2 8 2 3 5 3" xfId="37748" xr:uid="{D97FCD85-4078-4A55-B1A2-31821F5CDE3D}"/>
    <cellStyle name="Currency 2 2 8 2 3 5 4" xfId="52005" xr:uid="{4929092E-D0F6-461C-B835-00BC5C786119}"/>
    <cellStyle name="Currency 2 2 8 2 3 6" xfId="13987" xr:uid="{00000000-0005-0000-0000-0000532C0000}"/>
    <cellStyle name="Currency 2 2 8 2 3 6 2" xfId="40125" xr:uid="{0A4425A1-1CAB-4A70-B29C-AE4A914E9944}"/>
    <cellStyle name="Currency 2 2 8 2 3 6 3" xfId="54382" xr:uid="{96D19EC6-3C67-4215-A832-859F46A411C1}"/>
    <cellStyle name="Currency 2 2 8 2 3 7" xfId="16363" xr:uid="{00000000-0005-0000-0000-0000542C0000}"/>
    <cellStyle name="Currency 2 2 8 2 3 8" xfId="28244" xr:uid="{675FC13E-E0FA-4F79-B176-AB872E5305A1}"/>
    <cellStyle name="Currency 2 2 8 2 3 9" xfId="42501" xr:uid="{1510C68F-4E2B-40B7-B340-27370B44A5CA}"/>
    <cellStyle name="Currency 2 2 8 2 4" xfId="2898" xr:uid="{00000000-0005-0000-0000-0000552C0000}"/>
    <cellStyle name="Currency 2 2 8 2 4 2" xfId="17155" xr:uid="{00000000-0005-0000-0000-0000562C0000}"/>
    <cellStyle name="Currency 2 2 8 2 4 3" xfId="29036" xr:uid="{A9B8DE66-01AB-462F-9908-1238A824A51A}"/>
    <cellStyle name="Currency 2 2 8 2 4 4" xfId="43293" xr:uid="{F3B98711-B55E-41CF-920D-F31BB141BFAD}"/>
    <cellStyle name="Currency 2 2 8 2 5" xfId="5274" xr:uid="{00000000-0005-0000-0000-0000572C0000}"/>
    <cellStyle name="Currency 2 2 8 2 5 2" xfId="19531" xr:uid="{00000000-0005-0000-0000-0000582C0000}"/>
    <cellStyle name="Currency 2 2 8 2 5 3" xfId="31412" xr:uid="{E143F512-1E70-4124-82A4-1B72ED89B824}"/>
    <cellStyle name="Currency 2 2 8 2 5 4" xfId="45669" xr:uid="{70285521-DDFF-453F-855A-16ED508534BC}"/>
    <cellStyle name="Currency 2 2 8 2 6" xfId="7650" xr:uid="{00000000-0005-0000-0000-0000592C0000}"/>
    <cellStyle name="Currency 2 2 8 2 6 2" xfId="21907" xr:uid="{00000000-0005-0000-0000-00005A2C0000}"/>
    <cellStyle name="Currency 2 2 8 2 6 3" xfId="33788" xr:uid="{7E24B4AF-C9E9-40E1-97D7-3CC5710D51B3}"/>
    <cellStyle name="Currency 2 2 8 2 6 4" xfId="48045" xr:uid="{8BAB3862-4809-4184-AEBB-41BA3902193A}"/>
    <cellStyle name="Currency 2 2 8 2 7" xfId="10026" xr:uid="{00000000-0005-0000-0000-00005B2C0000}"/>
    <cellStyle name="Currency 2 2 8 2 7 2" xfId="24283" xr:uid="{00000000-0005-0000-0000-00005C2C0000}"/>
    <cellStyle name="Currency 2 2 8 2 7 3" xfId="36164" xr:uid="{A818D0EC-E77B-42BE-A102-B70540472CBF}"/>
    <cellStyle name="Currency 2 2 8 2 7 4" xfId="50421" xr:uid="{CE48016D-DCEE-45FB-80AF-754D01533724}"/>
    <cellStyle name="Currency 2 2 8 2 8" xfId="12403" xr:uid="{00000000-0005-0000-0000-00005D2C0000}"/>
    <cellStyle name="Currency 2 2 8 2 8 2" xfId="38541" xr:uid="{6C4FA65A-8330-4A7B-B0CB-31975CF65719}"/>
    <cellStyle name="Currency 2 2 8 2 8 3" xfId="52798" xr:uid="{7F86C5ED-1926-4D8A-A449-04CFF6591B6B}"/>
    <cellStyle name="Currency 2 2 8 2 9" xfId="14779" xr:uid="{00000000-0005-0000-0000-00005E2C0000}"/>
    <cellStyle name="Currency 2 2 8 3" xfId="954" xr:uid="{00000000-0005-0000-0000-00005F2C0000}"/>
    <cellStyle name="Currency 2 2 8 3 2" xfId="3330" xr:uid="{00000000-0005-0000-0000-0000602C0000}"/>
    <cellStyle name="Currency 2 2 8 3 2 2" xfId="17587" xr:uid="{00000000-0005-0000-0000-0000612C0000}"/>
    <cellStyle name="Currency 2 2 8 3 2 3" xfId="29468" xr:uid="{FF63E725-80A5-42AF-A501-6AC8D4605F79}"/>
    <cellStyle name="Currency 2 2 8 3 2 4" xfId="43725" xr:uid="{DC913B1C-277A-4255-A5D2-7D86A7395FF5}"/>
    <cellStyle name="Currency 2 2 8 3 3" xfId="5706" xr:uid="{00000000-0005-0000-0000-0000622C0000}"/>
    <cellStyle name="Currency 2 2 8 3 3 2" xfId="19963" xr:uid="{00000000-0005-0000-0000-0000632C0000}"/>
    <cellStyle name="Currency 2 2 8 3 3 3" xfId="31844" xr:uid="{677BD7D8-ECB3-45CB-8A2D-CCDF9F1008FA}"/>
    <cellStyle name="Currency 2 2 8 3 3 4" xfId="46101" xr:uid="{A8472260-8F09-4E30-8316-3FE2A29099E2}"/>
    <cellStyle name="Currency 2 2 8 3 4" xfId="8082" xr:uid="{00000000-0005-0000-0000-0000642C0000}"/>
    <cellStyle name="Currency 2 2 8 3 4 2" xfId="22339" xr:uid="{00000000-0005-0000-0000-0000652C0000}"/>
    <cellStyle name="Currency 2 2 8 3 4 3" xfId="34220" xr:uid="{57F57140-7EB9-4266-954B-14A4715EFB99}"/>
    <cellStyle name="Currency 2 2 8 3 4 4" xfId="48477" xr:uid="{110D314A-F84B-4BB8-BCDF-B26F9B7693AA}"/>
    <cellStyle name="Currency 2 2 8 3 5" xfId="10458" xr:uid="{00000000-0005-0000-0000-0000662C0000}"/>
    <cellStyle name="Currency 2 2 8 3 5 2" xfId="24715" xr:uid="{00000000-0005-0000-0000-0000672C0000}"/>
    <cellStyle name="Currency 2 2 8 3 5 3" xfId="36596" xr:uid="{8DCECCBA-4151-410D-BD0B-0F93173B3535}"/>
    <cellStyle name="Currency 2 2 8 3 5 4" xfId="50853" xr:uid="{BB11BE59-D617-408D-A0FB-45D99B1E48E0}"/>
    <cellStyle name="Currency 2 2 8 3 6" xfId="12835" xr:uid="{00000000-0005-0000-0000-0000682C0000}"/>
    <cellStyle name="Currency 2 2 8 3 6 2" xfId="38973" xr:uid="{EF8347B0-5E9C-421C-8807-50C0C557F556}"/>
    <cellStyle name="Currency 2 2 8 3 6 3" xfId="53230" xr:uid="{ED4EDC34-D51D-4325-9C44-A09E014504F1}"/>
    <cellStyle name="Currency 2 2 8 3 7" xfId="15211" xr:uid="{00000000-0005-0000-0000-0000692C0000}"/>
    <cellStyle name="Currency 2 2 8 3 8" xfId="27092" xr:uid="{02C1F5D2-6C0A-438D-B848-CCC7B7C22BD9}"/>
    <cellStyle name="Currency 2 2 8 3 9" xfId="41349" xr:uid="{60B2658D-16AA-4250-ACB5-57C5C562D286}"/>
    <cellStyle name="Currency 2 2 8 4" xfId="1746" xr:uid="{00000000-0005-0000-0000-00006A2C0000}"/>
    <cellStyle name="Currency 2 2 8 4 2" xfId="4122" xr:uid="{00000000-0005-0000-0000-00006B2C0000}"/>
    <cellStyle name="Currency 2 2 8 4 2 2" xfId="18379" xr:uid="{00000000-0005-0000-0000-00006C2C0000}"/>
    <cellStyle name="Currency 2 2 8 4 2 3" xfId="30260" xr:uid="{F864FE4C-F92B-4D75-B7B2-623282066774}"/>
    <cellStyle name="Currency 2 2 8 4 2 4" xfId="44517" xr:uid="{4D5F41D3-8AEE-4028-987D-AB186BBD21EC}"/>
    <cellStyle name="Currency 2 2 8 4 3" xfId="6498" xr:uid="{00000000-0005-0000-0000-00006D2C0000}"/>
    <cellStyle name="Currency 2 2 8 4 3 2" xfId="20755" xr:uid="{00000000-0005-0000-0000-00006E2C0000}"/>
    <cellStyle name="Currency 2 2 8 4 3 3" xfId="32636" xr:uid="{1B6E72D4-8F6E-4322-8772-AAD7BDC36D8C}"/>
    <cellStyle name="Currency 2 2 8 4 3 4" xfId="46893" xr:uid="{B5810656-E90D-4EB2-AD26-EE3C478CBFDF}"/>
    <cellStyle name="Currency 2 2 8 4 4" xfId="8874" xr:uid="{00000000-0005-0000-0000-00006F2C0000}"/>
    <cellStyle name="Currency 2 2 8 4 4 2" xfId="23131" xr:uid="{00000000-0005-0000-0000-0000702C0000}"/>
    <cellStyle name="Currency 2 2 8 4 4 3" xfId="35012" xr:uid="{F4D9478A-A64A-4AE1-8A65-9969450EEAD4}"/>
    <cellStyle name="Currency 2 2 8 4 4 4" xfId="49269" xr:uid="{C2250FE2-1541-4B42-BFAC-E8B5188B70C1}"/>
    <cellStyle name="Currency 2 2 8 4 5" xfId="11250" xr:uid="{00000000-0005-0000-0000-0000712C0000}"/>
    <cellStyle name="Currency 2 2 8 4 5 2" xfId="25507" xr:uid="{00000000-0005-0000-0000-0000722C0000}"/>
    <cellStyle name="Currency 2 2 8 4 5 3" xfId="37388" xr:uid="{183BFF83-CCC4-4D4B-870A-BCCF0CA683D8}"/>
    <cellStyle name="Currency 2 2 8 4 5 4" xfId="51645" xr:uid="{C17F1D57-E051-42D0-866D-FFE3510842DF}"/>
    <cellStyle name="Currency 2 2 8 4 6" xfId="13627" xr:uid="{00000000-0005-0000-0000-0000732C0000}"/>
    <cellStyle name="Currency 2 2 8 4 6 2" xfId="39765" xr:uid="{84E5E9F6-D5A3-4E61-95AE-6157BFC9952E}"/>
    <cellStyle name="Currency 2 2 8 4 6 3" xfId="54022" xr:uid="{77ED676B-884C-4A3D-A843-10B5B1E7BF8A}"/>
    <cellStyle name="Currency 2 2 8 4 7" xfId="16003" xr:uid="{00000000-0005-0000-0000-0000742C0000}"/>
    <cellStyle name="Currency 2 2 8 4 8" xfId="27884" xr:uid="{3C470A26-E0C3-42D4-8203-E818145C5E85}"/>
    <cellStyle name="Currency 2 2 8 4 9" xfId="42141" xr:uid="{9B68BE3F-BC60-460B-92F3-EB456004F7F0}"/>
    <cellStyle name="Currency 2 2 8 5" xfId="2538" xr:uid="{00000000-0005-0000-0000-0000752C0000}"/>
    <cellStyle name="Currency 2 2 8 5 2" xfId="16795" xr:uid="{00000000-0005-0000-0000-0000762C0000}"/>
    <cellStyle name="Currency 2 2 8 5 3" xfId="28676" xr:uid="{FBF6D62C-7900-46EE-BF31-513CDCCFFC56}"/>
    <cellStyle name="Currency 2 2 8 5 4" xfId="42933" xr:uid="{9CAF6362-06B9-4ECC-B1D3-B8495313F661}"/>
    <cellStyle name="Currency 2 2 8 6" xfId="4914" xr:uid="{00000000-0005-0000-0000-0000772C0000}"/>
    <cellStyle name="Currency 2 2 8 6 2" xfId="19171" xr:uid="{00000000-0005-0000-0000-0000782C0000}"/>
    <cellStyle name="Currency 2 2 8 6 3" xfId="31052" xr:uid="{165FE2D4-D1C3-46BE-B523-881022781C34}"/>
    <cellStyle name="Currency 2 2 8 6 4" xfId="45309" xr:uid="{425A53AA-D815-4C3C-AF2E-DC497EE0D7A1}"/>
    <cellStyle name="Currency 2 2 8 7" xfId="7290" xr:uid="{00000000-0005-0000-0000-0000792C0000}"/>
    <cellStyle name="Currency 2 2 8 7 2" xfId="21547" xr:uid="{00000000-0005-0000-0000-00007A2C0000}"/>
    <cellStyle name="Currency 2 2 8 7 3" xfId="33428" xr:uid="{B7659F6B-36F8-4AEE-AA8D-F0BB36884B9B}"/>
    <cellStyle name="Currency 2 2 8 7 4" xfId="47685" xr:uid="{5870B0C2-D6BF-409D-BBDC-0592AAFE40B2}"/>
    <cellStyle name="Currency 2 2 8 8" xfId="9666" xr:uid="{00000000-0005-0000-0000-00007B2C0000}"/>
    <cellStyle name="Currency 2 2 8 8 2" xfId="23923" xr:uid="{00000000-0005-0000-0000-00007C2C0000}"/>
    <cellStyle name="Currency 2 2 8 8 3" xfId="35804" xr:uid="{54F8A15B-AEC3-43E7-A0B8-921D850CF092}"/>
    <cellStyle name="Currency 2 2 8 8 4" xfId="50061" xr:uid="{149C7423-2A57-4B61-8E34-CC2161F43A7E}"/>
    <cellStyle name="Currency 2 2 8 9" xfId="12043" xr:uid="{00000000-0005-0000-0000-00007D2C0000}"/>
    <cellStyle name="Currency 2 2 8 9 2" xfId="38181" xr:uid="{C45BE0C1-CDBF-4AE1-A7CC-CE509303711E}"/>
    <cellStyle name="Currency 2 2 8 9 3" xfId="52438" xr:uid="{A1E2A2AB-0A2C-4DC1-90BF-8C23C81BCEDE}"/>
    <cellStyle name="Currency 2 2 9" xfId="198" xr:uid="{00000000-0005-0000-0000-00007E2C0000}"/>
    <cellStyle name="Currency 2 2 9 10" xfId="14455" xr:uid="{00000000-0005-0000-0000-00007F2C0000}"/>
    <cellStyle name="Currency 2 2 9 11" xfId="26336" xr:uid="{831AD680-6F10-4710-A822-5FCBD9A986E6}"/>
    <cellStyle name="Currency 2 2 9 12" xfId="40593" xr:uid="{847FCCCD-129B-4EFD-92E8-8F8765213B89}"/>
    <cellStyle name="Currency 2 2 9 2" xfId="558" xr:uid="{00000000-0005-0000-0000-0000802C0000}"/>
    <cellStyle name="Currency 2 2 9 2 10" xfId="26696" xr:uid="{78B917E5-CD4E-4013-8ADD-C66F22230058}"/>
    <cellStyle name="Currency 2 2 9 2 11" xfId="40953" xr:uid="{73DE2EED-5100-4B10-B565-5D179F3DBC29}"/>
    <cellStyle name="Currency 2 2 9 2 2" xfId="1350" xr:uid="{00000000-0005-0000-0000-0000812C0000}"/>
    <cellStyle name="Currency 2 2 9 2 2 2" xfId="3726" xr:uid="{00000000-0005-0000-0000-0000822C0000}"/>
    <cellStyle name="Currency 2 2 9 2 2 2 2" xfId="17983" xr:uid="{00000000-0005-0000-0000-0000832C0000}"/>
    <cellStyle name="Currency 2 2 9 2 2 2 3" xfId="29864" xr:uid="{9855F252-8DD6-4C79-A34F-CB2A908C3280}"/>
    <cellStyle name="Currency 2 2 9 2 2 2 4" xfId="44121" xr:uid="{ACD5274B-152F-4429-B9BC-8EEAF2F0EB64}"/>
    <cellStyle name="Currency 2 2 9 2 2 3" xfId="6102" xr:uid="{00000000-0005-0000-0000-0000842C0000}"/>
    <cellStyle name="Currency 2 2 9 2 2 3 2" xfId="20359" xr:uid="{00000000-0005-0000-0000-0000852C0000}"/>
    <cellStyle name="Currency 2 2 9 2 2 3 3" xfId="32240" xr:uid="{972CE863-B981-43C1-A240-2C7C896EF5D3}"/>
    <cellStyle name="Currency 2 2 9 2 2 3 4" xfId="46497" xr:uid="{10922FEA-ED8F-4B99-8723-32E58F065C4D}"/>
    <cellStyle name="Currency 2 2 9 2 2 4" xfId="8478" xr:uid="{00000000-0005-0000-0000-0000862C0000}"/>
    <cellStyle name="Currency 2 2 9 2 2 4 2" xfId="22735" xr:uid="{00000000-0005-0000-0000-0000872C0000}"/>
    <cellStyle name="Currency 2 2 9 2 2 4 3" xfId="34616" xr:uid="{22E08FF6-F09F-4E87-9E27-D23697CABACB}"/>
    <cellStyle name="Currency 2 2 9 2 2 4 4" xfId="48873" xr:uid="{295CE7D4-7B6A-4A82-BE10-7E99ADE98911}"/>
    <cellStyle name="Currency 2 2 9 2 2 5" xfId="10854" xr:uid="{00000000-0005-0000-0000-0000882C0000}"/>
    <cellStyle name="Currency 2 2 9 2 2 5 2" xfId="25111" xr:uid="{00000000-0005-0000-0000-0000892C0000}"/>
    <cellStyle name="Currency 2 2 9 2 2 5 3" xfId="36992" xr:uid="{4A2F1B30-D9F5-4C0D-886C-4F8845851444}"/>
    <cellStyle name="Currency 2 2 9 2 2 5 4" xfId="51249" xr:uid="{48EA3F09-A8C6-47A2-BAB3-D1322A11E0D4}"/>
    <cellStyle name="Currency 2 2 9 2 2 6" xfId="13231" xr:uid="{00000000-0005-0000-0000-00008A2C0000}"/>
    <cellStyle name="Currency 2 2 9 2 2 6 2" xfId="39369" xr:uid="{3E9F04B6-8632-45E7-8D61-1A0E2D3DF0EC}"/>
    <cellStyle name="Currency 2 2 9 2 2 6 3" xfId="53626" xr:uid="{C8C05353-619F-4E0D-BC0E-3E29DD597B87}"/>
    <cellStyle name="Currency 2 2 9 2 2 7" xfId="15607" xr:uid="{00000000-0005-0000-0000-00008B2C0000}"/>
    <cellStyle name="Currency 2 2 9 2 2 8" xfId="27488" xr:uid="{CEEF1B18-2AA1-469F-A34F-3221813FBC35}"/>
    <cellStyle name="Currency 2 2 9 2 2 9" xfId="41745" xr:uid="{C155B6E4-BA1B-42C1-A3FD-32E37D843D11}"/>
    <cellStyle name="Currency 2 2 9 2 3" xfId="2142" xr:uid="{00000000-0005-0000-0000-00008C2C0000}"/>
    <cellStyle name="Currency 2 2 9 2 3 2" xfId="4518" xr:uid="{00000000-0005-0000-0000-00008D2C0000}"/>
    <cellStyle name="Currency 2 2 9 2 3 2 2" xfId="18775" xr:uid="{00000000-0005-0000-0000-00008E2C0000}"/>
    <cellStyle name="Currency 2 2 9 2 3 2 3" xfId="30656" xr:uid="{7127F1B1-A846-42D2-AE77-FA5DD083D671}"/>
    <cellStyle name="Currency 2 2 9 2 3 2 4" xfId="44913" xr:uid="{E684D096-D083-4A1C-A9B7-53F9E5DE93D7}"/>
    <cellStyle name="Currency 2 2 9 2 3 3" xfId="6894" xr:uid="{00000000-0005-0000-0000-00008F2C0000}"/>
    <cellStyle name="Currency 2 2 9 2 3 3 2" xfId="21151" xr:uid="{00000000-0005-0000-0000-0000902C0000}"/>
    <cellStyle name="Currency 2 2 9 2 3 3 3" xfId="33032" xr:uid="{DEF28338-F7F2-4538-BAA3-519ECD6D4487}"/>
    <cellStyle name="Currency 2 2 9 2 3 3 4" xfId="47289" xr:uid="{158F0BE0-8B97-4184-802E-AB7CE6033304}"/>
    <cellStyle name="Currency 2 2 9 2 3 4" xfId="9270" xr:uid="{00000000-0005-0000-0000-0000912C0000}"/>
    <cellStyle name="Currency 2 2 9 2 3 4 2" xfId="23527" xr:uid="{00000000-0005-0000-0000-0000922C0000}"/>
    <cellStyle name="Currency 2 2 9 2 3 4 3" xfId="35408" xr:uid="{660D54EB-51AD-4112-924B-D2529A488C90}"/>
    <cellStyle name="Currency 2 2 9 2 3 4 4" xfId="49665" xr:uid="{94740E59-E068-4864-B843-D1FAC4A3EBA4}"/>
    <cellStyle name="Currency 2 2 9 2 3 5" xfId="11646" xr:uid="{00000000-0005-0000-0000-0000932C0000}"/>
    <cellStyle name="Currency 2 2 9 2 3 5 2" xfId="25903" xr:uid="{00000000-0005-0000-0000-0000942C0000}"/>
    <cellStyle name="Currency 2 2 9 2 3 5 3" xfId="37784" xr:uid="{2F2CD862-8E28-4120-AC11-CE1C86BEA900}"/>
    <cellStyle name="Currency 2 2 9 2 3 5 4" xfId="52041" xr:uid="{665FEB94-B083-4BA6-A96B-0D5E2BCEFB83}"/>
    <cellStyle name="Currency 2 2 9 2 3 6" xfId="14023" xr:uid="{00000000-0005-0000-0000-0000952C0000}"/>
    <cellStyle name="Currency 2 2 9 2 3 6 2" xfId="40161" xr:uid="{4689EC87-FD8E-4995-8002-75C2D2A2E618}"/>
    <cellStyle name="Currency 2 2 9 2 3 6 3" xfId="54418" xr:uid="{5338A5D2-2EE0-4AF0-B753-FD80C58DF629}"/>
    <cellStyle name="Currency 2 2 9 2 3 7" xfId="16399" xr:uid="{00000000-0005-0000-0000-0000962C0000}"/>
    <cellStyle name="Currency 2 2 9 2 3 8" xfId="28280" xr:uid="{96C08EA8-C6E7-46E7-ADFE-00B7ACE6C8C3}"/>
    <cellStyle name="Currency 2 2 9 2 3 9" xfId="42537" xr:uid="{43E0309E-98A6-4DD5-B256-74489A66E7BC}"/>
    <cellStyle name="Currency 2 2 9 2 4" xfId="2934" xr:uid="{00000000-0005-0000-0000-0000972C0000}"/>
    <cellStyle name="Currency 2 2 9 2 4 2" xfId="17191" xr:uid="{00000000-0005-0000-0000-0000982C0000}"/>
    <cellStyle name="Currency 2 2 9 2 4 3" xfId="29072" xr:uid="{14FC7440-D358-4C29-840C-51D778B50ABE}"/>
    <cellStyle name="Currency 2 2 9 2 4 4" xfId="43329" xr:uid="{6BEBA74C-D5BC-48C9-8A3B-7420223561A8}"/>
    <cellStyle name="Currency 2 2 9 2 5" xfId="5310" xr:uid="{00000000-0005-0000-0000-0000992C0000}"/>
    <cellStyle name="Currency 2 2 9 2 5 2" xfId="19567" xr:uid="{00000000-0005-0000-0000-00009A2C0000}"/>
    <cellStyle name="Currency 2 2 9 2 5 3" xfId="31448" xr:uid="{CCF701FB-A2F4-4A95-B510-1DF530017A04}"/>
    <cellStyle name="Currency 2 2 9 2 5 4" xfId="45705" xr:uid="{C8420B81-82C4-4004-A7A1-5DEBB90C71E9}"/>
    <cellStyle name="Currency 2 2 9 2 6" xfId="7686" xr:uid="{00000000-0005-0000-0000-00009B2C0000}"/>
    <cellStyle name="Currency 2 2 9 2 6 2" xfId="21943" xr:uid="{00000000-0005-0000-0000-00009C2C0000}"/>
    <cellStyle name="Currency 2 2 9 2 6 3" xfId="33824" xr:uid="{A56A5C03-D5CA-422C-84D9-A24D8D6B4753}"/>
    <cellStyle name="Currency 2 2 9 2 6 4" xfId="48081" xr:uid="{018BC2A2-8204-4024-88C0-DDCA3ABAE65B}"/>
    <cellStyle name="Currency 2 2 9 2 7" xfId="10062" xr:uid="{00000000-0005-0000-0000-00009D2C0000}"/>
    <cellStyle name="Currency 2 2 9 2 7 2" xfId="24319" xr:uid="{00000000-0005-0000-0000-00009E2C0000}"/>
    <cellStyle name="Currency 2 2 9 2 7 3" xfId="36200" xr:uid="{B51CE9CD-77A7-4A49-87F0-2DC6D5589D72}"/>
    <cellStyle name="Currency 2 2 9 2 7 4" xfId="50457" xr:uid="{C45FF4C5-369C-448B-8CA1-E625A643E6B3}"/>
    <cellStyle name="Currency 2 2 9 2 8" xfId="12439" xr:uid="{00000000-0005-0000-0000-00009F2C0000}"/>
    <cellStyle name="Currency 2 2 9 2 8 2" xfId="38577" xr:uid="{6FBD3A20-4D56-4D8E-BCF3-1641474B434B}"/>
    <cellStyle name="Currency 2 2 9 2 8 3" xfId="52834" xr:uid="{94F1DAFE-47BE-47B1-86EF-98B633ED337F}"/>
    <cellStyle name="Currency 2 2 9 2 9" xfId="14815" xr:uid="{00000000-0005-0000-0000-0000A02C0000}"/>
    <cellStyle name="Currency 2 2 9 3" xfId="990" xr:uid="{00000000-0005-0000-0000-0000A12C0000}"/>
    <cellStyle name="Currency 2 2 9 3 2" xfId="3366" xr:uid="{00000000-0005-0000-0000-0000A22C0000}"/>
    <cellStyle name="Currency 2 2 9 3 2 2" xfId="17623" xr:uid="{00000000-0005-0000-0000-0000A32C0000}"/>
    <cellStyle name="Currency 2 2 9 3 2 3" xfId="29504" xr:uid="{B1B3BB4F-B8BC-4067-8D26-9DFBC6AD4053}"/>
    <cellStyle name="Currency 2 2 9 3 2 4" xfId="43761" xr:uid="{7D30D95B-B441-4B4B-B77A-97AF9D4B8950}"/>
    <cellStyle name="Currency 2 2 9 3 3" xfId="5742" xr:uid="{00000000-0005-0000-0000-0000A42C0000}"/>
    <cellStyle name="Currency 2 2 9 3 3 2" xfId="19999" xr:uid="{00000000-0005-0000-0000-0000A52C0000}"/>
    <cellStyle name="Currency 2 2 9 3 3 3" xfId="31880" xr:uid="{606DEF6C-487C-4743-85AE-DC559F512258}"/>
    <cellStyle name="Currency 2 2 9 3 3 4" xfId="46137" xr:uid="{45CCAF31-4B70-4C81-A07B-0F01E7B3805A}"/>
    <cellStyle name="Currency 2 2 9 3 4" xfId="8118" xr:uid="{00000000-0005-0000-0000-0000A62C0000}"/>
    <cellStyle name="Currency 2 2 9 3 4 2" xfId="22375" xr:uid="{00000000-0005-0000-0000-0000A72C0000}"/>
    <cellStyle name="Currency 2 2 9 3 4 3" xfId="34256" xr:uid="{537A4E16-2628-45F5-8CC8-DEC5D0C190AF}"/>
    <cellStyle name="Currency 2 2 9 3 4 4" xfId="48513" xr:uid="{AF0C3B2A-A547-4B0F-A7AE-5E191CEC655C}"/>
    <cellStyle name="Currency 2 2 9 3 5" xfId="10494" xr:uid="{00000000-0005-0000-0000-0000A82C0000}"/>
    <cellStyle name="Currency 2 2 9 3 5 2" xfId="24751" xr:uid="{00000000-0005-0000-0000-0000A92C0000}"/>
    <cellStyle name="Currency 2 2 9 3 5 3" xfId="36632" xr:uid="{B565A7EF-B46C-4E0E-981C-79A46255EAF0}"/>
    <cellStyle name="Currency 2 2 9 3 5 4" xfId="50889" xr:uid="{4863EF45-7B7B-4071-9F23-D38B8C9CD58C}"/>
    <cellStyle name="Currency 2 2 9 3 6" xfId="12871" xr:uid="{00000000-0005-0000-0000-0000AA2C0000}"/>
    <cellStyle name="Currency 2 2 9 3 6 2" xfId="39009" xr:uid="{4B3576C8-E416-4B2D-82A1-076164E8705B}"/>
    <cellStyle name="Currency 2 2 9 3 6 3" xfId="53266" xr:uid="{C23A3936-D86D-480C-9895-ED43AFF25108}"/>
    <cellStyle name="Currency 2 2 9 3 7" xfId="15247" xr:uid="{00000000-0005-0000-0000-0000AB2C0000}"/>
    <cellStyle name="Currency 2 2 9 3 8" xfId="27128" xr:uid="{4E1D1C7A-11D8-42A4-85CC-E4B0B3AA5657}"/>
    <cellStyle name="Currency 2 2 9 3 9" xfId="41385" xr:uid="{81277E61-F5B1-426B-A901-2BA21D7B3624}"/>
    <cellStyle name="Currency 2 2 9 4" xfId="1782" xr:uid="{00000000-0005-0000-0000-0000AC2C0000}"/>
    <cellStyle name="Currency 2 2 9 4 2" xfId="4158" xr:uid="{00000000-0005-0000-0000-0000AD2C0000}"/>
    <cellStyle name="Currency 2 2 9 4 2 2" xfId="18415" xr:uid="{00000000-0005-0000-0000-0000AE2C0000}"/>
    <cellStyle name="Currency 2 2 9 4 2 3" xfId="30296" xr:uid="{DD3CE8DC-F6A2-4A36-AD8B-A160002A084E}"/>
    <cellStyle name="Currency 2 2 9 4 2 4" xfId="44553" xr:uid="{0578F2BE-417F-4BF0-B368-588A5CFF441F}"/>
    <cellStyle name="Currency 2 2 9 4 3" xfId="6534" xr:uid="{00000000-0005-0000-0000-0000AF2C0000}"/>
    <cellStyle name="Currency 2 2 9 4 3 2" xfId="20791" xr:uid="{00000000-0005-0000-0000-0000B02C0000}"/>
    <cellStyle name="Currency 2 2 9 4 3 3" xfId="32672" xr:uid="{73238667-2FBC-46D3-B461-4008E77D88E0}"/>
    <cellStyle name="Currency 2 2 9 4 3 4" xfId="46929" xr:uid="{7BE885CD-FFAA-41F7-BE94-09E720065197}"/>
    <cellStyle name="Currency 2 2 9 4 4" xfId="8910" xr:uid="{00000000-0005-0000-0000-0000B12C0000}"/>
    <cellStyle name="Currency 2 2 9 4 4 2" xfId="23167" xr:uid="{00000000-0005-0000-0000-0000B22C0000}"/>
    <cellStyle name="Currency 2 2 9 4 4 3" xfId="35048" xr:uid="{B9C8D967-6AC0-4554-AE71-B9987DB8D226}"/>
    <cellStyle name="Currency 2 2 9 4 4 4" xfId="49305" xr:uid="{C4506413-B189-4090-9037-BCCB299633EA}"/>
    <cellStyle name="Currency 2 2 9 4 5" xfId="11286" xr:uid="{00000000-0005-0000-0000-0000B32C0000}"/>
    <cellStyle name="Currency 2 2 9 4 5 2" xfId="25543" xr:uid="{00000000-0005-0000-0000-0000B42C0000}"/>
    <cellStyle name="Currency 2 2 9 4 5 3" xfId="37424" xr:uid="{10AB81E9-3473-4C14-9B26-A0A5F919F0F7}"/>
    <cellStyle name="Currency 2 2 9 4 5 4" xfId="51681" xr:uid="{7BB72126-EB5C-49AA-A475-96A69A412C46}"/>
    <cellStyle name="Currency 2 2 9 4 6" xfId="13663" xr:uid="{00000000-0005-0000-0000-0000B52C0000}"/>
    <cellStyle name="Currency 2 2 9 4 6 2" xfId="39801" xr:uid="{46627407-EE38-4AD0-A7CA-C196C9AF4C3E}"/>
    <cellStyle name="Currency 2 2 9 4 6 3" xfId="54058" xr:uid="{56F37A72-C923-4FFB-BD8D-C85C4CBF3CF2}"/>
    <cellStyle name="Currency 2 2 9 4 7" xfId="16039" xr:uid="{00000000-0005-0000-0000-0000B62C0000}"/>
    <cellStyle name="Currency 2 2 9 4 8" xfId="27920" xr:uid="{4CDFFAA5-428D-405A-8F4E-0BB03FACEA93}"/>
    <cellStyle name="Currency 2 2 9 4 9" xfId="42177" xr:uid="{AE85E331-29C3-46CD-BB27-618DC6372840}"/>
    <cellStyle name="Currency 2 2 9 5" xfId="2574" xr:uid="{00000000-0005-0000-0000-0000B72C0000}"/>
    <cellStyle name="Currency 2 2 9 5 2" xfId="16831" xr:uid="{00000000-0005-0000-0000-0000B82C0000}"/>
    <cellStyle name="Currency 2 2 9 5 3" xfId="28712" xr:uid="{8B01C4A7-1C3B-4224-A3F1-01B7E9D63575}"/>
    <cellStyle name="Currency 2 2 9 5 4" xfId="42969" xr:uid="{411B05E8-8303-4927-A611-9813C03CA0A2}"/>
    <cellStyle name="Currency 2 2 9 6" xfId="4950" xr:uid="{00000000-0005-0000-0000-0000B92C0000}"/>
    <cellStyle name="Currency 2 2 9 6 2" xfId="19207" xr:uid="{00000000-0005-0000-0000-0000BA2C0000}"/>
    <cellStyle name="Currency 2 2 9 6 3" xfId="31088" xr:uid="{944D2DAA-604B-494F-8C29-C4A0BC557213}"/>
    <cellStyle name="Currency 2 2 9 6 4" xfId="45345" xr:uid="{6361285C-83CA-4560-8002-6CFC655FD96B}"/>
    <cellStyle name="Currency 2 2 9 7" xfId="7326" xr:uid="{00000000-0005-0000-0000-0000BB2C0000}"/>
    <cellStyle name="Currency 2 2 9 7 2" xfId="21583" xr:uid="{00000000-0005-0000-0000-0000BC2C0000}"/>
    <cellStyle name="Currency 2 2 9 7 3" xfId="33464" xr:uid="{69AD160B-7720-461E-BA45-0FDF0626B47F}"/>
    <cellStyle name="Currency 2 2 9 7 4" xfId="47721" xr:uid="{05F02CC9-2C55-4BC4-B765-7FD46D0C1B64}"/>
    <cellStyle name="Currency 2 2 9 8" xfId="9702" xr:uid="{00000000-0005-0000-0000-0000BD2C0000}"/>
    <cellStyle name="Currency 2 2 9 8 2" xfId="23959" xr:uid="{00000000-0005-0000-0000-0000BE2C0000}"/>
    <cellStyle name="Currency 2 2 9 8 3" xfId="35840" xr:uid="{8F06E361-FAFE-4121-8483-0FBF9C317A66}"/>
    <cellStyle name="Currency 2 2 9 8 4" xfId="50097" xr:uid="{D4696548-E644-41F0-8F0B-639439AA38A0}"/>
    <cellStyle name="Currency 2 2 9 9" xfId="12079" xr:uid="{00000000-0005-0000-0000-0000BF2C0000}"/>
    <cellStyle name="Currency 2 2 9 9 2" xfId="38217" xr:uid="{D3FEFB5F-D9EB-4A71-96DF-B6831CA5EDD2}"/>
    <cellStyle name="Currency 2 2 9 9 3" xfId="52474" xr:uid="{32786BD1-2A6F-411F-827C-084137AB2863}"/>
    <cellStyle name="Currency 2 20" xfId="737" xr:uid="{00000000-0005-0000-0000-0000C02C0000}"/>
    <cellStyle name="Currency 2 20 10" xfId="26875" xr:uid="{A212CFF5-71BC-467B-8355-5849D74479E0}"/>
    <cellStyle name="Currency 2 20 11" xfId="41132" xr:uid="{23FBCF91-8856-43C7-B0FD-5495A0831B43}"/>
    <cellStyle name="Currency 2 20 2" xfId="1529" xr:uid="{00000000-0005-0000-0000-0000C12C0000}"/>
    <cellStyle name="Currency 2 20 2 2" xfId="3905" xr:uid="{00000000-0005-0000-0000-0000C22C0000}"/>
    <cellStyle name="Currency 2 20 2 2 2" xfId="18162" xr:uid="{00000000-0005-0000-0000-0000C32C0000}"/>
    <cellStyle name="Currency 2 20 2 2 3" xfId="30043" xr:uid="{F5443984-03FD-4662-AE32-FC7359108F1A}"/>
    <cellStyle name="Currency 2 20 2 2 4" xfId="44300" xr:uid="{41282CCC-FB82-46B8-823A-5F30FC8550E8}"/>
    <cellStyle name="Currency 2 20 2 3" xfId="6281" xr:uid="{00000000-0005-0000-0000-0000C42C0000}"/>
    <cellStyle name="Currency 2 20 2 3 2" xfId="20538" xr:uid="{00000000-0005-0000-0000-0000C52C0000}"/>
    <cellStyle name="Currency 2 20 2 3 3" xfId="32419" xr:uid="{6F2DC594-1227-4EC1-A44F-34F23E5EC716}"/>
    <cellStyle name="Currency 2 20 2 3 4" xfId="46676" xr:uid="{F38539CC-DAA9-49C9-896B-E1C699E25776}"/>
    <cellStyle name="Currency 2 20 2 4" xfId="8657" xr:uid="{00000000-0005-0000-0000-0000C62C0000}"/>
    <cellStyle name="Currency 2 20 2 4 2" xfId="22914" xr:uid="{00000000-0005-0000-0000-0000C72C0000}"/>
    <cellStyle name="Currency 2 20 2 4 3" xfId="34795" xr:uid="{0B1473AB-BA35-4038-A578-85C97C47AD02}"/>
    <cellStyle name="Currency 2 20 2 4 4" xfId="49052" xr:uid="{A91D1501-B412-4106-AC88-80BBF427553F}"/>
    <cellStyle name="Currency 2 20 2 5" xfId="11033" xr:uid="{00000000-0005-0000-0000-0000C82C0000}"/>
    <cellStyle name="Currency 2 20 2 5 2" xfId="25290" xr:uid="{00000000-0005-0000-0000-0000C92C0000}"/>
    <cellStyle name="Currency 2 20 2 5 3" xfId="37171" xr:uid="{363A1BBF-F595-47E2-8C90-C3C19B9A0FEB}"/>
    <cellStyle name="Currency 2 20 2 5 4" xfId="51428" xr:uid="{85D68E87-7A18-4832-96E4-C1130D7B096B}"/>
    <cellStyle name="Currency 2 20 2 6" xfId="13410" xr:uid="{00000000-0005-0000-0000-0000CA2C0000}"/>
    <cellStyle name="Currency 2 20 2 6 2" xfId="39548" xr:uid="{8CA70704-7195-47F7-B5CC-CDF754D282D0}"/>
    <cellStyle name="Currency 2 20 2 6 3" xfId="53805" xr:uid="{CE5866C7-CD5D-4710-817E-7C681B53088F}"/>
    <cellStyle name="Currency 2 20 2 7" xfId="15786" xr:uid="{00000000-0005-0000-0000-0000CB2C0000}"/>
    <cellStyle name="Currency 2 20 2 8" xfId="27667" xr:uid="{2B9D687C-6094-4876-BEFC-1947804E210F}"/>
    <cellStyle name="Currency 2 20 2 9" xfId="41924" xr:uid="{3370ACFB-D598-44EE-B5A8-EF39A8BF2133}"/>
    <cellStyle name="Currency 2 20 3" xfId="2321" xr:uid="{00000000-0005-0000-0000-0000CC2C0000}"/>
    <cellStyle name="Currency 2 20 3 2" xfId="4697" xr:uid="{00000000-0005-0000-0000-0000CD2C0000}"/>
    <cellStyle name="Currency 2 20 3 2 2" xfId="18954" xr:uid="{00000000-0005-0000-0000-0000CE2C0000}"/>
    <cellStyle name="Currency 2 20 3 2 3" xfId="30835" xr:uid="{BB6EA741-D906-4ABF-8529-CB415BDD13E5}"/>
    <cellStyle name="Currency 2 20 3 2 4" xfId="45092" xr:uid="{DE25B53A-5B2A-469F-9403-080B66B743FC}"/>
    <cellStyle name="Currency 2 20 3 3" xfId="7073" xr:uid="{00000000-0005-0000-0000-0000CF2C0000}"/>
    <cellStyle name="Currency 2 20 3 3 2" xfId="21330" xr:uid="{00000000-0005-0000-0000-0000D02C0000}"/>
    <cellStyle name="Currency 2 20 3 3 3" xfId="33211" xr:uid="{E9C13E94-1488-4CDD-8A2F-FF88BBCB6125}"/>
    <cellStyle name="Currency 2 20 3 3 4" xfId="47468" xr:uid="{281DC654-2F88-4D2B-9CC2-A6D05431694A}"/>
    <cellStyle name="Currency 2 20 3 4" xfId="9449" xr:uid="{00000000-0005-0000-0000-0000D12C0000}"/>
    <cellStyle name="Currency 2 20 3 4 2" xfId="23706" xr:uid="{00000000-0005-0000-0000-0000D22C0000}"/>
    <cellStyle name="Currency 2 20 3 4 3" xfId="35587" xr:uid="{B63AF094-A307-47FC-A039-2E19CAAC1AA6}"/>
    <cellStyle name="Currency 2 20 3 4 4" xfId="49844" xr:uid="{FD47008F-91CB-42CA-901D-D080C7057088}"/>
    <cellStyle name="Currency 2 20 3 5" xfId="11825" xr:uid="{00000000-0005-0000-0000-0000D32C0000}"/>
    <cellStyle name="Currency 2 20 3 5 2" xfId="26082" xr:uid="{00000000-0005-0000-0000-0000D42C0000}"/>
    <cellStyle name="Currency 2 20 3 5 3" xfId="37963" xr:uid="{8BD6DDAC-7108-4567-806D-FF058209E4EA}"/>
    <cellStyle name="Currency 2 20 3 5 4" xfId="52220" xr:uid="{463DEFDE-6643-4D15-8DB1-8B27CA89B018}"/>
    <cellStyle name="Currency 2 20 3 6" xfId="14202" xr:uid="{00000000-0005-0000-0000-0000D52C0000}"/>
    <cellStyle name="Currency 2 20 3 6 2" xfId="40340" xr:uid="{4B28F5F4-6381-4638-B631-09CE81A0E342}"/>
    <cellStyle name="Currency 2 20 3 6 3" xfId="54597" xr:uid="{3931B8C7-60CD-4015-8184-F8F96AC3D829}"/>
    <cellStyle name="Currency 2 20 3 7" xfId="16578" xr:uid="{00000000-0005-0000-0000-0000D62C0000}"/>
    <cellStyle name="Currency 2 20 3 8" xfId="28459" xr:uid="{7E6AD082-87D1-46C4-A5A0-EC32EEF0AEDF}"/>
    <cellStyle name="Currency 2 20 3 9" xfId="42716" xr:uid="{BD30E0BC-AC2A-46A7-BD9B-52642036966B}"/>
    <cellStyle name="Currency 2 20 4" xfId="3113" xr:uid="{00000000-0005-0000-0000-0000D72C0000}"/>
    <cellStyle name="Currency 2 20 4 2" xfId="17370" xr:uid="{00000000-0005-0000-0000-0000D82C0000}"/>
    <cellStyle name="Currency 2 20 4 3" xfId="29251" xr:uid="{9554580C-BE31-477E-91D4-568802CFB2A9}"/>
    <cellStyle name="Currency 2 20 4 4" xfId="43508" xr:uid="{37F32112-F320-4B50-B673-C0F8101CC688}"/>
    <cellStyle name="Currency 2 20 5" xfId="5489" xr:uid="{00000000-0005-0000-0000-0000D92C0000}"/>
    <cellStyle name="Currency 2 20 5 2" xfId="19746" xr:uid="{00000000-0005-0000-0000-0000DA2C0000}"/>
    <cellStyle name="Currency 2 20 5 3" xfId="31627" xr:uid="{FF9D1BEC-09E7-47C6-AC51-0F129815C22C}"/>
    <cellStyle name="Currency 2 20 5 4" xfId="45884" xr:uid="{F1D4D6AD-7C04-4185-8150-3F82E17403AF}"/>
    <cellStyle name="Currency 2 20 6" xfId="7865" xr:uid="{00000000-0005-0000-0000-0000DB2C0000}"/>
    <cellStyle name="Currency 2 20 6 2" xfId="22122" xr:uid="{00000000-0005-0000-0000-0000DC2C0000}"/>
    <cellStyle name="Currency 2 20 6 3" xfId="34003" xr:uid="{74049300-C4C5-4BF8-AE4A-997D2C7485B0}"/>
    <cellStyle name="Currency 2 20 6 4" xfId="48260" xr:uid="{124849BC-F7A2-4AC2-AAF2-9CBFA0467CD3}"/>
    <cellStyle name="Currency 2 20 7" xfId="10241" xr:uid="{00000000-0005-0000-0000-0000DD2C0000}"/>
    <cellStyle name="Currency 2 20 7 2" xfId="24498" xr:uid="{00000000-0005-0000-0000-0000DE2C0000}"/>
    <cellStyle name="Currency 2 20 7 3" xfId="36379" xr:uid="{AB21CBBC-0A6D-4AB0-9D4B-F5378ED9E9DB}"/>
    <cellStyle name="Currency 2 20 7 4" xfId="50636" xr:uid="{9CDCE878-9F2D-4EB8-8410-362FE1368091}"/>
    <cellStyle name="Currency 2 20 8" xfId="12618" xr:uid="{00000000-0005-0000-0000-0000DF2C0000}"/>
    <cellStyle name="Currency 2 20 8 2" xfId="38756" xr:uid="{2F1B3B6E-6E92-4809-B422-EECAB29019AF}"/>
    <cellStyle name="Currency 2 20 8 3" xfId="53013" xr:uid="{34B7B24D-906A-4042-ABDF-CF2A2E434FAE}"/>
    <cellStyle name="Currency 2 20 9" xfId="14994" xr:uid="{00000000-0005-0000-0000-0000E02C0000}"/>
    <cellStyle name="Currency 2 21" xfId="773" xr:uid="{00000000-0005-0000-0000-0000E12C0000}"/>
    <cellStyle name="Currency 2 21 10" xfId="26911" xr:uid="{BDC89302-BA42-4FA4-AEF0-12B02FC142BE}"/>
    <cellStyle name="Currency 2 21 11" xfId="41168" xr:uid="{31B49643-3FE5-47E6-9A12-A0A3C7A7EFDD}"/>
    <cellStyle name="Currency 2 21 2" xfId="1565" xr:uid="{00000000-0005-0000-0000-0000E22C0000}"/>
    <cellStyle name="Currency 2 21 2 2" xfId="3941" xr:uid="{00000000-0005-0000-0000-0000E32C0000}"/>
    <cellStyle name="Currency 2 21 2 2 2" xfId="18198" xr:uid="{00000000-0005-0000-0000-0000E42C0000}"/>
    <cellStyle name="Currency 2 21 2 2 3" xfId="30079" xr:uid="{C346FAAD-065F-45D4-92BF-0644B359E4EA}"/>
    <cellStyle name="Currency 2 21 2 2 4" xfId="44336" xr:uid="{F1AACC52-F5F4-4005-9F08-B3314C49CA30}"/>
    <cellStyle name="Currency 2 21 2 3" xfId="6317" xr:uid="{00000000-0005-0000-0000-0000E52C0000}"/>
    <cellStyle name="Currency 2 21 2 3 2" xfId="20574" xr:uid="{00000000-0005-0000-0000-0000E62C0000}"/>
    <cellStyle name="Currency 2 21 2 3 3" xfId="32455" xr:uid="{A10089FA-E83F-4919-A540-A573E3A377AA}"/>
    <cellStyle name="Currency 2 21 2 3 4" xfId="46712" xr:uid="{BDC86B83-B6C7-4626-9332-C03FCC8C6302}"/>
    <cellStyle name="Currency 2 21 2 4" xfId="8693" xr:uid="{00000000-0005-0000-0000-0000E72C0000}"/>
    <cellStyle name="Currency 2 21 2 4 2" xfId="22950" xr:uid="{00000000-0005-0000-0000-0000E82C0000}"/>
    <cellStyle name="Currency 2 21 2 4 3" xfId="34831" xr:uid="{41526D8D-68C4-4863-BA45-B38F6C0E200C}"/>
    <cellStyle name="Currency 2 21 2 4 4" xfId="49088" xr:uid="{C1392AEE-B0EF-4A5B-88CB-0A60C0EEE116}"/>
    <cellStyle name="Currency 2 21 2 5" xfId="11069" xr:uid="{00000000-0005-0000-0000-0000E92C0000}"/>
    <cellStyle name="Currency 2 21 2 5 2" xfId="25326" xr:uid="{00000000-0005-0000-0000-0000EA2C0000}"/>
    <cellStyle name="Currency 2 21 2 5 3" xfId="37207" xr:uid="{FC0A20C2-A93D-4488-B708-075AB410FB93}"/>
    <cellStyle name="Currency 2 21 2 5 4" xfId="51464" xr:uid="{3B5AF90B-FA5B-4775-9B73-491F3B46874D}"/>
    <cellStyle name="Currency 2 21 2 6" xfId="13446" xr:uid="{00000000-0005-0000-0000-0000EB2C0000}"/>
    <cellStyle name="Currency 2 21 2 6 2" xfId="39584" xr:uid="{E8A2AC37-9542-42E5-BFCB-5328E1537163}"/>
    <cellStyle name="Currency 2 21 2 6 3" xfId="53841" xr:uid="{30F4C085-120C-4F8F-AB40-ABB9CE578C62}"/>
    <cellStyle name="Currency 2 21 2 7" xfId="15822" xr:uid="{00000000-0005-0000-0000-0000EC2C0000}"/>
    <cellStyle name="Currency 2 21 2 8" xfId="27703" xr:uid="{600C3F7E-BA93-4CA8-B287-A0F818A9F659}"/>
    <cellStyle name="Currency 2 21 2 9" xfId="41960" xr:uid="{F71623C2-736C-4915-A4C0-9C6ADC3F17B7}"/>
    <cellStyle name="Currency 2 21 3" xfId="2357" xr:uid="{00000000-0005-0000-0000-0000ED2C0000}"/>
    <cellStyle name="Currency 2 21 3 2" xfId="4733" xr:uid="{00000000-0005-0000-0000-0000EE2C0000}"/>
    <cellStyle name="Currency 2 21 3 2 2" xfId="18990" xr:uid="{00000000-0005-0000-0000-0000EF2C0000}"/>
    <cellStyle name="Currency 2 21 3 2 3" xfId="30871" xr:uid="{411DDC5E-1541-493D-8BE5-BB414BFA3771}"/>
    <cellStyle name="Currency 2 21 3 2 4" xfId="45128" xr:uid="{120E12F7-368C-409C-9F0C-094EB47D19B5}"/>
    <cellStyle name="Currency 2 21 3 3" xfId="7109" xr:uid="{00000000-0005-0000-0000-0000F02C0000}"/>
    <cellStyle name="Currency 2 21 3 3 2" xfId="21366" xr:uid="{00000000-0005-0000-0000-0000F12C0000}"/>
    <cellStyle name="Currency 2 21 3 3 3" xfId="33247" xr:uid="{B455F226-8E22-4B5C-AE9D-1EEE5B97D819}"/>
    <cellStyle name="Currency 2 21 3 3 4" xfId="47504" xr:uid="{E39978E0-91C2-4EB1-979B-A201A99E5AF0}"/>
    <cellStyle name="Currency 2 21 3 4" xfId="9485" xr:uid="{00000000-0005-0000-0000-0000F22C0000}"/>
    <cellStyle name="Currency 2 21 3 4 2" xfId="23742" xr:uid="{00000000-0005-0000-0000-0000F32C0000}"/>
    <cellStyle name="Currency 2 21 3 4 3" xfId="35623" xr:uid="{11B1F6B4-557C-45DA-8052-A04681A71C6C}"/>
    <cellStyle name="Currency 2 21 3 4 4" xfId="49880" xr:uid="{6A4AE71B-8A61-471D-AF8C-3146D3D56201}"/>
    <cellStyle name="Currency 2 21 3 5" xfId="11861" xr:uid="{00000000-0005-0000-0000-0000F42C0000}"/>
    <cellStyle name="Currency 2 21 3 5 2" xfId="26118" xr:uid="{00000000-0005-0000-0000-0000F52C0000}"/>
    <cellStyle name="Currency 2 21 3 5 3" xfId="37999" xr:uid="{E70E9DB8-D713-4A8E-89FD-600F6B1460E3}"/>
    <cellStyle name="Currency 2 21 3 5 4" xfId="52256" xr:uid="{3B8359F4-3F9B-4F04-80BA-4E7F36A419BB}"/>
    <cellStyle name="Currency 2 21 3 6" xfId="14238" xr:uid="{00000000-0005-0000-0000-0000F62C0000}"/>
    <cellStyle name="Currency 2 21 3 6 2" xfId="40376" xr:uid="{6C29F710-9AFB-4C9A-A90B-8A98BF46EC7B}"/>
    <cellStyle name="Currency 2 21 3 6 3" xfId="54633" xr:uid="{99386CD7-9FF1-4CA4-8E86-80DCD3E8E25B}"/>
    <cellStyle name="Currency 2 21 3 7" xfId="16614" xr:uid="{00000000-0005-0000-0000-0000F72C0000}"/>
    <cellStyle name="Currency 2 21 3 8" xfId="28495" xr:uid="{D5BD845D-D3E4-455F-A1A0-8C8E9B70FBCF}"/>
    <cellStyle name="Currency 2 21 3 9" xfId="42752" xr:uid="{A86DD904-FDBC-436C-83B7-5F36180C06C3}"/>
    <cellStyle name="Currency 2 21 4" xfId="3149" xr:uid="{00000000-0005-0000-0000-0000F82C0000}"/>
    <cellStyle name="Currency 2 21 4 2" xfId="17406" xr:uid="{00000000-0005-0000-0000-0000F92C0000}"/>
    <cellStyle name="Currency 2 21 4 3" xfId="29287" xr:uid="{5E1E76B8-5EBF-4403-A1B1-45A318DDE503}"/>
    <cellStyle name="Currency 2 21 4 4" xfId="43544" xr:uid="{6CF0F6AC-2C8B-407E-B311-253BE14EFB05}"/>
    <cellStyle name="Currency 2 21 5" xfId="5525" xr:uid="{00000000-0005-0000-0000-0000FA2C0000}"/>
    <cellStyle name="Currency 2 21 5 2" xfId="19782" xr:uid="{00000000-0005-0000-0000-0000FB2C0000}"/>
    <cellStyle name="Currency 2 21 5 3" xfId="31663" xr:uid="{34E63B74-AAC6-46EA-B0C3-83E33CE45D05}"/>
    <cellStyle name="Currency 2 21 5 4" xfId="45920" xr:uid="{74053A7A-CB65-40FF-B0AC-DC37583615E9}"/>
    <cellStyle name="Currency 2 21 6" xfId="7901" xr:uid="{00000000-0005-0000-0000-0000FC2C0000}"/>
    <cellStyle name="Currency 2 21 6 2" xfId="22158" xr:uid="{00000000-0005-0000-0000-0000FD2C0000}"/>
    <cellStyle name="Currency 2 21 6 3" xfId="34039" xr:uid="{3F7643B0-8A03-4FC4-B4E6-B3F0A65CA5E9}"/>
    <cellStyle name="Currency 2 21 6 4" xfId="48296" xr:uid="{5AC5DBCC-A885-4C72-B981-15453C69B49C}"/>
    <cellStyle name="Currency 2 21 7" xfId="10277" xr:uid="{00000000-0005-0000-0000-0000FE2C0000}"/>
    <cellStyle name="Currency 2 21 7 2" xfId="24534" xr:uid="{00000000-0005-0000-0000-0000FF2C0000}"/>
    <cellStyle name="Currency 2 21 7 3" xfId="36415" xr:uid="{62C52F14-8E2F-45FD-94C3-8EFECFAF546D}"/>
    <cellStyle name="Currency 2 21 7 4" xfId="50672" xr:uid="{7686D606-E981-4BA2-81F0-8308F2A075AA}"/>
    <cellStyle name="Currency 2 21 8" xfId="12654" xr:uid="{00000000-0005-0000-0000-0000002D0000}"/>
    <cellStyle name="Currency 2 21 8 2" xfId="38792" xr:uid="{8EFCEC59-A0EE-41A3-AF55-D4DD016E4DB6}"/>
    <cellStyle name="Currency 2 21 8 3" xfId="53049" xr:uid="{2A00852B-D842-4D7D-A110-69841C35DF70}"/>
    <cellStyle name="Currency 2 21 9" xfId="15030" xr:uid="{00000000-0005-0000-0000-0000012D0000}"/>
    <cellStyle name="Currency 2 22" xfId="809" xr:uid="{00000000-0005-0000-0000-0000022D0000}"/>
    <cellStyle name="Currency 2 22 2" xfId="3185" xr:uid="{00000000-0005-0000-0000-0000032D0000}"/>
    <cellStyle name="Currency 2 22 2 2" xfId="17442" xr:uid="{00000000-0005-0000-0000-0000042D0000}"/>
    <cellStyle name="Currency 2 22 2 3" xfId="29323" xr:uid="{68E70691-67CF-41F2-80C5-B153C3D0D71A}"/>
    <cellStyle name="Currency 2 22 2 4" xfId="43580" xr:uid="{A7CA09E5-AFB0-452B-84DD-224ECAFD8575}"/>
    <cellStyle name="Currency 2 22 3" xfId="5561" xr:uid="{00000000-0005-0000-0000-0000052D0000}"/>
    <cellStyle name="Currency 2 22 3 2" xfId="19818" xr:uid="{00000000-0005-0000-0000-0000062D0000}"/>
    <cellStyle name="Currency 2 22 3 3" xfId="31699" xr:uid="{E78734DF-7EC0-4A96-A198-8E22D973BAA7}"/>
    <cellStyle name="Currency 2 22 3 4" xfId="45956" xr:uid="{FB2A94AC-0BBE-40DC-AB04-211D46B92337}"/>
    <cellStyle name="Currency 2 22 4" xfId="7937" xr:uid="{00000000-0005-0000-0000-0000072D0000}"/>
    <cellStyle name="Currency 2 22 4 2" xfId="22194" xr:uid="{00000000-0005-0000-0000-0000082D0000}"/>
    <cellStyle name="Currency 2 22 4 3" xfId="34075" xr:uid="{176AA2DC-C34E-4248-9626-33B8397EE958}"/>
    <cellStyle name="Currency 2 22 4 4" xfId="48332" xr:uid="{A1F8D0B9-C687-4795-AAB1-8D8D4466A5F9}"/>
    <cellStyle name="Currency 2 22 5" xfId="10313" xr:uid="{00000000-0005-0000-0000-0000092D0000}"/>
    <cellStyle name="Currency 2 22 5 2" xfId="24570" xr:uid="{00000000-0005-0000-0000-00000A2D0000}"/>
    <cellStyle name="Currency 2 22 5 3" xfId="36451" xr:uid="{5BDC9751-2941-4B3A-BBEE-09407B7ED323}"/>
    <cellStyle name="Currency 2 22 5 4" xfId="50708" xr:uid="{46B71715-A019-4AAC-ABD1-14704ABDA39D}"/>
    <cellStyle name="Currency 2 22 6" xfId="12690" xr:uid="{00000000-0005-0000-0000-00000B2D0000}"/>
    <cellStyle name="Currency 2 22 6 2" xfId="38828" xr:uid="{70E81BBF-E65E-44C0-A72D-04712894ADDD}"/>
    <cellStyle name="Currency 2 22 6 3" xfId="53085" xr:uid="{FDF74224-7413-451E-A1D6-4020C3A8D2E7}"/>
    <cellStyle name="Currency 2 22 7" xfId="15066" xr:uid="{00000000-0005-0000-0000-00000C2D0000}"/>
    <cellStyle name="Currency 2 22 8" xfId="26947" xr:uid="{10AC29E4-4972-4A15-A04E-E792ACFC23C4}"/>
    <cellStyle name="Currency 2 22 9" xfId="41204" xr:uid="{B4B6074D-3394-402F-A44D-7E5DCB4E639B}"/>
    <cellStyle name="Currency 2 23" xfId="1601" xr:uid="{00000000-0005-0000-0000-00000D2D0000}"/>
    <cellStyle name="Currency 2 23 2" xfId="3977" xr:uid="{00000000-0005-0000-0000-00000E2D0000}"/>
    <cellStyle name="Currency 2 23 2 2" xfId="18234" xr:uid="{00000000-0005-0000-0000-00000F2D0000}"/>
    <cellStyle name="Currency 2 23 2 3" xfId="30115" xr:uid="{EB8A9C44-B5EE-4CC3-847A-0C923BC84BAF}"/>
    <cellStyle name="Currency 2 23 2 4" xfId="44372" xr:uid="{E17D5F36-9599-4BD6-B15B-2C848115CF92}"/>
    <cellStyle name="Currency 2 23 3" xfId="6353" xr:uid="{00000000-0005-0000-0000-0000102D0000}"/>
    <cellStyle name="Currency 2 23 3 2" xfId="20610" xr:uid="{00000000-0005-0000-0000-0000112D0000}"/>
    <cellStyle name="Currency 2 23 3 3" xfId="32491" xr:uid="{9FA28975-6B13-4037-B8C5-8DDD57C959FC}"/>
    <cellStyle name="Currency 2 23 3 4" xfId="46748" xr:uid="{7C36F576-748C-4073-A891-8E593A697D29}"/>
    <cellStyle name="Currency 2 23 4" xfId="8729" xr:uid="{00000000-0005-0000-0000-0000122D0000}"/>
    <cellStyle name="Currency 2 23 4 2" xfId="22986" xr:uid="{00000000-0005-0000-0000-0000132D0000}"/>
    <cellStyle name="Currency 2 23 4 3" xfId="34867" xr:uid="{0ABB604B-B76F-4229-8508-C927ECE9EA55}"/>
    <cellStyle name="Currency 2 23 4 4" xfId="49124" xr:uid="{A19C52BC-FDAF-44B4-8213-158E2292B9A0}"/>
    <cellStyle name="Currency 2 23 5" xfId="11105" xr:uid="{00000000-0005-0000-0000-0000142D0000}"/>
    <cellStyle name="Currency 2 23 5 2" xfId="25362" xr:uid="{00000000-0005-0000-0000-0000152D0000}"/>
    <cellStyle name="Currency 2 23 5 3" xfId="37243" xr:uid="{3E4190F9-B4E9-4B1E-895C-3B3DD5CABCE3}"/>
    <cellStyle name="Currency 2 23 5 4" xfId="51500" xr:uid="{39B58FCE-DF95-43E9-8E3C-2FE2A8C4AB88}"/>
    <cellStyle name="Currency 2 23 6" xfId="13482" xr:uid="{00000000-0005-0000-0000-0000162D0000}"/>
    <cellStyle name="Currency 2 23 6 2" xfId="39620" xr:uid="{9466B84F-8C16-4473-8CF1-23DA0A0389D1}"/>
    <cellStyle name="Currency 2 23 6 3" xfId="53877" xr:uid="{28C75DFE-09F4-419F-9B2D-1AC47C412CD8}"/>
    <cellStyle name="Currency 2 23 7" xfId="15858" xr:uid="{00000000-0005-0000-0000-0000172D0000}"/>
    <cellStyle name="Currency 2 23 8" xfId="27739" xr:uid="{05726FC2-8CD7-4740-9296-AB297655BCD1}"/>
    <cellStyle name="Currency 2 23 9" xfId="41996" xr:uid="{51BE69D4-09DC-4CFD-8241-25D71950B3CB}"/>
    <cellStyle name="Currency 2 24" xfId="2393" xr:uid="{00000000-0005-0000-0000-0000182D0000}"/>
    <cellStyle name="Currency 2 24 2" xfId="16650" xr:uid="{00000000-0005-0000-0000-0000192D0000}"/>
    <cellStyle name="Currency 2 24 3" xfId="28531" xr:uid="{55C800C6-4060-4766-B9CA-4E5BF5F7690E}"/>
    <cellStyle name="Currency 2 24 4" xfId="42788" xr:uid="{E65D7335-5D86-4D20-AC04-99C38DF81D27}"/>
    <cellStyle name="Currency 2 25" xfId="4769" xr:uid="{00000000-0005-0000-0000-00001A2D0000}"/>
    <cellStyle name="Currency 2 25 2" xfId="19026" xr:uid="{00000000-0005-0000-0000-00001B2D0000}"/>
    <cellStyle name="Currency 2 25 3" xfId="30907" xr:uid="{87B257BE-38AD-4E95-9868-601050CDF625}"/>
    <cellStyle name="Currency 2 25 4" xfId="45164" xr:uid="{5137E151-9399-4D5C-B467-445346475463}"/>
    <cellStyle name="Currency 2 26" xfId="7145" xr:uid="{00000000-0005-0000-0000-00001C2D0000}"/>
    <cellStyle name="Currency 2 26 2" xfId="21402" xr:uid="{00000000-0005-0000-0000-00001D2D0000}"/>
    <cellStyle name="Currency 2 26 3" xfId="33283" xr:uid="{A0F6E482-1FF8-4B0F-B149-8BE482FC9BA9}"/>
    <cellStyle name="Currency 2 26 4" xfId="47540" xr:uid="{00A9C785-C351-4475-9C36-358791374A74}"/>
    <cellStyle name="Currency 2 27" xfId="9521" xr:uid="{00000000-0005-0000-0000-00001E2D0000}"/>
    <cellStyle name="Currency 2 27 2" xfId="23778" xr:uid="{00000000-0005-0000-0000-00001F2D0000}"/>
    <cellStyle name="Currency 2 27 3" xfId="35659" xr:uid="{29541E5B-390A-4DF9-8C76-496E96EEF57E}"/>
    <cellStyle name="Currency 2 27 4" xfId="49916" xr:uid="{0FB64921-3E3B-408F-A20F-0B294C83D305}"/>
    <cellStyle name="Currency 2 28" xfId="11898" xr:uid="{00000000-0005-0000-0000-0000202D0000}"/>
    <cellStyle name="Currency 2 28 2" xfId="38036" xr:uid="{B382A047-1E65-427D-8F99-936F137A46F2}"/>
    <cellStyle name="Currency 2 28 3" xfId="52293" xr:uid="{7DE8836A-EB91-484A-A0CC-9AF946B23CAB}"/>
    <cellStyle name="Currency 2 29" xfId="14274" xr:uid="{00000000-0005-0000-0000-0000212D0000}"/>
    <cellStyle name="Currency 2 3" xfId="20" xr:uid="{00000000-0005-0000-0000-0000222D0000}"/>
    <cellStyle name="Currency 2 3 10" xfId="236" xr:uid="{00000000-0005-0000-0000-0000232D0000}"/>
    <cellStyle name="Currency 2 3 10 10" xfId="14493" xr:uid="{00000000-0005-0000-0000-0000242D0000}"/>
    <cellStyle name="Currency 2 3 10 11" xfId="26374" xr:uid="{8602483B-81DE-47C5-88CF-D9F09E685973}"/>
    <cellStyle name="Currency 2 3 10 12" xfId="40631" xr:uid="{CAA99D06-E4FF-4193-ADFD-EC1DF744151F}"/>
    <cellStyle name="Currency 2 3 10 2" xfId="596" xr:uid="{00000000-0005-0000-0000-0000252D0000}"/>
    <cellStyle name="Currency 2 3 10 2 10" xfId="26734" xr:uid="{E62B7525-83AF-440D-B1E6-4DB65DB22F90}"/>
    <cellStyle name="Currency 2 3 10 2 11" xfId="40991" xr:uid="{768574BF-218F-4ECD-92FF-597C64C8FED5}"/>
    <cellStyle name="Currency 2 3 10 2 2" xfId="1388" xr:uid="{00000000-0005-0000-0000-0000262D0000}"/>
    <cellStyle name="Currency 2 3 10 2 2 2" xfId="3764" xr:uid="{00000000-0005-0000-0000-0000272D0000}"/>
    <cellStyle name="Currency 2 3 10 2 2 2 2" xfId="18021" xr:uid="{00000000-0005-0000-0000-0000282D0000}"/>
    <cellStyle name="Currency 2 3 10 2 2 2 3" xfId="29902" xr:uid="{D9921F31-24B9-47D5-9CB4-36537F1BCBCD}"/>
    <cellStyle name="Currency 2 3 10 2 2 2 4" xfId="44159" xr:uid="{E08B6696-2392-4A70-A99A-E49E16805AC9}"/>
    <cellStyle name="Currency 2 3 10 2 2 3" xfId="6140" xr:uid="{00000000-0005-0000-0000-0000292D0000}"/>
    <cellStyle name="Currency 2 3 10 2 2 3 2" xfId="20397" xr:uid="{00000000-0005-0000-0000-00002A2D0000}"/>
    <cellStyle name="Currency 2 3 10 2 2 3 3" xfId="32278" xr:uid="{A3383F54-4BA8-4C2A-988E-124EFA28975A}"/>
    <cellStyle name="Currency 2 3 10 2 2 3 4" xfId="46535" xr:uid="{74797313-0719-4C59-A71E-BAC05A86E11E}"/>
    <cellStyle name="Currency 2 3 10 2 2 4" xfId="8516" xr:uid="{00000000-0005-0000-0000-00002B2D0000}"/>
    <cellStyle name="Currency 2 3 10 2 2 4 2" xfId="22773" xr:uid="{00000000-0005-0000-0000-00002C2D0000}"/>
    <cellStyle name="Currency 2 3 10 2 2 4 3" xfId="34654" xr:uid="{72398BC1-D636-4324-BAB5-F87BD54DA914}"/>
    <cellStyle name="Currency 2 3 10 2 2 4 4" xfId="48911" xr:uid="{53CA7EBE-76E7-45AE-91D4-FB4859C3B4C5}"/>
    <cellStyle name="Currency 2 3 10 2 2 5" xfId="10892" xr:uid="{00000000-0005-0000-0000-00002D2D0000}"/>
    <cellStyle name="Currency 2 3 10 2 2 5 2" xfId="25149" xr:uid="{00000000-0005-0000-0000-00002E2D0000}"/>
    <cellStyle name="Currency 2 3 10 2 2 5 3" xfId="37030" xr:uid="{233A6966-D1E1-4A67-AB7E-9C63A1A817ED}"/>
    <cellStyle name="Currency 2 3 10 2 2 5 4" xfId="51287" xr:uid="{A3933238-F146-4B12-BFF3-DA15CD85A7D1}"/>
    <cellStyle name="Currency 2 3 10 2 2 6" xfId="13269" xr:uid="{00000000-0005-0000-0000-00002F2D0000}"/>
    <cellStyle name="Currency 2 3 10 2 2 6 2" xfId="39407" xr:uid="{E687DC37-55BA-4904-B80C-D2237F01793E}"/>
    <cellStyle name="Currency 2 3 10 2 2 6 3" xfId="53664" xr:uid="{68848A5C-9561-43DD-A6C7-AF4F49E4F139}"/>
    <cellStyle name="Currency 2 3 10 2 2 7" xfId="15645" xr:uid="{00000000-0005-0000-0000-0000302D0000}"/>
    <cellStyle name="Currency 2 3 10 2 2 8" xfId="27526" xr:uid="{6EB045D1-8A8B-49B6-8F8D-EF037BC86E3E}"/>
    <cellStyle name="Currency 2 3 10 2 2 9" xfId="41783" xr:uid="{4984CADE-62E4-460D-9DC8-4756F13B6455}"/>
    <cellStyle name="Currency 2 3 10 2 3" xfId="2180" xr:uid="{00000000-0005-0000-0000-0000312D0000}"/>
    <cellStyle name="Currency 2 3 10 2 3 2" xfId="4556" xr:uid="{00000000-0005-0000-0000-0000322D0000}"/>
    <cellStyle name="Currency 2 3 10 2 3 2 2" xfId="18813" xr:uid="{00000000-0005-0000-0000-0000332D0000}"/>
    <cellStyle name="Currency 2 3 10 2 3 2 3" xfId="30694" xr:uid="{E6A3113A-7CC8-47F9-9460-AA758508864E}"/>
    <cellStyle name="Currency 2 3 10 2 3 2 4" xfId="44951" xr:uid="{59F39F49-8403-4A2C-B3E1-73F2F955F836}"/>
    <cellStyle name="Currency 2 3 10 2 3 3" xfId="6932" xr:uid="{00000000-0005-0000-0000-0000342D0000}"/>
    <cellStyle name="Currency 2 3 10 2 3 3 2" xfId="21189" xr:uid="{00000000-0005-0000-0000-0000352D0000}"/>
    <cellStyle name="Currency 2 3 10 2 3 3 3" xfId="33070" xr:uid="{33CB9950-5C19-4348-B863-A62AC46D5DD9}"/>
    <cellStyle name="Currency 2 3 10 2 3 3 4" xfId="47327" xr:uid="{A073A6F2-5E92-4C30-9CE1-17C08905FFC2}"/>
    <cellStyle name="Currency 2 3 10 2 3 4" xfId="9308" xr:uid="{00000000-0005-0000-0000-0000362D0000}"/>
    <cellStyle name="Currency 2 3 10 2 3 4 2" xfId="23565" xr:uid="{00000000-0005-0000-0000-0000372D0000}"/>
    <cellStyle name="Currency 2 3 10 2 3 4 3" xfId="35446" xr:uid="{EBEBED4E-C671-4294-A128-D5F8FE2A9A9B}"/>
    <cellStyle name="Currency 2 3 10 2 3 4 4" xfId="49703" xr:uid="{8ED7559E-45F0-44E3-80A4-F4D7900E946D}"/>
    <cellStyle name="Currency 2 3 10 2 3 5" xfId="11684" xr:uid="{00000000-0005-0000-0000-0000382D0000}"/>
    <cellStyle name="Currency 2 3 10 2 3 5 2" xfId="25941" xr:uid="{00000000-0005-0000-0000-0000392D0000}"/>
    <cellStyle name="Currency 2 3 10 2 3 5 3" xfId="37822" xr:uid="{A43B794C-32E4-4945-A4F0-DA51ADECFB07}"/>
    <cellStyle name="Currency 2 3 10 2 3 5 4" xfId="52079" xr:uid="{F36D4434-89E7-42A8-BC16-B5972649E30A}"/>
    <cellStyle name="Currency 2 3 10 2 3 6" xfId="14061" xr:uid="{00000000-0005-0000-0000-00003A2D0000}"/>
    <cellStyle name="Currency 2 3 10 2 3 6 2" xfId="40199" xr:uid="{090BCDB7-0E8B-49B0-AF86-9A884DCEC118}"/>
    <cellStyle name="Currency 2 3 10 2 3 6 3" xfId="54456" xr:uid="{CE2FE4A8-DD27-4611-B2D7-97CE21B96DFD}"/>
    <cellStyle name="Currency 2 3 10 2 3 7" xfId="16437" xr:uid="{00000000-0005-0000-0000-00003B2D0000}"/>
    <cellStyle name="Currency 2 3 10 2 3 8" xfId="28318" xr:uid="{E5D5886B-10A5-4E8E-AC1E-059C71CC8C93}"/>
    <cellStyle name="Currency 2 3 10 2 3 9" xfId="42575" xr:uid="{D6070071-624B-4095-B5D9-4EAEA0539741}"/>
    <cellStyle name="Currency 2 3 10 2 4" xfId="2972" xr:uid="{00000000-0005-0000-0000-00003C2D0000}"/>
    <cellStyle name="Currency 2 3 10 2 4 2" xfId="17229" xr:uid="{00000000-0005-0000-0000-00003D2D0000}"/>
    <cellStyle name="Currency 2 3 10 2 4 3" xfId="29110" xr:uid="{46EAA7A6-6972-4264-BDFC-9D8D86B99353}"/>
    <cellStyle name="Currency 2 3 10 2 4 4" xfId="43367" xr:uid="{5F12CC34-FCCB-407E-A6BA-C04D8AF70D0F}"/>
    <cellStyle name="Currency 2 3 10 2 5" xfId="5348" xr:uid="{00000000-0005-0000-0000-00003E2D0000}"/>
    <cellStyle name="Currency 2 3 10 2 5 2" xfId="19605" xr:uid="{00000000-0005-0000-0000-00003F2D0000}"/>
    <cellStyle name="Currency 2 3 10 2 5 3" xfId="31486" xr:uid="{555FC839-D9B0-49BD-AB4D-2CF75FBA218F}"/>
    <cellStyle name="Currency 2 3 10 2 5 4" xfId="45743" xr:uid="{B058E804-1FE6-4E63-90AF-32C78D123E76}"/>
    <cellStyle name="Currency 2 3 10 2 6" xfId="7724" xr:uid="{00000000-0005-0000-0000-0000402D0000}"/>
    <cellStyle name="Currency 2 3 10 2 6 2" xfId="21981" xr:uid="{00000000-0005-0000-0000-0000412D0000}"/>
    <cellStyle name="Currency 2 3 10 2 6 3" xfId="33862" xr:uid="{87A9445E-3A13-4A7D-8643-01648B5779DF}"/>
    <cellStyle name="Currency 2 3 10 2 6 4" xfId="48119" xr:uid="{07A3DF7F-63D1-4DBE-BD91-FCAA04513119}"/>
    <cellStyle name="Currency 2 3 10 2 7" xfId="10100" xr:uid="{00000000-0005-0000-0000-0000422D0000}"/>
    <cellStyle name="Currency 2 3 10 2 7 2" xfId="24357" xr:uid="{00000000-0005-0000-0000-0000432D0000}"/>
    <cellStyle name="Currency 2 3 10 2 7 3" xfId="36238" xr:uid="{73E146E3-2ACE-473C-8363-78DC03381673}"/>
    <cellStyle name="Currency 2 3 10 2 7 4" xfId="50495" xr:uid="{132A8416-9A00-4EA8-98BD-D5B767B4895F}"/>
    <cellStyle name="Currency 2 3 10 2 8" xfId="12477" xr:uid="{00000000-0005-0000-0000-0000442D0000}"/>
    <cellStyle name="Currency 2 3 10 2 8 2" xfId="38615" xr:uid="{3FDB8F48-5FB4-464E-8139-CAE834C0813E}"/>
    <cellStyle name="Currency 2 3 10 2 8 3" xfId="52872" xr:uid="{B9C904DA-35C2-48E7-9D08-A6824D01701A}"/>
    <cellStyle name="Currency 2 3 10 2 9" xfId="14853" xr:uid="{00000000-0005-0000-0000-0000452D0000}"/>
    <cellStyle name="Currency 2 3 10 3" xfId="1028" xr:uid="{00000000-0005-0000-0000-0000462D0000}"/>
    <cellStyle name="Currency 2 3 10 3 2" xfId="3404" xr:uid="{00000000-0005-0000-0000-0000472D0000}"/>
    <cellStyle name="Currency 2 3 10 3 2 2" xfId="17661" xr:uid="{00000000-0005-0000-0000-0000482D0000}"/>
    <cellStyle name="Currency 2 3 10 3 2 3" xfId="29542" xr:uid="{BBD94CB0-003D-4F04-83F9-418776C0082C}"/>
    <cellStyle name="Currency 2 3 10 3 2 4" xfId="43799" xr:uid="{CBEA2DD2-9BCD-4CCF-AA00-CD2F194EB315}"/>
    <cellStyle name="Currency 2 3 10 3 3" xfId="5780" xr:uid="{00000000-0005-0000-0000-0000492D0000}"/>
    <cellStyle name="Currency 2 3 10 3 3 2" xfId="20037" xr:uid="{00000000-0005-0000-0000-00004A2D0000}"/>
    <cellStyle name="Currency 2 3 10 3 3 3" xfId="31918" xr:uid="{19B40094-6F6E-4254-91D3-3FE855A68C2E}"/>
    <cellStyle name="Currency 2 3 10 3 3 4" xfId="46175" xr:uid="{6DC72DFF-06D1-42F2-B1B2-4B8CAEE8A70C}"/>
    <cellStyle name="Currency 2 3 10 3 4" xfId="8156" xr:uid="{00000000-0005-0000-0000-00004B2D0000}"/>
    <cellStyle name="Currency 2 3 10 3 4 2" xfId="22413" xr:uid="{00000000-0005-0000-0000-00004C2D0000}"/>
    <cellStyle name="Currency 2 3 10 3 4 3" xfId="34294" xr:uid="{4297314A-1BE4-49CB-B40D-2B84EB0A5618}"/>
    <cellStyle name="Currency 2 3 10 3 4 4" xfId="48551" xr:uid="{857FF1DE-8A54-4EC1-B7E5-A585D31DEFF3}"/>
    <cellStyle name="Currency 2 3 10 3 5" xfId="10532" xr:uid="{00000000-0005-0000-0000-00004D2D0000}"/>
    <cellStyle name="Currency 2 3 10 3 5 2" xfId="24789" xr:uid="{00000000-0005-0000-0000-00004E2D0000}"/>
    <cellStyle name="Currency 2 3 10 3 5 3" xfId="36670" xr:uid="{D13EF58A-5E2D-4F41-BA6D-2F3FCC5F1900}"/>
    <cellStyle name="Currency 2 3 10 3 5 4" xfId="50927" xr:uid="{17127A63-3A66-432A-A528-88DC3E829C17}"/>
    <cellStyle name="Currency 2 3 10 3 6" xfId="12909" xr:uid="{00000000-0005-0000-0000-00004F2D0000}"/>
    <cellStyle name="Currency 2 3 10 3 6 2" xfId="39047" xr:uid="{F29DC98E-C6E3-4FA5-BE55-624F9B85B492}"/>
    <cellStyle name="Currency 2 3 10 3 6 3" xfId="53304" xr:uid="{40EB90EF-B5FD-4A7A-861F-88F72F2B3AE7}"/>
    <cellStyle name="Currency 2 3 10 3 7" xfId="15285" xr:uid="{00000000-0005-0000-0000-0000502D0000}"/>
    <cellStyle name="Currency 2 3 10 3 8" xfId="27166" xr:uid="{3E8CC322-AD58-49D6-B254-406DE4415E6A}"/>
    <cellStyle name="Currency 2 3 10 3 9" xfId="41423" xr:uid="{D57A7BAE-1B08-4087-AC91-BFC3544F48E9}"/>
    <cellStyle name="Currency 2 3 10 4" xfId="1820" xr:uid="{00000000-0005-0000-0000-0000512D0000}"/>
    <cellStyle name="Currency 2 3 10 4 2" xfId="4196" xr:uid="{00000000-0005-0000-0000-0000522D0000}"/>
    <cellStyle name="Currency 2 3 10 4 2 2" xfId="18453" xr:uid="{00000000-0005-0000-0000-0000532D0000}"/>
    <cellStyle name="Currency 2 3 10 4 2 3" xfId="30334" xr:uid="{66F23F7E-8CCC-4CAB-8442-5FE7F75541CB}"/>
    <cellStyle name="Currency 2 3 10 4 2 4" xfId="44591" xr:uid="{DE1C4AC0-DD42-43FB-AA9E-CA70CCCC9639}"/>
    <cellStyle name="Currency 2 3 10 4 3" xfId="6572" xr:uid="{00000000-0005-0000-0000-0000542D0000}"/>
    <cellStyle name="Currency 2 3 10 4 3 2" xfId="20829" xr:uid="{00000000-0005-0000-0000-0000552D0000}"/>
    <cellStyle name="Currency 2 3 10 4 3 3" xfId="32710" xr:uid="{17416D42-B438-48A3-A954-4DC380E39CF8}"/>
    <cellStyle name="Currency 2 3 10 4 3 4" xfId="46967" xr:uid="{EE63DCBC-3A78-462E-8F9E-BEB4AF07EF23}"/>
    <cellStyle name="Currency 2 3 10 4 4" xfId="8948" xr:uid="{00000000-0005-0000-0000-0000562D0000}"/>
    <cellStyle name="Currency 2 3 10 4 4 2" xfId="23205" xr:uid="{00000000-0005-0000-0000-0000572D0000}"/>
    <cellStyle name="Currency 2 3 10 4 4 3" xfId="35086" xr:uid="{0627080F-0B96-4D49-8437-49A8ADB3F631}"/>
    <cellStyle name="Currency 2 3 10 4 4 4" xfId="49343" xr:uid="{504EAC93-A7C3-4C03-A345-9A2B42B8B685}"/>
    <cellStyle name="Currency 2 3 10 4 5" xfId="11324" xr:uid="{00000000-0005-0000-0000-0000582D0000}"/>
    <cellStyle name="Currency 2 3 10 4 5 2" xfId="25581" xr:uid="{00000000-0005-0000-0000-0000592D0000}"/>
    <cellStyle name="Currency 2 3 10 4 5 3" xfId="37462" xr:uid="{2A25A09E-185D-443B-BB05-110A8E9607B1}"/>
    <cellStyle name="Currency 2 3 10 4 5 4" xfId="51719" xr:uid="{445F07AE-1432-462D-9FD5-B96F28FAB100}"/>
    <cellStyle name="Currency 2 3 10 4 6" xfId="13701" xr:uid="{00000000-0005-0000-0000-00005A2D0000}"/>
    <cellStyle name="Currency 2 3 10 4 6 2" xfId="39839" xr:uid="{8F6C8F62-A29C-4298-9F32-A28C85C5CCC7}"/>
    <cellStyle name="Currency 2 3 10 4 6 3" xfId="54096" xr:uid="{791AACA9-FD35-4B3C-A7C8-A44D3EAF318D}"/>
    <cellStyle name="Currency 2 3 10 4 7" xfId="16077" xr:uid="{00000000-0005-0000-0000-00005B2D0000}"/>
    <cellStyle name="Currency 2 3 10 4 8" xfId="27958" xr:uid="{D24B3105-2722-4148-B495-F099D44EADFA}"/>
    <cellStyle name="Currency 2 3 10 4 9" xfId="42215" xr:uid="{69563ADE-C2AC-4187-A117-B052EC13C919}"/>
    <cellStyle name="Currency 2 3 10 5" xfId="2612" xr:uid="{00000000-0005-0000-0000-00005C2D0000}"/>
    <cellStyle name="Currency 2 3 10 5 2" xfId="16869" xr:uid="{00000000-0005-0000-0000-00005D2D0000}"/>
    <cellStyle name="Currency 2 3 10 5 3" xfId="28750" xr:uid="{9785C084-DAC2-47F9-A22A-D3540136D679}"/>
    <cellStyle name="Currency 2 3 10 5 4" xfId="43007" xr:uid="{42526EA1-8B23-4C57-9348-3F4198929462}"/>
    <cellStyle name="Currency 2 3 10 6" xfId="4988" xr:uid="{00000000-0005-0000-0000-00005E2D0000}"/>
    <cellStyle name="Currency 2 3 10 6 2" xfId="19245" xr:uid="{00000000-0005-0000-0000-00005F2D0000}"/>
    <cellStyle name="Currency 2 3 10 6 3" xfId="31126" xr:uid="{15CF677D-7E3D-4059-8118-A3EAECD0661B}"/>
    <cellStyle name="Currency 2 3 10 6 4" xfId="45383" xr:uid="{13E4A504-7464-4865-A907-E73CF12A628F}"/>
    <cellStyle name="Currency 2 3 10 7" xfId="7364" xr:uid="{00000000-0005-0000-0000-0000602D0000}"/>
    <cellStyle name="Currency 2 3 10 7 2" xfId="21621" xr:uid="{00000000-0005-0000-0000-0000612D0000}"/>
    <cellStyle name="Currency 2 3 10 7 3" xfId="33502" xr:uid="{CF16EA0C-9AE3-41DC-B351-AD8E7A02680E}"/>
    <cellStyle name="Currency 2 3 10 7 4" xfId="47759" xr:uid="{CB9F1540-D454-44FA-A8DD-79351FAB0264}"/>
    <cellStyle name="Currency 2 3 10 8" xfId="9740" xr:uid="{00000000-0005-0000-0000-0000622D0000}"/>
    <cellStyle name="Currency 2 3 10 8 2" xfId="23997" xr:uid="{00000000-0005-0000-0000-0000632D0000}"/>
    <cellStyle name="Currency 2 3 10 8 3" xfId="35878" xr:uid="{58DCD859-1151-4D85-8988-4DE8FB355BC1}"/>
    <cellStyle name="Currency 2 3 10 8 4" xfId="50135" xr:uid="{8121EE7D-DA50-418B-9550-53819EBA70E0}"/>
    <cellStyle name="Currency 2 3 10 9" xfId="12117" xr:uid="{00000000-0005-0000-0000-0000642D0000}"/>
    <cellStyle name="Currency 2 3 10 9 2" xfId="38255" xr:uid="{E24FEF56-A00A-4DFD-B074-86AD05E4A585}"/>
    <cellStyle name="Currency 2 3 10 9 3" xfId="52512" xr:uid="{BDE5F846-03A0-4FB3-82B7-7A18CDBE241A}"/>
    <cellStyle name="Currency 2 3 11" xfId="272" xr:uid="{00000000-0005-0000-0000-0000652D0000}"/>
    <cellStyle name="Currency 2 3 11 10" xfId="14529" xr:uid="{00000000-0005-0000-0000-0000662D0000}"/>
    <cellStyle name="Currency 2 3 11 11" xfId="26410" xr:uid="{B945D187-E944-4101-9329-638951A1FF4C}"/>
    <cellStyle name="Currency 2 3 11 12" xfId="40667" xr:uid="{4807A9C4-D396-43C1-9F3A-1C71852852AA}"/>
    <cellStyle name="Currency 2 3 11 2" xfId="632" xr:uid="{00000000-0005-0000-0000-0000672D0000}"/>
    <cellStyle name="Currency 2 3 11 2 10" xfId="26770" xr:uid="{51FA15FB-FDB2-4C06-824A-07C3F661AE44}"/>
    <cellStyle name="Currency 2 3 11 2 11" xfId="41027" xr:uid="{4F003F26-00ED-413E-A013-D2B6B667193B}"/>
    <cellStyle name="Currency 2 3 11 2 2" xfId="1424" xr:uid="{00000000-0005-0000-0000-0000682D0000}"/>
    <cellStyle name="Currency 2 3 11 2 2 2" xfId="3800" xr:uid="{00000000-0005-0000-0000-0000692D0000}"/>
    <cellStyle name="Currency 2 3 11 2 2 2 2" xfId="18057" xr:uid="{00000000-0005-0000-0000-00006A2D0000}"/>
    <cellStyle name="Currency 2 3 11 2 2 2 3" xfId="29938" xr:uid="{A62BDA8E-CC76-47A1-A325-F3C9414D7FAC}"/>
    <cellStyle name="Currency 2 3 11 2 2 2 4" xfId="44195" xr:uid="{C8AACDA8-7C09-4143-890C-BFBFD16A8582}"/>
    <cellStyle name="Currency 2 3 11 2 2 3" xfId="6176" xr:uid="{00000000-0005-0000-0000-00006B2D0000}"/>
    <cellStyle name="Currency 2 3 11 2 2 3 2" xfId="20433" xr:uid="{00000000-0005-0000-0000-00006C2D0000}"/>
    <cellStyle name="Currency 2 3 11 2 2 3 3" xfId="32314" xr:uid="{A322CFF9-D05F-4C8A-A5E1-E64FC2ABA68D}"/>
    <cellStyle name="Currency 2 3 11 2 2 3 4" xfId="46571" xr:uid="{20DBFA10-BD92-4733-AF65-0CD2729A879E}"/>
    <cellStyle name="Currency 2 3 11 2 2 4" xfId="8552" xr:uid="{00000000-0005-0000-0000-00006D2D0000}"/>
    <cellStyle name="Currency 2 3 11 2 2 4 2" xfId="22809" xr:uid="{00000000-0005-0000-0000-00006E2D0000}"/>
    <cellStyle name="Currency 2 3 11 2 2 4 3" xfId="34690" xr:uid="{A127E04C-AA1D-4BA9-BA33-653AFA96B3C3}"/>
    <cellStyle name="Currency 2 3 11 2 2 4 4" xfId="48947" xr:uid="{ED61AAB1-D0AF-4990-9571-6A268B4AAE0E}"/>
    <cellStyle name="Currency 2 3 11 2 2 5" xfId="10928" xr:uid="{00000000-0005-0000-0000-00006F2D0000}"/>
    <cellStyle name="Currency 2 3 11 2 2 5 2" xfId="25185" xr:uid="{00000000-0005-0000-0000-0000702D0000}"/>
    <cellStyle name="Currency 2 3 11 2 2 5 3" xfId="37066" xr:uid="{C6FFCFFA-7A4A-43DA-B796-A029C29E26FC}"/>
    <cellStyle name="Currency 2 3 11 2 2 5 4" xfId="51323" xr:uid="{5AEBBA34-71BE-4B2D-91CA-086B73B853F2}"/>
    <cellStyle name="Currency 2 3 11 2 2 6" xfId="13305" xr:uid="{00000000-0005-0000-0000-0000712D0000}"/>
    <cellStyle name="Currency 2 3 11 2 2 6 2" xfId="39443" xr:uid="{C705C91D-1B3B-4D4E-8DC7-A5702BC1E051}"/>
    <cellStyle name="Currency 2 3 11 2 2 6 3" xfId="53700" xr:uid="{53F0703D-D71D-475E-B0E6-0C16530DB183}"/>
    <cellStyle name="Currency 2 3 11 2 2 7" xfId="15681" xr:uid="{00000000-0005-0000-0000-0000722D0000}"/>
    <cellStyle name="Currency 2 3 11 2 2 8" xfId="27562" xr:uid="{4CF67A39-40C3-402F-82D7-5A41AFAAA057}"/>
    <cellStyle name="Currency 2 3 11 2 2 9" xfId="41819" xr:uid="{DB7E78F7-48C4-4CFE-BC09-24C16C27B0C8}"/>
    <cellStyle name="Currency 2 3 11 2 3" xfId="2216" xr:uid="{00000000-0005-0000-0000-0000732D0000}"/>
    <cellStyle name="Currency 2 3 11 2 3 2" xfId="4592" xr:uid="{00000000-0005-0000-0000-0000742D0000}"/>
    <cellStyle name="Currency 2 3 11 2 3 2 2" xfId="18849" xr:uid="{00000000-0005-0000-0000-0000752D0000}"/>
    <cellStyle name="Currency 2 3 11 2 3 2 3" xfId="30730" xr:uid="{60793539-7011-4864-A81D-E47A4EF1EFC5}"/>
    <cellStyle name="Currency 2 3 11 2 3 2 4" xfId="44987" xr:uid="{F6E8AC7F-E806-40F6-9D50-2780D3027DD6}"/>
    <cellStyle name="Currency 2 3 11 2 3 3" xfId="6968" xr:uid="{00000000-0005-0000-0000-0000762D0000}"/>
    <cellStyle name="Currency 2 3 11 2 3 3 2" xfId="21225" xr:uid="{00000000-0005-0000-0000-0000772D0000}"/>
    <cellStyle name="Currency 2 3 11 2 3 3 3" xfId="33106" xr:uid="{4AD6C285-8A00-4BD3-862C-A13AB54A0428}"/>
    <cellStyle name="Currency 2 3 11 2 3 3 4" xfId="47363" xr:uid="{568B237C-EDB7-4BB1-AEC5-85907CB37A8E}"/>
    <cellStyle name="Currency 2 3 11 2 3 4" xfId="9344" xr:uid="{00000000-0005-0000-0000-0000782D0000}"/>
    <cellStyle name="Currency 2 3 11 2 3 4 2" xfId="23601" xr:uid="{00000000-0005-0000-0000-0000792D0000}"/>
    <cellStyle name="Currency 2 3 11 2 3 4 3" xfId="35482" xr:uid="{133B3654-CB9A-4DC8-A89E-CD0577E9979B}"/>
    <cellStyle name="Currency 2 3 11 2 3 4 4" xfId="49739" xr:uid="{282D6C28-4C9A-420E-9F0B-1C14B4555387}"/>
    <cellStyle name="Currency 2 3 11 2 3 5" xfId="11720" xr:uid="{00000000-0005-0000-0000-00007A2D0000}"/>
    <cellStyle name="Currency 2 3 11 2 3 5 2" xfId="25977" xr:uid="{00000000-0005-0000-0000-00007B2D0000}"/>
    <cellStyle name="Currency 2 3 11 2 3 5 3" xfId="37858" xr:uid="{5CC230F2-00DE-407D-BAB1-235AB57209AC}"/>
    <cellStyle name="Currency 2 3 11 2 3 5 4" xfId="52115" xr:uid="{5D8E1851-BA36-426A-BA70-124074D1126B}"/>
    <cellStyle name="Currency 2 3 11 2 3 6" xfId="14097" xr:uid="{00000000-0005-0000-0000-00007C2D0000}"/>
    <cellStyle name="Currency 2 3 11 2 3 6 2" xfId="40235" xr:uid="{E619671A-1674-41FB-988B-C7B233958735}"/>
    <cellStyle name="Currency 2 3 11 2 3 6 3" xfId="54492" xr:uid="{901042D1-782E-4BF0-8A10-9FDEE9B4BA6D}"/>
    <cellStyle name="Currency 2 3 11 2 3 7" xfId="16473" xr:uid="{00000000-0005-0000-0000-00007D2D0000}"/>
    <cellStyle name="Currency 2 3 11 2 3 8" xfId="28354" xr:uid="{623D82E1-8249-477E-979F-A3607858D8D7}"/>
    <cellStyle name="Currency 2 3 11 2 3 9" xfId="42611" xr:uid="{AF143B24-4E0F-4A3E-9CE8-2DD06ECCB70E}"/>
    <cellStyle name="Currency 2 3 11 2 4" xfId="3008" xr:uid="{00000000-0005-0000-0000-00007E2D0000}"/>
    <cellStyle name="Currency 2 3 11 2 4 2" xfId="17265" xr:uid="{00000000-0005-0000-0000-00007F2D0000}"/>
    <cellStyle name="Currency 2 3 11 2 4 3" xfId="29146" xr:uid="{BA3A46A8-1B0C-4C1C-B375-9F3CE33D7841}"/>
    <cellStyle name="Currency 2 3 11 2 4 4" xfId="43403" xr:uid="{292A2266-9970-4E20-A843-5E0B7C2EA8F9}"/>
    <cellStyle name="Currency 2 3 11 2 5" xfId="5384" xr:uid="{00000000-0005-0000-0000-0000802D0000}"/>
    <cellStyle name="Currency 2 3 11 2 5 2" xfId="19641" xr:uid="{00000000-0005-0000-0000-0000812D0000}"/>
    <cellStyle name="Currency 2 3 11 2 5 3" xfId="31522" xr:uid="{62F966AE-767B-41AA-8186-B74D8C49B20C}"/>
    <cellStyle name="Currency 2 3 11 2 5 4" xfId="45779" xr:uid="{B534897B-FC68-4ECC-AA4A-FC7DE2250E4F}"/>
    <cellStyle name="Currency 2 3 11 2 6" xfId="7760" xr:uid="{00000000-0005-0000-0000-0000822D0000}"/>
    <cellStyle name="Currency 2 3 11 2 6 2" xfId="22017" xr:uid="{00000000-0005-0000-0000-0000832D0000}"/>
    <cellStyle name="Currency 2 3 11 2 6 3" xfId="33898" xr:uid="{E1509E6A-FE2C-46D6-894D-D67ACEE8B044}"/>
    <cellStyle name="Currency 2 3 11 2 6 4" xfId="48155" xr:uid="{92239DF7-7E74-45F6-9B82-0C727E14C316}"/>
    <cellStyle name="Currency 2 3 11 2 7" xfId="10136" xr:uid="{00000000-0005-0000-0000-0000842D0000}"/>
    <cellStyle name="Currency 2 3 11 2 7 2" xfId="24393" xr:uid="{00000000-0005-0000-0000-0000852D0000}"/>
    <cellStyle name="Currency 2 3 11 2 7 3" xfId="36274" xr:uid="{230EA813-9552-494D-984A-2CAC741B37DD}"/>
    <cellStyle name="Currency 2 3 11 2 7 4" xfId="50531" xr:uid="{6B0D5060-15D7-4B05-9219-19EB433B8DA6}"/>
    <cellStyle name="Currency 2 3 11 2 8" xfId="12513" xr:uid="{00000000-0005-0000-0000-0000862D0000}"/>
    <cellStyle name="Currency 2 3 11 2 8 2" xfId="38651" xr:uid="{69F07BED-3007-4664-B730-8B04783985D6}"/>
    <cellStyle name="Currency 2 3 11 2 8 3" xfId="52908" xr:uid="{423F9CF2-B1FD-4FE7-AACC-AED92E50B38E}"/>
    <cellStyle name="Currency 2 3 11 2 9" xfId="14889" xr:uid="{00000000-0005-0000-0000-0000872D0000}"/>
    <cellStyle name="Currency 2 3 11 3" xfId="1064" xr:uid="{00000000-0005-0000-0000-0000882D0000}"/>
    <cellStyle name="Currency 2 3 11 3 2" xfId="3440" xr:uid="{00000000-0005-0000-0000-0000892D0000}"/>
    <cellStyle name="Currency 2 3 11 3 2 2" xfId="17697" xr:uid="{00000000-0005-0000-0000-00008A2D0000}"/>
    <cellStyle name="Currency 2 3 11 3 2 3" xfId="29578" xr:uid="{1E4875E1-98DB-45B3-9440-61185ED97252}"/>
    <cellStyle name="Currency 2 3 11 3 2 4" xfId="43835" xr:uid="{74CFDF35-6774-4E74-AA10-66DF7D7E1E99}"/>
    <cellStyle name="Currency 2 3 11 3 3" xfId="5816" xr:uid="{00000000-0005-0000-0000-00008B2D0000}"/>
    <cellStyle name="Currency 2 3 11 3 3 2" xfId="20073" xr:uid="{00000000-0005-0000-0000-00008C2D0000}"/>
    <cellStyle name="Currency 2 3 11 3 3 3" xfId="31954" xr:uid="{A1B97C19-C9EA-4E04-B03F-FC859912962E}"/>
    <cellStyle name="Currency 2 3 11 3 3 4" xfId="46211" xr:uid="{72B5C426-1E19-4E43-A5D1-4D4E98BCF9F9}"/>
    <cellStyle name="Currency 2 3 11 3 4" xfId="8192" xr:uid="{00000000-0005-0000-0000-00008D2D0000}"/>
    <cellStyle name="Currency 2 3 11 3 4 2" xfId="22449" xr:uid="{00000000-0005-0000-0000-00008E2D0000}"/>
    <cellStyle name="Currency 2 3 11 3 4 3" xfId="34330" xr:uid="{A4A05ABE-836C-4057-B2DB-FA2C0B724247}"/>
    <cellStyle name="Currency 2 3 11 3 4 4" xfId="48587" xr:uid="{AD97E7CD-CF12-4001-A411-C66FA0AC4AFD}"/>
    <cellStyle name="Currency 2 3 11 3 5" xfId="10568" xr:uid="{00000000-0005-0000-0000-00008F2D0000}"/>
    <cellStyle name="Currency 2 3 11 3 5 2" xfId="24825" xr:uid="{00000000-0005-0000-0000-0000902D0000}"/>
    <cellStyle name="Currency 2 3 11 3 5 3" xfId="36706" xr:uid="{E06C215F-A39B-4230-8C21-38B24C397422}"/>
    <cellStyle name="Currency 2 3 11 3 5 4" xfId="50963" xr:uid="{53984A41-40D7-4C2B-AF0C-105E4BB01F3E}"/>
    <cellStyle name="Currency 2 3 11 3 6" xfId="12945" xr:uid="{00000000-0005-0000-0000-0000912D0000}"/>
    <cellStyle name="Currency 2 3 11 3 6 2" xfId="39083" xr:uid="{64343679-3D5A-4B07-BF31-8F714A5D6ECE}"/>
    <cellStyle name="Currency 2 3 11 3 6 3" xfId="53340" xr:uid="{CA9C55AC-242E-49A8-AEEE-EB92AA43D484}"/>
    <cellStyle name="Currency 2 3 11 3 7" xfId="15321" xr:uid="{00000000-0005-0000-0000-0000922D0000}"/>
    <cellStyle name="Currency 2 3 11 3 8" xfId="27202" xr:uid="{A2CBFAF9-B593-4251-A575-2ECAFFD796D3}"/>
    <cellStyle name="Currency 2 3 11 3 9" xfId="41459" xr:uid="{2F08A5C7-469D-4084-B98E-B726F312B451}"/>
    <cellStyle name="Currency 2 3 11 4" xfId="1856" xr:uid="{00000000-0005-0000-0000-0000932D0000}"/>
    <cellStyle name="Currency 2 3 11 4 2" xfId="4232" xr:uid="{00000000-0005-0000-0000-0000942D0000}"/>
    <cellStyle name="Currency 2 3 11 4 2 2" xfId="18489" xr:uid="{00000000-0005-0000-0000-0000952D0000}"/>
    <cellStyle name="Currency 2 3 11 4 2 3" xfId="30370" xr:uid="{78B5EC48-9664-44F5-A01C-EC81B2F0B0AD}"/>
    <cellStyle name="Currency 2 3 11 4 2 4" xfId="44627" xr:uid="{C8AD1520-0CCD-4387-99E0-C4991C04EB86}"/>
    <cellStyle name="Currency 2 3 11 4 3" xfId="6608" xr:uid="{00000000-0005-0000-0000-0000962D0000}"/>
    <cellStyle name="Currency 2 3 11 4 3 2" xfId="20865" xr:uid="{00000000-0005-0000-0000-0000972D0000}"/>
    <cellStyle name="Currency 2 3 11 4 3 3" xfId="32746" xr:uid="{1386065C-CBA5-4E26-9478-5379E63F9E22}"/>
    <cellStyle name="Currency 2 3 11 4 3 4" xfId="47003" xr:uid="{8CB780EB-6C3D-42DF-AC57-46BAC36E595D}"/>
    <cellStyle name="Currency 2 3 11 4 4" xfId="8984" xr:uid="{00000000-0005-0000-0000-0000982D0000}"/>
    <cellStyle name="Currency 2 3 11 4 4 2" xfId="23241" xr:uid="{00000000-0005-0000-0000-0000992D0000}"/>
    <cellStyle name="Currency 2 3 11 4 4 3" xfId="35122" xr:uid="{EA1EF632-0442-4C94-AC66-9EA5848ED6F5}"/>
    <cellStyle name="Currency 2 3 11 4 4 4" xfId="49379" xr:uid="{1E2AE7AC-B390-4665-8AB1-1A6B06CE81F4}"/>
    <cellStyle name="Currency 2 3 11 4 5" xfId="11360" xr:uid="{00000000-0005-0000-0000-00009A2D0000}"/>
    <cellStyle name="Currency 2 3 11 4 5 2" xfId="25617" xr:uid="{00000000-0005-0000-0000-00009B2D0000}"/>
    <cellStyle name="Currency 2 3 11 4 5 3" xfId="37498" xr:uid="{E71635A7-3A51-4989-9593-106F9CD97964}"/>
    <cellStyle name="Currency 2 3 11 4 5 4" xfId="51755" xr:uid="{D5ABC091-14A7-457A-9AA8-0704361C491C}"/>
    <cellStyle name="Currency 2 3 11 4 6" xfId="13737" xr:uid="{00000000-0005-0000-0000-00009C2D0000}"/>
    <cellStyle name="Currency 2 3 11 4 6 2" xfId="39875" xr:uid="{7049D2F0-221D-4367-A57A-2A042E4EAF16}"/>
    <cellStyle name="Currency 2 3 11 4 6 3" xfId="54132" xr:uid="{D97F6CB7-CA14-40D8-A6DF-50C4FD9CB8B6}"/>
    <cellStyle name="Currency 2 3 11 4 7" xfId="16113" xr:uid="{00000000-0005-0000-0000-00009D2D0000}"/>
    <cellStyle name="Currency 2 3 11 4 8" xfId="27994" xr:uid="{E4B452EB-2F9A-4FC4-9DE9-609DA27B1DAF}"/>
    <cellStyle name="Currency 2 3 11 4 9" xfId="42251" xr:uid="{20D670B0-A7E7-4523-A197-E4280406DE0B}"/>
    <cellStyle name="Currency 2 3 11 5" xfId="2648" xr:uid="{00000000-0005-0000-0000-00009E2D0000}"/>
    <cellStyle name="Currency 2 3 11 5 2" xfId="16905" xr:uid="{00000000-0005-0000-0000-00009F2D0000}"/>
    <cellStyle name="Currency 2 3 11 5 3" xfId="28786" xr:uid="{6B77005C-14F7-4A78-B93F-8814BCA552A4}"/>
    <cellStyle name="Currency 2 3 11 5 4" xfId="43043" xr:uid="{3293803E-C674-4A6A-9E67-7868EC457D00}"/>
    <cellStyle name="Currency 2 3 11 6" xfId="5024" xr:uid="{00000000-0005-0000-0000-0000A02D0000}"/>
    <cellStyle name="Currency 2 3 11 6 2" xfId="19281" xr:uid="{00000000-0005-0000-0000-0000A12D0000}"/>
    <cellStyle name="Currency 2 3 11 6 3" xfId="31162" xr:uid="{8876218B-74F5-472A-9F07-01AE5C33C951}"/>
    <cellStyle name="Currency 2 3 11 6 4" xfId="45419" xr:uid="{7E51BC11-1405-4E2F-9D0A-8DC11E900295}"/>
    <cellStyle name="Currency 2 3 11 7" xfId="7400" xr:uid="{00000000-0005-0000-0000-0000A22D0000}"/>
    <cellStyle name="Currency 2 3 11 7 2" xfId="21657" xr:uid="{00000000-0005-0000-0000-0000A32D0000}"/>
    <cellStyle name="Currency 2 3 11 7 3" xfId="33538" xr:uid="{E713D538-B063-4AEF-A09F-7A189A32747D}"/>
    <cellStyle name="Currency 2 3 11 7 4" xfId="47795" xr:uid="{2DFAD1CB-9B96-408E-98E7-A6B463BD46D4}"/>
    <cellStyle name="Currency 2 3 11 8" xfId="9776" xr:uid="{00000000-0005-0000-0000-0000A42D0000}"/>
    <cellStyle name="Currency 2 3 11 8 2" xfId="24033" xr:uid="{00000000-0005-0000-0000-0000A52D0000}"/>
    <cellStyle name="Currency 2 3 11 8 3" xfId="35914" xr:uid="{21B385CF-F1CC-4DC2-BC1A-EA936B9EDE28}"/>
    <cellStyle name="Currency 2 3 11 8 4" xfId="50171" xr:uid="{94A46448-5C14-4EEA-B627-0E5C0BE08539}"/>
    <cellStyle name="Currency 2 3 11 9" xfId="12153" xr:uid="{00000000-0005-0000-0000-0000A62D0000}"/>
    <cellStyle name="Currency 2 3 11 9 2" xfId="38291" xr:uid="{5630EB2E-4B1A-43F3-B010-A8F3EF6FFCD2}"/>
    <cellStyle name="Currency 2 3 11 9 3" xfId="52548" xr:uid="{10A6E182-E663-4CF6-99C7-890C1B770857}"/>
    <cellStyle name="Currency 2 3 12" xfId="308" xr:uid="{00000000-0005-0000-0000-0000A72D0000}"/>
    <cellStyle name="Currency 2 3 12 10" xfId="14565" xr:uid="{00000000-0005-0000-0000-0000A82D0000}"/>
    <cellStyle name="Currency 2 3 12 11" xfId="26446" xr:uid="{BE076B27-4DC6-4C11-B422-80F400E26E08}"/>
    <cellStyle name="Currency 2 3 12 12" xfId="40703" xr:uid="{238DD167-ADBC-4147-A512-A3BE0D420632}"/>
    <cellStyle name="Currency 2 3 12 2" xfId="668" xr:uid="{00000000-0005-0000-0000-0000A92D0000}"/>
    <cellStyle name="Currency 2 3 12 2 10" xfId="26806" xr:uid="{B00D19DE-9DD9-4608-AC85-44E1B112F061}"/>
    <cellStyle name="Currency 2 3 12 2 11" xfId="41063" xr:uid="{3EA029FD-2B95-4D39-A3A2-BDC268504D1C}"/>
    <cellStyle name="Currency 2 3 12 2 2" xfId="1460" xr:uid="{00000000-0005-0000-0000-0000AA2D0000}"/>
    <cellStyle name="Currency 2 3 12 2 2 2" xfId="3836" xr:uid="{00000000-0005-0000-0000-0000AB2D0000}"/>
    <cellStyle name="Currency 2 3 12 2 2 2 2" xfId="18093" xr:uid="{00000000-0005-0000-0000-0000AC2D0000}"/>
    <cellStyle name="Currency 2 3 12 2 2 2 3" xfId="29974" xr:uid="{37433961-0E06-4B6E-B658-59B9608407AF}"/>
    <cellStyle name="Currency 2 3 12 2 2 2 4" xfId="44231" xr:uid="{91D17117-8DB1-448E-BB92-D567507D0AEA}"/>
    <cellStyle name="Currency 2 3 12 2 2 3" xfId="6212" xr:uid="{00000000-0005-0000-0000-0000AD2D0000}"/>
    <cellStyle name="Currency 2 3 12 2 2 3 2" xfId="20469" xr:uid="{00000000-0005-0000-0000-0000AE2D0000}"/>
    <cellStyle name="Currency 2 3 12 2 2 3 3" xfId="32350" xr:uid="{6C3ACF1E-40BC-47DA-B899-B6589C2B1F3B}"/>
    <cellStyle name="Currency 2 3 12 2 2 3 4" xfId="46607" xr:uid="{1304C2B1-2399-471E-AB7C-3A8040EB15CE}"/>
    <cellStyle name="Currency 2 3 12 2 2 4" xfId="8588" xr:uid="{00000000-0005-0000-0000-0000AF2D0000}"/>
    <cellStyle name="Currency 2 3 12 2 2 4 2" xfId="22845" xr:uid="{00000000-0005-0000-0000-0000B02D0000}"/>
    <cellStyle name="Currency 2 3 12 2 2 4 3" xfId="34726" xr:uid="{47837908-EEA7-4312-9A0E-4A304813EF20}"/>
    <cellStyle name="Currency 2 3 12 2 2 4 4" xfId="48983" xr:uid="{E9BB832F-F5C6-4FCC-9C79-4ED9CD9B6F9A}"/>
    <cellStyle name="Currency 2 3 12 2 2 5" xfId="10964" xr:uid="{00000000-0005-0000-0000-0000B12D0000}"/>
    <cellStyle name="Currency 2 3 12 2 2 5 2" xfId="25221" xr:uid="{00000000-0005-0000-0000-0000B22D0000}"/>
    <cellStyle name="Currency 2 3 12 2 2 5 3" xfId="37102" xr:uid="{A84F0F7F-004F-4B79-9905-45903B957881}"/>
    <cellStyle name="Currency 2 3 12 2 2 5 4" xfId="51359" xr:uid="{840711E0-6D28-412D-B3C8-95E2D2099093}"/>
    <cellStyle name="Currency 2 3 12 2 2 6" xfId="13341" xr:uid="{00000000-0005-0000-0000-0000B32D0000}"/>
    <cellStyle name="Currency 2 3 12 2 2 6 2" xfId="39479" xr:uid="{6C30BEC1-EA2B-4008-87BF-17B589BDC40F}"/>
    <cellStyle name="Currency 2 3 12 2 2 6 3" xfId="53736" xr:uid="{12B4F71E-3D64-45DD-9970-C0C8F993153E}"/>
    <cellStyle name="Currency 2 3 12 2 2 7" xfId="15717" xr:uid="{00000000-0005-0000-0000-0000B42D0000}"/>
    <cellStyle name="Currency 2 3 12 2 2 8" xfId="27598" xr:uid="{FC6C1B54-D073-49C3-B720-48060E58E7DC}"/>
    <cellStyle name="Currency 2 3 12 2 2 9" xfId="41855" xr:uid="{64612AE0-4334-4F88-BC47-8B6B1CF585CE}"/>
    <cellStyle name="Currency 2 3 12 2 3" xfId="2252" xr:uid="{00000000-0005-0000-0000-0000B52D0000}"/>
    <cellStyle name="Currency 2 3 12 2 3 2" xfId="4628" xr:uid="{00000000-0005-0000-0000-0000B62D0000}"/>
    <cellStyle name="Currency 2 3 12 2 3 2 2" xfId="18885" xr:uid="{00000000-0005-0000-0000-0000B72D0000}"/>
    <cellStyle name="Currency 2 3 12 2 3 2 3" xfId="30766" xr:uid="{308F4650-7818-4F7F-9E67-6F68EECF1F49}"/>
    <cellStyle name="Currency 2 3 12 2 3 2 4" xfId="45023" xr:uid="{F2865E7F-3617-40B4-8883-4A36DC98B8C5}"/>
    <cellStyle name="Currency 2 3 12 2 3 3" xfId="7004" xr:uid="{00000000-0005-0000-0000-0000B82D0000}"/>
    <cellStyle name="Currency 2 3 12 2 3 3 2" xfId="21261" xr:uid="{00000000-0005-0000-0000-0000B92D0000}"/>
    <cellStyle name="Currency 2 3 12 2 3 3 3" xfId="33142" xr:uid="{6A664428-EF5E-4820-9FAC-C162D5259798}"/>
    <cellStyle name="Currency 2 3 12 2 3 3 4" xfId="47399" xr:uid="{7C0DF59C-EB32-4FF1-A69E-7C0FE2ED0A17}"/>
    <cellStyle name="Currency 2 3 12 2 3 4" xfId="9380" xr:uid="{00000000-0005-0000-0000-0000BA2D0000}"/>
    <cellStyle name="Currency 2 3 12 2 3 4 2" xfId="23637" xr:uid="{00000000-0005-0000-0000-0000BB2D0000}"/>
    <cellStyle name="Currency 2 3 12 2 3 4 3" xfId="35518" xr:uid="{429770CE-64FE-4922-B57A-8B87AFD7D815}"/>
    <cellStyle name="Currency 2 3 12 2 3 4 4" xfId="49775" xr:uid="{D975F790-EB2C-4CB7-9AF4-77D93D69EC5A}"/>
    <cellStyle name="Currency 2 3 12 2 3 5" xfId="11756" xr:uid="{00000000-0005-0000-0000-0000BC2D0000}"/>
    <cellStyle name="Currency 2 3 12 2 3 5 2" xfId="26013" xr:uid="{00000000-0005-0000-0000-0000BD2D0000}"/>
    <cellStyle name="Currency 2 3 12 2 3 5 3" xfId="37894" xr:uid="{983DCD2E-C182-4368-AA25-A258CBD4A748}"/>
    <cellStyle name="Currency 2 3 12 2 3 5 4" xfId="52151" xr:uid="{32BCD200-9E4B-4956-8513-391BF2D61F67}"/>
    <cellStyle name="Currency 2 3 12 2 3 6" xfId="14133" xr:uid="{00000000-0005-0000-0000-0000BE2D0000}"/>
    <cellStyle name="Currency 2 3 12 2 3 6 2" xfId="40271" xr:uid="{DA908632-1D42-4E8E-B3A7-0C39C2528D35}"/>
    <cellStyle name="Currency 2 3 12 2 3 6 3" xfId="54528" xr:uid="{4FCF9F0F-E680-4D97-B117-BF73F902C80E}"/>
    <cellStyle name="Currency 2 3 12 2 3 7" xfId="16509" xr:uid="{00000000-0005-0000-0000-0000BF2D0000}"/>
    <cellStyle name="Currency 2 3 12 2 3 8" xfId="28390" xr:uid="{A6A55AE9-8A6F-4DCB-9402-162F6FBF0022}"/>
    <cellStyle name="Currency 2 3 12 2 3 9" xfId="42647" xr:uid="{98231C9D-D77D-42E9-9B32-01E969FB01E7}"/>
    <cellStyle name="Currency 2 3 12 2 4" xfId="3044" xr:uid="{00000000-0005-0000-0000-0000C02D0000}"/>
    <cellStyle name="Currency 2 3 12 2 4 2" xfId="17301" xr:uid="{00000000-0005-0000-0000-0000C12D0000}"/>
    <cellStyle name="Currency 2 3 12 2 4 3" xfId="29182" xr:uid="{F9BD8DDB-368E-4347-B800-987FBE73B448}"/>
    <cellStyle name="Currency 2 3 12 2 4 4" xfId="43439" xr:uid="{3562DF97-D3DE-4B51-B3AB-882446632676}"/>
    <cellStyle name="Currency 2 3 12 2 5" xfId="5420" xr:uid="{00000000-0005-0000-0000-0000C22D0000}"/>
    <cellStyle name="Currency 2 3 12 2 5 2" xfId="19677" xr:uid="{00000000-0005-0000-0000-0000C32D0000}"/>
    <cellStyle name="Currency 2 3 12 2 5 3" xfId="31558" xr:uid="{6C00A620-F08D-4A61-AFA7-D6B735A1C7F6}"/>
    <cellStyle name="Currency 2 3 12 2 5 4" xfId="45815" xr:uid="{20FE7602-BCBD-4AB6-A592-FA2E75EBAF15}"/>
    <cellStyle name="Currency 2 3 12 2 6" xfId="7796" xr:uid="{00000000-0005-0000-0000-0000C42D0000}"/>
    <cellStyle name="Currency 2 3 12 2 6 2" xfId="22053" xr:uid="{00000000-0005-0000-0000-0000C52D0000}"/>
    <cellStyle name="Currency 2 3 12 2 6 3" xfId="33934" xr:uid="{FAAE4A59-0391-4312-B693-5FD8EBE6F4C8}"/>
    <cellStyle name="Currency 2 3 12 2 6 4" xfId="48191" xr:uid="{3ABA5261-2691-4292-ACCE-8FEC0BE5455F}"/>
    <cellStyle name="Currency 2 3 12 2 7" xfId="10172" xr:uid="{00000000-0005-0000-0000-0000C62D0000}"/>
    <cellStyle name="Currency 2 3 12 2 7 2" xfId="24429" xr:uid="{00000000-0005-0000-0000-0000C72D0000}"/>
    <cellStyle name="Currency 2 3 12 2 7 3" xfId="36310" xr:uid="{49B75C1D-C653-4E44-ACAA-41CD7CF4C1A9}"/>
    <cellStyle name="Currency 2 3 12 2 7 4" xfId="50567" xr:uid="{78964AED-8AF9-4D96-916A-8FE737761516}"/>
    <cellStyle name="Currency 2 3 12 2 8" xfId="12549" xr:uid="{00000000-0005-0000-0000-0000C82D0000}"/>
    <cellStyle name="Currency 2 3 12 2 8 2" xfId="38687" xr:uid="{294E618A-5C94-404E-8091-843710E71D5C}"/>
    <cellStyle name="Currency 2 3 12 2 8 3" xfId="52944" xr:uid="{448474F6-8C20-4CEC-8B88-6508BA6B7462}"/>
    <cellStyle name="Currency 2 3 12 2 9" xfId="14925" xr:uid="{00000000-0005-0000-0000-0000C92D0000}"/>
    <cellStyle name="Currency 2 3 12 3" xfId="1100" xr:uid="{00000000-0005-0000-0000-0000CA2D0000}"/>
    <cellStyle name="Currency 2 3 12 3 2" xfId="3476" xr:uid="{00000000-0005-0000-0000-0000CB2D0000}"/>
    <cellStyle name="Currency 2 3 12 3 2 2" xfId="17733" xr:uid="{00000000-0005-0000-0000-0000CC2D0000}"/>
    <cellStyle name="Currency 2 3 12 3 2 3" xfId="29614" xr:uid="{B39AB8AB-9629-4350-80D4-AA3CAA0C99B4}"/>
    <cellStyle name="Currency 2 3 12 3 2 4" xfId="43871" xr:uid="{8C02A408-0F87-4CF0-9539-D9FA5061F839}"/>
    <cellStyle name="Currency 2 3 12 3 3" xfId="5852" xr:uid="{00000000-0005-0000-0000-0000CD2D0000}"/>
    <cellStyle name="Currency 2 3 12 3 3 2" xfId="20109" xr:uid="{00000000-0005-0000-0000-0000CE2D0000}"/>
    <cellStyle name="Currency 2 3 12 3 3 3" xfId="31990" xr:uid="{2FA7F032-74C8-4D26-A46D-18B2A136BC94}"/>
    <cellStyle name="Currency 2 3 12 3 3 4" xfId="46247" xr:uid="{80D2A41B-E4E7-48F3-AA03-4A0F2FE36A26}"/>
    <cellStyle name="Currency 2 3 12 3 4" xfId="8228" xr:uid="{00000000-0005-0000-0000-0000CF2D0000}"/>
    <cellStyle name="Currency 2 3 12 3 4 2" xfId="22485" xr:uid="{00000000-0005-0000-0000-0000D02D0000}"/>
    <cellStyle name="Currency 2 3 12 3 4 3" xfId="34366" xr:uid="{7F48FCF8-BD6B-4C3A-90B6-9027AC596BB9}"/>
    <cellStyle name="Currency 2 3 12 3 4 4" xfId="48623" xr:uid="{600969D9-C09D-4304-8C15-DF96498B245E}"/>
    <cellStyle name="Currency 2 3 12 3 5" xfId="10604" xr:uid="{00000000-0005-0000-0000-0000D12D0000}"/>
    <cellStyle name="Currency 2 3 12 3 5 2" xfId="24861" xr:uid="{00000000-0005-0000-0000-0000D22D0000}"/>
    <cellStyle name="Currency 2 3 12 3 5 3" xfId="36742" xr:uid="{F347F93E-2995-43BD-9537-227B39C26237}"/>
    <cellStyle name="Currency 2 3 12 3 5 4" xfId="50999" xr:uid="{AA235BDA-63CC-4532-89F9-D6BEFD2121EC}"/>
    <cellStyle name="Currency 2 3 12 3 6" xfId="12981" xr:uid="{00000000-0005-0000-0000-0000D32D0000}"/>
    <cellStyle name="Currency 2 3 12 3 6 2" xfId="39119" xr:uid="{A6C66B9E-DCC4-43E3-9201-F855BF16D492}"/>
    <cellStyle name="Currency 2 3 12 3 6 3" xfId="53376" xr:uid="{CCA62DBA-0D4A-4CD1-B017-F7C8A6E4262F}"/>
    <cellStyle name="Currency 2 3 12 3 7" xfId="15357" xr:uid="{00000000-0005-0000-0000-0000D42D0000}"/>
    <cellStyle name="Currency 2 3 12 3 8" xfId="27238" xr:uid="{A0D08D8B-E2F1-4538-B9AE-B3D95630674C}"/>
    <cellStyle name="Currency 2 3 12 3 9" xfId="41495" xr:uid="{EA65365E-AA6B-4C03-8B2E-3928D4D8EB12}"/>
    <cellStyle name="Currency 2 3 12 4" xfId="1892" xr:uid="{00000000-0005-0000-0000-0000D52D0000}"/>
    <cellStyle name="Currency 2 3 12 4 2" xfId="4268" xr:uid="{00000000-0005-0000-0000-0000D62D0000}"/>
    <cellStyle name="Currency 2 3 12 4 2 2" xfId="18525" xr:uid="{00000000-0005-0000-0000-0000D72D0000}"/>
    <cellStyle name="Currency 2 3 12 4 2 3" xfId="30406" xr:uid="{94F6A6E0-19B8-4201-AE98-6B28332D1E1C}"/>
    <cellStyle name="Currency 2 3 12 4 2 4" xfId="44663" xr:uid="{D431C043-9963-4EB9-8958-7D36F090DD07}"/>
    <cellStyle name="Currency 2 3 12 4 3" xfId="6644" xr:uid="{00000000-0005-0000-0000-0000D82D0000}"/>
    <cellStyle name="Currency 2 3 12 4 3 2" xfId="20901" xr:uid="{00000000-0005-0000-0000-0000D92D0000}"/>
    <cellStyle name="Currency 2 3 12 4 3 3" xfId="32782" xr:uid="{665EA825-2FDF-4EB5-8259-149C71A4E5E9}"/>
    <cellStyle name="Currency 2 3 12 4 3 4" xfId="47039" xr:uid="{313BD905-70DC-4C1D-ABAB-535885D00A06}"/>
    <cellStyle name="Currency 2 3 12 4 4" xfId="9020" xr:uid="{00000000-0005-0000-0000-0000DA2D0000}"/>
    <cellStyle name="Currency 2 3 12 4 4 2" xfId="23277" xr:uid="{00000000-0005-0000-0000-0000DB2D0000}"/>
    <cellStyle name="Currency 2 3 12 4 4 3" xfId="35158" xr:uid="{5AB48503-110B-42F9-B502-9EBD69DB160E}"/>
    <cellStyle name="Currency 2 3 12 4 4 4" xfId="49415" xr:uid="{8CC44FF3-5737-45E5-AFF0-964F2688A54E}"/>
    <cellStyle name="Currency 2 3 12 4 5" xfId="11396" xr:uid="{00000000-0005-0000-0000-0000DC2D0000}"/>
    <cellStyle name="Currency 2 3 12 4 5 2" xfId="25653" xr:uid="{00000000-0005-0000-0000-0000DD2D0000}"/>
    <cellStyle name="Currency 2 3 12 4 5 3" xfId="37534" xr:uid="{A77CCECD-341E-40A7-9BFF-F16E1BEB0BF2}"/>
    <cellStyle name="Currency 2 3 12 4 5 4" xfId="51791" xr:uid="{4DE3C365-5159-4936-9BF1-9168FCDE8387}"/>
    <cellStyle name="Currency 2 3 12 4 6" xfId="13773" xr:uid="{00000000-0005-0000-0000-0000DE2D0000}"/>
    <cellStyle name="Currency 2 3 12 4 6 2" xfId="39911" xr:uid="{E15BD951-9AA5-468E-9B12-3E3865E29C64}"/>
    <cellStyle name="Currency 2 3 12 4 6 3" xfId="54168" xr:uid="{6391C270-3E6F-4574-AFFC-58BC5115EE63}"/>
    <cellStyle name="Currency 2 3 12 4 7" xfId="16149" xr:uid="{00000000-0005-0000-0000-0000DF2D0000}"/>
    <cellStyle name="Currency 2 3 12 4 8" xfId="28030" xr:uid="{F2198070-9D25-4B54-A8F4-F8FBE62DB660}"/>
    <cellStyle name="Currency 2 3 12 4 9" xfId="42287" xr:uid="{E93435D0-D5CE-4645-B4FD-C3B3D1861CF4}"/>
    <cellStyle name="Currency 2 3 12 5" xfId="2684" xr:uid="{00000000-0005-0000-0000-0000E02D0000}"/>
    <cellStyle name="Currency 2 3 12 5 2" xfId="16941" xr:uid="{00000000-0005-0000-0000-0000E12D0000}"/>
    <cellStyle name="Currency 2 3 12 5 3" xfId="28822" xr:uid="{7DA83E04-6F27-4844-9DC3-3F53EDF2AF83}"/>
    <cellStyle name="Currency 2 3 12 5 4" xfId="43079" xr:uid="{A518B451-B2EF-4F1D-B5EA-DA933C7339FA}"/>
    <cellStyle name="Currency 2 3 12 6" xfId="5060" xr:uid="{00000000-0005-0000-0000-0000E22D0000}"/>
    <cellStyle name="Currency 2 3 12 6 2" xfId="19317" xr:uid="{00000000-0005-0000-0000-0000E32D0000}"/>
    <cellStyle name="Currency 2 3 12 6 3" xfId="31198" xr:uid="{2A81F761-2D73-43C1-972A-9BFF631DCDB4}"/>
    <cellStyle name="Currency 2 3 12 6 4" xfId="45455" xr:uid="{205361C8-A29D-405E-93C3-BDB6546E357C}"/>
    <cellStyle name="Currency 2 3 12 7" xfId="7436" xr:uid="{00000000-0005-0000-0000-0000E42D0000}"/>
    <cellStyle name="Currency 2 3 12 7 2" xfId="21693" xr:uid="{00000000-0005-0000-0000-0000E52D0000}"/>
    <cellStyle name="Currency 2 3 12 7 3" xfId="33574" xr:uid="{2F18EAEE-B992-424B-BDA9-5714663F7328}"/>
    <cellStyle name="Currency 2 3 12 7 4" xfId="47831" xr:uid="{B72C9511-1E80-4820-9059-AC007A638B45}"/>
    <cellStyle name="Currency 2 3 12 8" xfId="9812" xr:uid="{00000000-0005-0000-0000-0000E62D0000}"/>
    <cellStyle name="Currency 2 3 12 8 2" xfId="24069" xr:uid="{00000000-0005-0000-0000-0000E72D0000}"/>
    <cellStyle name="Currency 2 3 12 8 3" xfId="35950" xr:uid="{2EA7831B-62A4-4D52-8E6C-EA0A3A292D0A}"/>
    <cellStyle name="Currency 2 3 12 8 4" xfId="50207" xr:uid="{B1A6A34F-A5E3-4A52-97D7-DAB71AD3659D}"/>
    <cellStyle name="Currency 2 3 12 9" xfId="12189" xr:uid="{00000000-0005-0000-0000-0000E82D0000}"/>
    <cellStyle name="Currency 2 3 12 9 2" xfId="38327" xr:uid="{91E4AEE2-4F0E-498B-A171-152ACD29C375}"/>
    <cellStyle name="Currency 2 3 12 9 3" xfId="52584" xr:uid="{4F946D5F-D923-441C-8EC0-E35B1FDF2C0B}"/>
    <cellStyle name="Currency 2 3 13" xfId="344" xr:uid="{00000000-0005-0000-0000-0000E92D0000}"/>
    <cellStyle name="Currency 2 3 13 10" xfId="26482" xr:uid="{9DA30CFF-6513-4C8F-A8B4-00A8F090EF92}"/>
    <cellStyle name="Currency 2 3 13 11" xfId="40739" xr:uid="{8BC2755F-F8F9-4460-871A-1BEEF25DEE74}"/>
    <cellStyle name="Currency 2 3 13 2" xfId="1136" xr:uid="{00000000-0005-0000-0000-0000EA2D0000}"/>
    <cellStyle name="Currency 2 3 13 2 2" xfId="3512" xr:uid="{00000000-0005-0000-0000-0000EB2D0000}"/>
    <cellStyle name="Currency 2 3 13 2 2 2" xfId="17769" xr:uid="{00000000-0005-0000-0000-0000EC2D0000}"/>
    <cellStyle name="Currency 2 3 13 2 2 3" xfId="29650" xr:uid="{50D5D6C4-8CBF-41C9-A85C-B142186640B2}"/>
    <cellStyle name="Currency 2 3 13 2 2 4" xfId="43907" xr:uid="{A3B86491-96BF-4066-89F6-6CF980529D5F}"/>
    <cellStyle name="Currency 2 3 13 2 3" xfId="5888" xr:uid="{00000000-0005-0000-0000-0000ED2D0000}"/>
    <cellStyle name="Currency 2 3 13 2 3 2" xfId="20145" xr:uid="{00000000-0005-0000-0000-0000EE2D0000}"/>
    <cellStyle name="Currency 2 3 13 2 3 3" xfId="32026" xr:uid="{8489C026-C759-4E76-A602-E20F7593B675}"/>
    <cellStyle name="Currency 2 3 13 2 3 4" xfId="46283" xr:uid="{FCBD14CA-370A-4489-B4F4-474B84E4CF36}"/>
    <cellStyle name="Currency 2 3 13 2 4" xfId="8264" xr:uid="{00000000-0005-0000-0000-0000EF2D0000}"/>
    <cellStyle name="Currency 2 3 13 2 4 2" xfId="22521" xr:uid="{00000000-0005-0000-0000-0000F02D0000}"/>
    <cellStyle name="Currency 2 3 13 2 4 3" xfId="34402" xr:uid="{CA1F9DC9-C1E6-40DC-AC67-DE184EAB4C63}"/>
    <cellStyle name="Currency 2 3 13 2 4 4" xfId="48659" xr:uid="{1DF57BEE-5C00-4BE2-9341-514FCF630483}"/>
    <cellStyle name="Currency 2 3 13 2 5" xfId="10640" xr:uid="{00000000-0005-0000-0000-0000F12D0000}"/>
    <cellStyle name="Currency 2 3 13 2 5 2" xfId="24897" xr:uid="{00000000-0005-0000-0000-0000F22D0000}"/>
    <cellStyle name="Currency 2 3 13 2 5 3" xfId="36778" xr:uid="{4209F14D-C0D5-47AE-A8D0-BDD44FB37290}"/>
    <cellStyle name="Currency 2 3 13 2 5 4" xfId="51035" xr:uid="{BD8855DC-F97A-4DCA-9F46-5B1ADED2C202}"/>
    <cellStyle name="Currency 2 3 13 2 6" xfId="13017" xr:uid="{00000000-0005-0000-0000-0000F32D0000}"/>
    <cellStyle name="Currency 2 3 13 2 6 2" xfId="39155" xr:uid="{ECF3826D-20BF-4B8A-B7D6-56CB3EF308BF}"/>
    <cellStyle name="Currency 2 3 13 2 6 3" xfId="53412" xr:uid="{43766000-1D58-4BA1-80FB-D9F348A5AFE0}"/>
    <cellStyle name="Currency 2 3 13 2 7" xfId="15393" xr:uid="{00000000-0005-0000-0000-0000F42D0000}"/>
    <cellStyle name="Currency 2 3 13 2 8" xfId="27274" xr:uid="{61939D42-095B-422C-BB2C-2BEB86D0C597}"/>
    <cellStyle name="Currency 2 3 13 2 9" xfId="41531" xr:uid="{F1A51C6A-AC5D-46AA-8047-CCFCEA23AB7D}"/>
    <cellStyle name="Currency 2 3 13 3" xfId="1928" xr:uid="{00000000-0005-0000-0000-0000F52D0000}"/>
    <cellStyle name="Currency 2 3 13 3 2" xfId="4304" xr:uid="{00000000-0005-0000-0000-0000F62D0000}"/>
    <cellStyle name="Currency 2 3 13 3 2 2" xfId="18561" xr:uid="{00000000-0005-0000-0000-0000F72D0000}"/>
    <cellStyle name="Currency 2 3 13 3 2 3" xfId="30442" xr:uid="{26BBBBB4-1E44-41AF-80B7-E407584E076B}"/>
    <cellStyle name="Currency 2 3 13 3 2 4" xfId="44699" xr:uid="{8A807FEA-9E41-435C-A2CC-FD1F16968C46}"/>
    <cellStyle name="Currency 2 3 13 3 3" xfId="6680" xr:uid="{00000000-0005-0000-0000-0000F82D0000}"/>
    <cellStyle name="Currency 2 3 13 3 3 2" xfId="20937" xr:uid="{00000000-0005-0000-0000-0000F92D0000}"/>
    <cellStyle name="Currency 2 3 13 3 3 3" xfId="32818" xr:uid="{E9A66422-D4C5-4EA7-9E79-9A2676C162F2}"/>
    <cellStyle name="Currency 2 3 13 3 3 4" xfId="47075" xr:uid="{08AC9CD1-FF38-4B05-8990-14714EB5D11E}"/>
    <cellStyle name="Currency 2 3 13 3 4" xfId="9056" xr:uid="{00000000-0005-0000-0000-0000FA2D0000}"/>
    <cellStyle name="Currency 2 3 13 3 4 2" xfId="23313" xr:uid="{00000000-0005-0000-0000-0000FB2D0000}"/>
    <cellStyle name="Currency 2 3 13 3 4 3" xfId="35194" xr:uid="{A0910E89-739E-497D-84D1-47DDE2134A4E}"/>
    <cellStyle name="Currency 2 3 13 3 4 4" xfId="49451" xr:uid="{A4198650-7F1B-4062-9E8F-7C9C33145152}"/>
    <cellStyle name="Currency 2 3 13 3 5" xfId="11432" xr:uid="{00000000-0005-0000-0000-0000FC2D0000}"/>
    <cellStyle name="Currency 2 3 13 3 5 2" xfId="25689" xr:uid="{00000000-0005-0000-0000-0000FD2D0000}"/>
    <cellStyle name="Currency 2 3 13 3 5 3" xfId="37570" xr:uid="{A4BCB5CF-C169-4643-B58E-95851925A18C}"/>
    <cellStyle name="Currency 2 3 13 3 5 4" xfId="51827" xr:uid="{0DA8FC23-A156-4C2D-9E87-AF0DB459CA04}"/>
    <cellStyle name="Currency 2 3 13 3 6" xfId="13809" xr:uid="{00000000-0005-0000-0000-0000FE2D0000}"/>
    <cellStyle name="Currency 2 3 13 3 6 2" xfId="39947" xr:uid="{6D72FEEB-2479-4F67-96D6-0091212CFBF6}"/>
    <cellStyle name="Currency 2 3 13 3 6 3" xfId="54204" xr:uid="{38649556-EBBB-4DEC-9018-F0CDBD261D12}"/>
    <cellStyle name="Currency 2 3 13 3 7" xfId="16185" xr:uid="{00000000-0005-0000-0000-0000FF2D0000}"/>
    <cellStyle name="Currency 2 3 13 3 8" xfId="28066" xr:uid="{FF6A600F-B129-4265-8E49-49198CD1EF2F}"/>
    <cellStyle name="Currency 2 3 13 3 9" xfId="42323" xr:uid="{B58A61CA-4182-425A-B966-A2FAF417C52D}"/>
    <cellStyle name="Currency 2 3 13 4" xfId="2720" xr:uid="{00000000-0005-0000-0000-0000002E0000}"/>
    <cellStyle name="Currency 2 3 13 4 2" xfId="16977" xr:uid="{00000000-0005-0000-0000-0000012E0000}"/>
    <cellStyle name="Currency 2 3 13 4 3" xfId="28858" xr:uid="{B48CE916-E7AB-443B-8188-E21672F50A2D}"/>
    <cellStyle name="Currency 2 3 13 4 4" xfId="43115" xr:uid="{BCE6B9DC-567B-4921-A50A-DEF197B39F79}"/>
    <cellStyle name="Currency 2 3 13 5" xfId="5096" xr:uid="{00000000-0005-0000-0000-0000022E0000}"/>
    <cellStyle name="Currency 2 3 13 5 2" xfId="19353" xr:uid="{00000000-0005-0000-0000-0000032E0000}"/>
    <cellStyle name="Currency 2 3 13 5 3" xfId="31234" xr:uid="{699C5A12-9ACA-45A6-933C-602504119A1F}"/>
    <cellStyle name="Currency 2 3 13 5 4" xfId="45491" xr:uid="{032C0D5E-F9C8-40FC-8CF9-D135307D3566}"/>
    <cellStyle name="Currency 2 3 13 6" xfId="7472" xr:uid="{00000000-0005-0000-0000-0000042E0000}"/>
    <cellStyle name="Currency 2 3 13 6 2" xfId="21729" xr:uid="{00000000-0005-0000-0000-0000052E0000}"/>
    <cellStyle name="Currency 2 3 13 6 3" xfId="33610" xr:uid="{A7C1E4FD-7DF2-4100-BA26-37C0A6FADA86}"/>
    <cellStyle name="Currency 2 3 13 6 4" xfId="47867" xr:uid="{0ABA473E-03F5-41B4-A7F0-928C5F5C18CA}"/>
    <cellStyle name="Currency 2 3 13 7" xfId="9848" xr:uid="{00000000-0005-0000-0000-0000062E0000}"/>
    <cellStyle name="Currency 2 3 13 7 2" xfId="24105" xr:uid="{00000000-0005-0000-0000-0000072E0000}"/>
    <cellStyle name="Currency 2 3 13 7 3" xfId="35986" xr:uid="{E01F83F2-98F9-431D-80B8-D23500C20799}"/>
    <cellStyle name="Currency 2 3 13 7 4" xfId="50243" xr:uid="{781CC42F-5999-4C99-9FB2-253E74100A9E}"/>
    <cellStyle name="Currency 2 3 13 8" xfId="12225" xr:uid="{00000000-0005-0000-0000-0000082E0000}"/>
    <cellStyle name="Currency 2 3 13 8 2" xfId="38363" xr:uid="{8C1EF1E4-9E44-4CE1-B28B-05937203B811}"/>
    <cellStyle name="Currency 2 3 13 8 3" xfId="52620" xr:uid="{07D92F55-9A84-4F77-B5F8-E3808E83D5C0}"/>
    <cellStyle name="Currency 2 3 13 9" xfId="14601" xr:uid="{00000000-0005-0000-0000-0000092E0000}"/>
    <cellStyle name="Currency 2 3 14" xfId="380" xr:uid="{00000000-0005-0000-0000-00000A2E0000}"/>
    <cellStyle name="Currency 2 3 14 10" xfId="26518" xr:uid="{6E54EA4F-4069-482F-8DC5-D84049344958}"/>
    <cellStyle name="Currency 2 3 14 11" xfId="40775" xr:uid="{6D1353A3-6B89-4029-8BCE-67E48E85B294}"/>
    <cellStyle name="Currency 2 3 14 2" xfId="1172" xr:uid="{00000000-0005-0000-0000-00000B2E0000}"/>
    <cellStyle name="Currency 2 3 14 2 2" xfId="3548" xr:uid="{00000000-0005-0000-0000-00000C2E0000}"/>
    <cellStyle name="Currency 2 3 14 2 2 2" xfId="17805" xr:uid="{00000000-0005-0000-0000-00000D2E0000}"/>
    <cellStyle name="Currency 2 3 14 2 2 3" xfId="29686" xr:uid="{BFCF55F0-E2A1-4B5C-AB45-FF408A1E31CA}"/>
    <cellStyle name="Currency 2 3 14 2 2 4" xfId="43943" xr:uid="{36CBECE5-2F85-4A4E-A3CA-C3405C56C369}"/>
    <cellStyle name="Currency 2 3 14 2 3" xfId="5924" xr:uid="{00000000-0005-0000-0000-00000E2E0000}"/>
    <cellStyle name="Currency 2 3 14 2 3 2" xfId="20181" xr:uid="{00000000-0005-0000-0000-00000F2E0000}"/>
    <cellStyle name="Currency 2 3 14 2 3 3" xfId="32062" xr:uid="{59E32D28-D409-4209-961A-9266671E617F}"/>
    <cellStyle name="Currency 2 3 14 2 3 4" xfId="46319" xr:uid="{FF732680-8FD2-474C-9EBE-B5CC8BB9297A}"/>
    <cellStyle name="Currency 2 3 14 2 4" xfId="8300" xr:uid="{00000000-0005-0000-0000-0000102E0000}"/>
    <cellStyle name="Currency 2 3 14 2 4 2" xfId="22557" xr:uid="{00000000-0005-0000-0000-0000112E0000}"/>
    <cellStyle name="Currency 2 3 14 2 4 3" xfId="34438" xr:uid="{EF7B7EB3-BF63-413F-B8D4-C371A44D25EE}"/>
    <cellStyle name="Currency 2 3 14 2 4 4" xfId="48695" xr:uid="{03FB9FC0-CC65-4DD6-96C3-96D57EA26973}"/>
    <cellStyle name="Currency 2 3 14 2 5" xfId="10676" xr:uid="{00000000-0005-0000-0000-0000122E0000}"/>
    <cellStyle name="Currency 2 3 14 2 5 2" xfId="24933" xr:uid="{00000000-0005-0000-0000-0000132E0000}"/>
    <cellStyle name="Currency 2 3 14 2 5 3" xfId="36814" xr:uid="{4E3180BE-9719-479C-B1F5-38972012B283}"/>
    <cellStyle name="Currency 2 3 14 2 5 4" xfId="51071" xr:uid="{F34718AA-8FD2-4F6D-AC85-B359EE4C4F53}"/>
    <cellStyle name="Currency 2 3 14 2 6" xfId="13053" xr:uid="{00000000-0005-0000-0000-0000142E0000}"/>
    <cellStyle name="Currency 2 3 14 2 6 2" xfId="39191" xr:uid="{7EFEA918-97A9-4F86-9235-7D04A4A0238A}"/>
    <cellStyle name="Currency 2 3 14 2 6 3" xfId="53448" xr:uid="{054FB9FA-EA9F-4FCA-9B96-CDF9604D0D63}"/>
    <cellStyle name="Currency 2 3 14 2 7" xfId="15429" xr:uid="{00000000-0005-0000-0000-0000152E0000}"/>
    <cellStyle name="Currency 2 3 14 2 8" xfId="27310" xr:uid="{BCA7938B-CF7A-4814-953F-C0A93D127E73}"/>
    <cellStyle name="Currency 2 3 14 2 9" xfId="41567" xr:uid="{B4C4CEB5-AB7F-484A-B98E-2C24F8A54606}"/>
    <cellStyle name="Currency 2 3 14 3" xfId="1964" xr:uid="{00000000-0005-0000-0000-0000162E0000}"/>
    <cellStyle name="Currency 2 3 14 3 2" xfId="4340" xr:uid="{00000000-0005-0000-0000-0000172E0000}"/>
    <cellStyle name="Currency 2 3 14 3 2 2" xfId="18597" xr:uid="{00000000-0005-0000-0000-0000182E0000}"/>
    <cellStyle name="Currency 2 3 14 3 2 3" xfId="30478" xr:uid="{4ADF840D-7153-4AE9-9344-36EDC744ED98}"/>
    <cellStyle name="Currency 2 3 14 3 2 4" xfId="44735" xr:uid="{F8EF8B62-C6A9-44F6-B926-667739602FED}"/>
    <cellStyle name="Currency 2 3 14 3 3" xfId="6716" xr:uid="{00000000-0005-0000-0000-0000192E0000}"/>
    <cellStyle name="Currency 2 3 14 3 3 2" xfId="20973" xr:uid="{00000000-0005-0000-0000-00001A2E0000}"/>
    <cellStyle name="Currency 2 3 14 3 3 3" xfId="32854" xr:uid="{51681E0F-8752-4D14-A580-19FE67398707}"/>
    <cellStyle name="Currency 2 3 14 3 3 4" xfId="47111" xr:uid="{8AB9BC6E-1248-4236-9C67-ADE13F92F56A}"/>
    <cellStyle name="Currency 2 3 14 3 4" xfId="9092" xr:uid="{00000000-0005-0000-0000-00001B2E0000}"/>
    <cellStyle name="Currency 2 3 14 3 4 2" xfId="23349" xr:uid="{00000000-0005-0000-0000-00001C2E0000}"/>
    <cellStyle name="Currency 2 3 14 3 4 3" xfId="35230" xr:uid="{9ADB197D-0DE7-458D-BC5F-A6195F0D2131}"/>
    <cellStyle name="Currency 2 3 14 3 4 4" xfId="49487" xr:uid="{5226A96E-18E7-40D9-B3BF-3D5AC8D497FE}"/>
    <cellStyle name="Currency 2 3 14 3 5" xfId="11468" xr:uid="{00000000-0005-0000-0000-00001D2E0000}"/>
    <cellStyle name="Currency 2 3 14 3 5 2" xfId="25725" xr:uid="{00000000-0005-0000-0000-00001E2E0000}"/>
    <cellStyle name="Currency 2 3 14 3 5 3" xfId="37606" xr:uid="{40A8C766-733B-4A72-B926-072860E93301}"/>
    <cellStyle name="Currency 2 3 14 3 5 4" xfId="51863" xr:uid="{85F954A4-65C5-4452-AC54-775AC9583DF5}"/>
    <cellStyle name="Currency 2 3 14 3 6" xfId="13845" xr:uid="{00000000-0005-0000-0000-00001F2E0000}"/>
    <cellStyle name="Currency 2 3 14 3 6 2" xfId="39983" xr:uid="{A3E9BB4F-6276-40EE-A5C8-35FC1D11746D}"/>
    <cellStyle name="Currency 2 3 14 3 6 3" xfId="54240" xr:uid="{2DB53173-A531-48B9-8E5A-F99F3E0929AC}"/>
    <cellStyle name="Currency 2 3 14 3 7" xfId="16221" xr:uid="{00000000-0005-0000-0000-0000202E0000}"/>
    <cellStyle name="Currency 2 3 14 3 8" xfId="28102" xr:uid="{41811CBC-62D1-4165-8762-0F143BEC4F84}"/>
    <cellStyle name="Currency 2 3 14 3 9" xfId="42359" xr:uid="{D599EF76-084E-429E-9F9B-74EB19252362}"/>
    <cellStyle name="Currency 2 3 14 4" xfId="2756" xr:uid="{00000000-0005-0000-0000-0000212E0000}"/>
    <cellStyle name="Currency 2 3 14 4 2" xfId="17013" xr:uid="{00000000-0005-0000-0000-0000222E0000}"/>
    <cellStyle name="Currency 2 3 14 4 3" xfId="28894" xr:uid="{C74D62AE-7860-4AC6-AA8D-52FADFF91DD2}"/>
    <cellStyle name="Currency 2 3 14 4 4" xfId="43151" xr:uid="{4C22C531-8286-4584-B0B0-12ED49E06D3E}"/>
    <cellStyle name="Currency 2 3 14 5" xfId="5132" xr:uid="{00000000-0005-0000-0000-0000232E0000}"/>
    <cellStyle name="Currency 2 3 14 5 2" xfId="19389" xr:uid="{00000000-0005-0000-0000-0000242E0000}"/>
    <cellStyle name="Currency 2 3 14 5 3" xfId="31270" xr:uid="{DF472A0B-277A-4A9D-AE82-BE1FCEE22173}"/>
    <cellStyle name="Currency 2 3 14 5 4" xfId="45527" xr:uid="{84C16F35-68FA-4907-BF55-8C061E9F59FD}"/>
    <cellStyle name="Currency 2 3 14 6" xfId="7508" xr:uid="{00000000-0005-0000-0000-0000252E0000}"/>
    <cellStyle name="Currency 2 3 14 6 2" xfId="21765" xr:uid="{00000000-0005-0000-0000-0000262E0000}"/>
    <cellStyle name="Currency 2 3 14 6 3" xfId="33646" xr:uid="{ED104828-C9EC-492C-A452-B3083A1FEE08}"/>
    <cellStyle name="Currency 2 3 14 6 4" xfId="47903" xr:uid="{F63F00A7-7C78-44CA-AB30-A5C1F63829DD}"/>
    <cellStyle name="Currency 2 3 14 7" xfId="9884" xr:uid="{00000000-0005-0000-0000-0000272E0000}"/>
    <cellStyle name="Currency 2 3 14 7 2" xfId="24141" xr:uid="{00000000-0005-0000-0000-0000282E0000}"/>
    <cellStyle name="Currency 2 3 14 7 3" xfId="36022" xr:uid="{A4F40D16-4AA3-4698-9812-C60F2F8BD316}"/>
    <cellStyle name="Currency 2 3 14 7 4" xfId="50279" xr:uid="{C591192B-B035-4D75-B998-AFC7855DE169}"/>
    <cellStyle name="Currency 2 3 14 8" xfId="12261" xr:uid="{00000000-0005-0000-0000-0000292E0000}"/>
    <cellStyle name="Currency 2 3 14 8 2" xfId="38399" xr:uid="{BACEC94C-82E6-4843-93DA-4DB713C7DFEF}"/>
    <cellStyle name="Currency 2 3 14 8 3" xfId="52656" xr:uid="{DF0C7C2D-B4C6-4AC3-B644-DA3404C7C870}"/>
    <cellStyle name="Currency 2 3 14 9" xfId="14637" xr:uid="{00000000-0005-0000-0000-00002A2E0000}"/>
    <cellStyle name="Currency 2 3 15" xfId="704" xr:uid="{00000000-0005-0000-0000-00002B2E0000}"/>
    <cellStyle name="Currency 2 3 15 10" xfId="26842" xr:uid="{7B972247-96D6-4BAA-B806-9BBE90E86C19}"/>
    <cellStyle name="Currency 2 3 15 11" xfId="41099" xr:uid="{D0BD6550-AA7D-4A94-A1E0-597552E3A179}"/>
    <cellStyle name="Currency 2 3 15 2" xfId="1496" xr:uid="{00000000-0005-0000-0000-00002C2E0000}"/>
    <cellStyle name="Currency 2 3 15 2 2" xfId="3872" xr:uid="{00000000-0005-0000-0000-00002D2E0000}"/>
    <cellStyle name="Currency 2 3 15 2 2 2" xfId="18129" xr:uid="{00000000-0005-0000-0000-00002E2E0000}"/>
    <cellStyle name="Currency 2 3 15 2 2 3" xfId="30010" xr:uid="{E5C1CE33-15E1-4E5F-A627-59DF9AA420AD}"/>
    <cellStyle name="Currency 2 3 15 2 2 4" xfId="44267" xr:uid="{54CA07E0-DA25-4598-A7FD-DD7597A0647E}"/>
    <cellStyle name="Currency 2 3 15 2 3" xfId="6248" xr:uid="{00000000-0005-0000-0000-00002F2E0000}"/>
    <cellStyle name="Currency 2 3 15 2 3 2" xfId="20505" xr:uid="{00000000-0005-0000-0000-0000302E0000}"/>
    <cellStyle name="Currency 2 3 15 2 3 3" xfId="32386" xr:uid="{642938DC-C183-4A86-AF4C-1124829D5583}"/>
    <cellStyle name="Currency 2 3 15 2 3 4" xfId="46643" xr:uid="{89D1F116-863D-4C05-ABC6-DF20AF548EB1}"/>
    <cellStyle name="Currency 2 3 15 2 4" xfId="8624" xr:uid="{00000000-0005-0000-0000-0000312E0000}"/>
    <cellStyle name="Currency 2 3 15 2 4 2" xfId="22881" xr:uid="{00000000-0005-0000-0000-0000322E0000}"/>
    <cellStyle name="Currency 2 3 15 2 4 3" xfId="34762" xr:uid="{26CC3A98-EFFA-4DF0-A3EC-DA5331BB1898}"/>
    <cellStyle name="Currency 2 3 15 2 4 4" xfId="49019" xr:uid="{DCA03629-2AA8-484F-8378-A39977A622E4}"/>
    <cellStyle name="Currency 2 3 15 2 5" xfId="11000" xr:uid="{00000000-0005-0000-0000-0000332E0000}"/>
    <cellStyle name="Currency 2 3 15 2 5 2" xfId="25257" xr:uid="{00000000-0005-0000-0000-0000342E0000}"/>
    <cellStyle name="Currency 2 3 15 2 5 3" xfId="37138" xr:uid="{87C41024-20E5-46AD-AE3D-83AFEB079DA2}"/>
    <cellStyle name="Currency 2 3 15 2 5 4" xfId="51395" xr:uid="{CE945659-AC86-4AA9-A423-ACBADD015250}"/>
    <cellStyle name="Currency 2 3 15 2 6" xfId="13377" xr:uid="{00000000-0005-0000-0000-0000352E0000}"/>
    <cellStyle name="Currency 2 3 15 2 6 2" xfId="39515" xr:uid="{ACE1EFB9-D3ED-4524-B259-D45AC7F0E8D6}"/>
    <cellStyle name="Currency 2 3 15 2 6 3" xfId="53772" xr:uid="{2B00789F-54C2-4BE8-9C41-6745A5233A5A}"/>
    <cellStyle name="Currency 2 3 15 2 7" xfId="15753" xr:uid="{00000000-0005-0000-0000-0000362E0000}"/>
    <cellStyle name="Currency 2 3 15 2 8" xfId="27634" xr:uid="{063AB172-CBB6-4669-8957-4B0B1608FF64}"/>
    <cellStyle name="Currency 2 3 15 2 9" xfId="41891" xr:uid="{E966F654-7F26-4ADB-B0D0-9391902E1A75}"/>
    <cellStyle name="Currency 2 3 15 3" xfId="2288" xr:uid="{00000000-0005-0000-0000-0000372E0000}"/>
    <cellStyle name="Currency 2 3 15 3 2" xfId="4664" xr:uid="{00000000-0005-0000-0000-0000382E0000}"/>
    <cellStyle name="Currency 2 3 15 3 2 2" xfId="18921" xr:uid="{00000000-0005-0000-0000-0000392E0000}"/>
    <cellStyle name="Currency 2 3 15 3 2 3" xfId="30802" xr:uid="{476CBBC5-9475-40AE-AA57-C93432DA9094}"/>
    <cellStyle name="Currency 2 3 15 3 2 4" xfId="45059" xr:uid="{F4A1816A-8A80-48D3-BFA1-76BFBF96EA57}"/>
    <cellStyle name="Currency 2 3 15 3 3" xfId="7040" xr:uid="{00000000-0005-0000-0000-00003A2E0000}"/>
    <cellStyle name="Currency 2 3 15 3 3 2" xfId="21297" xr:uid="{00000000-0005-0000-0000-00003B2E0000}"/>
    <cellStyle name="Currency 2 3 15 3 3 3" xfId="33178" xr:uid="{53E3B0F6-9742-478C-AFB3-F96D02A36FAB}"/>
    <cellStyle name="Currency 2 3 15 3 3 4" xfId="47435" xr:uid="{01F645E3-3D07-4773-87CE-4FF6FB9C7E74}"/>
    <cellStyle name="Currency 2 3 15 3 4" xfId="9416" xr:uid="{00000000-0005-0000-0000-00003C2E0000}"/>
    <cellStyle name="Currency 2 3 15 3 4 2" xfId="23673" xr:uid="{00000000-0005-0000-0000-00003D2E0000}"/>
    <cellStyle name="Currency 2 3 15 3 4 3" xfId="35554" xr:uid="{4A7BD3A0-9057-4BC3-9C15-D7A53921BB60}"/>
    <cellStyle name="Currency 2 3 15 3 4 4" xfId="49811" xr:uid="{D7ED47B5-2CB0-4D11-ADF0-633BF3076F24}"/>
    <cellStyle name="Currency 2 3 15 3 5" xfId="11792" xr:uid="{00000000-0005-0000-0000-00003E2E0000}"/>
    <cellStyle name="Currency 2 3 15 3 5 2" xfId="26049" xr:uid="{00000000-0005-0000-0000-00003F2E0000}"/>
    <cellStyle name="Currency 2 3 15 3 5 3" xfId="37930" xr:uid="{86CC0255-5A0E-4686-B069-B858E293CACF}"/>
    <cellStyle name="Currency 2 3 15 3 5 4" xfId="52187" xr:uid="{08473A3D-856A-4C09-8FA2-D57098C8452F}"/>
    <cellStyle name="Currency 2 3 15 3 6" xfId="14169" xr:uid="{00000000-0005-0000-0000-0000402E0000}"/>
    <cellStyle name="Currency 2 3 15 3 6 2" xfId="40307" xr:uid="{9B19FF61-1F68-41FE-A9D1-13F73901ED30}"/>
    <cellStyle name="Currency 2 3 15 3 6 3" xfId="54564" xr:uid="{51B4A753-7D6E-4BC7-AACA-4CB8ED83BCE8}"/>
    <cellStyle name="Currency 2 3 15 3 7" xfId="16545" xr:uid="{00000000-0005-0000-0000-0000412E0000}"/>
    <cellStyle name="Currency 2 3 15 3 8" xfId="28426" xr:uid="{27D7A0B9-7377-40B1-89F6-2E4A759C4E94}"/>
    <cellStyle name="Currency 2 3 15 3 9" xfId="42683" xr:uid="{9A0C578C-769A-40D3-959F-276D433026AC}"/>
    <cellStyle name="Currency 2 3 15 4" xfId="3080" xr:uid="{00000000-0005-0000-0000-0000422E0000}"/>
    <cellStyle name="Currency 2 3 15 4 2" xfId="17337" xr:uid="{00000000-0005-0000-0000-0000432E0000}"/>
    <cellStyle name="Currency 2 3 15 4 3" xfId="29218" xr:uid="{9771F053-8981-4CFF-BB7C-A33B0F08CCDE}"/>
    <cellStyle name="Currency 2 3 15 4 4" xfId="43475" xr:uid="{57566EA1-E649-4A05-A5E2-B154B10B6F17}"/>
    <cellStyle name="Currency 2 3 15 5" xfId="5456" xr:uid="{00000000-0005-0000-0000-0000442E0000}"/>
    <cellStyle name="Currency 2 3 15 5 2" xfId="19713" xr:uid="{00000000-0005-0000-0000-0000452E0000}"/>
    <cellStyle name="Currency 2 3 15 5 3" xfId="31594" xr:uid="{857485FD-D92A-46F2-9376-8F60E3B2D051}"/>
    <cellStyle name="Currency 2 3 15 5 4" xfId="45851" xr:uid="{C05EF26C-10C8-4893-BF8A-B3A5CCB5B55D}"/>
    <cellStyle name="Currency 2 3 15 6" xfId="7832" xr:uid="{00000000-0005-0000-0000-0000462E0000}"/>
    <cellStyle name="Currency 2 3 15 6 2" xfId="22089" xr:uid="{00000000-0005-0000-0000-0000472E0000}"/>
    <cellStyle name="Currency 2 3 15 6 3" xfId="33970" xr:uid="{A9AC35AD-9086-4A6A-BDD8-3AAFF08711F0}"/>
    <cellStyle name="Currency 2 3 15 6 4" xfId="48227" xr:uid="{6D1EC403-1D49-43EA-A7FE-296E4DCAF0E8}"/>
    <cellStyle name="Currency 2 3 15 7" xfId="10208" xr:uid="{00000000-0005-0000-0000-0000482E0000}"/>
    <cellStyle name="Currency 2 3 15 7 2" xfId="24465" xr:uid="{00000000-0005-0000-0000-0000492E0000}"/>
    <cellStyle name="Currency 2 3 15 7 3" xfId="36346" xr:uid="{39328AFF-D562-4385-BAB6-DB7765D0482B}"/>
    <cellStyle name="Currency 2 3 15 7 4" xfId="50603" xr:uid="{2EAF44BE-8308-4410-B921-5818A34839D7}"/>
    <cellStyle name="Currency 2 3 15 8" xfId="12585" xr:uid="{00000000-0005-0000-0000-00004A2E0000}"/>
    <cellStyle name="Currency 2 3 15 8 2" xfId="38723" xr:uid="{C328BC6E-400D-4917-8574-15D4E2AD93B9}"/>
    <cellStyle name="Currency 2 3 15 8 3" xfId="52980" xr:uid="{D905D5A8-9394-4CD8-B685-DF29BE6444A2}"/>
    <cellStyle name="Currency 2 3 15 9" xfId="14961" xr:uid="{00000000-0005-0000-0000-00004B2E0000}"/>
    <cellStyle name="Currency 2 3 16" xfId="740" xr:uid="{00000000-0005-0000-0000-00004C2E0000}"/>
    <cellStyle name="Currency 2 3 16 10" xfId="26878" xr:uid="{0F23843D-6D61-41C6-930D-A1F37C078CD7}"/>
    <cellStyle name="Currency 2 3 16 11" xfId="41135" xr:uid="{D75EA056-CBF2-4951-AAEC-E8309DA107F5}"/>
    <cellStyle name="Currency 2 3 16 2" xfId="1532" xr:uid="{00000000-0005-0000-0000-00004D2E0000}"/>
    <cellStyle name="Currency 2 3 16 2 2" xfId="3908" xr:uid="{00000000-0005-0000-0000-00004E2E0000}"/>
    <cellStyle name="Currency 2 3 16 2 2 2" xfId="18165" xr:uid="{00000000-0005-0000-0000-00004F2E0000}"/>
    <cellStyle name="Currency 2 3 16 2 2 3" xfId="30046" xr:uid="{9BA29E7D-6D6E-481E-B8DE-2FDEDB575322}"/>
    <cellStyle name="Currency 2 3 16 2 2 4" xfId="44303" xr:uid="{ADF1F93A-9F6B-4DB9-8547-898FEDF6B8AA}"/>
    <cellStyle name="Currency 2 3 16 2 3" xfId="6284" xr:uid="{00000000-0005-0000-0000-0000502E0000}"/>
    <cellStyle name="Currency 2 3 16 2 3 2" xfId="20541" xr:uid="{00000000-0005-0000-0000-0000512E0000}"/>
    <cellStyle name="Currency 2 3 16 2 3 3" xfId="32422" xr:uid="{D8A8EC11-ED43-4B75-A2C6-2C57C763576E}"/>
    <cellStyle name="Currency 2 3 16 2 3 4" xfId="46679" xr:uid="{1B4B1966-0C9F-4A1E-94C5-8A22D3A27225}"/>
    <cellStyle name="Currency 2 3 16 2 4" xfId="8660" xr:uid="{00000000-0005-0000-0000-0000522E0000}"/>
    <cellStyle name="Currency 2 3 16 2 4 2" xfId="22917" xr:uid="{00000000-0005-0000-0000-0000532E0000}"/>
    <cellStyle name="Currency 2 3 16 2 4 3" xfId="34798" xr:uid="{F5586B9A-9A6E-4390-932C-6DA56EEFFCC9}"/>
    <cellStyle name="Currency 2 3 16 2 4 4" xfId="49055" xr:uid="{430F31A4-44DB-47EA-B3DB-E367529BF55D}"/>
    <cellStyle name="Currency 2 3 16 2 5" xfId="11036" xr:uid="{00000000-0005-0000-0000-0000542E0000}"/>
    <cellStyle name="Currency 2 3 16 2 5 2" xfId="25293" xr:uid="{00000000-0005-0000-0000-0000552E0000}"/>
    <cellStyle name="Currency 2 3 16 2 5 3" xfId="37174" xr:uid="{85874786-08EC-46E8-B7C8-A27C8B23460B}"/>
    <cellStyle name="Currency 2 3 16 2 5 4" xfId="51431" xr:uid="{B12D1298-4C37-4139-A7C8-BF564E2AFAFA}"/>
    <cellStyle name="Currency 2 3 16 2 6" xfId="13413" xr:uid="{00000000-0005-0000-0000-0000562E0000}"/>
    <cellStyle name="Currency 2 3 16 2 6 2" xfId="39551" xr:uid="{344678F4-C5B1-437C-98F5-9BA46473F1CD}"/>
    <cellStyle name="Currency 2 3 16 2 6 3" xfId="53808" xr:uid="{F52E1481-F0B2-4DB2-99C7-D60C38665974}"/>
    <cellStyle name="Currency 2 3 16 2 7" xfId="15789" xr:uid="{00000000-0005-0000-0000-0000572E0000}"/>
    <cellStyle name="Currency 2 3 16 2 8" xfId="27670" xr:uid="{DB4D6954-5885-4FF4-A616-BE816EC04418}"/>
    <cellStyle name="Currency 2 3 16 2 9" xfId="41927" xr:uid="{EC53AA6A-53DE-45E7-B293-D26A659F6971}"/>
    <cellStyle name="Currency 2 3 16 3" xfId="2324" xr:uid="{00000000-0005-0000-0000-0000582E0000}"/>
    <cellStyle name="Currency 2 3 16 3 2" xfId="4700" xr:uid="{00000000-0005-0000-0000-0000592E0000}"/>
    <cellStyle name="Currency 2 3 16 3 2 2" xfId="18957" xr:uid="{00000000-0005-0000-0000-00005A2E0000}"/>
    <cellStyle name="Currency 2 3 16 3 2 3" xfId="30838" xr:uid="{A7746AFA-F56C-4A4B-AF39-14439A94592A}"/>
    <cellStyle name="Currency 2 3 16 3 2 4" xfId="45095" xr:uid="{FBABC736-49FF-4A22-B0C6-3303C9C32AE3}"/>
    <cellStyle name="Currency 2 3 16 3 3" xfId="7076" xr:uid="{00000000-0005-0000-0000-00005B2E0000}"/>
    <cellStyle name="Currency 2 3 16 3 3 2" xfId="21333" xr:uid="{00000000-0005-0000-0000-00005C2E0000}"/>
    <cellStyle name="Currency 2 3 16 3 3 3" xfId="33214" xr:uid="{A8A740F3-2C97-4488-9EEF-E1F899BF61CA}"/>
    <cellStyle name="Currency 2 3 16 3 3 4" xfId="47471" xr:uid="{973F7D69-9535-4B33-9B30-FA80449F03E7}"/>
    <cellStyle name="Currency 2 3 16 3 4" xfId="9452" xr:uid="{00000000-0005-0000-0000-00005D2E0000}"/>
    <cellStyle name="Currency 2 3 16 3 4 2" xfId="23709" xr:uid="{00000000-0005-0000-0000-00005E2E0000}"/>
    <cellStyle name="Currency 2 3 16 3 4 3" xfId="35590" xr:uid="{CA0AF98E-AC2E-4134-831B-CA9CF5816DFF}"/>
    <cellStyle name="Currency 2 3 16 3 4 4" xfId="49847" xr:uid="{ADD8E775-F498-41C8-B4ED-67F64373ADC0}"/>
    <cellStyle name="Currency 2 3 16 3 5" xfId="11828" xr:uid="{00000000-0005-0000-0000-00005F2E0000}"/>
    <cellStyle name="Currency 2 3 16 3 5 2" xfId="26085" xr:uid="{00000000-0005-0000-0000-0000602E0000}"/>
    <cellStyle name="Currency 2 3 16 3 5 3" xfId="37966" xr:uid="{4290AE7E-18FB-42AA-A363-31271DF9801F}"/>
    <cellStyle name="Currency 2 3 16 3 5 4" xfId="52223" xr:uid="{DAFBC8CD-822C-4746-9F63-D1FB5CFFADEB}"/>
    <cellStyle name="Currency 2 3 16 3 6" xfId="14205" xr:uid="{00000000-0005-0000-0000-0000612E0000}"/>
    <cellStyle name="Currency 2 3 16 3 6 2" xfId="40343" xr:uid="{CF254402-AE60-419E-B212-5855DFFC5A36}"/>
    <cellStyle name="Currency 2 3 16 3 6 3" xfId="54600" xr:uid="{DBB10AC1-5262-45CA-B781-8ECBED2FFE9B}"/>
    <cellStyle name="Currency 2 3 16 3 7" xfId="16581" xr:uid="{00000000-0005-0000-0000-0000622E0000}"/>
    <cellStyle name="Currency 2 3 16 3 8" xfId="28462" xr:uid="{384650E4-04E8-4BD5-A4A0-AD9A33114D66}"/>
    <cellStyle name="Currency 2 3 16 3 9" xfId="42719" xr:uid="{E388E651-E0F7-4643-94A6-038167C5C301}"/>
    <cellStyle name="Currency 2 3 16 4" xfId="3116" xr:uid="{00000000-0005-0000-0000-0000632E0000}"/>
    <cellStyle name="Currency 2 3 16 4 2" xfId="17373" xr:uid="{00000000-0005-0000-0000-0000642E0000}"/>
    <cellStyle name="Currency 2 3 16 4 3" xfId="29254" xr:uid="{036BEB0C-9F45-4008-92E0-19743DA452F3}"/>
    <cellStyle name="Currency 2 3 16 4 4" xfId="43511" xr:uid="{AAC9BFCE-3002-4A0F-894D-0F6E8582A1A6}"/>
    <cellStyle name="Currency 2 3 16 5" xfId="5492" xr:uid="{00000000-0005-0000-0000-0000652E0000}"/>
    <cellStyle name="Currency 2 3 16 5 2" xfId="19749" xr:uid="{00000000-0005-0000-0000-0000662E0000}"/>
    <cellStyle name="Currency 2 3 16 5 3" xfId="31630" xr:uid="{1E8CCB36-A90E-496F-B0D1-292D99332F49}"/>
    <cellStyle name="Currency 2 3 16 5 4" xfId="45887" xr:uid="{3E575253-D4EC-48E5-92C7-E6243A83888A}"/>
    <cellStyle name="Currency 2 3 16 6" xfId="7868" xr:uid="{00000000-0005-0000-0000-0000672E0000}"/>
    <cellStyle name="Currency 2 3 16 6 2" xfId="22125" xr:uid="{00000000-0005-0000-0000-0000682E0000}"/>
    <cellStyle name="Currency 2 3 16 6 3" xfId="34006" xr:uid="{4FDF8039-C231-4E14-8AB9-548975D855A0}"/>
    <cellStyle name="Currency 2 3 16 6 4" xfId="48263" xr:uid="{7C8F893A-6547-42CB-8B8D-DC5801FA7D75}"/>
    <cellStyle name="Currency 2 3 16 7" xfId="10244" xr:uid="{00000000-0005-0000-0000-0000692E0000}"/>
    <cellStyle name="Currency 2 3 16 7 2" xfId="24501" xr:uid="{00000000-0005-0000-0000-00006A2E0000}"/>
    <cellStyle name="Currency 2 3 16 7 3" xfId="36382" xr:uid="{9AB115F6-FC03-442E-A98E-79597C4625D1}"/>
    <cellStyle name="Currency 2 3 16 7 4" xfId="50639" xr:uid="{82ED1AD1-A1F2-4193-B569-C10E58055E31}"/>
    <cellStyle name="Currency 2 3 16 8" xfId="12621" xr:uid="{00000000-0005-0000-0000-00006B2E0000}"/>
    <cellStyle name="Currency 2 3 16 8 2" xfId="38759" xr:uid="{FEE98DED-0A75-449E-817D-52F82794E738}"/>
    <cellStyle name="Currency 2 3 16 8 3" xfId="53016" xr:uid="{18DA115A-3671-4A86-BEB7-FE8B35BFC7B5}"/>
    <cellStyle name="Currency 2 3 16 9" xfId="14997" xr:uid="{00000000-0005-0000-0000-00006C2E0000}"/>
    <cellStyle name="Currency 2 3 17" xfId="776" xr:uid="{00000000-0005-0000-0000-00006D2E0000}"/>
    <cellStyle name="Currency 2 3 17 10" xfId="26914" xr:uid="{B70B26DB-49A6-40C8-85D0-EA8428017F85}"/>
    <cellStyle name="Currency 2 3 17 11" xfId="41171" xr:uid="{171C93C6-578C-443D-8853-47195A28A30C}"/>
    <cellStyle name="Currency 2 3 17 2" xfId="1568" xr:uid="{00000000-0005-0000-0000-00006E2E0000}"/>
    <cellStyle name="Currency 2 3 17 2 2" xfId="3944" xr:uid="{00000000-0005-0000-0000-00006F2E0000}"/>
    <cellStyle name="Currency 2 3 17 2 2 2" xfId="18201" xr:uid="{00000000-0005-0000-0000-0000702E0000}"/>
    <cellStyle name="Currency 2 3 17 2 2 3" xfId="30082" xr:uid="{5377CD77-2C8A-46FF-844E-C336A3405DD1}"/>
    <cellStyle name="Currency 2 3 17 2 2 4" xfId="44339" xr:uid="{BA7EDF4E-4934-4F50-8D61-6B9258A9BBCC}"/>
    <cellStyle name="Currency 2 3 17 2 3" xfId="6320" xr:uid="{00000000-0005-0000-0000-0000712E0000}"/>
    <cellStyle name="Currency 2 3 17 2 3 2" xfId="20577" xr:uid="{00000000-0005-0000-0000-0000722E0000}"/>
    <cellStyle name="Currency 2 3 17 2 3 3" xfId="32458" xr:uid="{EB54ED6B-FA58-428C-AD5A-D0ADDDCB4C08}"/>
    <cellStyle name="Currency 2 3 17 2 3 4" xfId="46715" xr:uid="{FA2C8D11-3CC0-4C5E-9DA9-EBD6713DEDB9}"/>
    <cellStyle name="Currency 2 3 17 2 4" xfId="8696" xr:uid="{00000000-0005-0000-0000-0000732E0000}"/>
    <cellStyle name="Currency 2 3 17 2 4 2" xfId="22953" xr:uid="{00000000-0005-0000-0000-0000742E0000}"/>
    <cellStyle name="Currency 2 3 17 2 4 3" xfId="34834" xr:uid="{5D7F24AE-AE96-4BBC-95CD-FE220EFDEA42}"/>
    <cellStyle name="Currency 2 3 17 2 4 4" xfId="49091" xr:uid="{DAB54A9F-39DF-4360-92C8-486B9CBF6B38}"/>
    <cellStyle name="Currency 2 3 17 2 5" xfId="11072" xr:uid="{00000000-0005-0000-0000-0000752E0000}"/>
    <cellStyle name="Currency 2 3 17 2 5 2" xfId="25329" xr:uid="{00000000-0005-0000-0000-0000762E0000}"/>
    <cellStyle name="Currency 2 3 17 2 5 3" xfId="37210" xr:uid="{BAC21316-337B-4D1B-82D0-8528AC90D897}"/>
    <cellStyle name="Currency 2 3 17 2 5 4" xfId="51467" xr:uid="{F7AC6B12-B98D-45B2-B88A-C232136BEC3C}"/>
    <cellStyle name="Currency 2 3 17 2 6" xfId="13449" xr:uid="{00000000-0005-0000-0000-0000772E0000}"/>
    <cellStyle name="Currency 2 3 17 2 6 2" xfId="39587" xr:uid="{694298A5-A043-497D-9B56-27A3555D695A}"/>
    <cellStyle name="Currency 2 3 17 2 6 3" xfId="53844" xr:uid="{9DD084FF-1490-45F1-A9F0-122050C6C363}"/>
    <cellStyle name="Currency 2 3 17 2 7" xfId="15825" xr:uid="{00000000-0005-0000-0000-0000782E0000}"/>
    <cellStyle name="Currency 2 3 17 2 8" xfId="27706" xr:uid="{01497D79-8F84-486C-9CF1-2A5D3FD5DE77}"/>
    <cellStyle name="Currency 2 3 17 2 9" xfId="41963" xr:uid="{BF3F2EF5-F694-4B6E-A902-E3F89B3EF62D}"/>
    <cellStyle name="Currency 2 3 17 3" xfId="2360" xr:uid="{00000000-0005-0000-0000-0000792E0000}"/>
    <cellStyle name="Currency 2 3 17 3 2" xfId="4736" xr:uid="{00000000-0005-0000-0000-00007A2E0000}"/>
    <cellStyle name="Currency 2 3 17 3 2 2" xfId="18993" xr:uid="{00000000-0005-0000-0000-00007B2E0000}"/>
    <cellStyle name="Currency 2 3 17 3 2 3" xfId="30874" xr:uid="{7F62A95E-904B-4246-AA7F-92063DCD9CF9}"/>
    <cellStyle name="Currency 2 3 17 3 2 4" xfId="45131" xr:uid="{FED97CE2-7496-42F5-8FA3-63A1A77145BE}"/>
    <cellStyle name="Currency 2 3 17 3 3" xfId="7112" xr:uid="{00000000-0005-0000-0000-00007C2E0000}"/>
    <cellStyle name="Currency 2 3 17 3 3 2" xfId="21369" xr:uid="{00000000-0005-0000-0000-00007D2E0000}"/>
    <cellStyle name="Currency 2 3 17 3 3 3" xfId="33250" xr:uid="{89EF5B93-BFF2-40EA-9E26-3D65C3EC46FB}"/>
    <cellStyle name="Currency 2 3 17 3 3 4" xfId="47507" xr:uid="{AD6AB2F0-E15A-410C-8F09-E7D136520B7E}"/>
    <cellStyle name="Currency 2 3 17 3 4" xfId="9488" xr:uid="{00000000-0005-0000-0000-00007E2E0000}"/>
    <cellStyle name="Currency 2 3 17 3 4 2" xfId="23745" xr:uid="{00000000-0005-0000-0000-00007F2E0000}"/>
    <cellStyle name="Currency 2 3 17 3 4 3" xfId="35626" xr:uid="{E282DE1D-E146-46DD-A60E-0A3E9B06F856}"/>
    <cellStyle name="Currency 2 3 17 3 4 4" xfId="49883" xr:uid="{DCE070AB-E49F-46CA-A3D9-6D094A31F46F}"/>
    <cellStyle name="Currency 2 3 17 3 5" xfId="11864" xr:uid="{00000000-0005-0000-0000-0000802E0000}"/>
    <cellStyle name="Currency 2 3 17 3 5 2" xfId="26121" xr:uid="{00000000-0005-0000-0000-0000812E0000}"/>
    <cellStyle name="Currency 2 3 17 3 5 3" xfId="38002" xr:uid="{E047950C-F9A6-4256-8D61-15C7FFF64A46}"/>
    <cellStyle name="Currency 2 3 17 3 5 4" xfId="52259" xr:uid="{1B3FDD71-B6A6-42C2-95B2-1AF57E59F890}"/>
    <cellStyle name="Currency 2 3 17 3 6" xfId="14241" xr:uid="{00000000-0005-0000-0000-0000822E0000}"/>
    <cellStyle name="Currency 2 3 17 3 6 2" xfId="40379" xr:uid="{D325D30C-7583-4FE1-8014-718F5373F0EE}"/>
    <cellStyle name="Currency 2 3 17 3 6 3" xfId="54636" xr:uid="{F47ACEB8-E8CB-4932-8F0D-5B6E0B00EB4C}"/>
    <cellStyle name="Currency 2 3 17 3 7" xfId="16617" xr:uid="{00000000-0005-0000-0000-0000832E0000}"/>
    <cellStyle name="Currency 2 3 17 3 8" xfId="28498" xr:uid="{3B0F5DDB-EED5-4483-BCA4-B8BBE5AA2847}"/>
    <cellStyle name="Currency 2 3 17 3 9" xfId="42755" xr:uid="{8E7D6FC0-10BE-4BC4-9940-9D45C2CC22C9}"/>
    <cellStyle name="Currency 2 3 17 4" xfId="3152" xr:uid="{00000000-0005-0000-0000-0000842E0000}"/>
    <cellStyle name="Currency 2 3 17 4 2" xfId="17409" xr:uid="{00000000-0005-0000-0000-0000852E0000}"/>
    <cellStyle name="Currency 2 3 17 4 3" xfId="29290" xr:uid="{577F3AF2-0AC7-4B8E-A128-4FF669929307}"/>
    <cellStyle name="Currency 2 3 17 4 4" xfId="43547" xr:uid="{BE1E3BF5-881C-4E69-857C-B86F96D36AD5}"/>
    <cellStyle name="Currency 2 3 17 5" xfId="5528" xr:uid="{00000000-0005-0000-0000-0000862E0000}"/>
    <cellStyle name="Currency 2 3 17 5 2" xfId="19785" xr:uid="{00000000-0005-0000-0000-0000872E0000}"/>
    <cellStyle name="Currency 2 3 17 5 3" xfId="31666" xr:uid="{5CADF5E6-352C-4631-922F-220FFE4F3D41}"/>
    <cellStyle name="Currency 2 3 17 5 4" xfId="45923" xr:uid="{DD09F03C-9531-45FD-8607-887580F1B083}"/>
    <cellStyle name="Currency 2 3 17 6" xfId="7904" xr:uid="{00000000-0005-0000-0000-0000882E0000}"/>
    <cellStyle name="Currency 2 3 17 6 2" xfId="22161" xr:uid="{00000000-0005-0000-0000-0000892E0000}"/>
    <cellStyle name="Currency 2 3 17 6 3" xfId="34042" xr:uid="{394F5E96-62E5-4141-A100-1B1A3407B809}"/>
    <cellStyle name="Currency 2 3 17 6 4" xfId="48299" xr:uid="{89E2194A-5E91-4628-AF74-82C15E2FFC91}"/>
    <cellStyle name="Currency 2 3 17 7" xfId="10280" xr:uid="{00000000-0005-0000-0000-00008A2E0000}"/>
    <cellStyle name="Currency 2 3 17 7 2" xfId="24537" xr:uid="{00000000-0005-0000-0000-00008B2E0000}"/>
    <cellStyle name="Currency 2 3 17 7 3" xfId="36418" xr:uid="{2960B3BF-EF68-4887-87F4-11301F78C52A}"/>
    <cellStyle name="Currency 2 3 17 7 4" xfId="50675" xr:uid="{4B28B9C2-84FF-41F4-9A40-B8E4FE1EC098}"/>
    <cellStyle name="Currency 2 3 17 8" xfId="12657" xr:uid="{00000000-0005-0000-0000-00008C2E0000}"/>
    <cellStyle name="Currency 2 3 17 8 2" xfId="38795" xr:uid="{3C1618F5-EC33-4965-81D9-8F3030637B27}"/>
    <cellStyle name="Currency 2 3 17 8 3" xfId="53052" xr:uid="{3B3D4657-C90B-4FAF-A527-4224ABBDF5AC}"/>
    <cellStyle name="Currency 2 3 17 9" xfId="15033" xr:uid="{00000000-0005-0000-0000-00008D2E0000}"/>
    <cellStyle name="Currency 2 3 18" xfId="812" xr:uid="{00000000-0005-0000-0000-00008E2E0000}"/>
    <cellStyle name="Currency 2 3 18 2" xfId="3188" xr:uid="{00000000-0005-0000-0000-00008F2E0000}"/>
    <cellStyle name="Currency 2 3 18 2 2" xfId="17445" xr:uid="{00000000-0005-0000-0000-0000902E0000}"/>
    <cellStyle name="Currency 2 3 18 2 3" xfId="29326" xr:uid="{E24067ED-66C9-4EE6-A6DD-535F68311F9C}"/>
    <cellStyle name="Currency 2 3 18 2 4" xfId="43583" xr:uid="{83E03E72-852E-43BB-A822-AE300262DC00}"/>
    <cellStyle name="Currency 2 3 18 3" xfId="5564" xr:uid="{00000000-0005-0000-0000-0000912E0000}"/>
    <cellStyle name="Currency 2 3 18 3 2" xfId="19821" xr:uid="{00000000-0005-0000-0000-0000922E0000}"/>
    <cellStyle name="Currency 2 3 18 3 3" xfId="31702" xr:uid="{00A36BAE-5871-4C5C-BE38-F689064AB284}"/>
    <cellStyle name="Currency 2 3 18 3 4" xfId="45959" xr:uid="{69592388-4CB2-4A4F-8F2E-9A24EEB0CBD3}"/>
    <cellStyle name="Currency 2 3 18 4" xfId="7940" xr:uid="{00000000-0005-0000-0000-0000932E0000}"/>
    <cellStyle name="Currency 2 3 18 4 2" xfId="22197" xr:uid="{00000000-0005-0000-0000-0000942E0000}"/>
    <cellStyle name="Currency 2 3 18 4 3" xfId="34078" xr:uid="{6D5F36D4-7A8A-4C02-918D-E2C597F06D2C}"/>
    <cellStyle name="Currency 2 3 18 4 4" xfId="48335" xr:uid="{BDAE49C3-4EE4-4F03-8C3E-E0D03DD552E9}"/>
    <cellStyle name="Currency 2 3 18 5" xfId="10316" xr:uid="{00000000-0005-0000-0000-0000952E0000}"/>
    <cellStyle name="Currency 2 3 18 5 2" xfId="24573" xr:uid="{00000000-0005-0000-0000-0000962E0000}"/>
    <cellStyle name="Currency 2 3 18 5 3" xfId="36454" xr:uid="{F963467D-539A-41A9-97C2-9FEF00EDEF06}"/>
    <cellStyle name="Currency 2 3 18 5 4" xfId="50711" xr:uid="{3ACF45FB-102A-4C60-8762-2330E7D9C9C1}"/>
    <cellStyle name="Currency 2 3 18 6" xfId="12693" xr:uid="{00000000-0005-0000-0000-0000972E0000}"/>
    <cellStyle name="Currency 2 3 18 6 2" xfId="38831" xr:uid="{64B0B30B-87DC-4DAD-8D5D-C1856166CC17}"/>
    <cellStyle name="Currency 2 3 18 6 3" xfId="53088" xr:uid="{AC79358C-880B-4F76-9B38-22F763FB04D4}"/>
    <cellStyle name="Currency 2 3 18 7" xfId="15069" xr:uid="{00000000-0005-0000-0000-0000982E0000}"/>
    <cellStyle name="Currency 2 3 18 8" xfId="26950" xr:uid="{4A01487A-5558-420B-97E6-49A798950CF4}"/>
    <cellStyle name="Currency 2 3 18 9" xfId="41207" xr:uid="{6BB40209-99B5-46D4-9BFB-7B56FFE02771}"/>
    <cellStyle name="Currency 2 3 19" xfId="1604" xr:uid="{00000000-0005-0000-0000-0000992E0000}"/>
    <cellStyle name="Currency 2 3 19 2" xfId="3980" xr:uid="{00000000-0005-0000-0000-00009A2E0000}"/>
    <cellStyle name="Currency 2 3 19 2 2" xfId="18237" xr:uid="{00000000-0005-0000-0000-00009B2E0000}"/>
    <cellStyle name="Currency 2 3 19 2 3" xfId="30118" xr:uid="{A0224A91-6F21-4987-9C49-3D0605852124}"/>
    <cellStyle name="Currency 2 3 19 2 4" xfId="44375" xr:uid="{F70CEA7B-ADFF-4D0A-98B2-AF121AAE3E26}"/>
    <cellStyle name="Currency 2 3 19 3" xfId="6356" xr:uid="{00000000-0005-0000-0000-00009C2E0000}"/>
    <cellStyle name="Currency 2 3 19 3 2" xfId="20613" xr:uid="{00000000-0005-0000-0000-00009D2E0000}"/>
    <cellStyle name="Currency 2 3 19 3 3" xfId="32494" xr:uid="{E9DB386C-8EA7-4BFC-A6A8-1556FF0150B7}"/>
    <cellStyle name="Currency 2 3 19 3 4" xfId="46751" xr:uid="{3424ABA3-A3B2-4618-A3E2-B59870FD49C7}"/>
    <cellStyle name="Currency 2 3 19 4" xfId="8732" xr:uid="{00000000-0005-0000-0000-00009E2E0000}"/>
    <cellStyle name="Currency 2 3 19 4 2" xfId="22989" xr:uid="{00000000-0005-0000-0000-00009F2E0000}"/>
    <cellStyle name="Currency 2 3 19 4 3" xfId="34870" xr:uid="{9203F795-0555-4CA3-BBF6-1DAE3A320D66}"/>
    <cellStyle name="Currency 2 3 19 4 4" xfId="49127" xr:uid="{D134AEAD-5051-443E-882F-F8C68718B311}"/>
    <cellStyle name="Currency 2 3 19 5" xfId="11108" xr:uid="{00000000-0005-0000-0000-0000A02E0000}"/>
    <cellStyle name="Currency 2 3 19 5 2" xfId="25365" xr:uid="{00000000-0005-0000-0000-0000A12E0000}"/>
    <cellStyle name="Currency 2 3 19 5 3" xfId="37246" xr:uid="{8F420FCF-1EC4-4D30-80BC-91FADD4DCA9C}"/>
    <cellStyle name="Currency 2 3 19 5 4" xfId="51503" xr:uid="{61B00B91-0B4E-4FE6-93FB-3BD3C2154BEB}"/>
    <cellStyle name="Currency 2 3 19 6" xfId="13485" xr:uid="{00000000-0005-0000-0000-0000A22E0000}"/>
    <cellStyle name="Currency 2 3 19 6 2" xfId="39623" xr:uid="{F48CA54A-1F35-49F8-BC9C-78C0BEA8AEE3}"/>
    <cellStyle name="Currency 2 3 19 6 3" xfId="53880" xr:uid="{3ACAF619-EEF4-4341-9C60-B1B560D618FF}"/>
    <cellStyle name="Currency 2 3 19 7" xfId="15861" xr:uid="{00000000-0005-0000-0000-0000A32E0000}"/>
    <cellStyle name="Currency 2 3 19 8" xfId="27742" xr:uid="{0D7ACEDC-FDB3-47AA-BDB7-D4405D710121}"/>
    <cellStyle name="Currency 2 3 19 9" xfId="41999" xr:uid="{BCC76FBA-1087-4E2E-A9C6-806990FABB27}"/>
    <cellStyle name="Currency 2 3 2" xfId="25" xr:uid="{00000000-0005-0000-0000-0000A42E0000}"/>
    <cellStyle name="Currency 2 3 2 10" xfId="313" xr:uid="{00000000-0005-0000-0000-0000A52E0000}"/>
    <cellStyle name="Currency 2 3 2 10 10" xfId="14570" xr:uid="{00000000-0005-0000-0000-0000A62E0000}"/>
    <cellStyle name="Currency 2 3 2 10 11" xfId="26451" xr:uid="{6DD4B6F5-3F91-4082-AD5E-2C5B6F2FA60B}"/>
    <cellStyle name="Currency 2 3 2 10 12" xfId="40708" xr:uid="{F8122ADE-BD9E-41B0-9D55-EB3F8C75C238}"/>
    <cellStyle name="Currency 2 3 2 10 2" xfId="673" xr:uid="{00000000-0005-0000-0000-0000A72E0000}"/>
    <cellStyle name="Currency 2 3 2 10 2 10" xfId="26811" xr:uid="{C0A6F9FD-7D47-42AC-BA5B-05AADDB4892C}"/>
    <cellStyle name="Currency 2 3 2 10 2 11" xfId="41068" xr:uid="{EA85F551-4541-4ECA-B061-44178FCC2290}"/>
    <cellStyle name="Currency 2 3 2 10 2 2" xfId="1465" xr:uid="{00000000-0005-0000-0000-0000A82E0000}"/>
    <cellStyle name="Currency 2 3 2 10 2 2 2" xfId="3841" xr:uid="{00000000-0005-0000-0000-0000A92E0000}"/>
    <cellStyle name="Currency 2 3 2 10 2 2 2 2" xfId="18098" xr:uid="{00000000-0005-0000-0000-0000AA2E0000}"/>
    <cellStyle name="Currency 2 3 2 10 2 2 2 3" xfId="29979" xr:uid="{6CF28808-4B10-4F2C-A05A-F5B04268B302}"/>
    <cellStyle name="Currency 2 3 2 10 2 2 2 4" xfId="44236" xr:uid="{E75494BF-0C21-42C8-8926-B8CFD4FDCCED}"/>
    <cellStyle name="Currency 2 3 2 10 2 2 3" xfId="6217" xr:uid="{00000000-0005-0000-0000-0000AB2E0000}"/>
    <cellStyle name="Currency 2 3 2 10 2 2 3 2" xfId="20474" xr:uid="{00000000-0005-0000-0000-0000AC2E0000}"/>
    <cellStyle name="Currency 2 3 2 10 2 2 3 3" xfId="32355" xr:uid="{0D30BF59-EEDC-4AD3-AD15-56476C23516A}"/>
    <cellStyle name="Currency 2 3 2 10 2 2 3 4" xfId="46612" xr:uid="{B224F643-306F-499B-906F-1AFF39DF6903}"/>
    <cellStyle name="Currency 2 3 2 10 2 2 4" xfId="8593" xr:uid="{00000000-0005-0000-0000-0000AD2E0000}"/>
    <cellStyle name="Currency 2 3 2 10 2 2 4 2" xfId="22850" xr:uid="{00000000-0005-0000-0000-0000AE2E0000}"/>
    <cellStyle name="Currency 2 3 2 10 2 2 4 3" xfId="34731" xr:uid="{B3DA03AC-2087-4298-A33C-1F521BFDBD49}"/>
    <cellStyle name="Currency 2 3 2 10 2 2 4 4" xfId="48988" xr:uid="{22F05A9D-B8D1-450A-B539-07B89AD00D1E}"/>
    <cellStyle name="Currency 2 3 2 10 2 2 5" xfId="10969" xr:uid="{00000000-0005-0000-0000-0000AF2E0000}"/>
    <cellStyle name="Currency 2 3 2 10 2 2 5 2" xfId="25226" xr:uid="{00000000-0005-0000-0000-0000B02E0000}"/>
    <cellStyle name="Currency 2 3 2 10 2 2 5 3" xfId="37107" xr:uid="{B3FBB00A-5204-449B-BF77-E858F438746F}"/>
    <cellStyle name="Currency 2 3 2 10 2 2 5 4" xfId="51364" xr:uid="{F803A0A2-F017-4015-9F55-70E068F00662}"/>
    <cellStyle name="Currency 2 3 2 10 2 2 6" xfId="13346" xr:uid="{00000000-0005-0000-0000-0000B12E0000}"/>
    <cellStyle name="Currency 2 3 2 10 2 2 6 2" xfId="39484" xr:uid="{DE66E847-A026-49C7-AB2D-39B09B9FC988}"/>
    <cellStyle name="Currency 2 3 2 10 2 2 6 3" xfId="53741" xr:uid="{DACE5F59-D359-4710-9836-806A9B37C9CF}"/>
    <cellStyle name="Currency 2 3 2 10 2 2 7" xfId="15722" xr:uid="{00000000-0005-0000-0000-0000B22E0000}"/>
    <cellStyle name="Currency 2 3 2 10 2 2 8" xfId="27603" xr:uid="{6DA0B0BC-03E9-49E9-8F16-951A88C963D2}"/>
    <cellStyle name="Currency 2 3 2 10 2 2 9" xfId="41860" xr:uid="{6D17430F-2A28-4665-BF8A-2EE3758898A3}"/>
    <cellStyle name="Currency 2 3 2 10 2 3" xfId="2257" xr:uid="{00000000-0005-0000-0000-0000B32E0000}"/>
    <cellStyle name="Currency 2 3 2 10 2 3 2" xfId="4633" xr:uid="{00000000-0005-0000-0000-0000B42E0000}"/>
    <cellStyle name="Currency 2 3 2 10 2 3 2 2" xfId="18890" xr:uid="{00000000-0005-0000-0000-0000B52E0000}"/>
    <cellStyle name="Currency 2 3 2 10 2 3 2 3" xfId="30771" xr:uid="{36E40AAF-67C6-4C74-A0B5-C40171B9AC03}"/>
    <cellStyle name="Currency 2 3 2 10 2 3 2 4" xfId="45028" xr:uid="{EA50BE4E-D819-42CA-B587-ABFBEC8D83C4}"/>
    <cellStyle name="Currency 2 3 2 10 2 3 3" xfId="7009" xr:uid="{00000000-0005-0000-0000-0000B62E0000}"/>
    <cellStyle name="Currency 2 3 2 10 2 3 3 2" xfId="21266" xr:uid="{00000000-0005-0000-0000-0000B72E0000}"/>
    <cellStyle name="Currency 2 3 2 10 2 3 3 3" xfId="33147" xr:uid="{ABBF7974-F821-4AC6-9041-7E1AC65154AB}"/>
    <cellStyle name="Currency 2 3 2 10 2 3 3 4" xfId="47404" xr:uid="{ECD3033E-F64A-4490-AD52-FD26B9A9BFCC}"/>
    <cellStyle name="Currency 2 3 2 10 2 3 4" xfId="9385" xr:uid="{00000000-0005-0000-0000-0000B82E0000}"/>
    <cellStyle name="Currency 2 3 2 10 2 3 4 2" xfId="23642" xr:uid="{00000000-0005-0000-0000-0000B92E0000}"/>
    <cellStyle name="Currency 2 3 2 10 2 3 4 3" xfId="35523" xr:uid="{2482DC9F-A27C-4C4F-971A-CD5410C2E064}"/>
    <cellStyle name="Currency 2 3 2 10 2 3 4 4" xfId="49780" xr:uid="{9C1E4AA8-FD37-42FB-B144-DBE013ADA77D}"/>
    <cellStyle name="Currency 2 3 2 10 2 3 5" xfId="11761" xr:uid="{00000000-0005-0000-0000-0000BA2E0000}"/>
    <cellStyle name="Currency 2 3 2 10 2 3 5 2" xfId="26018" xr:uid="{00000000-0005-0000-0000-0000BB2E0000}"/>
    <cellStyle name="Currency 2 3 2 10 2 3 5 3" xfId="37899" xr:uid="{BFC78B15-744E-44D0-8EBC-F98C24F171EF}"/>
    <cellStyle name="Currency 2 3 2 10 2 3 5 4" xfId="52156" xr:uid="{22F9A021-D6C2-45B3-8576-832733A5B3E9}"/>
    <cellStyle name="Currency 2 3 2 10 2 3 6" xfId="14138" xr:uid="{00000000-0005-0000-0000-0000BC2E0000}"/>
    <cellStyle name="Currency 2 3 2 10 2 3 6 2" xfId="40276" xr:uid="{49B1DE6B-129F-46D5-BD30-D1C8DF925811}"/>
    <cellStyle name="Currency 2 3 2 10 2 3 6 3" xfId="54533" xr:uid="{EE3C2C45-8733-4F6E-A3ED-0E1A08114377}"/>
    <cellStyle name="Currency 2 3 2 10 2 3 7" xfId="16514" xr:uid="{00000000-0005-0000-0000-0000BD2E0000}"/>
    <cellStyle name="Currency 2 3 2 10 2 3 8" xfId="28395" xr:uid="{D4981F6F-6ECD-44EF-8FA4-5F7A4AD3D5CC}"/>
    <cellStyle name="Currency 2 3 2 10 2 3 9" xfId="42652" xr:uid="{9FC2959E-F5A2-4C1A-8015-D0B37D4A44F0}"/>
    <cellStyle name="Currency 2 3 2 10 2 4" xfId="3049" xr:uid="{00000000-0005-0000-0000-0000BE2E0000}"/>
    <cellStyle name="Currency 2 3 2 10 2 4 2" xfId="17306" xr:uid="{00000000-0005-0000-0000-0000BF2E0000}"/>
    <cellStyle name="Currency 2 3 2 10 2 4 3" xfId="29187" xr:uid="{94656FA5-4383-4798-AD38-8DCAEEE0EBBB}"/>
    <cellStyle name="Currency 2 3 2 10 2 4 4" xfId="43444" xr:uid="{89933166-4AF7-4A21-809E-B81928D29C12}"/>
    <cellStyle name="Currency 2 3 2 10 2 5" xfId="5425" xr:uid="{00000000-0005-0000-0000-0000C02E0000}"/>
    <cellStyle name="Currency 2 3 2 10 2 5 2" xfId="19682" xr:uid="{00000000-0005-0000-0000-0000C12E0000}"/>
    <cellStyle name="Currency 2 3 2 10 2 5 3" xfId="31563" xr:uid="{78A49754-8C24-42C9-A502-2FC11ED7861D}"/>
    <cellStyle name="Currency 2 3 2 10 2 5 4" xfId="45820" xr:uid="{29A507C9-5DD2-4CEF-B52C-74C1296D0D3C}"/>
    <cellStyle name="Currency 2 3 2 10 2 6" xfId="7801" xr:uid="{00000000-0005-0000-0000-0000C22E0000}"/>
    <cellStyle name="Currency 2 3 2 10 2 6 2" xfId="22058" xr:uid="{00000000-0005-0000-0000-0000C32E0000}"/>
    <cellStyle name="Currency 2 3 2 10 2 6 3" xfId="33939" xr:uid="{F5CCDD1D-27ED-44FA-86E4-363F0DB8FCAA}"/>
    <cellStyle name="Currency 2 3 2 10 2 6 4" xfId="48196" xr:uid="{A184A162-DE01-4556-8C47-43A2E5F8564F}"/>
    <cellStyle name="Currency 2 3 2 10 2 7" xfId="10177" xr:uid="{00000000-0005-0000-0000-0000C42E0000}"/>
    <cellStyle name="Currency 2 3 2 10 2 7 2" xfId="24434" xr:uid="{00000000-0005-0000-0000-0000C52E0000}"/>
    <cellStyle name="Currency 2 3 2 10 2 7 3" xfId="36315" xr:uid="{F3F99B91-2D50-4BF8-B4A0-9FB4790789C1}"/>
    <cellStyle name="Currency 2 3 2 10 2 7 4" xfId="50572" xr:uid="{15061453-5EF1-4A98-920C-4285F7115C5C}"/>
    <cellStyle name="Currency 2 3 2 10 2 8" xfId="12554" xr:uid="{00000000-0005-0000-0000-0000C62E0000}"/>
    <cellStyle name="Currency 2 3 2 10 2 8 2" xfId="38692" xr:uid="{E49FC223-6B07-41F8-898B-C9B46526CF52}"/>
    <cellStyle name="Currency 2 3 2 10 2 8 3" xfId="52949" xr:uid="{D560E2F9-9685-4260-A553-889F5577AB9A}"/>
    <cellStyle name="Currency 2 3 2 10 2 9" xfId="14930" xr:uid="{00000000-0005-0000-0000-0000C72E0000}"/>
    <cellStyle name="Currency 2 3 2 10 3" xfId="1105" xr:uid="{00000000-0005-0000-0000-0000C82E0000}"/>
    <cellStyle name="Currency 2 3 2 10 3 2" xfId="3481" xr:uid="{00000000-0005-0000-0000-0000C92E0000}"/>
    <cellStyle name="Currency 2 3 2 10 3 2 2" xfId="17738" xr:uid="{00000000-0005-0000-0000-0000CA2E0000}"/>
    <cellStyle name="Currency 2 3 2 10 3 2 3" xfId="29619" xr:uid="{214A4C93-4228-4995-B605-DE7EDD8C7AA1}"/>
    <cellStyle name="Currency 2 3 2 10 3 2 4" xfId="43876" xr:uid="{EED2CA51-2AA6-48A4-9FBA-7ED513CEECFB}"/>
    <cellStyle name="Currency 2 3 2 10 3 3" xfId="5857" xr:uid="{00000000-0005-0000-0000-0000CB2E0000}"/>
    <cellStyle name="Currency 2 3 2 10 3 3 2" xfId="20114" xr:uid="{00000000-0005-0000-0000-0000CC2E0000}"/>
    <cellStyle name="Currency 2 3 2 10 3 3 3" xfId="31995" xr:uid="{E20D0F81-E323-4C63-AA70-1B2FE04D1087}"/>
    <cellStyle name="Currency 2 3 2 10 3 3 4" xfId="46252" xr:uid="{7B99114D-AF01-40C1-97F0-DA74B1119FD8}"/>
    <cellStyle name="Currency 2 3 2 10 3 4" xfId="8233" xr:uid="{00000000-0005-0000-0000-0000CD2E0000}"/>
    <cellStyle name="Currency 2 3 2 10 3 4 2" xfId="22490" xr:uid="{00000000-0005-0000-0000-0000CE2E0000}"/>
    <cellStyle name="Currency 2 3 2 10 3 4 3" xfId="34371" xr:uid="{A3504F8D-CE44-43E0-A908-1DCDE7FED0DA}"/>
    <cellStyle name="Currency 2 3 2 10 3 4 4" xfId="48628" xr:uid="{7B90F1E3-C335-4497-B00F-A0086C3AFE4F}"/>
    <cellStyle name="Currency 2 3 2 10 3 5" xfId="10609" xr:uid="{00000000-0005-0000-0000-0000CF2E0000}"/>
    <cellStyle name="Currency 2 3 2 10 3 5 2" xfId="24866" xr:uid="{00000000-0005-0000-0000-0000D02E0000}"/>
    <cellStyle name="Currency 2 3 2 10 3 5 3" xfId="36747" xr:uid="{58EA7BF0-9969-4E79-85D1-1C66D71CA3EE}"/>
    <cellStyle name="Currency 2 3 2 10 3 5 4" xfId="51004" xr:uid="{36B99696-E6E4-4C84-BEFE-ECC685146526}"/>
    <cellStyle name="Currency 2 3 2 10 3 6" xfId="12986" xr:uid="{00000000-0005-0000-0000-0000D12E0000}"/>
    <cellStyle name="Currency 2 3 2 10 3 6 2" xfId="39124" xr:uid="{629DE08F-8B44-4CE9-8C51-CF3264A44BD9}"/>
    <cellStyle name="Currency 2 3 2 10 3 6 3" xfId="53381" xr:uid="{5B7BB794-A80D-4220-9531-9BD9FD9326B3}"/>
    <cellStyle name="Currency 2 3 2 10 3 7" xfId="15362" xr:uid="{00000000-0005-0000-0000-0000D22E0000}"/>
    <cellStyle name="Currency 2 3 2 10 3 8" xfId="27243" xr:uid="{DAA16664-61C6-427A-9050-43BA068DB1CF}"/>
    <cellStyle name="Currency 2 3 2 10 3 9" xfId="41500" xr:uid="{AD471F6B-820B-4AA2-B26F-83CB16A9D701}"/>
    <cellStyle name="Currency 2 3 2 10 4" xfId="1897" xr:uid="{00000000-0005-0000-0000-0000D32E0000}"/>
    <cellStyle name="Currency 2 3 2 10 4 2" xfId="4273" xr:uid="{00000000-0005-0000-0000-0000D42E0000}"/>
    <cellStyle name="Currency 2 3 2 10 4 2 2" xfId="18530" xr:uid="{00000000-0005-0000-0000-0000D52E0000}"/>
    <cellStyle name="Currency 2 3 2 10 4 2 3" xfId="30411" xr:uid="{23D892B9-840E-4954-B968-2A7201FF052C}"/>
    <cellStyle name="Currency 2 3 2 10 4 2 4" xfId="44668" xr:uid="{BA09A679-CD89-4514-A8E5-7C207A22BABB}"/>
    <cellStyle name="Currency 2 3 2 10 4 3" xfId="6649" xr:uid="{00000000-0005-0000-0000-0000D62E0000}"/>
    <cellStyle name="Currency 2 3 2 10 4 3 2" xfId="20906" xr:uid="{00000000-0005-0000-0000-0000D72E0000}"/>
    <cellStyle name="Currency 2 3 2 10 4 3 3" xfId="32787" xr:uid="{1056AA54-0449-4797-9C3B-FFDE3ACAD46A}"/>
    <cellStyle name="Currency 2 3 2 10 4 3 4" xfId="47044" xr:uid="{0768318C-53D2-46BB-982B-7C09AAF732DC}"/>
    <cellStyle name="Currency 2 3 2 10 4 4" xfId="9025" xr:uid="{00000000-0005-0000-0000-0000D82E0000}"/>
    <cellStyle name="Currency 2 3 2 10 4 4 2" xfId="23282" xr:uid="{00000000-0005-0000-0000-0000D92E0000}"/>
    <cellStyle name="Currency 2 3 2 10 4 4 3" xfId="35163" xr:uid="{1DEDFAC3-5C0E-4612-885E-75B7E5A682A4}"/>
    <cellStyle name="Currency 2 3 2 10 4 4 4" xfId="49420" xr:uid="{220B22B6-9883-4DF5-A6AB-592F31C79C30}"/>
    <cellStyle name="Currency 2 3 2 10 4 5" xfId="11401" xr:uid="{00000000-0005-0000-0000-0000DA2E0000}"/>
    <cellStyle name="Currency 2 3 2 10 4 5 2" xfId="25658" xr:uid="{00000000-0005-0000-0000-0000DB2E0000}"/>
    <cellStyle name="Currency 2 3 2 10 4 5 3" xfId="37539" xr:uid="{40978868-99A7-45D0-9D27-F3CC2C413388}"/>
    <cellStyle name="Currency 2 3 2 10 4 5 4" xfId="51796" xr:uid="{B87B45E7-7C16-41C5-BDD3-417163353D6D}"/>
    <cellStyle name="Currency 2 3 2 10 4 6" xfId="13778" xr:uid="{00000000-0005-0000-0000-0000DC2E0000}"/>
    <cellStyle name="Currency 2 3 2 10 4 6 2" xfId="39916" xr:uid="{28AA8CC0-80E6-4D7F-9893-F8D10DAF23C7}"/>
    <cellStyle name="Currency 2 3 2 10 4 6 3" xfId="54173" xr:uid="{FEC78DB3-24AE-475C-B3BE-EAFCB6A3DD34}"/>
    <cellStyle name="Currency 2 3 2 10 4 7" xfId="16154" xr:uid="{00000000-0005-0000-0000-0000DD2E0000}"/>
    <cellStyle name="Currency 2 3 2 10 4 8" xfId="28035" xr:uid="{D18D69B1-0232-4BDC-8FA5-93168553AE25}"/>
    <cellStyle name="Currency 2 3 2 10 4 9" xfId="42292" xr:uid="{E9D9E051-F9E5-4D2F-A3E9-FCBE6324E1E0}"/>
    <cellStyle name="Currency 2 3 2 10 5" xfId="2689" xr:uid="{00000000-0005-0000-0000-0000DE2E0000}"/>
    <cellStyle name="Currency 2 3 2 10 5 2" xfId="16946" xr:uid="{00000000-0005-0000-0000-0000DF2E0000}"/>
    <cellStyle name="Currency 2 3 2 10 5 3" xfId="28827" xr:uid="{833AA693-4528-4496-9D1D-BBA0A771ADAE}"/>
    <cellStyle name="Currency 2 3 2 10 5 4" xfId="43084" xr:uid="{4A88678A-A66D-4DC2-ACCA-B355FEC4B20A}"/>
    <cellStyle name="Currency 2 3 2 10 6" xfId="5065" xr:uid="{00000000-0005-0000-0000-0000E02E0000}"/>
    <cellStyle name="Currency 2 3 2 10 6 2" xfId="19322" xr:uid="{00000000-0005-0000-0000-0000E12E0000}"/>
    <cellStyle name="Currency 2 3 2 10 6 3" xfId="31203" xr:uid="{26E91124-188D-4502-8A79-0671AA4AA677}"/>
    <cellStyle name="Currency 2 3 2 10 6 4" xfId="45460" xr:uid="{9A5C18F1-D3FD-43F9-A99E-39CBCD3DF55E}"/>
    <cellStyle name="Currency 2 3 2 10 7" xfId="7441" xr:uid="{00000000-0005-0000-0000-0000E22E0000}"/>
    <cellStyle name="Currency 2 3 2 10 7 2" xfId="21698" xr:uid="{00000000-0005-0000-0000-0000E32E0000}"/>
    <cellStyle name="Currency 2 3 2 10 7 3" xfId="33579" xr:uid="{00D877A1-F8A7-4BC1-889A-E8F7A5FDA6E7}"/>
    <cellStyle name="Currency 2 3 2 10 7 4" xfId="47836" xr:uid="{B598E626-7423-49A2-B67F-87BDF7267B62}"/>
    <cellStyle name="Currency 2 3 2 10 8" xfId="9817" xr:uid="{00000000-0005-0000-0000-0000E42E0000}"/>
    <cellStyle name="Currency 2 3 2 10 8 2" xfId="24074" xr:uid="{00000000-0005-0000-0000-0000E52E0000}"/>
    <cellStyle name="Currency 2 3 2 10 8 3" xfId="35955" xr:uid="{3B74A000-A593-463F-8399-76F5EBE70091}"/>
    <cellStyle name="Currency 2 3 2 10 8 4" xfId="50212" xr:uid="{0961B3C3-DAC0-4B3A-8F5B-02C8B583AA95}"/>
    <cellStyle name="Currency 2 3 2 10 9" xfId="12194" xr:uid="{00000000-0005-0000-0000-0000E62E0000}"/>
    <cellStyle name="Currency 2 3 2 10 9 2" xfId="38332" xr:uid="{B16A3506-A04C-4D90-88B8-37AD669267E4}"/>
    <cellStyle name="Currency 2 3 2 10 9 3" xfId="52589" xr:uid="{85EFEDC3-7341-4793-AE16-11807AF8FED5}"/>
    <cellStyle name="Currency 2 3 2 11" xfId="349" xr:uid="{00000000-0005-0000-0000-0000E72E0000}"/>
    <cellStyle name="Currency 2 3 2 11 10" xfId="26487" xr:uid="{FF27EC84-516E-4B4E-9336-BE914986359F}"/>
    <cellStyle name="Currency 2 3 2 11 11" xfId="40744" xr:uid="{90717D97-4292-42AE-89A7-1943497DAAE9}"/>
    <cellStyle name="Currency 2 3 2 11 2" xfId="1141" xr:uid="{00000000-0005-0000-0000-0000E82E0000}"/>
    <cellStyle name="Currency 2 3 2 11 2 2" xfId="3517" xr:uid="{00000000-0005-0000-0000-0000E92E0000}"/>
    <cellStyle name="Currency 2 3 2 11 2 2 2" xfId="17774" xr:uid="{00000000-0005-0000-0000-0000EA2E0000}"/>
    <cellStyle name="Currency 2 3 2 11 2 2 3" xfId="29655" xr:uid="{B5F0293E-6E33-4795-A781-9F059805D5F4}"/>
    <cellStyle name="Currency 2 3 2 11 2 2 4" xfId="43912" xr:uid="{25E8A382-202D-4169-8DF3-3462618DD895}"/>
    <cellStyle name="Currency 2 3 2 11 2 3" xfId="5893" xr:uid="{00000000-0005-0000-0000-0000EB2E0000}"/>
    <cellStyle name="Currency 2 3 2 11 2 3 2" xfId="20150" xr:uid="{00000000-0005-0000-0000-0000EC2E0000}"/>
    <cellStyle name="Currency 2 3 2 11 2 3 3" xfId="32031" xr:uid="{77E892D8-B2C1-423B-AE05-D32A1DF4B94B}"/>
    <cellStyle name="Currency 2 3 2 11 2 3 4" xfId="46288" xr:uid="{CBF3CB93-ACB4-4794-AB94-BF5C8DE1B772}"/>
    <cellStyle name="Currency 2 3 2 11 2 4" xfId="8269" xr:uid="{00000000-0005-0000-0000-0000ED2E0000}"/>
    <cellStyle name="Currency 2 3 2 11 2 4 2" xfId="22526" xr:uid="{00000000-0005-0000-0000-0000EE2E0000}"/>
    <cellStyle name="Currency 2 3 2 11 2 4 3" xfId="34407" xr:uid="{A9C5E5C2-CBF9-4A62-917D-631671FB1382}"/>
    <cellStyle name="Currency 2 3 2 11 2 4 4" xfId="48664" xr:uid="{C99C60AA-21AE-48B1-B637-285AF993E862}"/>
    <cellStyle name="Currency 2 3 2 11 2 5" xfId="10645" xr:uid="{00000000-0005-0000-0000-0000EF2E0000}"/>
    <cellStyle name="Currency 2 3 2 11 2 5 2" xfId="24902" xr:uid="{00000000-0005-0000-0000-0000F02E0000}"/>
    <cellStyle name="Currency 2 3 2 11 2 5 3" xfId="36783" xr:uid="{3050CA17-5188-44BE-8E80-2C7D7C100488}"/>
    <cellStyle name="Currency 2 3 2 11 2 5 4" xfId="51040" xr:uid="{68BC40E3-106D-4662-84AD-B0E595CA39BF}"/>
    <cellStyle name="Currency 2 3 2 11 2 6" xfId="13022" xr:uid="{00000000-0005-0000-0000-0000F12E0000}"/>
    <cellStyle name="Currency 2 3 2 11 2 6 2" xfId="39160" xr:uid="{ADAD5C53-CB74-4F73-B56F-94EBAF67F68A}"/>
    <cellStyle name="Currency 2 3 2 11 2 6 3" xfId="53417" xr:uid="{9A78715A-2E81-462B-8363-8C92927282CC}"/>
    <cellStyle name="Currency 2 3 2 11 2 7" xfId="15398" xr:uid="{00000000-0005-0000-0000-0000F22E0000}"/>
    <cellStyle name="Currency 2 3 2 11 2 8" xfId="27279" xr:uid="{ACF9A12A-950A-4FDE-AB02-51F02C2D5A2A}"/>
    <cellStyle name="Currency 2 3 2 11 2 9" xfId="41536" xr:uid="{CC4F58E0-3E6E-49CD-8BAF-BCE51F1FD5AC}"/>
    <cellStyle name="Currency 2 3 2 11 3" xfId="1933" xr:uid="{00000000-0005-0000-0000-0000F32E0000}"/>
    <cellStyle name="Currency 2 3 2 11 3 2" xfId="4309" xr:uid="{00000000-0005-0000-0000-0000F42E0000}"/>
    <cellStyle name="Currency 2 3 2 11 3 2 2" xfId="18566" xr:uid="{00000000-0005-0000-0000-0000F52E0000}"/>
    <cellStyle name="Currency 2 3 2 11 3 2 3" xfId="30447" xr:uid="{CD191A6A-6295-4919-899B-15C106255231}"/>
    <cellStyle name="Currency 2 3 2 11 3 2 4" xfId="44704" xr:uid="{86B3BEE3-8B84-4CAA-8BC5-66228F38F241}"/>
    <cellStyle name="Currency 2 3 2 11 3 3" xfId="6685" xr:uid="{00000000-0005-0000-0000-0000F62E0000}"/>
    <cellStyle name="Currency 2 3 2 11 3 3 2" xfId="20942" xr:uid="{00000000-0005-0000-0000-0000F72E0000}"/>
    <cellStyle name="Currency 2 3 2 11 3 3 3" xfId="32823" xr:uid="{45288A61-7BC8-46DA-9740-CC10DB1FECA1}"/>
    <cellStyle name="Currency 2 3 2 11 3 3 4" xfId="47080" xr:uid="{35D268DB-5C7B-4B6F-9F1F-E001DB80867C}"/>
    <cellStyle name="Currency 2 3 2 11 3 4" xfId="9061" xr:uid="{00000000-0005-0000-0000-0000F82E0000}"/>
    <cellStyle name="Currency 2 3 2 11 3 4 2" xfId="23318" xr:uid="{00000000-0005-0000-0000-0000F92E0000}"/>
    <cellStyle name="Currency 2 3 2 11 3 4 3" xfId="35199" xr:uid="{F266D928-FAFB-4D1A-AFBA-9699E08E2FE2}"/>
    <cellStyle name="Currency 2 3 2 11 3 4 4" xfId="49456" xr:uid="{2EC6E4E9-0CB7-4857-91FB-8BD8A1CAE60D}"/>
    <cellStyle name="Currency 2 3 2 11 3 5" xfId="11437" xr:uid="{00000000-0005-0000-0000-0000FA2E0000}"/>
    <cellStyle name="Currency 2 3 2 11 3 5 2" xfId="25694" xr:uid="{00000000-0005-0000-0000-0000FB2E0000}"/>
    <cellStyle name="Currency 2 3 2 11 3 5 3" xfId="37575" xr:uid="{5AFC60C1-30A7-4D27-96B7-4D7B83F1C927}"/>
    <cellStyle name="Currency 2 3 2 11 3 5 4" xfId="51832" xr:uid="{47343B6A-F8D6-44EF-9DA8-82748E56215C}"/>
    <cellStyle name="Currency 2 3 2 11 3 6" xfId="13814" xr:uid="{00000000-0005-0000-0000-0000FC2E0000}"/>
    <cellStyle name="Currency 2 3 2 11 3 6 2" xfId="39952" xr:uid="{03B92225-F5DD-4794-A3D0-449EEC8EABE8}"/>
    <cellStyle name="Currency 2 3 2 11 3 6 3" xfId="54209" xr:uid="{86F98CB7-991F-48D0-A155-A0AF23DBDB1F}"/>
    <cellStyle name="Currency 2 3 2 11 3 7" xfId="16190" xr:uid="{00000000-0005-0000-0000-0000FD2E0000}"/>
    <cellStyle name="Currency 2 3 2 11 3 8" xfId="28071" xr:uid="{A68DFB28-01CA-496B-B025-6945BA1403C0}"/>
    <cellStyle name="Currency 2 3 2 11 3 9" xfId="42328" xr:uid="{F311C11F-FC67-4B3D-95ED-6F4C77E2FBA3}"/>
    <cellStyle name="Currency 2 3 2 11 4" xfId="2725" xr:uid="{00000000-0005-0000-0000-0000FE2E0000}"/>
    <cellStyle name="Currency 2 3 2 11 4 2" xfId="16982" xr:uid="{00000000-0005-0000-0000-0000FF2E0000}"/>
    <cellStyle name="Currency 2 3 2 11 4 3" xfId="28863" xr:uid="{A5A3186F-6435-4AB5-9C8C-B74A796782B3}"/>
    <cellStyle name="Currency 2 3 2 11 4 4" xfId="43120" xr:uid="{F38BE0CC-CCE8-4233-B2CB-E816D94C6C10}"/>
    <cellStyle name="Currency 2 3 2 11 5" xfId="5101" xr:uid="{00000000-0005-0000-0000-0000002F0000}"/>
    <cellStyle name="Currency 2 3 2 11 5 2" xfId="19358" xr:uid="{00000000-0005-0000-0000-0000012F0000}"/>
    <cellStyle name="Currency 2 3 2 11 5 3" xfId="31239" xr:uid="{DFA12FB5-1C28-4EF1-9AAB-F7A7E59E5F0A}"/>
    <cellStyle name="Currency 2 3 2 11 5 4" xfId="45496" xr:uid="{6E6C45AB-F783-4CDF-A7FE-E64513ECF46A}"/>
    <cellStyle name="Currency 2 3 2 11 6" xfId="7477" xr:uid="{00000000-0005-0000-0000-0000022F0000}"/>
    <cellStyle name="Currency 2 3 2 11 6 2" xfId="21734" xr:uid="{00000000-0005-0000-0000-0000032F0000}"/>
    <cellStyle name="Currency 2 3 2 11 6 3" xfId="33615" xr:uid="{37B2D33D-CA61-4795-B92D-40A0D0183EAD}"/>
    <cellStyle name="Currency 2 3 2 11 6 4" xfId="47872" xr:uid="{E103419E-9074-4052-8E52-567DA721537F}"/>
    <cellStyle name="Currency 2 3 2 11 7" xfId="9853" xr:uid="{00000000-0005-0000-0000-0000042F0000}"/>
    <cellStyle name="Currency 2 3 2 11 7 2" xfId="24110" xr:uid="{00000000-0005-0000-0000-0000052F0000}"/>
    <cellStyle name="Currency 2 3 2 11 7 3" xfId="35991" xr:uid="{6DB3D072-9554-4530-9C12-A2BB34A4F3B8}"/>
    <cellStyle name="Currency 2 3 2 11 7 4" xfId="50248" xr:uid="{E1BFD017-AF0F-4626-A670-6B1611855999}"/>
    <cellStyle name="Currency 2 3 2 11 8" xfId="12230" xr:uid="{00000000-0005-0000-0000-0000062F0000}"/>
    <cellStyle name="Currency 2 3 2 11 8 2" xfId="38368" xr:uid="{D6224DAC-CB87-4C50-A039-E985CD8A0CCC}"/>
    <cellStyle name="Currency 2 3 2 11 8 3" xfId="52625" xr:uid="{88629F62-BBDD-43B6-9B8D-92F42A3F540F}"/>
    <cellStyle name="Currency 2 3 2 11 9" xfId="14606" xr:uid="{00000000-0005-0000-0000-0000072F0000}"/>
    <cellStyle name="Currency 2 3 2 12" xfId="385" xr:uid="{00000000-0005-0000-0000-0000082F0000}"/>
    <cellStyle name="Currency 2 3 2 12 10" xfId="26523" xr:uid="{2E3AD196-343C-48D8-BA6E-B3B9430D4E02}"/>
    <cellStyle name="Currency 2 3 2 12 11" xfId="40780" xr:uid="{588FD988-1A0B-4159-8370-885F7710173E}"/>
    <cellStyle name="Currency 2 3 2 12 2" xfId="1177" xr:uid="{00000000-0005-0000-0000-0000092F0000}"/>
    <cellStyle name="Currency 2 3 2 12 2 2" xfId="3553" xr:uid="{00000000-0005-0000-0000-00000A2F0000}"/>
    <cellStyle name="Currency 2 3 2 12 2 2 2" xfId="17810" xr:uid="{00000000-0005-0000-0000-00000B2F0000}"/>
    <cellStyle name="Currency 2 3 2 12 2 2 3" xfId="29691" xr:uid="{D4B2A866-311F-4E3D-BCC2-A98A91BED6C6}"/>
    <cellStyle name="Currency 2 3 2 12 2 2 4" xfId="43948" xr:uid="{9C8DB656-6410-4661-910E-368E719A7506}"/>
    <cellStyle name="Currency 2 3 2 12 2 3" xfId="5929" xr:uid="{00000000-0005-0000-0000-00000C2F0000}"/>
    <cellStyle name="Currency 2 3 2 12 2 3 2" xfId="20186" xr:uid="{00000000-0005-0000-0000-00000D2F0000}"/>
    <cellStyle name="Currency 2 3 2 12 2 3 3" xfId="32067" xr:uid="{5DB7B0A3-9496-46E8-9F41-11584BF2AE2C}"/>
    <cellStyle name="Currency 2 3 2 12 2 3 4" xfId="46324" xr:uid="{4EE7629F-0375-4750-A415-FBBCE6B2DB5A}"/>
    <cellStyle name="Currency 2 3 2 12 2 4" xfId="8305" xr:uid="{00000000-0005-0000-0000-00000E2F0000}"/>
    <cellStyle name="Currency 2 3 2 12 2 4 2" xfId="22562" xr:uid="{00000000-0005-0000-0000-00000F2F0000}"/>
    <cellStyle name="Currency 2 3 2 12 2 4 3" xfId="34443" xr:uid="{A6C7C1B5-BF54-479B-AAB4-C693796A9554}"/>
    <cellStyle name="Currency 2 3 2 12 2 4 4" xfId="48700" xr:uid="{40D220E9-9C9B-404E-825E-632BDB8FE278}"/>
    <cellStyle name="Currency 2 3 2 12 2 5" xfId="10681" xr:uid="{00000000-0005-0000-0000-0000102F0000}"/>
    <cellStyle name="Currency 2 3 2 12 2 5 2" xfId="24938" xr:uid="{00000000-0005-0000-0000-0000112F0000}"/>
    <cellStyle name="Currency 2 3 2 12 2 5 3" xfId="36819" xr:uid="{FFA9BD2D-3125-4B61-BF56-3E029B2D528A}"/>
    <cellStyle name="Currency 2 3 2 12 2 5 4" xfId="51076" xr:uid="{C1FE7D3B-DFEF-4374-BD79-D7F6D02B6125}"/>
    <cellStyle name="Currency 2 3 2 12 2 6" xfId="13058" xr:uid="{00000000-0005-0000-0000-0000122F0000}"/>
    <cellStyle name="Currency 2 3 2 12 2 6 2" xfId="39196" xr:uid="{47B28131-3CD0-4905-BE83-970628FCFF03}"/>
    <cellStyle name="Currency 2 3 2 12 2 6 3" xfId="53453" xr:uid="{CD27A6B9-5F5F-44BA-90C9-7DF7A6563929}"/>
    <cellStyle name="Currency 2 3 2 12 2 7" xfId="15434" xr:uid="{00000000-0005-0000-0000-0000132F0000}"/>
    <cellStyle name="Currency 2 3 2 12 2 8" xfId="27315" xr:uid="{1717049F-51DB-45FB-AB24-C94C233E4D39}"/>
    <cellStyle name="Currency 2 3 2 12 2 9" xfId="41572" xr:uid="{D9AF58D3-D292-4734-8540-DB1B53EA302F}"/>
    <cellStyle name="Currency 2 3 2 12 3" xfId="1969" xr:uid="{00000000-0005-0000-0000-0000142F0000}"/>
    <cellStyle name="Currency 2 3 2 12 3 2" xfId="4345" xr:uid="{00000000-0005-0000-0000-0000152F0000}"/>
    <cellStyle name="Currency 2 3 2 12 3 2 2" xfId="18602" xr:uid="{00000000-0005-0000-0000-0000162F0000}"/>
    <cellStyle name="Currency 2 3 2 12 3 2 3" xfId="30483" xr:uid="{D2A8881E-4F74-4189-9E71-F87F73047E40}"/>
    <cellStyle name="Currency 2 3 2 12 3 2 4" xfId="44740" xr:uid="{2F6E21AC-289E-43E5-A872-8826714C36F9}"/>
    <cellStyle name="Currency 2 3 2 12 3 3" xfId="6721" xr:uid="{00000000-0005-0000-0000-0000172F0000}"/>
    <cellStyle name="Currency 2 3 2 12 3 3 2" xfId="20978" xr:uid="{00000000-0005-0000-0000-0000182F0000}"/>
    <cellStyle name="Currency 2 3 2 12 3 3 3" xfId="32859" xr:uid="{F7F0DA46-E399-4890-8A63-A03053F2BBDD}"/>
    <cellStyle name="Currency 2 3 2 12 3 3 4" xfId="47116" xr:uid="{B5BE7E26-EFCD-4F88-AA5F-EB1D172FCAC0}"/>
    <cellStyle name="Currency 2 3 2 12 3 4" xfId="9097" xr:uid="{00000000-0005-0000-0000-0000192F0000}"/>
    <cellStyle name="Currency 2 3 2 12 3 4 2" xfId="23354" xr:uid="{00000000-0005-0000-0000-00001A2F0000}"/>
    <cellStyle name="Currency 2 3 2 12 3 4 3" xfId="35235" xr:uid="{CD419E2E-A80B-4EDC-B801-3A677898848B}"/>
    <cellStyle name="Currency 2 3 2 12 3 4 4" xfId="49492" xr:uid="{7E638C27-44E9-47BD-AF68-D85D47620613}"/>
    <cellStyle name="Currency 2 3 2 12 3 5" xfId="11473" xr:uid="{00000000-0005-0000-0000-00001B2F0000}"/>
    <cellStyle name="Currency 2 3 2 12 3 5 2" xfId="25730" xr:uid="{00000000-0005-0000-0000-00001C2F0000}"/>
    <cellStyle name="Currency 2 3 2 12 3 5 3" xfId="37611" xr:uid="{E6C6FF4E-676E-4F63-8549-8E5CC2EC69A3}"/>
    <cellStyle name="Currency 2 3 2 12 3 5 4" xfId="51868" xr:uid="{02727DCD-B517-4590-96A9-F94808A8A3DF}"/>
    <cellStyle name="Currency 2 3 2 12 3 6" xfId="13850" xr:uid="{00000000-0005-0000-0000-00001D2F0000}"/>
    <cellStyle name="Currency 2 3 2 12 3 6 2" xfId="39988" xr:uid="{C77A89B4-E1C4-4649-998B-882A2C1B96C9}"/>
    <cellStyle name="Currency 2 3 2 12 3 6 3" xfId="54245" xr:uid="{651AFE85-3F79-4E76-BCB1-7DDD5D13A674}"/>
    <cellStyle name="Currency 2 3 2 12 3 7" xfId="16226" xr:uid="{00000000-0005-0000-0000-00001E2F0000}"/>
    <cellStyle name="Currency 2 3 2 12 3 8" xfId="28107" xr:uid="{6C309982-3B04-4815-A4B3-3F9A967F0FF6}"/>
    <cellStyle name="Currency 2 3 2 12 3 9" xfId="42364" xr:uid="{77B2A6DC-AD20-4A38-880D-84AD1CFA8A79}"/>
    <cellStyle name="Currency 2 3 2 12 4" xfId="2761" xr:uid="{00000000-0005-0000-0000-00001F2F0000}"/>
    <cellStyle name="Currency 2 3 2 12 4 2" xfId="17018" xr:uid="{00000000-0005-0000-0000-0000202F0000}"/>
    <cellStyle name="Currency 2 3 2 12 4 3" xfId="28899" xr:uid="{BFFC03B6-F835-4671-A664-1C52F48FC3BD}"/>
    <cellStyle name="Currency 2 3 2 12 4 4" xfId="43156" xr:uid="{FD00BAA5-E887-4A05-9BD4-B396CA6661B1}"/>
    <cellStyle name="Currency 2 3 2 12 5" xfId="5137" xr:uid="{00000000-0005-0000-0000-0000212F0000}"/>
    <cellStyle name="Currency 2 3 2 12 5 2" xfId="19394" xr:uid="{00000000-0005-0000-0000-0000222F0000}"/>
    <cellStyle name="Currency 2 3 2 12 5 3" xfId="31275" xr:uid="{5BF1EF96-F8C6-462E-A984-5A404947C5D4}"/>
    <cellStyle name="Currency 2 3 2 12 5 4" xfId="45532" xr:uid="{5BD21F30-DDF0-4CAD-9C6B-DBE7DCA3095A}"/>
    <cellStyle name="Currency 2 3 2 12 6" xfId="7513" xr:uid="{00000000-0005-0000-0000-0000232F0000}"/>
    <cellStyle name="Currency 2 3 2 12 6 2" xfId="21770" xr:uid="{00000000-0005-0000-0000-0000242F0000}"/>
    <cellStyle name="Currency 2 3 2 12 6 3" xfId="33651" xr:uid="{7142F5AB-7082-41D6-A812-B4E29CCB4FE6}"/>
    <cellStyle name="Currency 2 3 2 12 6 4" xfId="47908" xr:uid="{4DBA50F1-55BC-4F52-BEB3-646F6FF8B3ED}"/>
    <cellStyle name="Currency 2 3 2 12 7" xfId="9889" xr:uid="{00000000-0005-0000-0000-0000252F0000}"/>
    <cellStyle name="Currency 2 3 2 12 7 2" xfId="24146" xr:uid="{00000000-0005-0000-0000-0000262F0000}"/>
    <cellStyle name="Currency 2 3 2 12 7 3" xfId="36027" xr:uid="{090B88FF-9E95-4AA5-8761-6A364E8A2205}"/>
    <cellStyle name="Currency 2 3 2 12 7 4" xfId="50284" xr:uid="{A89976AA-AA3C-42F5-8054-E13880EEA238}"/>
    <cellStyle name="Currency 2 3 2 12 8" xfId="12266" xr:uid="{00000000-0005-0000-0000-0000272F0000}"/>
    <cellStyle name="Currency 2 3 2 12 8 2" xfId="38404" xr:uid="{5383576B-458E-4D2E-A11A-E5C6DFA5969A}"/>
    <cellStyle name="Currency 2 3 2 12 8 3" xfId="52661" xr:uid="{F70BEBDE-0DFD-49D8-86BD-EC6E7F7B4313}"/>
    <cellStyle name="Currency 2 3 2 12 9" xfId="14642" xr:uid="{00000000-0005-0000-0000-0000282F0000}"/>
    <cellStyle name="Currency 2 3 2 13" xfId="709" xr:uid="{00000000-0005-0000-0000-0000292F0000}"/>
    <cellStyle name="Currency 2 3 2 13 10" xfId="26847" xr:uid="{98A0769E-1ACA-4CCD-A34B-CD9D675D3991}"/>
    <cellStyle name="Currency 2 3 2 13 11" xfId="41104" xr:uid="{2E8BF0AF-F3CB-47B1-A1BF-1005D12D9682}"/>
    <cellStyle name="Currency 2 3 2 13 2" xfId="1501" xr:uid="{00000000-0005-0000-0000-00002A2F0000}"/>
    <cellStyle name="Currency 2 3 2 13 2 2" xfId="3877" xr:uid="{00000000-0005-0000-0000-00002B2F0000}"/>
    <cellStyle name="Currency 2 3 2 13 2 2 2" xfId="18134" xr:uid="{00000000-0005-0000-0000-00002C2F0000}"/>
    <cellStyle name="Currency 2 3 2 13 2 2 3" xfId="30015" xr:uid="{E6CAC203-DDAF-4436-B986-8C3297513E5D}"/>
    <cellStyle name="Currency 2 3 2 13 2 2 4" xfId="44272" xr:uid="{895F9DE9-A074-4CC6-90F4-BEF799463C06}"/>
    <cellStyle name="Currency 2 3 2 13 2 3" xfId="6253" xr:uid="{00000000-0005-0000-0000-00002D2F0000}"/>
    <cellStyle name="Currency 2 3 2 13 2 3 2" xfId="20510" xr:uid="{00000000-0005-0000-0000-00002E2F0000}"/>
    <cellStyle name="Currency 2 3 2 13 2 3 3" xfId="32391" xr:uid="{13EC55A7-F7C2-415E-8BEE-32DD5E46A07E}"/>
    <cellStyle name="Currency 2 3 2 13 2 3 4" xfId="46648" xr:uid="{9D08517E-9D13-4C79-A120-93F9F1668BF1}"/>
    <cellStyle name="Currency 2 3 2 13 2 4" xfId="8629" xr:uid="{00000000-0005-0000-0000-00002F2F0000}"/>
    <cellStyle name="Currency 2 3 2 13 2 4 2" xfId="22886" xr:uid="{00000000-0005-0000-0000-0000302F0000}"/>
    <cellStyle name="Currency 2 3 2 13 2 4 3" xfId="34767" xr:uid="{3B8D1A5C-CAC6-4B7B-8D63-2AAB7DBA9D20}"/>
    <cellStyle name="Currency 2 3 2 13 2 4 4" xfId="49024" xr:uid="{4A2B94A8-569A-43A6-92FF-EFE2FDEADAB3}"/>
    <cellStyle name="Currency 2 3 2 13 2 5" xfId="11005" xr:uid="{00000000-0005-0000-0000-0000312F0000}"/>
    <cellStyle name="Currency 2 3 2 13 2 5 2" xfId="25262" xr:uid="{00000000-0005-0000-0000-0000322F0000}"/>
    <cellStyle name="Currency 2 3 2 13 2 5 3" xfId="37143" xr:uid="{2E4D68D4-2B24-4B56-AB96-8FA2F7ED7707}"/>
    <cellStyle name="Currency 2 3 2 13 2 5 4" xfId="51400" xr:uid="{C942299E-EF66-448E-9C32-E9899333714B}"/>
    <cellStyle name="Currency 2 3 2 13 2 6" xfId="13382" xr:uid="{00000000-0005-0000-0000-0000332F0000}"/>
    <cellStyle name="Currency 2 3 2 13 2 6 2" xfId="39520" xr:uid="{0E51F0D4-7F88-431D-A45F-A1D4599CB1DC}"/>
    <cellStyle name="Currency 2 3 2 13 2 6 3" xfId="53777" xr:uid="{14067804-CE5C-4A54-BA03-ABE04D5F23F5}"/>
    <cellStyle name="Currency 2 3 2 13 2 7" xfId="15758" xr:uid="{00000000-0005-0000-0000-0000342F0000}"/>
    <cellStyle name="Currency 2 3 2 13 2 8" xfId="27639" xr:uid="{D84CB04F-43B3-41B7-9628-A4442187AA70}"/>
    <cellStyle name="Currency 2 3 2 13 2 9" xfId="41896" xr:uid="{457C04CE-637B-4AA6-873C-56F460345242}"/>
    <cellStyle name="Currency 2 3 2 13 3" xfId="2293" xr:uid="{00000000-0005-0000-0000-0000352F0000}"/>
    <cellStyle name="Currency 2 3 2 13 3 2" xfId="4669" xr:uid="{00000000-0005-0000-0000-0000362F0000}"/>
    <cellStyle name="Currency 2 3 2 13 3 2 2" xfId="18926" xr:uid="{00000000-0005-0000-0000-0000372F0000}"/>
    <cellStyle name="Currency 2 3 2 13 3 2 3" xfId="30807" xr:uid="{6D4A4121-C31C-4586-917D-62A17D0BDDE0}"/>
    <cellStyle name="Currency 2 3 2 13 3 2 4" xfId="45064" xr:uid="{A5DCD7D0-E305-49D6-A7C0-2C8FF6425192}"/>
    <cellStyle name="Currency 2 3 2 13 3 3" xfId="7045" xr:uid="{00000000-0005-0000-0000-0000382F0000}"/>
    <cellStyle name="Currency 2 3 2 13 3 3 2" xfId="21302" xr:uid="{00000000-0005-0000-0000-0000392F0000}"/>
    <cellStyle name="Currency 2 3 2 13 3 3 3" xfId="33183" xr:uid="{40029558-A089-464E-885F-D6AFB31E7A4D}"/>
    <cellStyle name="Currency 2 3 2 13 3 3 4" xfId="47440" xr:uid="{5E8A697E-2DC6-42CC-A4EA-6647DCA16EBE}"/>
    <cellStyle name="Currency 2 3 2 13 3 4" xfId="9421" xr:uid="{00000000-0005-0000-0000-00003A2F0000}"/>
    <cellStyle name="Currency 2 3 2 13 3 4 2" xfId="23678" xr:uid="{00000000-0005-0000-0000-00003B2F0000}"/>
    <cellStyle name="Currency 2 3 2 13 3 4 3" xfId="35559" xr:uid="{51A26ECA-A20A-42EE-9900-C0A224CFA066}"/>
    <cellStyle name="Currency 2 3 2 13 3 4 4" xfId="49816" xr:uid="{485D3621-EB9F-4D94-BF74-B8AF8CF2FBC1}"/>
    <cellStyle name="Currency 2 3 2 13 3 5" xfId="11797" xr:uid="{00000000-0005-0000-0000-00003C2F0000}"/>
    <cellStyle name="Currency 2 3 2 13 3 5 2" xfId="26054" xr:uid="{00000000-0005-0000-0000-00003D2F0000}"/>
    <cellStyle name="Currency 2 3 2 13 3 5 3" xfId="37935" xr:uid="{0377AE93-2132-4401-854E-AF395F7B11E0}"/>
    <cellStyle name="Currency 2 3 2 13 3 5 4" xfId="52192" xr:uid="{1419D575-6F2C-4BA8-B8C1-3644911783A5}"/>
    <cellStyle name="Currency 2 3 2 13 3 6" xfId="14174" xr:uid="{00000000-0005-0000-0000-00003E2F0000}"/>
    <cellStyle name="Currency 2 3 2 13 3 6 2" xfId="40312" xr:uid="{9C979581-D1AE-4D98-BDE6-F644755DB5C1}"/>
    <cellStyle name="Currency 2 3 2 13 3 6 3" xfId="54569" xr:uid="{B97206DD-7DCE-4991-9C29-BF80DE5773D6}"/>
    <cellStyle name="Currency 2 3 2 13 3 7" xfId="16550" xr:uid="{00000000-0005-0000-0000-00003F2F0000}"/>
    <cellStyle name="Currency 2 3 2 13 3 8" xfId="28431" xr:uid="{C4F1579C-C278-4271-A0E5-607F0C5434EF}"/>
    <cellStyle name="Currency 2 3 2 13 3 9" xfId="42688" xr:uid="{700F66C3-B170-4123-ABC1-FEAB5C1D478A}"/>
    <cellStyle name="Currency 2 3 2 13 4" xfId="3085" xr:uid="{00000000-0005-0000-0000-0000402F0000}"/>
    <cellStyle name="Currency 2 3 2 13 4 2" xfId="17342" xr:uid="{00000000-0005-0000-0000-0000412F0000}"/>
    <cellStyle name="Currency 2 3 2 13 4 3" xfId="29223" xr:uid="{72395FE6-5528-4DF9-ACBC-1DDB34AC1E29}"/>
    <cellStyle name="Currency 2 3 2 13 4 4" xfId="43480" xr:uid="{7F57FB93-6CC4-48A6-994E-8E58B6E2D1A2}"/>
    <cellStyle name="Currency 2 3 2 13 5" xfId="5461" xr:uid="{00000000-0005-0000-0000-0000422F0000}"/>
    <cellStyle name="Currency 2 3 2 13 5 2" xfId="19718" xr:uid="{00000000-0005-0000-0000-0000432F0000}"/>
    <cellStyle name="Currency 2 3 2 13 5 3" xfId="31599" xr:uid="{5781B3CF-0C36-4EBA-9CB7-AE0514F03286}"/>
    <cellStyle name="Currency 2 3 2 13 5 4" xfId="45856" xr:uid="{F60959A1-26E2-4847-88D5-91F2359C63B9}"/>
    <cellStyle name="Currency 2 3 2 13 6" xfId="7837" xr:uid="{00000000-0005-0000-0000-0000442F0000}"/>
    <cellStyle name="Currency 2 3 2 13 6 2" xfId="22094" xr:uid="{00000000-0005-0000-0000-0000452F0000}"/>
    <cellStyle name="Currency 2 3 2 13 6 3" xfId="33975" xr:uid="{9CB1884B-FCFE-4557-A47B-848064D8BEAC}"/>
    <cellStyle name="Currency 2 3 2 13 6 4" xfId="48232" xr:uid="{5291B63A-0770-4D5C-BFB8-7B6D2D47C8E8}"/>
    <cellStyle name="Currency 2 3 2 13 7" xfId="10213" xr:uid="{00000000-0005-0000-0000-0000462F0000}"/>
    <cellStyle name="Currency 2 3 2 13 7 2" xfId="24470" xr:uid="{00000000-0005-0000-0000-0000472F0000}"/>
    <cellStyle name="Currency 2 3 2 13 7 3" xfId="36351" xr:uid="{71515EA5-97F9-4E40-9B17-265E37375134}"/>
    <cellStyle name="Currency 2 3 2 13 7 4" xfId="50608" xr:uid="{1063A72B-540F-4D2A-A93B-F074BB1A968A}"/>
    <cellStyle name="Currency 2 3 2 13 8" xfId="12590" xr:uid="{00000000-0005-0000-0000-0000482F0000}"/>
    <cellStyle name="Currency 2 3 2 13 8 2" xfId="38728" xr:uid="{BBDE57DF-353A-44A9-BB7B-E73F6955E110}"/>
    <cellStyle name="Currency 2 3 2 13 8 3" xfId="52985" xr:uid="{EF6EB1C9-1296-48C4-B82B-371045935EAB}"/>
    <cellStyle name="Currency 2 3 2 13 9" xfId="14966" xr:uid="{00000000-0005-0000-0000-0000492F0000}"/>
    <cellStyle name="Currency 2 3 2 14" xfId="745" xr:uid="{00000000-0005-0000-0000-00004A2F0000}"/>
    <cellStyle name="Currency 2 3 2 14 10" xfId="26883" xr:uid="{A3FCB35A-527A-4662-9918-00C3CE7ECD19}"/>
    <cellStyle name="Currency 2 3 2 14 11" xfId="41140" xr:uid="{27FEF7AA-EBD3-44D7-B647-1C4F10A4CA47}"/>
    <cellStyle name="Currency 2 3 2 14 2" xfId="1537" xr:uid="{00000000-0005-0000-0000-00004B2F0000}"/>
    <cellStyle name="Currency 2 3 2 14 2 2" xfId="3913" xr:uid="{00000000-0005-0000-0000-00004C2F0000}"/>
    <cellStyle name="Currency 2 3 2 14 2 2 2" xfId="18170" xr:uid="{00000000-0005-0000-0000-00004D2F0000}"/>
    <cellStyle name="Currency 2 3 2 14 2 2 3" xfId="30051" xr:uid="{D706FA1E-4296-4B31-9AD5-708AF8A7051E}"/>
    <cellStyle name="Currency 2 3 2 14 2 2 4" xfId="44308" xr:uid="{CE40C0B9-9AA8-4CE1-BB31-F030D4BC406E}"/>
    <cellStyle name="Currency 2 3 2 14 2 3" xfId="6289" xr:uid="{00000000-0005-0000-0000-00004E2F0000}"/>
    <cellStyle name="Currency 2 3 2 14 2 3 2" xfId="20546" xr:uid="{00000000-0005-0000-0000-00004F2F0000}"/>
    <cellStyle name="Currency 2 3 2 14 2 3 3" xfId="32427" xr:uid="{BFD17C82-E5C0-4B3C-8C8A-675F70943D3B}"/>
    <cellStyle name="Currency 2 3 2 14 2 3 4" xfId="46684" xr:uid="{4DF194BF-0908-4969-BDFB-2DB5AD3005A5}"/>
    <cellStyle name="Currency 2 3 2 14 2 4" xfId="8665" xr:uid="{00000000-0005-0000-0000-0000502F0000}"/>
    <cellStyle name="Currency 2 3 2 14 2 4 2" xfId="22922" xr:uid="{00000000-0005-0000-0000-0000512F0000}"/>
    <cellStyle name="Currency 2 3 2 14 2 4 3" xfId="34803" xr:uid="{652377A4-022F-4464-9D77-B44F283ECD60}"/>
    <cellStyle name="Currency 2 3 2 14 2 4 4" xfId="49060" xr:uid="{69B23D9C-584D-454A-BE1C-421E45B044E6}"/>
    <cellStyle name="Currency 2 3 2 14 2 5" xfId="11041" xr:uid="{00000000-0005-0000-0000-0000522F0000}"/>
    <cellStyle name="Currency 2 3 2 14 2 5 2" xfId="25298" xr:uid="{00000000-0005-0000-0000-0000532F0000}"/>
    <cellStyle name="Currency 2 3 2 14 2 5 3" xfId="37179" xr:uid="{865CFD98-6461-412C-B35A-7CB6030E8493}"/>
    <cellStyle name="Currency 2 3 2 14 2 5 4" xfId="51436" xr:uid="{90F276C4-A382-4920-90D8-9168D7D1B2DE}"/>
    <cellStyle name="Currency 2 3 2 14 2 6" xfId="13418" xr:uid="{00000000-0005-0000-0000-0000542F0000}"/>
    <cellStyle name="Currency 2 3 2 14 2 6 2" xfId="39556" xr:uid="{EF0D20A0-BFD5-499B-BDC8-353F1FEF7C45}"/>
    <cellStyle name="Currency 2 3 2 14 2 6 3" xfId="53813" xr:uid="{F24AC1E9-AEDD-482F-88A7-6B13C06861A3}"/>
    <cellStyle name="Currency 2 3 2 14 2 7" xfId="15794" xr:uid="{00000000-0005-0000-0000-0000552F0000}"/>
    <cellStyle name="Currency 2 3 2 14 2 8" xfId="27675" xr:uid="{94B2C417-12EC-45BA-B49F-A8565F83E9E0}"/>
    <cellStyle name="Currency 2 3 2 14 2 9" xfId="41932" xr:uid="{56195048-7AF2-47B3-81FB-35F2325B08F8}"/>
    <cellStyle name="Currency 2 3 2 14 3" xfId="2329" xr:uid="{00000000-0005-0000-0000-0000562F0000}"/>
    <cellStyle name="Currency 2 3 2 14 3 2" xfId="4705" xr:uid="{00000000-0005-0000-0000-0000572F0000}"/>
    <cellStyle name="Currency 2 3 2 14 3 2 2" xfId="18962" xr:uid="{00000000-0005-0000-0000-0000582F0000}"/>
    <cellStyle name="Currency 2 3 2 14 3 2 3" xfId="30843" xr:uid="{18B5C321-1091-42BD-BF8F-75D6D9415F9F}"/>
    <cellStyle name="Currency 2 3 2 14 3 2 4" xfId="45100" xr:uid="{755559D7-79E1-47D5-8B22-D8A51E679C90}"/>
    <cellStyle name="Currency 2 3 2 14 3 3" xfId="7081" xr:uid="{00000000-0005-0000-0000-0000592F0000}"/>
    <cellStyle name="Currency 2 3 2 14 3 3 2" xfId="21338" xr:uid="{00000000-0005-0000-0000-00005A2F0000}"/>
    <cellStyle name="Currency 2 3 2 14 3 3 3" xfId="33219" xr:uid="{B0941203-0525-4E41-A727-78E84307F2CE}"/>
    <cellStyle name="Currency 2 3 2 14 3 3 4" xfId="47476" xr:uid="{4C1747EF-B1E4-4002-BD5E-A2F95FE348AC}"/>
    <cellStyle name="Currency 2 3 2 14 3 4" xfId="9457" xr:uid="{00000000-0005-0000-0000-00005B2F0000}"/>
    <cellStyle name="Currency 2 3 2 14 3 4 2" xfId="23714" xr:uid="{00000000-0005-0000-0000-00005C2F0000}"/>
    <cellStyle name="Currency 2 3 2 14 3 4 3" xfId="35595" xr:uid="{9BEE5033-A758-4B46-AC5C-0B3BC2D1E50B}"/>
    <cellStyle name="Currency 2 3 2 14 3 4 4" xfId="49852" xr:uid="{68FFA331-12B5-4A26-9A4E-C4306271CFDA}"/>
    <cellStyle name="Currency 2 3 2 14 3 5" xfId="11833" xr:uid="{00000000-0005-0000-0000-00005D2F0000}"/>
    <cellStyle name="Currency 2 3 2 14 3 5 2" xfId="26090" xr:uid="{00000000-0005-0000-0000-00005E2F0000}"/>
    <cellStyle name="Currency 2 3 2 14 3 5 3" xfId="37971" xr:uid="{E2573972-2BEE-46AA-9000-F62F4CF0104B}"/>
    <cellStyle name="Currency 2 3 2 14 3 5 4" xfId="52228" xr:uid="{DB15A2EA-80E3-4061-8C7C-3CA846F5B9E7}"/>
    <cellStyle name="Currency 2 3 2 14 3 6" xfId="14210" xr:uid="{00000000-0005-0000-0000-00005F2F0000}"/>
    <cellStyle name="Currency 2 3 2 14 3 6 2" xfId="40348" xr:uid="{7A922C34-E704-4C46-9775-29630899814B}"/>
    <cellStyle name="Currency 2 3 2 14 3 6 3" xfId="54605" xr:uid="{ACEF1955-4559-4E3B-9269-1D9463F3AB91}"/>
    <cellStyle name="Currency 2 3 2 14 3 7" xfId="16586" xr:uid="{00000000-0005-0000-0000-0000602F0000}"/>
    <cellStyle name="Currency 2 3 2 14 3 8" xfId="28467" xr:uid="{9A6CA58A-AE83-467B-B041-3EDD111DA7F7}"/>
    <cellStyle name="Currency 2 3 2 14 3 9" xfId="42724" xr:uid="{616EF14F-F980-4E21-9207-F8F9F47DB19C}"/>
    <cellStyle name="Currency 2 3 2 14 4" xfId="3121" xr:uid="{00000000-0005-0000-0000-0000612F0000}"/>
    <cellStyle name="Currency 2 3 2 14 4 2" xfId="17378" xr:uid="{00000000-0005-0000-0000-0000622F0000}"/>
    <cellStyle name="Currency 2 3 2 14 4 3" xfId="29259" xr:uid="{A9256D46-E84B-496E-80C4-AE6582DAE39F}"/>
    <cellStyle name="Currency 2 3 2 14 4 4" xfId="43516" xr:uid="{7D0DC3D1-D577-4BA7-9FF3-2C004F9FF481}"/>
    <cellStyle name="Currency 2 3 2 14 5" xfId="5497" xr:uid="{00000000-0005-0000-0000-0000632F0000}"/>
    <cellStyle name="Currency 2 3 2 14 5 2" xfId="19754" xr:uid="{00000000-0005-0000-0000-0000642F0000}"/>
    <cellStyle name="Currency 2 3 2 14 5 3" xfId="31635" xr:uid="{22A134BC-402B-4BD6-81AF-470CA85391AE}"/>
    <cellStyle name="Currency 2 3 2 14 5 4" xfId="45892" xr:uid="{364E9CF4-2C04-4A22-988D-7560E2EC9482}"/>
    <cellStyle name="Currency 2 3 2 14 6" xfId="7873" xr:uid="{00000000-0005-0000-0000-0000652F0000}"/>
    <cellStyle name="Currency 2 3 2 14 6 2" xfId="22130" xr:uid="{00000000-0005-0000-0000-0000662F0000}"/>
    <cellStyle name="Currency 2 3 2 14 6 3" xfId="34011" xr:uid="{75BF454D-E55B-4D1A-94D2-6F2BC932308C}"/>
    <cellStyle name="Currency 2 3 2 14 6 4" xfId="48268" xr:uid="{8F67E30B-F619-4BCB-93BB-4D4460873651}"/>
    <cellStyle name="Currency 2 3 2 14 7" xfId="10249" xr:uid="{00000000-0005-0000-0000-0000672F0000}"/>
    <cellStyle name="Currency 2 3 2 14 7 2" xfId="24506" xr:uid="{00000000-0005-0000-0000-0000682F0000}"/>
    <cellStyle name="Currency 2 3 2 14 7 3" xfId="36387" xr:uid="{E196037F-F469-4A11-8876-ED1A4900EDB1}"/>
    <cellStyle name="Currency 2 3 2 14 7 4" xfId="50644" xr:uid="{2B9CF100-D9E3-4059-95FE-2F1B5C5910D5}"/>
    <cellStyle name="Currency 2 3 2 14 8" xfId="12626" xr:uid="{00000000-0005-0000-0000-0000692F0000}"/>
    <cellStyle name="Currency 2 3 2 14 8 2" xfId="38764" xr:uid="{51A07503-C013-48C8-8CB4-ADB22167044E}"/>
    <cellStyle name="Currency 2 3 2 14 8 3" xfId="53021" xr:uid="{382E5569-7D72-41A2-8D04-399A41191531}"/>
    <cellStyle name="Currency 2 3 2 14 9" xfId="15002" xr:uid="{00000000-0005-0000-0000-00006A2F0000}"/>
    <cellStyle name="Currency 2 3 2 15" xfId="781" xr:uid="{00000000-0005-0000-0000-00006B2F0000}"/>
    <cellStyle name="Currency 2 3 2 15 10" xfId="26919" xr:uid="{61E052B2-7FD0-4082-B181-EC259F01812C}"/>
    <cellStyle name="Currency 2 3 2 15 11" xfId="41176" xr:uid="{F5F045BC-44DD-4CD9-A925-B154C0B22223}"/>
    <cellStyle name="Currency 2 3 2 15 2" xfId="1573" xr:uid="{00000000-0005-0000-0000-00006C2F0000}"/>
    <cellStyle name="Currency 2 3 2 15 2 2" xfId="3949" xr:uid="{00000000-0005-0000-0000-00006D2F0000}"/>
    <cellStyle name="Currency 2 3 2 15 2 2 2" xfId="18206" xr:uid="{00000000-0005-0000-0000-00006E2F0000}"/>
    <cellStyle name="Currency 2 3 2 15 2 2 3" xfId="30087" xr:uid="{477DF47B-B2FB-482A-A2F5-9E0E6A536A51}"/>
    <cellStyle name="Currency 2 3 2 15 2 2 4" xfId="44344" xr:uid="{06D0B9D3-1FAB-475D-94DF-CAA9CE30FDE9}"/>
    <cellStyle name="Currency 2 3 2 15 2 3" xfId="6325" xr:uid="{00000000-0005-0000-0000-00006F2F0000}"/>
    <cellStyle name="Currency 2 3 2 15 2 3 2" xfId="20582" xr:uid="{00000000-0005-0000-0000-0000702F0000}"/>
    <cellStyle name="Currency 2 3 2 15 2 3 3" xfId="32463" xr:uid="{01112A08-4651-4577-BF77-5224B3174185}"/>
    <cellStyle name="Currency 2 3 2 15 2 3 4" xfId="46720" xr:uid="{197238A7-0693-4213-9394-4A7CD7B4D261}"/>
    <cellStyle name="Currency 2 3 2 15 2 4" xfId="8701" xr:uid="{00000000-0005-0000-0000-0000712F0000}"/>
    <cellStyle name="Currency 2 3 2 15 2 4 2" xfId="22958" xr:uid="{00000000-0005-0000-0000-0000722F0000}"/>
    <cellStyle name="Currency 2 3 2 15 2 4 3" xfId="34839" xr:uid="{BBDF8A22-25C8-4222-ACAD-7576FD84BFED}"/>
    <cellStyle name="Currency 2 3 2 15 2 4 4" xfId="49096" xr:uid="{7E05B2B9-3B78-4E2E-B662-3065CE53375B}"/>
    <cellStyle name="Currency 2 3 2 15 2 5" xfId="11077" xr:uid="{00000000-0005-0000-0000-0000732F0000}"/>
    <cellStyle name="Currency 2 3 2 15 2 5 2" xfId="25334" xr:uid="{00000000-0005-0000-0000-0000742F0000}"/>
    <cellStyle name="Currency 2 3 2 15 2 5 3" xfId="37215" xr:uid="{2FC89A51-65C1-48D2-93A6-329396E7F073}"/>
    <cellStyle name="Currency 2 3 2 15 2 5 4" xfId="51472" xr:uid="{73D4D101-7BBA-416C-ACA8-0B6120C4D47D}"/>
    <cellStyle name="Currency 2 3 2 15 2 6" xfId="13454" xr:uid="{00000000-0005-0000-0000-0000752F0000}"/>
    <cellStyle name="Currency 2 3 2 15 2 6 2" xfId="39592" xr:uid="{1428C3B2-B10C-4B6C-9A4C-032665969AA0}"/>
    <cellStyle name="Currency 2 3 2 15 2 6 3" xfId="53849" xr:uid="{D3758747-D8A4-4A2F-A762-C23C7A66C73A}"/>
    <cellStyle name="Currency 2 3 2 15 2 7" xfId="15830" xr:uid="{00000000-0005-0000-0000-0000762F0000}"/>
    <cellStyle name="Currency 2 3 2 15 2 8" xfId="27711" xr:uid="{AFE35E4C-9CB4-4756-8157-E573BB7368E7}"/>
    <cellStyle name="Currency 2 3 2 15 2 9" xfId="41968" xr:uid="{A171B580-C409-4D19-B938-D0A697687A20}"/>
    <cellStyle name="Currency 2 3 2 15 3" xfId="2365" xr:uid="{00000000-0005-0000-0000-0000772F0000}"/>
    <cellStyle name="Currency 2 3 2 15 3 2" xfId="4741" xr:uid="{00000000-0005-0000-0000-0000782F0000}"/>
    <cellStyle name="Currency 2 3 2 15 3 2 2" xfId="18998" xr:uid="{00000000-0005-0000-0000-0000792F0000}"/>
    <cellStyle name="Currency 2 3 2 15 3 2 3" xfId="30879" xr:uid="{B43945FE-135B-4654-B51B-81FD5BE0FB7B}"/>
    <cellStyle name="Currency 2 3 2 15 3 2 4" xfId="45136" xr:uid="{1DB9AEC3-9E5E-4FFE-9608-2FA93B58ACD9}"/>
    <cellStyle name="Currency 2 3 2 15 3 3" xfId="7117" xr:uid="{00000000-0005-0000-0000-00007A2F0000}"/>
    <cellStyle name="Currency 2 3 2 15 3 3 2" xfId="21374" xr:uid="{00000000-0005-0000-0000-00007B2F0000}"/>
    <cellStyle name="Currency 2 3 2 15 3 3 3" xfId="33255" xr:uid="{3A6EDE67-0B0B-41C3-8284-7200E74E5ED1}"/>
    <cellStyle name="Currency 2 3 2 15 3 3 4" xfId="47512" xr:uid="{4B983285-8524-42A6-9FF4-22437284A6F8}"/>
    <cellStyle name="Currency 2 3 2 15 3 4" xfId="9493" xr:uid="{00000000-0005-0000-0000-00007C2F0000}"/>
    <cellStyle name="Currency 2 3 2 15 3 4 2" xfId="23750" xr:uid="{00000000-0005-0000-0000-00007D2F0000}"/>
    <cellStyle name="Currency 2 3 2 15 3 4 3" xfId="35631" xr:uid="{A9251FCB-37B5-454D-84F2-60612889EC41}"/>
    <cellStyle name="Currency 2 3 2 15 3 4 4" xfId="49888" xr:uid="{4040934E-FE14-49EF-B9BF-5DAC8A09FE14}"/>
    <cellStyle name="Currency 2 3 2 15 3 5" xfId="11869" xr:uid="{00000000-0005-0000-0000-00007E2F0000}"/>
    <cellStyle name="Currency 2 3 2 15 3 5 2" xfId="26126" xr:uid="{00000000-0005-0000-0000-00007F2F0000}"/>
    <cellStyle name="Currency 2 3 2 15 3 5 3" xfId="38007" xr:uid="{32B2B526-F77D-43A2-98DD-8D2A0A692CDE}"/>
    <cellStyle name="Currency 2 3 2 15 3 5 4" xfId="52264" xr:uid="{E47C6ADA-4DF7-47E0-863D-34531EB815FE}"/>
    <cellStyle name="Currency 2 3 2 15 3 6" xfId="14246" xr:uid="{00000000-0005-0000-0000-0000802F0000}"/>
    <cellStyle name="Currency 2 3 2 15 3 6 2" xfId="40384" xr:uid="{54218BD7-9EB4-46A4-AC7C-07523095FE6C}"/>
    <cellStyle name="Currency 2 3 2 15 3 6 3" xfId="54641" xr:uid="{92E24A04-BDC5-4C57-A23A-35AD75D00FD7}"/>
    <cellStyle name="Currency 2 3 2 15 3 7" xfId="16622" xr:uid="{00000000-0005-0000-0000-0000812F0000}"/>
    <cellStyle name="Currency 2 3 2 15 3 8" xfId="28503" xr:uid="{F860DDD6-E170-41D0-B161-916F22A1A9DC}"/>
    <cellStyle name="Currency 2 3 2 15 3 9" xfId="42760" xr:uid="{D50E5F70-ECDB-400A-9301-712F3CFB6939}"/>
    <cellStyle name="Currency 2 3 2 15 4" xfId="3157" xr:uid="{00000000-0005-0000-0000-0000822F0000}"/>
    <cellStyle name="Currency 2 3 2 15 4 2" xfId="17414" xr:uid="{00000000-0005-0000-0000-0000832F0000}"/>
    <cellStyle name="Currency 2 3 2 15 4 3" xfId="29295" xr:uid="{DCD8016C-57EE-46CD-BA5D-13DC36676B56}"/>
    <cellStyle name="Currency 2 3 2 15 4 4" xfId="43552" xr:uid="{3E7E8F0E-EFDA-435F-A888-EE4265FFDBC5}"/>
    <cellStyle name="Currency 2 3 2 15 5" xfId="5533" xr:uid="{00000000-0005-0000-0000-0000842F0000}"/>
    <cellStyle name="Currency 2 3 2 15 5 2" xfId="19790" xr:uid="{00000000-0005-0000-0000-0000852F0000}"/>
    <cellStyle name="Currency 2 3 2 15 5 3" xfId="31671" xr:uid="{7582A1AE-1DBD-489E-A807-673C2B9F983E}"/>
    <cellStyle name="Currency 2 3 2 15 5 4" xfId="45928" xr:uid="{C735D09E-35AF-4CEF-BBB7-0D15C82F2E75}"/>
    <cellStyle name="Currency 2 3 2 15 6" xfId="7909" xr:uid="{00000000-0005-0000-0000-0000862F0000}"/>
    <cellStyle name="Currency 2 3 2 15 6 2" xfId="22166" xr:uid="{00000000-0005-0000-0000-0000872F0000}"/>
    <cellStyle name="Currency 2 3 2 15 6 3" xfId="34047" xr:uid="{54A13F58-2A88-4EC3-A1FB-E3C82190CC67}"/>
    <cellStyle name="Currency 2 3 2 15 6 4" xfId="48304" xr:uid="{F3D9F9DF-6D3E-414B-B1C4-6DFE675DE587}"/>
    <cellStyle name="Currency 2 3 2 15 7" xfId="10285" xr:uid="{00000000-0005-0000-0000-0000882F0000}"/>
    <cellStyle name="Currency 2 3 2 15 7 2" xfId="24542" xr:uid="{00000000-0005-0000-0000-0000892F0000}"/>
    <cellStyle name="Currency 2 3 2 15 7 3" xfId="36423" xr:uid="{85FC1FFE-F4DD-4FF2-9E75-2110B63804DA}"/>
    <cellStyle name="Currency 2 3 2 15 7 4" xfId="50680" xr:uid="{5F1B053B-0CAF-4DB3-B983-0480635B9232}"/>
    <cellStyle name="Currency 2 3 2 15 8" xfId="12662" xr:uid="{00000000-0005-0000-0000-00008A2F0000}"/>
    <cellStyle name="Currency 2 3 2 15 8 2" xfId="38800" xr:uid="{7F64D170-31D8-4163-83C8-AD252F875E03}"/>
    <cellStyle name="Currency 2 3 2 15 8 3" xfId="53057" xr:uid="{E7FB922B-E408-4AF2-8559-E64E82704B51}"/>
    <cellStyle name="Currency 2 3 2 15 9" xfId="15038" xr:uid="{00000000-0005-0000-0000-00008B2F0000}"/>
    <cellStyle name="Currency 2 3 2 16" xfId="817" xr:uid="{00000000-0005-0000-0000-00008C2F0000}"/>
    <cellStyle name="Currency 2 3 2 16 2" xfId="3193" xr:uid="{00000000-0005-0000-0000-00008D2F0000}"/>
    <cellStyle name="Currency 2 3 2 16 2 2" xfId="17450" xr:uid="{00000000-0005-0000-0000-00008E2F0000}"/>
    <cellStyle name="Currency 2 3 2 16 2 3" xfId="29331" xr:uid="{91E27A84-CB87-458C-AE63-17D37CC58449}"/>
    <cellStyle name="Currency 2 3 2 16 2 4" xfId="43588" xr:uid="{E1E31B9D-7CD9-4E51-A71F-CCC19DEEE0D7}"/>
    <cellStyle name="Currency 2 3 2 16 3" xfId="5569" xr:uid="{00000000-0005-0000-0000-00008F2F0000}"/>
    <cellStyle name="Currency 2 3 2 16 3 2" xfId="19826" xr:uid="{00000000-0005-0000-0000-0000902F0000}"/>
    <cellStyle name="Currency 2 3 2 16 3 3" xfId="31707" xr:uid="{5DFC72C4-99BA-4A1E-AA26-217CD9C7D64E}"/>
    <cellStyle name="Currency 2 3 2 16 3 4" xfId="45964" xr:uid="{EBBF203B-F84B-4574-AB4C-5FD850B378C2}"/>
    <cellStyle name="Currency 2 3 2 16 4" xfId="7945" xr:uid="{00000000-0005-0000-0000-0000912F0000}"/>
    <cellStyle name="Currency 2 3 2 16 4 2" xfId="22202" xr:uid="{00000000-0005-0000-0000-0000922F0000}"/>
    <cellStyle name="Currency 2 3 2 16 4 3" xfId="34083" xr:uid="{3D48D5FA-E36F-432F-8B45-99988ECFFA7F}"/>
    <cellStyle name="Currency 2 3 2 16 4 4" xfId="48340" xr:uid="{A8574559-D1FD-4669-BFAF-B2750519DFA2}"/>
    <cellStyle name="Currency 2 3 2 16 5" xfId="10321" xr:uid="{00000000-0005-0000-0000-0000932F0000}"/>
    <cellStyle name="Currency 2 3 2 16 5 2" xfId="24578" xr:uid="{00000000-0005-0000-0000-0000942F0000}"/>
    <cellStyle name="Currency 2 3 2 16 5 3" xfId="36459" xr:uid="{60A2FD59-198E-4F3C-BAF8-FB4D337D6183}"/>
    <cellStyle name="Currency 2 3 2 16 5 4" xfId="50716" xr:uid="{005395A3-DC43-44D1-A815-0FBC94FE1703}"/>
    <cellStyle name="Currency 2 3 2 16 6" xfId="12698" xr:uid="{00000000-0005-0000-0000-0000952F0000}"/>
    <cellStyle name="Currency 2 3 2 16 6 2" xfId="38836" xr:uid="{B5C6E249-2F5C-4E93-80FC-65D5B2D52E00}"/>
    <cellStyle name="Currency 2 3 2 16 6 3" xfId="53093" xr:uid="{97DCB02F-6E42-4CF8-89ED-D7B4D0059DF2}"/>
    <cellStyle name="Currency 2 3 2 16 7" xfId="15074" xr:uid="{00000000-0005-0000-0000-0000962F0000}"/>
    <cellStyle name="Currency 2 3 2 16 8" xfId="26955" xr:uid="{CA0CA3C0-89EE-4701-B3AE-EDBC51D4F8C1}"/>
    <cellStyle name="Currency 2 3 2 16 9" xfId="41212" xr:uid="{841860E8-15CE-405E-A3FC-369EEFDDDB6E}"/>
    <cellStyle name="Currency 2 3 2 17" xfId="1609" xr:uid="{00000000-0005-0000-0000-0000972F0000}"/>
    <cellStyle name="Currency 2 3 2 17 2" xfId="3985" xr:uid="{00000000-0005-0000-0000-0000982F0000}"/>
    <cellStyle name="Currency 2 3 2 17 2 2" xfId="18242" xr:uid="{00000000-0005-0000-0000-0000992F0000}"/>
    <cellStyle name="Currency 2 3 2 17 2 3" xfId="30123" xr:uid="{52F286CC-02AC-40F8-805B-E7C31357ABEC}"/>
    <cellStyle name="Currency 2 3 2 17 2 4" xfId="44380" xr:uid="{58FA2319-2011-4507-B770-241C7A9D3B1E}"/>
    <cellStyle name="Currency 2 3 2 17 3" xfId="6361" xr:uid="{00000000-0005-0000-0000-00009A2F0000}"/>
    <cellStyle name="Currency 2 3 2 17 3 2" xfId="20618" xr:uid="{00000000-0005-0000-0000-00009B2F0000}"/>
    <cellStyle name="Currency 2 3 2 17 3 3" xfId="32499" xr:uid="{31E63372-51C9-4A80-94BA-D00B9A4B87E4}"/>
    <cellStyle name="Currency 2 3 2 17 3 4" xfId="46756" xr:uid="{05B6026E-1206-4317-8AB8-133310301076}"/>
    <cellStyle name="Currency 2 3 2 17 4" xfId="8737" xr:uid="{00000000-0005-0000-0000-00009C2F0000}"/>
    <cellStyle name="Currency 2 3 2 17 4 2" xfId="22994" xr:uid="{00000000-0005-0000-0000-00009D2F0000}"/>
    <cellStyle name="Currency 2 3 2 17 4 3" xfId="34875" xr:uid="{1DA5B765-6FBC-47BB-A556-AA08528073EB}"/>
    <cellStyle name="Currency 2 3 2 17 4 4" xfId="49132" xr:uid="{660F7B67-6183-49A0-B4EA-827CDB792EC0}"/>
    <cellStyle name="Currency 2 3 2 17 5" xfId="11113" xr:uid="{00000000-0005-0000-0000-00009E2F0000}"/>
    <cellStyle name="Currency 2 3 2 17 5 2" xfId="25370" xr:uid="{00000000-0005-0000-0000-00009F2F0000}"/>
    <cellStyle name="Currency 2 3 2 17 5 3" xfId="37251" xr:uid="{5B3FBEB9-3011-4B1C-9744-A1731B684C41}"/>
    <cellStyle name="Currency 2 3 2 17 5 4" xfId="51508" xr:uid="{49339F0B-8BC5-44E4-BD2C-5A78521DFD72}"/>
    <cellStyle name="Currency 2 3 2 17 6" xfId="13490" xr:uid="{00000000-0005-0000-0000-0000A02F0000}"/>
    <cellStyle name="Currency 2 3 2 17 6 2" xfId="39628" xr:uid="{650156F1-C659-4C26-BB54-4907D747F260}"/>
    <cellStyle name="Currency 2 3 2 17 6 3" xfId="53885" xr:uid="{ECE5731B-B6B7-4074-BFBF-6CE303522272}"/>
    <cellStyle name="Currency 2 3 2 17 7" xfId="15866" xr:uid="{00000000-0005-0000-0000-0000A12F0000}"/>
    <cellStyle name="Currency 2 3 2 17 8" xfId="27747" xr:uid="{13AE6771-4BD6-4306-916F-EEAF75DD50AC}"/>
    <cellStyle name="Currency 2 3 2 17 9" xfId="42004" xr:uid="{1EDFDD85-67DA-4B63-9CD4-FEFD44B1F4AA}"/>
    <cellStyle name="Currency 2 3 2 18" xfId="2401" xr:uid="{00000000-0005-0000-0000-0000A22F0000}"/>
    <cellStyle name="Currency 2 3 2 18 2" xfId="16658" xr:uid="{00000000-0005-0000-0000-0000A32F0000}"/>
    <cellStyle name="Currency 2 3 2 18 3" xfId="28539" xr:uid="{962D8BF0-74CF-4CC4-B6B5-F978A62630E8}"/>
    <cellStyle name="Currency 2 3 2 18 4" xfId="42796" xr:uid="{C71E4DCC-3938-4113-8ED7-4599CFDA48E9}"/>
    <cellStyle name="Currency 2 3 2 19" xfId="4777" xr:uid="{00000000-0005-0000-0000-0000A42F0000}"/>
    <cellStyle name="Currency 2 3 2 19 2" xfId="19034" xr:uid="{00000000-0005-0000-0000-0000A52F0000}"/>
    <cellStyle name="Currency 2 3 2 19 3" xfId="30915" xr:uid="{9E6CAA52-149D-46B6-B429-E0FB6431718C}"/>
    <cellStyle name="Currency 2 3 2 19 4" xfId="45172" xr:uid="{AFD99492-6B8A-4549-85D6-56FCC3DF74AA}"/>
    <cellStyle name="Currency 2 3 2 2" xfId="42" xr:uid="{00000000-0005-0000-0000-0000A62F0000}"/>
    <cellStyle name="Currency 2 3 2 2 10" xfId="366" xr:uid="{00000000-0005-0000-0000-0000A72F0000}"/>
    <cellStyle name="Currency 2 3 2 2 10 10" xfId="26504" xr:uid="{15C637EC-9FB8-49C3-B913-A6D155D8849D}"/>
    <cellStyle name="Currency 2 3 2 2 10 11" xfId="40761" xr:uid="{E33DB53E-9EB3-407C-8184-A470CB880923}"/>
    <cellStyle name="Currency 2 3 2 2 10 2" xfId="1158" xr:uid="{00000000-0005-0000-0000-0000A82F0000}"/>
    <cellStyle name="Currency 2 3 2 2 10 2 2" xfId="3534" xr:uid="{00000000-0005-0000-0000-0000A92F0000}"/>
    <cellStyle name="Currency 2 3 2 2 10 2 2 2" xfId="17791" xr:uid="{00000000-0005-0000-0000-0000AA2F0000}"/>
    <cellStyle name="Currency 2 3 2 2 10 2 2 3" xfId="29672" xr:uid="{878C9E90-5483-4E90-B433-60835887335D}"/>
    <cellStyle name="Currency 2 3 2 2 10 2 2 4" xfId="43929" xr:uid="{2D7E6922-6503-4E95-8E61-6C0AD75A414C}"/>
    <cellStyle name="Currency 2 3 2 2 10 2 3" xfId="5910" xr:uid="{00000000-0005-0000-0000-0000AB2F0000}"/>
    <cellStyle name="Currency 2 3 2 2 10 2 3 2" xfId="20167" xr:uid="{00000000-0005-0000-0000-0000AC2F0000}"/>
    <cellStyle name="Currency 2 3 2 2 10 2 3 3" xfId="32048" xr:uid="{944C993E-B25B-46CA-A5E7-01AD32AB5F1D}"/>
    <cellStyle name="Currency 2 3 2 2 10 2 3 4" xfId="46305" xr:uid="{EA47F021-B5AA-433B-A31F-6AE5AF317B27}"/>
    <cellStyle name="Currency 2 3 2 2 10 2 4" xfId="8286" xr:uid="{00000000-0005-0000-0000-0000AD2F0000}"/>
    <cellStyle name="Currency 2 3 2 2 10 2 4 2" xfId="22543" xr:uid="{00000000-0005-0000-0000-0000AE2F0000}"/>
    <cellStyle name="Currency 2 3 2 2 10 2 4 3" xfId="34424" xr:uid="{1D18AADA-C4D3-4EA9-916A-7909EB2C2B65}"/>
    <cellStyle name="Currency 2 3 2 2 10 2 4 4" xfId="48681" xr:uid="{5FE813F3-BEB6-4B01-8C25-439A4C6CA4EA}"/>
    <cellStyle name="Currency 2 3 2 2 10 2 5" xfId="10662" xr:uid="{00000000-0005-0000-0000-0000AF2F0000}"/>
    <cellStyle name="Currency 2 3 2 2 10 2 5 2" xfId="24919" xr:uid="{00000000-0005-0000-0000-0000B02F0000}"/>
    <cellStyle name="Currency 2 3 2 2 10 2 5 3" xfId="36800" xr:uid="{181618BF-3E3D-406D-A8D4-E4D17531CFCC}"/>
    <cellStyle name="Currency 2 3 2 2 10 2 5 4" xfId="51057" xr:uid="{FCC88ED9-DBD9-4FC6-98F8-1170F7C09FFD}"/>
    <cellStyle name="Currency 2 3 2 2 10 2 6" xfId="13039" xr:uid="{00000000-0005-0000-0000-0000B12F0000}"/>
    <cellStyle name="Currency 2 3 2 2 10 2 6 2" xfId="39177" xr:uid="{E5658559-6C56-4F89-8670-322F8C06DC9A}"/>
    <cellStyle name="Currency 2 3 2 2 10 2 6 3" xfId="53434" xr:uid="{C66FC513-3082-41FB-A8D1-4A994E227D2F}"/>
    <cellStyle name="Currency 2 3 2 2 10 2 7" xfId="15415" xr:uid="{00000000-0005-0000-0000-0000B22F0000}"/>
    <cellStyle name="Currency 2 3 2 2 10 2 8" xfId="27296" xr:uid="{39D883EB-8493-48BB-9DD9-54ABCD522DEB}"/>
    <cellStyle name="Currency 2 3 2 2 10 2 9" xfId="41553" xr:uid="{A652F47E-E1EC-46AF-8DF5-1DAF5B824088}"/>
    <cellStyle name="Currency 2 3 2 2 10 3" xfId="1950" xr:uid="{00000000-0005-0000-0000-0000B32F0000}"/>
    <cellStyle name="Currency 2 3 2 2 10 3 2" xfId="4326" xr:uid="{00000000-0005-0000-0000-0000B42F0000}"/>
    <cellStyle name="Currency 2 3 2 2 10 3 2 2" xfId="18583" xr:uid="{00000000-0005-0000-0000-0000B52F0000}"/>
    <cellStyle name="Currency 2 3 2 2 10 3 2 3" xfId="30464" xr:uid="{8EACA026-066F-457F-9646-A3BA36C6775A}"/>
    <cellStyle name="Currency 2 3 2 2 10 3 2 4" xfId="44721" xr:uid="{E445AEB1-B2D1-46A4-A2FB-1875502B5E7D}"/>
    <cellStyle name="Currency 2 3 2 2 10 3 3" xfId="6702" xr:uid="{00000000-0005-0000-0000-0000B62F0000}"/>
    <cellStyle name="Currency 2 3 2 2 10 3 3 2" xfId="20959" xr:uid="{00000000-0005-0000-0000-0000B72F0000}"/>
    <cellStyle name="Currency 2 3 2 2 10 3 3 3" xfId="32840" xr:uid="{55EFEEA2-3F46-456D-8082-3D65507DC91B}"/>
    <cellStyle name="Currency 2 3 2 2 10 3 3 4" xfId="47097" xr:uid="{F1B3A46A-B142-43C2-9485-AECE200E619A}"/>
    <cellStyle name="Currency 2 3 2 2 10 3 4" xfId="9078" xr:uid="{00000000-0005-0000-0000-0000B82F0000}"/>
    <cellStyle name="Currency 2 3 2 2 10 3 4 2" xfId="23335" xr:uid="{00000000-0005-0000-0000-0000B92F0000}"/>
    <cellStyle name="Currency 2 3 2 2 10 3 4 3" xfId="35216" xr:uid="{4CAB2981-3B39-4A4F-8347-788C99625640}"/>
    <cellStyle name="Currency 2 3 2 2 10 3 4 4" xfId="49473" xr:uid="{2B71D4BE-6701-4D18-9B11-79CC4DCB7D9D}"/>
    <cellStyle name="Currency 2 3 2 2 10 3 5" xfId="11454" xr:uid="{00000000-0005-0000-0000-0000BA2F0000}"/>
    <cellStyle name="Currency 2 3 2 2 10 3 5 2" xfId="25711" xr:uid="{00000000-0005-0000-0000-0000BB2F0000}"/>
    <cellStyle name="Currency 2 3 2 2 10 3 5 3" xfId="37592" xr:uid="{EEEF568B-16BA-4047-A6DD-E7AB2615E86F}"/>
    <cellStyle name="Currency 2 3 2 2 10 3 5 4" xfId="51849" xr:uid="{AB996335-851A-4961-907D-01F71CFD3163}"/>
    <cellStyle name="Currency 2 3 2 2 10 3 6" xfId="13831" xr:uid="{00000000-0005-0000-0000-0000BC2F0000}"/>
    <cellStyle name="Currency 2 3 2 2 10 3 6 2" xfId="39969" xr:uid="{CAA054DD-1015-4F20-ADF9-30C57C6B0E32}"/>
    <cellStyle name="Currency 2 3 2 2 10 3 6 3" xfId="54226" xr:uid="{3951DD3C-B435-4651-A073-735B9B9B37D0}"/>
    <cellStyle name="Currency 2 3 2 2 10 3 7" xfId="16207" xr:uid="{00000000-0005-0000-0000-0000BD2F0000}"/>
    <cellStyle name="Currency 2 3 2 2 10 3 8" xfId="28088" xr:uid="{910D97C3-3ABB-43D8-9B60-96F8A240A22B}"/>
    <cellStyle name="Currency 2 3 2 2 10 3 9" xfId="42345" xr:uid="{0FFCD2CD-1C1F-48FC-9245-F58A670F2DE6}"/>
    <cellStyle name="Currency 2 3 2 2 10 4" xfId="2742" xr:uid="{00000000-0005-0000-0000-0000BE2F0000}"/>
    <cellStyle name="Currency 2 3 2 2 10 4 2" xfId="16999" xr:uid="{00000000-0005-0000-0000-0000BF2F0000}"/>
    <cellStyle name="Currency 2 3 2 2 10 4 3" xfId="28880" xr:uid="{691A4705-14B2-4469-B3AC-1BB7C218CEF2}"/>
    <cellStyle name="Currency 2 3 2 2 10 4 4" xfId="43137" xr:uid="{3A233338-1E00-4666-8086-8A5DBFB7EF4A}"/>
    <cellStyle name="Currency 2 3 2 2 10 5" xfId="5118" xr:uid="{00000000-0005-0000-0000-0000C02F0000}"/>
    <cellStyle name="Currency 2 3 2 2 10 5 2" xfId="19375" xr:uid="{00000000-0005-0000-0000-0000C12F0000}"/>
    <cellStyle name="Currency 2 3 2 2 10 5 3" xfId="31256" xr:uid="{AEAFFF08-1449-4344-BE36-F411C9426BA4}"/>
    <cellStyle name="Currency 2 3 2 2 10 5 4" xfId="45513" xr:uid="{DE54BC18-E82F-4374-B2CC-36E5713C2B38}"/>
    <cellStyle name="Currency 2 3 2 2 10 6" xfId="7494" xr:uid="{00000000-0005-0000-0000-0000C22F0000}"/>
    <cellStyle name="Currency 2 3 2 2 10 6 2" xfId="21751" xr:uid="{00000000-0005-0000-0000-0000C32F0000}"/>
    <cellStyle name="Currency 2 3 2 2 10 6 3" xfId="33632" xr:uid="{B7A4850E-8B14-42E9-9FE4-CA249AB48D71}"/>
    <cellStyle name="Currency 2 3 2 2 10 6 4" xfId="47889" xr:uid="{3F813541-E2E1-41C2-A723-E591F12A0B04}"/>
    <cellStyle name="Currency 2 3 2 2 10 7" xfId="9870" xr:uid="{00000000-0005-0000-0000-0000C42F0000}"/>
    <cellStyle name="Currency 2 3 2 2 10 7 2" xfId="24127" xr:uid="{00000000-0005-0000-0000-0000C52F0000}"/>
    <cellStyle name="Currency 2 3 2 2 10 7 3" xfId="36008" xr:uid="{B734A4DC-48BA-4F15-A1E6-E9CF2AF4A1B8}"/>
    <cellStyle name="Currency 2 3 2 2 10 7 4" xfId="50265" xr:uid="{9612D556-D31A-47EA-9090-068920C998FA}"/>
    <cellStyle name="Currency 2 3 2 2 10 8" xfId="12247" xr:uid="{00000000-0005-0000-0000-0000C62F0000}"/>
    <cellStyle name="Currency 2 3 2 2 10 8 2" xfId="38385" xr:uid="{FE5EF08B-0BFB-4D3C-A194-FDA8125A5046}"/>
    <cellStyle name="Currency 2 3 2 2 10 8 3" xfId="52642" xr:uid="{F3A12A1E-563E-4C6B-99F1-48FDF8448175}"/>
    <cellStyle name="Currency 2 3 2 2 10 9" xfId="14623" xr:uid="{00000000-0005-0000-0000-0000C72F0000}"/>
    <cellStyle name="Currency 2 3 2 2 11" xfId="402" xr:uid="{00000000-0005-0000-0000-0000C82F0000}"/>
    <cellStyle name="Currency 2 3 2 2 11 10" xfId="26540" xr:uid="{348CB086-FF89-493D-AA44-3C67602471F0}"/>
    <cellStyle name="Currency 2 3 2 2 11 11" xfId="40797" xr:uid="{BDDC5F42-80CD-4742-B129-04962A39D9A4}"/>
    <cellStyle name="Currency 2 3 2 2 11 2" xfId="1194" xr:uid="{00000000-0005-0000-0000-0000C92F0000}"/>
    <cellStyle name="Currency 2 3 2 2 11 2 2" xfId="3570" xr:uid="{00000000-0005-0000-0000-0000CA2F0000}"/>
    <cellStyle name="Currency 2 3 2 2 11 2 2 2" xfId="17827" xr:uid="{00000000-0005-0000-0000-0000CB2F0000}"/>
    <cellStyle name="Currency 2 3 2 2 11 2 2 3" xfId="29708" xr:uid="{B773FC08-8BE0-4477-9904-3C1C667B3E13}"/>
    <cellStyle name="Currency 2 3 2 2 11 2 2 4" xfId="43965" xr:uid="{23D856F3-889D-4C04-85F3-5F820F17F7CC}"/>
    <cellStyle name="Currency 2 3 2 2 11 2 3" xfId="5946" xr:uid="{00000000-0005-0000-0000-0000CC2F0000}"/>
    <cellStyle name="Currency 2 3 2 2 11 2 3 2" xfId="20203" xr:uid="{00000000-0005-0000-0000-0000CD2F0000}"/>
    <cellStyle name="Currency 2 3 2 2 11 2 3 3" xfId="32084" xr:uid="{61D516A6-1B43-4D52-9AE9-B34426AD0118}"/>
    <cellStyle name="Currency 2 3 2 2 11 2 3 4" xfId="46341" xr:uid="{AD57468F-B333-4905-8ECC-FAA205A22667}"/>
    <cellStyle name="Currency 2 3 2 2 11 2 4" xfId="8322" xr:uid="{00000000-0005-0000-0000-0000CE2F0000}"/>
    <cellStyle name="Currency 2 3 2 2 11 2 4 2" xfId="22579" xr:uid="{00000000-0005-0000-0000-0000CF2F0000}"/>
    <cellStyle name="Currency 2 3 2 2 11 2 4 3" xfId="34460" xr:uid="{B650C42B-B9F8-464D-89EB-08AF9903C1E8}"/>
    <cellStyle name="Currency 2 3 2 2 11 2 4 4" xfId="48717" xr:uid="{968C0E1B-BABC-4D12-B274-780BE8B9E4F9}"/>
    <cellStyle name="Currency 2 3 2 2 11 2 5" xfId="10698" xr:uid="{00000000-0005-0000-0000-0000D02F0000}"/>
    <cellStyle name="Currency 2 3 2 2 11 2 5 2" xfId="24955" xr:uid="{00000000-0005-0000-0000-0000D12F0000}"/>
    <cellStyle name="Currency 2 3 2 2 11 2 5 3" xfId="36836" xr:uid="{9977564D-3923-4794-B969-3D8D48A234A6}"/>
    <cellStyle name="Currency 2 3 2 2 11 2 5 4" xfId="51093" xr:uid="{528515D5-4298-426B-B43E-B5612723BCA5}"/>
    <cellStyle name="Currency 2 3 2 2 11 2 6" xfId="13075" xr:uid="{00000000-0005-0000-0000-0000D22F0000}"/>
    <cellStyle name="Currency 2 3 2 2 11 2 6 2" xfId="39213" xr:uid="{3519443A-4A29-43E4-B35E-CDC380DC2233}"/>
    <cellStyle name="Currency 2 3 2 2 11 2 6 3" xfId="53470" xr:uid="{7F7494A4-DC6E-48E2-98C6-7E2CC00A763D}"/>
    <cellStyle name="Currency 2 3 2 2 11 2 7" xfId="15451" xr:uid="{00000000-0005-0000-0000-0000D32F0000}"/>
    <cellStyle name="Currency 2 3 2 2 11 2 8" xfId="27332" xr:uid="{9B99FCCB-1F27-49AF-A831-47D5362BFF72}"/>
    <cellStyle name="Currency 2 3 2 2 11 2 9" xfId="41589" xr:uid="{BF56B7B6-39AB-479C-9DE9-530F7154CCA7}"/>
    <cellStyle name="Currency 2 3 2 2 11 3" xfId="1986" xr:uid="{00000000-0005-0000-0000-0000D42F0000}"/>
    <cellStyle name="Currency 2 3 2 2 11 3 2" xfId="4362" xr:uid="{00000000-0005-0000-0000-0000D52F0000}"/>
    <cellStyle name="Currency 2 3 2 2 11 3 2 2" xfId="18619" xr:uid="{00000000-0005-0000-0000-0000D62F0000}"/>
    <cellStyle name="Currency 2 3 2 2 11 3 2 3" xfId="30500" xr:uid="{19F59185-8BD3-4D67-82D2-1EB2F2614EC3}"/>
    <cellStyle name="Currency 2 3 2 2 11 3 2 4" xfId="44757" xr:uid="{6F951992-7F76-445D-A254-169DCEE76DEF}"/>
    <cellStyle name="Currency 2 3 2 2 11 3 3" xfId="6738" xr:uid="{00000000-0005-0000-0000-0000D72F0000}"/>
    <cellStyle name="Currency 2 3 2 2 11 3 3 2" xfId="20995" xr:uid="{00000000-0005-0000-0000-0000D82F0000}"/>
    <cellStyle name="Currency 2 3 2 2 11 3 3 3" xfId="32876" xr:uid="{1BEC892C-6D5B-458B-9BA7-948C9E50A71F}"/>
    <cellStyle name="Currency 2 3 2 2 11 3 3 4" xfId="47133" xr:uid="{08B37D24-76EB-4FB8-B97D-1508E41F71BC}"/>
    <cellStyle name="Currency 2 3 2 2 11 3 4" xfId="9114" xr:uid="{00000000-0005-0000-0000-0000D92F0000}"/>
    <cellStyle name="Currency 2 3 2 2 11 3 4 2" xfId="23371" xr:uid="{00000000-0005-0000-0000-0000DA2F0000}"/>
    <cellStyle name="Currency 2 3 2 2 11 3 4 3" xfId="35252" xr:uid="{108E4E5F-D243-4FA8-AF06-9B724F156E22}"/>
    <cellStyle name="Currency 2 3 2 2 11 3 4 4" xfId="49509" xr:uid="{9452B563-7C35-4363-B274-224BAA3BCF61}"/>
    <cellStyle name="Currency 2 3 2 2 11 3 5" xfId="11490" xr:uid="{00000000-0005-0000-0000-0000DB2F0000}"/>
    <cellStyle name="Currency 2 3 2 2 11 3 5 2" xfId="25747" xr:uid="{00000000-0005-0000-0000-0000DC2F0000}"/>
    <cellStyle name="Currency 2 3 2 2 11 3 5 3" xfId="37628" xr:uid="{2D19B81F-4D6A-4ECF-9478-ED83036517AE}"/>
    <cellStyle name="Currency 2 3 2 2 11 3 5 4" xfId="51885" xr:uid="{00643F80-9663-4FFE-A725-6356B4ECBAED}"/>
    <cellStyle name="Currency 2 3 2 2 11 3 6" xfId="13867" xr:uid="{00000000-0005-0000-0000-0000DD2F0000}"/>
    <cellStyle name="Currency 2 3 2 2 11 3 6 2" xfId="40005" xr:uid="{E8F87C06-C306-45AE-99FB-ACEF2B216A3F}"/>
    <cellStyle name="Currency 2 3 2 2 11 3 6 3" xfId="54262" xr:uid="{FA7A2CEA-BEFE-4A04-BFBF-314C40C3F230}"/>
    <cellStyle name="Currency 2 3 2 2 11 3 7" xfId="16243" xr:uid="{00000000-0005-0000-0000-0000DE2F0000}"/>
    <cellStyle name="Currency 2 3 2 2 11 3 8" xfId="28124" xr:uid="{A4D1DF67-65FB-4438-B094-A31C22B9BFDE}"/>
    <cellStyle name="Currency 2 3 2 2 11 3 9" xfId="42381" xr:uid="{98FC51EA-088B-4A42-B23F-86463B34DA38}"/>
    <cellStyle name="Currency 2 3 2 2 11 4" xfId="2778" xr:uid="{00000000-0005-0000-0000-0000DF2F0000}"/>
    <cellStyle name="Currency 2 3 2 2 11 4 2" xfId="17035" xr:uid="{00000000-0005-0000-0000-0000E02F0000}"/>
    <cellStyle name="Currency 2 3 2 2 11 4 3" xfId="28916" xr:uid="{63447530-5AF7-45AB-8A60-E4630FFEB4C1}"/>
    <cellStyle name="Currency 2 3 2 2 11 4 4" xfId="43173" xr:uid="{F8B4B808-FEAE-4CEC-8039-16CE30B5DB74}"/>
    <cellStyle name="Currency 2 3 2 2 11 5" xfId="5154" xr:uid="{00000000-0005-0000-0000-0000E12F0000}"/>
    <cellStyle name="Currency 2 3 2 2 11 5 2" xfId="19411" xr:uid="{00000000-0005-0000-0000-0000E22F0000}"/>
    <cellStyle name="Currency 2 3 2 2 11 5 3" xfId="31292" xr:uid="{34EB3143-7D49-4FD9-8B61-5264062FA3EA}"/>
    <cellStyle name="Currency 2 3 2 2 11 5 4" xfId="45549" xr:uid="{0660336E-6555-41E7-AC3F-4CE3306A1C63}"/>
    <cellStyle name="Currency 2 3 2 2 11 6" xfId="7530" xr:uid="{00000000-0005-0000-0000-0000E32F0000}"/>
    <cellStyle name="Currency 2 3 2 2 11 6 2" xfId="21787" xr:uid="{00000000-0005-0000-0000-0000E42F0000}"/>
    <cellStyle name="Currency 2 3 2 2 11 6 3" xfId="33668" xr:uid="{6B38882C-8F0B-4A04-A49F-3CAB9632812E}"/>
    <cellStyle name="Currency 2 3 2 2 11 6 4" xfId="47925" xr:uid="{5C158DA6-2DFE-4FFB-A9EB-F6A2DD6C3219}"/>
    <cellStyle name="Currency 2 3 2 2 11 7" xfId="9906" xr:uid="{00000000-0005-0000-0000-0000E52F0000}"/>
    <cellStyle name="Currency 2 3 2 2 11 7 2" xfId="24163" xr:uid="{00000000-0005-0000-0000-0000E62F0000}"/>
    <cellStyle name="Currency 2 3 2 2 11 7 3" xfId="36044" xr:uid="{E6AC3C50-3B14-490A-AD07-3FDB454ADA1F}"/>
    <cellStyle name="Currency 2 3 2 2 11 7 4" xfId="50301" xr:uid="{432BF6A8-AACA-4D01-B3ED-E4D1C6876471}"/>
    <cellStyle name="Currency 2 3 2 2 11 8" xfId="12283" xr:uid="{00000000-0005-0000-0000-0000E72F0000}"/>
    <cellStyle name="Currency 2 3 2 2 11 8 2" xfId="38421" xr:uid="{755BF8DA-F0B1-46CF-9C49-5CEEE68C5293}"/>
    <cellStyle name="Currency 2 3 2 2 11 8 3" xfId="52678" xr:uid="{FFDC4D2A-4C7D-4949-BCFD-35CC722B0A16}"/>
    <cellStyle name="Currency 2 3 2 2 11 9" xfId="14659" xr:uid="{00000000-0005-0000-0000-0000E82F0000}"/>
    <cellStyle name="Currency 2 3 2 2 12" xfId="726" xr:uid="{00000000-0005-0000-0000-0000E92F0000}"/>
    <cellStyle name="Currency 2 3 2 2 12 10" xfId="26864" xr:uid="{32613F1D-F077-4079-9223-455C572CEDE6}"/>
    <cellStyle name="Currency 2 3 2 2 12 11" xfId="41121" xr:uid="{8D2E29A9-C77C-48AA-9A2F-7EE813F2660C}"/>
    <cellStyle name="Currency 2 3 2 2 12 2" xfId="1518" xr:uid="{00000000-0005-0000-0000-0000EA2F0000}"/>
    <cellStyle name="Currency 2 3 2 2 12 2 2" xfId="3894" xr:uid="{00000000-0005-0000-0000-0000EB2F0000}"/>
    <cellStyle name="Currency 2 3 2 2 12 2 2 2" xfId="18151" xr:uid="{00000000-0005-0000-0000-0000EC2F0000}"/>
    <cellStyle name="Currency 2 3 2 2 12 2 2 3" xfId="30032" xr:uid="{755A26E9-80F6-4211-A0C2-C2BF416A5944}"/>
    <cellStyle name="Currency 2 3 2 2 12 2 2 4" xfId="44289" xr:uid="{6C6E485A-0231-428B-89E8-BB8D0C896A68}"/>
    <cellStyle name="Currency 2 3 2 2 12 2 3" xfId="6270" xr:uid="{00000000-0005-0000-0000-0000ED2F0000}"/>
    <cellStyle name="Currency 2 3 2 2 12 2 3 2" xfId="20527" xr:uid="{00000000-0005-0000-0000-0000EE2F0000}"/>
    <cellStyle name="Currency 2 3 2 2 12 2 3 3" xfId="32408" xr:uid="{A84B5301-C3DD-4C4E-928D-4F8A0F072E50}"/>
    <cellStyle name="Currency 2 3 2 2 12 2 3 4" xfId="46665" xr:uid="{CC8F4811-3785-4FEA-8A3F-BE6AFF90971E}"/>
    <cellStyle name="Currency 2 3 2 2 12 2 4" xfId="8646" xr:uid="{00000000-0005-0000-0000-0000EF2F0000}"/>
    <cellStyle name="Currency 2 3 2 2 12 2 4 2" xfId="22903" xr:uid="{00000000-0005-0000-0000-0000F02F0000}"/>
    <cellStyle name="Currency 2 3 2 2 12 2 4 3" xfId="34784" xr:uid="{B99997CD-061C-4636-A331-1640305A09F4}"/>
    <cellStyle name="Currency 2 3 2 2 12 2 4 4" xfId="49041" xr:uid="{9D2F94FC-8E67-468B-A579-B3C0EA4DDCBC}"/>
    <cellStyle name="Currency 2 3 2 2 12 2 5" xfId="11022" xr:uid="{00000000-0005-0000-0000-0000F12F0000}"/>
    <cellStyle name="Currency 2 3 2 2 12 2 5 2" xfId="25279" xr:uid="{00000000-0005-0000-0000-0000F22F0000}"/>
    <cellStyle name="Currency 2 3 2 2 12 2 5 3" xfId="37160" xr:uid="{733355F9-E63D-4353-BADC-7CCEBD42A3BE}"/>
    <cellStyle name="Currency 2 3 2 2 12 2 5 4" xfId="51417" xr:uid="{93BE927F-BBE5-4A9E-BA15-A0B5778DAE4B}"/>
    <cellStyle name="Currency 2 3 2 2 12 2 6" xfId="13399" xr:uid="{00000000-0005-0000-0000-0000F32F0000}"/>
    <cellStyle name="Currency 2 3 2 2 12 2 6 2" xfId="39537" xr:uid="{C2ABFA8C-5FEF-45BE-92BA-5F228B09F979}"/>
    <cellStyle name="Currency 2 3 2 2 12 2 6 3" xfId="53794" xr:uid="{E56231B3-B369-45BA-9486-3257A5BA04BE}"/>
    <cellStyle name="Currency 2 3 2 2 12 2 7" xfId="15775" xr:uid="{00000000-0005-0000-0000-0000F42F0000}"/>
    <cellStyle name="Currency 2 3 2 2 12 2 8" xfId="27656" xr:uid="{CAB9E9DA-1C7D-4D8A-8864-FB2867D98B02}"/>
    <cellStyle name="Currency 2 3 2 2 12 2 9" xfId="41913" xr:uid="{940F040A-4963-4931-9CFD-BF31E1F9F7EA}"/>
    <cellStyle name="Currency 2 3 2 2 12 3" xfId="2310" xr:uid="{00000000-0005-0000-0000-0000F52F0000}"/>
    <cellStyle name="Currency 2 3 2 2 12 3 2" xfId="4686" xr:uid="{00000000-0005-0000-0000-0000F62F0000}"/>
    <cellStyle name="Currency 2 3 2 2 12 3 2 2" xfId="18943" xr:uid="{00000000-0005-0000-0000-0000F72F0000}"/>
    <cellStyle name="Currency 2 3 2 2 12 3 2 3" xfId="30824" xr:uid="{1537EC16-6161-4B08-B234-202E96268972}"/>
    <cellStyle name="Currency 2 3 2 2 12 3 2 4" xfId="45081" xr:uid="{918F10B2-E2D5-4CB2-8EEB-A16F5DEB8462}"/>
    <cellStyle name="Currency 2 3 2 2 12 3 3" xfId="7062" xr:uid="{00000000-0005-0000-0000-0000F82F0000}"/>
    <cellStyle name="Currency 2 3 2 2 12 3 3 2" xfId="21319" xr:uid="{00000000-0005-0000-0000-0000F92F0000}"/>
    <cellStyle name="Currency 2 3 2 2 12 3 3 3" xfId="33200" xr:uid="{95EA44FA-86BD-4542-8E56-4E2D16BE1F41}"/>
    <cellStyle name="Currency 2 3 2 2 12 3 3 4" xfId="47457" xr:uid="{564EA360-5737-450B-BCC6-2745E40C8B8F}"/>
    <cellStyle name="Currency 2 3 2 2 12 3 4" xfId="9438" xr:uid="{00000000-0005-0000-0000-0000FA2F0000}"/>
    <cellStyle name="Currency 2 3 2 2 12 3 4 2" xfId="23695" xr:uid="{00000000-0005-0000-0000-0000FB2F0000}"/>
    <cellStyle name="Currency 2 3 2 2 12 3 4 3" xfId="35576" xr:uid="{91B9A751-2E63-4AB8-8152-B50A44D3E508}"/>
    <cellStyle name="Currency 2 3 2 2 12 3 4 4" xfId="49833" xr:uid="{77E85BF7-5A75-4CDC-BB78-5843EB8A97B6}"/>
    <cellStyle name="Currency 2 3 2 2 12 3 5" xfId="11814" xr:uid="{00000000-0005-0000-0000-0000FC2F0000}"/>
    <cellStyle name="Currency 2 3 2 2 12 3 5 2" xfId="26071" xr:uid="{00000000-0005-0000-0000-0000FD2F0000}"/>
    <cellStyle name="Currency 2 3 2 2 12 3 5 3" xfId="37952" xr:uid="{537FE0A3-6537-4BCF-B70D-E7FD31BE4589}"/>
    <cellStyle name="Currency 2 3 2 2 12 3 5 4" xfId="52209" xr:uid="{6F2691D0-0311-4456-9636-EB26852CAC4B}"/>
    <cellStyle name="Currency 2 3 2 2 12 3 6" xfId="14191" xr:uid="{00000000-0005-0000-0000-0000FE2F0000}"/>
    <cellStyle name="Currency 2 3 2 2 12 3 6 2" xfId="40329" xr:uid="{30E53BF2-D187-4E01-BD14-339E0F4D71DB}"/>
    <cellStyle name="Currency 2 3 2 2 12 3 6 3" xfId="54586" xr:uid="{A6B71D01-9A1D-4E58-9119-E0BB0385790B}"/>
    <cellStyle name="Currency 2 3 2 2 12 3 7" xfId="16567" xr:uid="{00000000-0005-0000-0000-0000FF2F0000}"/>
    <cellStyle name="Currency 2 3 2 2 12 3 8" xfId="28448" xr:uid="{C7B3E388-3C6E-417C-B3F0-5D2489D56559}"/>
    <cellStyle name="Currency 2 3 2 2 12 3 9" xfId="42705" xr:uid="{87D15C0A-8316-4699-84C6-DDF0C262ECE4}"/>
    <cellStyle name="Currency 2 3 2 2 12 4" xfId="3102" xr:uid="{00000000-0005-0000-0000-000000300000}"/>
    <cellStyle name="Currency 2 3 2 2 12 4 2" xfId="17359" xr:uid="{00000000-0005-0000-0000-000001300000}"/>
    <cellStyle name="Currency 2 3 2 2 12 4 3" xfId="29240" xr:uid="{C3578E1C-4672-4702-91BC-DB7AE0A5033C}"/>
    <cellStyle name="Currency 2 3 2 2 12 4 4" xfId="43497" xr:uid="{72CEE99C-2881-4F63-8547-29E380A0B8EC}"/>
    <cellStyle name="Currency 2 3 2 2 12 5" xfId="5478" xr:uid="{00000000-0005-0000-0000-000002300000}"/>
    <cellStyle name="Currency 2 3 2 2 12 5 2" xfId="19735" xr:uid="{00000000-0005-0000-0000-000003300000}"/>
    <cellStyle name="Currency 2 3 2 2 12 5 3" xfId="31616" xr:uid="{9689F9A5-C3ED-4949-83E4-BC35E8C1B8F0}"/>
    <cellStyle name="Currency 2 3 2 2 12 5 4" xfId="45873" xr:uid="{308A5DDE-582B-4EC5-970C-D47783ACD7C5}"/>
    <cellStyle name="Currency 2 3 2 2 12 6" xfId="7854" xr:uid="{00000000-0005-0000-0000-000004300000}"/>
    <cellStyle name="Currency 2 3 2 2 12 6 2" xfId="22111" xr:uid="{00000000-0005-0000-0000-000005300000}"/>
    <cellStyle name="Currency 2 3 2 2 12 6 3" xfId="33992" xr:uid="{2DE08817-3BBA-47EC-8E3C-9E843BAFE851}"/>
    <cellStyle name="Currency 2 3 2 2 12 6 4" xfId="48249" xr:uid="{41CC66C7-AD7C-4BC4-A6F4-85431F61E777}"/>
    <cellStyle name="Currency 2 3 2 2 12 7" xfId="10230" xr:uid="{00000000-0005-0000-0000-000006300000}"/>
    <cellStyle name="Currency 2 3 2 2 12 7 2" xfId="24487" xr:uid="{00000000-0005-0000-0000-000007300000}"/>
    <cellStyle name="Currency 2 3 2 2 12 7 3" xfId="36368" xr:uid="{54D08B41-A921-4D7C-B951-2504C8310685}"/>
    <cellStyle name="Currency 2 3 2 2 12 7 4" xfId="50625" xr:uid="{5275C21C-929E-43E5-8061-EDA616B7098A}"/>
    <cellStyle name="Currency 2 3 2 2 12 8" xfId="12607" xr:uid="{00000000-0005-0000-0000-000008300000}"/>
    <cellStyle name="Currency 2 3 2 2 12 8 2" xfId="38745" xr:uid="{26FDA0FD-4E58-4F64-8A19-A18C01F63E9A}"/>
    <cellStyle name="Currency 2 3 2 2 12 8 3" xfId="53002" xr:uid="{A29FBD1E-F48D-4061-874B-71BB75F82B75}"/>
    <cellStyle name="Currency 2 3 2 2 12 9" xfId="14983" xr:uid="{00000000-0005-0000-0000-000009300000}"/>
    <cellStyle name="Currency 2 3 2 2 13" xfId="762" xr:uid="{00000000-0005-0000-0000-00000A300000}"/>
    <cellStyle name="Currency 2 3 2 2 13 10" xfId="26900" xr:uid="{5FB9914A-C994-4EEB-8B6F-D430BDB1642A}"/>
    <cellStyle name="Currency 2 3 2 2 13 11" xfId="41157" xr:uid="{15395CC5-AA72-4D33-BBDA-723C824230F1}"/>
    <cellStyle name="Currency 2 3 2 2 13 2" xfId="1554" xr:uid="{00000000-0005-0000-0000-00000B300000}"/>
    <cellStyle name="Currency 2 3 2 2 13 2 2" xfId="3930" xr:uid="{00000000-0005-0000-0000-00000C300000}"/>
    <cellStyle name="Currency 2 3 2 2 13 2 2 2" xfId="18187" xr:uid="{00000000-0005-0000-0000-00000D300000}"/>
    <cellStyle name="Currency 2 3 2 2 13 2 2 3" xfId="30068" xr:uid="{8E366B19-6412-4BD2-9E31-BB56F653C396}"/>
    <cellStyle name="Currency 2 3 2 2 13 2 2 4" xfId="44325" xr:uid="{AA86B3DF-5BF3-4D2A-B4C8-735DF6AB9B53}"/>
    <cellStyle name="Currency 2 3 2 2 13 2 3" xfId="6306" xr:uid="{00000000-0005-0000-0000-00000E300000}"/>
    <cellStyle name="Currency 2 3 2 2 13 2 3 2" xfId="20563" xr:uid="{00000000-0005-0000-0000-00000F300000}"/>
    <cellStyle name="Currency 2 3 2 2 13 2 3 3" xfId="32444" xr:uid="{7012C98B-6042-4B1D-A489-5829A53484A2}"/>
    <cellStyle name="Currency 2 3 2 2 13 2 3 4" xfId="46701" xr:uid="{68B80D4D-236E-4BCD-9C00-9A84038E1DC4}"/>
    <cellStyle name="Currency 2 3 2 2 13 2 4" xfId="8682" xr:uid="{00000000-0005-0000-0000-000010300000}"/>
    <cellStyle name="Currency 2 3 2 2 13 2 4 2" xfId="22939" xr:uid="{00000000-0005-0000-0000-000011300000}"/>
    <cellStyle name="Currency 2 3 2 2 13 2 4 3" xfId="34820" xr:uid="{00F194D9-FEB1-4C5D-B5F1-0C669DC7B477}"/>
    <cellStyle name="Currency 2 3 2 2 13 2 4 4" xfId="49077" xr:uid="{3D93D83A-7391-491B-8BEF-59C0A02B10C7}"/>
    <cellStyle name="Currency 2 3 2 2 13 2 5" xfId="11058" xr:uid="{00000000-0005-0000-0000-000012300000}"/>
    <cellStyle name="Currency 2 3 2 2 13 2 5 2" xfId="25315" xr:uid="{00000000-0005-0000-0000-000013300000}"/>
    <cellStyle name="Currency 2 3 2 2 13 2 5 3" xfId="37196" xr:uid="{84CC2A66-C36E-4BE8-871B-203344DF8869}"/>
    <cellStyle name="Currency 2 3 2 2 13 2 5 4" xfId="51453" xr:uid="{3C530C36-0468-4659-88C7-A4BA74BC56B3}"/>
    <cellStyle name="Currency 2 3 2 2 13 2 6" xfId="13435" xr:uid="{00000000-0005-0000-0000-000014300000}"/>
    <cellStyle name="Currency 2 3 2 2 13 2 6 2" xfId="39573" xr:uid="{F1E3F0CC-3F37-4F20-B877-E1E4D0D480EF}"/>
    <cellStyle name="Currency 2 3 2 2 13 2 6 3" xfId="53830" xr:uid="{80DC8E7E-1211-47AB-9491-CD451304B251}"/>
    <cellStyle name="Currency 2 3 2 2 13 2 7" xfId="15811" xr:uid="{00000000-0005-0000-0000-000015300000}"/>
    <cellStyle name="Currency 2 3 2 2 13 2 8" xfId="27692" xr:uid="{7810DB51-EF87-4F2B-92BE-8385086007D4}"/>
    <cellStyle name="Currency 2 3 2 2 13 2 9" xfId="41949" xr:uid="{CCA5C931-DBEF-42FB-A1C7-330B78C8E3F8}"/>
    <cellStyle name="Currency 2 3 2 2 13 3" xfId="2346" xr:uid="{00000000-0005-0000-0000-000016300000}"/>
    <cellStyle name="Currency 2 3 2 2 13 3 2" xfId="4722" xr:uid="{00000000-0005-0000-0000-000017300000}"/>
    <cellStyle name="Currency 2 3 2 2 13 3 2 2" xfId="18979" xr:uid="{00000000-0005-0000-0000-000018300000}"/>
    <cellStyle name="Currency 2 3 2 2 13 3 2 3" xfId="30860" xr:uid="{EBDC2EAC-179C-4639-818E-9F7CF1859E02}"/>
    <cellStyle name="Currency 2 3 2 2 13 3 2 4" xfId="45117" xr:uid="{1B0A6905-26CC-418B-9410-44A5222B79B5}"/>
    <cellStyle name="Currency 2 3 2 2 13 3 3" xfId="7098" xr:uid="{00000000-0005-0000-0000-000019300000}"/>
    <cellStyle name="Currency 2 3 2 2 13 3 3 2" xfId="21355" xr:uid="{00000000-0005-0000-0000-00001A300000}"/>
    <cellStyle name="Currency 2 3 2 2 13 3 3 3" xfId="33236" xr:uid="{28B89810-662B-4EEF-A54F-0AEABB92419D}"/>
    <cellStyle name="Currency 2 3 2 2 13 3 3 4" xfId="47493" xr:uid="{8DE261F1-93D3-423C-999E-25A324A6E13F}"/>
    <cellStyle name="Currency 2 3 2 2 13 3 4" xfId="9474" xr:uid="{00000000-0005-0000-0000-00001B300000}"/>
    <cellStyle name="Currency 2 3 2 2 13 3 4 2" xfId="23731" xr:uid="{00000000-0005-0000-0000-00001C300000}"/>
    <cellStyle name="Currency 2 3 2 2 13 3 4 3" xfId="35612" xr:uid="{5A58E185-D0C7-486F-B521-74936A717B2C}"/>
    <cellStyle name="Currency 2 3 2 2 13 3 4 4" xfId="49869" xr:uid="{11D8C88D-8600-423A-B467-26AF8B291D27}"/>
    <cellStyle name="Currency 2 3 2 2 13 3 5" xfId="11850" xr:uid="{00000000-0005-0000-0000-00001D300000}"/>
    <cellStyle name="Currency 2 3 2 2 13 3 5 2" xfId="26107" xr:uid="{00000000-0005-0000-0000-00001E300000}"/>
    <cellStyle name="Currency 2 3 2 2 13 3 5 3" xfId="37988" xr:uid="{08EB9743-9073-4653-9B7D-8E32C9241F35}"/>
    <cellStyle name="Currency 2 3 2 2 13 3 5 4" xfId="52245" xr:uid="{DE8214D2-70F4-4246-9266-BCBB910E6092}"/>
    <cellStyle name="Currency 2 3 2 2 13 3 6" xfId="14227" xr:uid="{00000000-0005-0000-0000-00001F300000}"/>
    <cellStyle name="Currency 2 3 2 2 13 3 6 2" xfId="40365" xr:uid="{E32B2DA7-2ABB-4C9D-9266-9A7EF09759AD}"/>
    <cellStyle name="Currency 2 3 2 2 13 3 6 3" xfId="54622" xr:uid="{EAB3AF19-96DB-45AF-B81D-F5524B7D2232}"/>
    <cellStyle name="Currency 2 3 2 2 13 3 7" xfId="16603" xr:uid="{00000000-0005-0000-0000-000020300000}"/>
    <cellStyle name="Currency 2 3 2 2 13 3 8" xfId="28484" xr:uid="{0F2B0E48-5902-44F1-8AB5-B93810D49D2C}"/>
    <cellStyle name="Currency 2 3 2 2 13 3 9" xfId="42741" xr:uid="{B3307521-AED3-41FC-9AA8-9324561E2FE6}"/>
    <cellStyle name="Currency 2 3 2 2 13 4" xfId="3138" xr:uid="{00000000-0005-0000-0000-000021300000}"/>
    <cellStyle name="Currency 2 3 2 2 13 4 2" xfId="17395" xr:uid="{00000000-0005-0000-0000-000022300000}"/>
    <cellStyle name="Currency 2 3 2 2 13 4 3" xfId="29276" xr:uid="{BC6B8411-A39C-4F79-BFBD-4179A0A8C1FA}"/>
    <cellStyle name="Currency 2 3 2 2 13 4 4" xfId="43533" xr:uid="{4F40F29A-2FC4-4D4E-85FD-F57B92696F54}"/>
    <cellStyle name="Currency 2 3 2 2 13 5" xfId="5514" xr:uid="{00000000-0005-0000-0000-000023300000}"/>
    <cellStyle name="Currency 2 3 2 2 13 5 2" xfId="19771" xr:uid="{00000000-0005-0000-0000-000024300000}"/>
    <cellStyle name="Currency 2 3 2 2 13 5 3" xfId="31652" xr:uid="{92376774-97AE-4328-9D6F-0B9FDD6DC372}"/>
    <cellStyle name="Currency 2 3 2 2 13 5 4" xfId="45909" xr:uid="{805AAB8C-BBF9-423F-B63B-402D832A62B0}"/>
    <cellStyle name="Currency 2 3 2 2 13 6" xfId="7890" xr:uid="{00000000-0005-0000-0000-000025300000}"/>
    <cellStyle name="Currency 2 3 2 2 13 6 2" xfId="22147" xr:uid="{00000000-0005-0000-0000-000026300000}"/>
    <cellStyle name="Currency 2 3 2 2 13 6 3" xfId="34028" xr:uid="{C6A87F06-EDEB-4CD3-B3E0-597B45783C01}"/>
    <cellStyle name="Currency 2 3 2 2 13 6 4" xfId="48285" xr:uid="{4A37D112-BEBB-4B49-A7EC-0DD51AB34141}"/>
    <cellStyle name="Currency 2 3 2 2 13 7" xfId="10266" xr:uid="{00000000-0005-0000-0000-000027300000}"/>
    <cellStyle name="Currency 2 3 2 2 13 7 2" xfId="24523" xr:uid="{00000000-0005-0000-0000-000028300000}"/>
    <cellStyle name="Currency 2 3 2 2 13 7 3" xfId="36404" xr:uid="{6E51976D-0606-40F6-83B7-E7BC98ED720C}"/>
    <cellStyle name="Currency 2 3 2 2 13 7 4" xfId="50661" xr:uid="{CD8CD607-3339-42AF-BF66-CD40DFEB3B20}"/>
    <cellStyle name="Currency 2 3 2 2 13 8" xfId="12643" xr:uid="{00000000-0005-0000-0000-000029300000}"/>
    <cellStyle name="Currency 2 3 2 2 13 8 2" xfId="38781" xr:uid="{4C23235A-A4BF-4D10-81F0-FCB95ADB2828}"/>
    <cellStyle name="Currency 2 3 2 2 13 8 3" xfId="53038" xr:uid="{3F00B678-1034-45CC-9DC1-F5C06CB9C674}"/>
    <cellStyle name="Currency 2 3 2 2 13 9" xfId="15019" xr:uid="{00000000-0005-0000-0000-00002A300000}"/>
    <cellStyle name="Currency 2 3 2 2 14" xfId="798" xr:uid="{00000000-0005-0000-0000-00002B300000}"/>
    <cellStyle name="Currency 2 3 2 2 14 10" xfId="26936" xr:uid="{8296BE28-82B7-4CDE-AF7A-AE26E3339A87}"/>
    <cellStyle name="Currency 2 3 2 2 14 11" xfId="41193" xr:uid="{3F1679A4-F975-4528-8B22-DC825F25F68D}"/>
    <cellStyle name="Currency 2 3 2 2 14 2" xfId="1590" xr:uid="{00000000-0005-0000-0000-00002C300000}"/>
    <cellStyle name="Currency 2 3 2 2 14 2 2" xfId="3966" xr:uid="{00000000-0005-0000-0000-00002D300000}"/>
    <cellStyle name="Currency 2 3 2 2 14 2 2 2" xfId="18223" xr:uid="{00000000-0005-0000-0000-00002E300000}"/>
    <cellStyle name="Currency 2 3 2 2 14 2 2 3" xfId="30104" xr:uid="{C498EEAF-102E-4F2F-A31F-5700D39A72C1}"/>
    <cellStyle name="Currency 2 3 2 2 14 2 2 4" xfId="44361" xr:uid="{48A155F5-B4F1-4687-A7D7-CD574D0B145D}"/>
    <cellStyle name="Currency 2 3 2 2 14 2 3" xfId="6342" xr:uid="{00000000-0005-0000-0000-00002F300000}"/>
    <cellStyle name="Currency 2 3 2 2 14 2 3 2" xfId="20599" xr:uid="{00000000-0005-0000-0000-000030300000}"/>
    <cellStyle name="Currency 2 3 2 2 14 2 3 3" xfId="32480" xr:uid="{DC2C54FB-2E7D-40E0-AB1E-E1D228A7127C}"/>
    <cellStyle name="Currency 2 3 2 2 14 2 3 4" xfId="46737" xr:uid="{BDB4B66B-9419-4380-B3EB-4CB93B7661A6}"/>
    <cellStyle name="Currency 2 3 2 2 14 2 4" xfId="8718" xr:uid="{00000000-0005-0000-0000-000031300000}"/>
    <cellStyle name="Currency 2 3 2 2 14 2 4 2" xfId="22975" xr:uid="{00000000-0005-0000-0000-000032300000}"/>
    <cellStyle name="Currency 2 3 2 2 14 2 4 3" xfId="34856" xr:uid="{83B4F9B4-5039-4519-8A0E-BE03E325D5A6}"/>
    <cellStyle name="Currency 2 3 2 2 14 2 4 4" xfId="49113" xr:uid="{5CA7238D-DBEB-4EA5-AA8A-2FFE4CB0C63A}"/>
    <cellStyle name="Currency 2 3 2 2 14 2 5" xfId="11094" xr:uid="{00000000-0005-0000-0000-000033300000}"/>
    <cellStyle name="Currency 2 3 2 2 14 2 5 2" xfId="25351" xr:uid="{00000000-0005-0000-0000-000034300000}"/>
    <cellStyle name="Currency 2 3 2 2 14 2 5 3" xfId="37232" xr:uid="{ACC440A1-E811-4E83-8A9B-CD770A1E8847}"/>
    <cellStyle name="Currency 2 3 2 2 14 2 5 4" xfId="51489" xr:uid="{EC21B200-9CC5-412C-8B7E-42A41D56D1EA}"/>
    <cellStyle name="Currency 2 3 2 2 14 2 6" xfId="13471" xr:uid="{00000000-0005-0000-0000-000035300000}"/>
    <cellStyle name="Currency 2 3 2 2 14 2 6 2" xfId="39609" xr:uid="{FDE6CA2E-8B66-4230-A151-66B3A78F4DC8}"/>
    <cellStyle name="Currency 2 3 2 2 14 2 6 3" xfId="53866" xr:uid="{F921B765-80F6-4210-9443-0BE10BAA218C}"/>
    <cellStyle name="Currency 2 3 2 2 14 2 7" xfId="15847" xr:uid="{00000000-0005-0000-0000-000036300000}"/>
    <cellStyle name="Currency 2 3 2 2 14 2 8" xfId="27728" xr:uid="{1A7DF108-AD3D-4B13-BA5C-A40E0ACEE61F}"/>
    <cellStyle name="Currency 2 3 2 2 14 2 9" xfId="41985" xr:uid="{F84B8D03-F10B-4D43-9299-132184208C25}"/>
    <cellStyle name="Currency 2 3 2 2 14 3" xfId="2382" xr:uid="{00000000-0005-0000-0000-000037300000}"/>
    <cellStyle name="Currency 2 3 2 2 14 3 2" xfId="4758" xr:uid="{00000000-0005-0000-0000-000038300000}"/>
    <cellStyle name="Currency 2 3 2 2 14 3 2 2" xfId="19015" xr:uid="{00000000-0005-0000-0000-000039300000}"/>
    <cellStyle name="Currency 2 3 2 2 14 3 2 3" xfId="30896" xr:uid="{3584BF8E-420B-4A75-B693-C9BE6CF70EE6}"/>
    <cellStyle name="Currency 2 3 2 2 14 3 2 4" xfId="45153" xr:uid="{4F29D8C1-2669-4056-B5B9-D3857D9F3C59}"/>
    <cellStyle name="Currency 2 3 2 2 14 3 3" xfId="7134" xr:uid="{00000000-0005-0000-0000-00003A300000}"/>
    <cellStyle name="Currency 2 3 2 2 14 3 3 2" xfId="21391" xr:uid="{00000000-0005-0000-0000-00003B300000}"/>
    <cellStyle name="Currency 2 3 2 2 14 3 3 3" xfId="33272" xr:uid="{06B3B8A5-86BE-44FD-B6F0-024550DC27AA}"/>
    <cellStyle name="Currency 2 3 2 2 14 3 3 4" xfId="47529" xr:uid="{8C55A3BC-7DB5-4264-8C8F-9D058FB7E11E}"/>
    <cellStyle name="Currency 2 3 2 2 14 3 4" xfId="9510" xr:uid="{00000000-0005-0000-0000-00003C300000}"/>
    <cellStyle name="Currency 2 3 2 2 14 3 4 2" xfId="23767" xr:uid="{00000000-0005-0000-0000-00003D300000}"/>
    <cellStyle name="Currency 2 3 2 2 14 3 4 3" xfId="35648" xr:uid="{087D7026-D17D-4AEC-ABF3-4EEA6C143FEC}"/>
    <cellStyle name="Currency 2 3 2 2 14 3 4 4" xfId="49905" xr:uid="{56AE165F-FC37-4CE1-8DB6-D2F71C0F5F8C}"/>
    <cellStyle name="Currency 2 3 2 2 14 3 5" xfId="11886" xr:uid="{00000000-0005-0000-0000-00003E300000}"/>
    <cellStyle name="Currency 2 3 2 2 14 3 5 2" xfId="26143" xr:uid="{00000000-0005-0000-0000-00003F300000}"/>
    <cellStyle name="Currency 2 3 2 2 14 3 5 3" xfId="38024" xr:uid="{372415C0-359B-4B6B-9D38-BE683C1801D2}"/>
    <cellStyle name="Currency 2 3 2 2 14 3 5 4" xfId="52281" xr:uid="{65F0C223-2F80-41C8-99E1-99861737A4FA}"/>
    <cellStyle name="Currency 2 3 2 2 14 3 6" xfId="14263" xr:uid="{00000000-0005-0000-0000-000040300000}"/>
    <cellStyle name="Currency 2 3 2 2 14 3 6 2" xfId="40401" xr:uid="{AA29514E-B8C7-4F64-99D3-8ED2B817DD1B}"/>
    <cellStyle name="Currency 2 3 2 2 14 3 6 3" xfId="54658" xr:uid="{7DBC7759-2180-4E0D-B17E-280D6BCF698A}"/>
    <cellStyle name="Currency 2 3 2 2 14 3 7" xfId="16639" xr:uid="{00000000-0005-0000-0000-000041300000}"/>
    <cellStyle name="Currency 2 3 2 2 14 3 8" xfId="28520" xr:uid="{9D225187-FA7C-4568-9995-6CCB42C6583E}"/>
    <cellStyle name="Currency 2 3 2 2 14 3 9" xfId="42777" xr:uid="{180C9598-F77B-4733-99D0-85937A90ECFA}"/>
    <cellStyle name="Currency 2 3 2 2 14 4" xfId="3174" xr:uid="{00000000-0005-0000-0000-000042300000}"/>
    <cellStyle name="Currency 2 3 2 2 14 4 2" xfId="17431" xr:uid="{00000000-0005-0000-0000-000043300000}"/>
    <cellStyle name="Currency 2 3 2 2 14 4 3" xfId="29312" xr:uid="{8F0767DE-3CC6-4879-B089-F0C9AAC9D2C4}"/>
    <cellStyle name="Currency 2 3 2 2 14 4 4" xfId="43569" xr:uid="{A990A30D-7E32-486E-ABBD-074ABC69A8B4}"/>
    <cellStyle name="Currency 2 3 2 2 14 5" xfId="5550" xr:uid="{00000000-0005-0000-0000-000044300000}"/>
    <cellStyle name="Currency 2 3 2 2 14 5 2" xfId="19807" xr:uid="{00000000-0005-0000-0000-000045300000}"/>
    <cellStyle name="Currency 2 3 2 2 14 5 3" xfId="31688" xr:uid="{45551D05-8790-43C6-977A-514AD2DF9D02}"/>
    <cellStyle name="Currency 2 3 2 2 14 5 4" xfId="45945" xr:uid="{1E2E3664-2613-4D5C-91E6-3CE3DB467B38}"/>
    <cellStyle name="Currency 2 3 2 2 14 6" xfId="7926" xr:uid="{00000000-0005-0000-0000-000046300000}"/>
    <cellStyle name="Currency 2 3 2 2 14 6 2" xfId="22183" xr:uid="{00000000-0005-0000-0000-000047300000}"/>
    <cellStyle name="Currency 2 3 2 2 14 6 3" xfId="34064" xr:uid="{87566A04-DF87-4F30-A7E3-D95662EAC9C6}"/>
    <cellStyle name="Currency 2 3 2 2 14 6 4" xfId="48321" xr:uid="{ED384F52-DE69-4C6B-B4F0-D33CBB4010BD}"/>
    <cellStyle name="Currency 2 3 2 2 14 7" xfId="10302" xr:uid="{00000000-0005-0000-0000-000048300000}"/>
    <cellStyle name="Currency 2 3 2 2 14 7 2" xfId="24559" xr:uid="{00000000-0005-0000-0000-000049300000}"/>
    <cellStyle name="Currency 2 3 2 2 14 7 3" xfId="36440" xr:uid="{CDA250BA-830D-4FF7-80D4-2AC39F1BC85A}"/>
    <cellStyle name="Currency 2 3 2 2 14 7 4" xfId="50697" xr:uid="{901AF26B-7CEB-432A-9429-B435211C6E51}"/>
    <cellStyle name="Currency 2 3 2 2 14 8" xfId="12679" xr:uid="{00000000-0005-0000-0000-00004A300000}"/>
    <cellStyle name="Currency 2 3 2 2 14 8 2" xfId="38817" xr:uid="{4EBCF0CB-FEFB-4AAF-8678-72211F2C1C99}"/>
    <cellStyle name="Currency 2 3 2 2 14 8 3" xfId="53074" xr:uid="{40347FD4-5AEE-4B6C-8AD1-DE301E88B8B8}"/>
    <cellStyle name="Currency 2 3 2 2 14 9" xfId="15055" xr:uid="{00000000-0005-0000-0000-00004B300000}"/>
    <cellStyle name="Currency 2 3 2 2 15" xfId="834" xr:uid="{00000000-0005-0000-0000-00004C300000}"/>
    <cellStyle name="Currency 2 3 2 2 15 2" xfId="3210" xr:uid="{00000000-0005-0000-0000-00004D300000}"/>
    <cellStyle name="Currency 2 3 2 2 15 2 2" xfId="17467" xr:uid="{00000000-0005-0000-0000-00004E300000}"/>
    <cellStyle name="Currency 2 3 2 2 15 2 3" xfId="29348" xr:uid="{05443FF9-666D-4795-BFA8-35F4DBA681B3}"/>
    <cellStyle name="Currency 2 3 2 2 15 2 4" xfId="43605" xr:uid="{A04779A1-DD87-4EC2-925E-5E03BDBBE4B1}"/>
    <cellStyle name="Currency 2 3 2 2 15 3" xfId="5586" xr:uid="{00000000-0005-0000-0000-00004F300000}"/>
    <cellStyle name="Currency 2 3 2 2 15 3 2" xfId="19843" xr:uid="{00000000-0005-0000-0000-000050300000}"/>
    <cellStyle name="Currency 2 3 2 2 15 3 3" xfId="31724" xr:uid="{D38501C5-0913-456B-BA10-1C46C0D807B5}"/>
    <cellStyle name="Currency 2 3 2 2 15 3 4" xfId="45981" xr:uid="{7C26BB33-209C-48FA-96F7-EFE96B9AFFB7}"/>
    <cellStyle name="Currency 2 3 2 2 15 4" xfId="7962" xr:uid="{00000000-0005-0000-0000-000051300000}"/>
    <cellStyle name="Currency 2 3 2 2 15 4 2" xfId="22219" xr:uid="{00000000-0005-0000-0000-000052300000}"/>
    <cellStyle name="Currency 2 3 2 2 15 4 3" xfId="34100" xr:uid="{543A7D64-A505-403E-BEAE-5C14C26C3E44}"/>
    <cellStyle name="Currency 2 3 2 2 15 4 4" xfId="48357" xr:uid="{E464B6C3-11E1-4B4D-9501-35FA92467359}"/>
    <cellStyle name="Currency 2 3 2 2 15 5" xfId="10338" xr:uid="{00000000-0005-0000-0000-000053300000}"/>
    <cellStyle name="Currency 2 3 2 2 15 5 2" xfId="24595" xr:uid="{00000000-0005-0000-0000-000054300000}"/>
    <cellStyle name="Currency 2 3 2 2 15 5 3" xfId="36476" xr:uid="{CAE1D70D-21DA-4526-9493-D0C146703033}"/>
    <cellStyle name="Currency 2 3 2 2 15 5 4" xfId="50733" xr:uid="{810E37B0-F44C-4C8D-B8E7-B10E56898313}"/>
    <cellStyle name="Currency 2 3 2 2 15 6" xfId="12715" xr:uid="{00000000-0005-0000-0000-000055300000}"/>
    <cellStyle name="Currency 2 3 2 2 15 6 2" xfId="38853" xr:uid="{ED21E4AC-FA9E-4745-ADD7-E201B79381A2}"/>
    <cellStyle name="Currency 2 3 2 2 15 6 3" xfId="53110" xr:uid="{C749F2F1-3A12-4097-ABEC-150B61FE535E}"/>
    <cellStyle name="Currency 2 3 2 2 15 7" xfId="15091" xr:uid="{00000000-0005-0000-0000-000056300000}"/>
    <cellStyle name="Currency 2 3 2 2 15 8" xfId="26972" xr:uid="{C7E55ED5-5BFB-4DD7-B092-6728EA6C8FF2}"/>
    <cellStyle name="Currency 2 3 2 2 15 9" xfId="41229" xr:uid="{0AABE097-90D8-4FD9-B677-BD86D8D807A3}"/>
    <cellStyle name="Currency 2 3 2 2 16" xfId="1626" xr:uid="{00000000-0005-0000-0000-000057300000}"/>
    <cellStyle name="Currency 2 3 2 2 16 2" xfId="4002" xr:uid="{00000000-0005-0000-0000-000058300000}"/>
    <cellStyle name="Currency 2 3 2 2 16 2 2" xfId="18259" xr:uid="{00000000-0005-0000-0000-000059300000}"/>
    <cellStyle name="Currency 2 3 2 2 16 2 3" xfId="30140" xr:uid="{FDD93485-8DAA-42B8-8646-E93B64607BB6}"/>
    <cellStyle name="Currency 2 3 2 2 16 2 4" xfId="44397" xr:uid="{2BCEBF40-CCF0-4A3B-9730-C63B07EEB58F}"/>
    <cellStyle name="Currency 2 3 2 2 16 3" xfId="6378" xr:uid="{00000000-0005-0000-0000-00005A300000}"/>
    <cellStyle name="Currency 2 3 2 2 16 3 2" xfId="20635" xr:uid="{00000000-0005-0000-0000-00005B300000}"/>
    <cellStyle name="Currency 2 3 2 2 16 3 3" xfId="32516" xr:uid="{D7E4209F-2DFF-48D6-A69D-0987F1B4C558}"/>
    <cellStyle name="Currency 2 3 2 2 16 3 4" xfId="46773" xr:uid="{D1695084-BBA5-47DB-A364-6A2BBF048932}"/>
    <cellStyle name="Currency 2 3 2 2 16 4" xfId="8754" xr:uid="{00000000-0005-0000-0000-00005C300000}"/>
    <cellStyle name="Currency 2 3 2 2 16 4 2" xfId="23011" xr:uid="{00000000-0005-0000-0000-00005D300000}"/>
    <cellStyle name="Currency 2 3 2 2 16 4 3" xfId="34892" xr:uid="{B32B6500-621F-4B96-A949-F99786E00F42}"/>
    <cellStyle name="Currency 2 3 2 2 16 4 4" xfId="49149" xr:uid="{66DCD32C-8452-47B5-80EF-4548A35DE39B}"/>
    <cellStyle name="Currency 2 3 2 2 16 5" xfId="11130" xr:uid="{00000000-0005-0000-0000-00005E300000}"/>
    <cellStyle name="Currency 2 3 2 2 16 5 2" xfId="25387" xr:uid="{00000000-0005-0000-0000-00005F300000}"/>
    <cellStyle name="Currency 2 3 2 2 16 5 3" xfId="37268" xr:uid="{2F270D30-44A4-47D7-B9EA-BCEDC70A076A}"/>
    <cellStyle name="Currency 2 3 2 2 16 5 4" xfId="51525" xr:uid="{9006F348-ADD6-4452-B050-F121CFA9C838}"/>
    <cellStyle name="Currency 2 3 2 2 16 6" xfId="13507" xr:uid="{00000000-0005-0000-0000-000060300000}"/>
    <cellStyle name="Currency 2 3 2 2 16 6 2" xfId="39645" xr:uid="{134D43E2-7084-4C04-A450-B45F040A77A9}"/>
    <cellStyle name="Currency 2 3 2 2 16 6 3" xfId="53902" xr:uid="{9B2C35DD-4338-4D14-9E51-4DEC9AF5FDBA}"/>
    <cellStyle name="Currency 2 3 2 2 16 7" xfId="15883" xr:uid="{00000000-0005-0000-0000-000061300000}"/>
    <cellStyle name="Currency 2 3 2 2 16 8" xfId="27764" xr:uid="{D58291A2-D4CD-4F32-A3E4-AA11BA72C2DE}"/>
    <cellStyle name="Currency 2 3 2 2 16 9" xfId="42021" xr:uid="{F76E4870-2749-450C-847B-8B7F3BAFCCB3}"/>
    <cellStyle name="Currency 2 3 2 2 17" xfId="2418" xr:uid="{00000000-0005-0000-0000-000062300000}"/>
    <cellStyle name="Currency 2 3 2 2 17 2" xfId="16675" xr:uid="{00000000-0005-0000-0000-000063300000}"/>
    <cellStyle name="Currency 2 3 2 2 17 3" xfId="28556" xr:uid="{C41B8D62-DE84-4F3C-AC3F-27E3BFD71A88}"/>
    <cellStyle name="Currency 2 3 2 2 17 4" xfId="42813" xr:uid="{3092C9CA-6315-4590-934B-40383F4920B9}"/>
    <cellStyle name="Currency 2 3 2 2 18" xfId="4794" xr:uid="{00000000-0005-0000-0000-000064300000}"/>
    <cellStyle name="Currency 2 3 2 2 18 2" xfId="19051" xr:uid="{00000000-0005-0000-0000-000065300000}"/>
    <cellStyle name="Currency 2 3 2 2 18 3" xfId="30932" xr:uid="{1A4DA189-4539-42A7-92DB-FB61A725F5C5}"/>
    <cellStyle name="Currency 2 3 2 2 18 4" xfId="45189" xr:uid="{5A45EA96-2B87-4010-AB25-CACF8061273C}"/>
    <cellStyle name="Currency 2 3 2 2 19" xfId="7170" xr:uid="{00000000-0005-0000-0000-000066300000}"/>
    <cellStyle name="Currency 2 3 2 2 19 2" xfId="21427" xr:uid="{00000000-0005-0000-0000-000067300000}"/>
    <cellStyle name="Currency 2 3 2 2 19 3" xfId="33308" xr:uid="{8B8CDC98-4F7E-4A69-9286-D5C8397E137F}"/>
    <cellStyle name="Currency 2 3 2 2 19 4" xfId="47565" xr:uid="{970AAF4E-91E9-428D-8D91-06C1B5393664}"/>
    <cellStyle name="Currency 2 3 2 2 2" xfId="78" xr:uid="{00000000-0005-0000-0000-000068300000}"/>
    <cellStyle name="Currency 2 3 2 2 2 10" xfId="14335" xr:uid="{00000000-0005-0000-0000-000069300000}"/>
    <cellStyle name="Currency 2 3 2 2 2 11" xfId="26216" xr:uid="{C5AC9617-8798-4ED8-A045-081A52C1B860}"/>
    <cellStyle name="Currency 2 3 2 2 2 12" xfId="40473" xr:uid="{9A8C8084-5D61-4BED-8E29-CBFF7051DA5D}"/>
    <cellStyle name="Currency 2 3 2 2 2 2" xfId="438" xr:uid="{00000000-0005-0000-0000-00006A300000}"/>
    <cellStyle name="Currency 2 3 2 2 2 2 10" xfId="26576" xr:uid="{964C12C2-714F-42D3-BBC7-9C8CCC0F3A1B}"/>
    <cellStyle name="Currency 2 3 2 2 2 2 11" xfId="40833" xr:uid="{10D9A75A-47D3-433E-B387-3D450DEE4517}"/>
    <cellStyle name="Currency 2 3 2 2 2 2 2" xfId="1230" xr:uid="{00000000-0005-0000-0000-00006B300000}"/>
    <cellStyle name="Currency 2 3 2 2 2 2 2 2" xfId="3606" xr:uid="{00000000-0005-0000-0000-00006C300000}"/>
    <cellStyle name="Currency 2 3 2 2 2 2 2 2 2" xfId="17863" xr:uid="{00000000-0005-0000-0000-00006D300000}"/>
    <cellStyle name="Currency 2 3 2 2 2 2 2 2 3" xfId="29744" xr:uid="{344311D8-6223-4D7A-864D-04F8A62D4514}"/>
    <cellStyle name="Currency 2 3 2 2 2 2 2 2 4" xfId="44001" xr:uid="{5113D719-B182-4DCB-B427-809CEAAB9351}"/>
    <cellStyle name="Currency 2 3 2 2 2 2 2 3" xfId="5982" xr:uid="{00000000-0005-0000-0000-00006E300000}"/>
    <cellStyle name="Currency 2 3 2 2 2 2 2 3 2" xfId="20239" xr:uid="{00000000-0005-0000-0000-00006F300000}"/>
    <cellStyle name="Currency 2 3 2 2 2 2 2 3 3" xfId="32120" xr:uid="{1807621F-9836-4E32-AD5E-49B9790A104C}"/>
    <cellStyle name="Currency 2 3 2 2 2 2 2 3 4" xfId="46377" xr:uid="{4076E3BA-4F65-43BC-B736-196F267BA879}"/>
    <cellStyle name="Currency 2 3 2 2 2 2 2 4" xfId="8358" xr:uid="{00000000-0005-0000-0000-000070300000}"/>
    <cellStyle name="Currency 2 3 2 2 2 2 2 4 2" xfId="22615" xr:uid="{00000000-0005-0000-0000-000071300000}"/>
    <cellStyle name="Currency 2 3 2 2 2 2 2 4 3" xfId="34496" xr:uid="{1759689D-DA0D-4B86-8550-198A34CB93A6}"/>
    <cellStyle name="Currency 2 3 2 2 2 2 2 4 4" xfId="48753" xr:uid="{B63161A3-255E-44D3-87C1-53698ADA38A6}"/>
    <cellStyle name="Currency 2 3 2 2 2 2 2 5" xfId="10734" xr:uid="{00000000-0005-0000-0000-000072300000}"/>
    <cellStyle name="Currency 2 3 2 2 2 2 2 5 2" xfId="24991" xr:uid="{00000000-0005-0000-0000-000073300000}"/>
    <cellStyle name="Currency 2 3 2 2 2 2 2 5 3" xfId="36872" xr:uid="{C5335C33-F783-4BAD-B528-431ED802BD3B}"/>
    <cellStyle name="Currency 2 3 2 2 2 2 2 5 4" xfId="51129" xr:uid="{1DF27400-662C-4682-A775-57B3C73387CB}"/>
    <cellStyle name="Currency 2 3 2 2 2 2 2 6" xfId="13111" xr:uid="{00000000-0005-0000-0000-000074300000}"/>
    <cellStyle name="Currency 2 3 2 2 2 2 2 6 2" xfId="39249" xr:uid="{C37F52F6-4903-468E-94F7-90DB3153DAE0}"/>
    <cellStyle name="Currency 2 3 2 2 2 2 2 6 3" xfId="53506" xr:uid="{26488CC0-C221-4E16-B964-EF046DBF19E7}"/>
    <cellStyle name="Currency 2 3 2 2 2 2 2 7" xfId="15487" xr:uid="{00000000-0005-0000-0000-000075300000}"/>
    <cellStyle name="Currency 2 3 2 2 2 2 2 8" xfId="27368" xr:uid="{9BF540DB-3FC3-45CE-9FB7-CC527A37DB2B}"/>
    <cellStyle name="Currency 2 3 2 2 2 2 2 9" xfId="41625" xr:uid="{7C04F1EB-63B6-4CA0-9240-94D69BB490AE}"/>
    <cellStyle name="Currency 2 3 2 2 2 2 3" xfId="2022" xr:uid="{00000000-0005-0000-0000-000076300000}"/>
    <cellStyle name="Currency 2 3 2 2 2 2 3 2" xfId="4398" xr:uid="{00000000-0005-0000-0000-000077300000}"/>
    <cellStyle name="Currency 2 3 2 2 2 2 3 2 2" xfId="18655" xr:uid="{00000000-0005-0000-0000-000078300000}"/>
    <cellStyle name="Currency 2 3 2 2 2 2 3 2 3" xfId="30536" xr:uid="{075DF0B3-35E4-488A-94C1-B28BE93CFDB9}"/>
    <cellStyle name="Currency 2 3 2 2 2 2 3 2 4" xfId="44793" xr:uid="{DCB5D4D6-095A-40C4-9D1D-074A0ECDC509}"/>
    <cellStyle name="Currency 2 3 2 2 2 2 3 3" xfId="6774" xr:uid="{00000000-0005-0000-0000-000079300000}"/>
    <cellStyle name="Currency 2 3 2 2 2 2 3 3 2" xfId="21031" xr:uid="{00000000-0005-0000-0000-00007A300000}"/>
    <cellStyle name="Currency 2 3 2 2 2 2 3 3 3" xfId="32912" xr:uid="{3278152C-9F34-4246-ADB6-85C8869DA068}"/>
    <cellStyle name="Currency 2 3 2 2 2 2 3 3 4" xfId="47169" xr:uid="{54055A3A-4552-478A-A530-48D25D558B49}"/>
    <cellStyle name="Currency 2 3 2 2 2 2 3 4" xfId="9150" xr:uid="{00000000-0005-0000-0000-00007B300000}"/>
    <cellStyle name="Currency 2 3 2 2 2 2 3 4 2" xfId="23407" xr:uid="{00000000-0005-0000-0000-00007C300000}"/>
    <cellStyle name="Currency 2 3 2 2 2 2 3 4 3" xfId="35288" xr:uid="{A259A655-9CE8-47F4-958B-0C2E405C16E0}"/>
    <cellStyle name="Currency 2 3 2 2 2 2 3 4 4" xfId="49545" xr:uid="{C5A69183-F7A1-4C02-8DFE-A7D208E7B223}"/>
    <cellStyle name="Currency 2 3 2 2 2 2 3 5" xfId="11526" xr:uid="{00000000-0005-0000-0000-00007D300000}"/>
    <cellStyle name="Currency 2 3 2 2 2 2 3 5 2" xfId="25783" xr:uid="{00000000-0005-0000-0000-00007E300000}"/>
    <cellStyle name="Currency 2 3 2 2 2 2 3 5 3" xfId="37664" xr:uid="{5DA4CDDD-7918-49EF-8973-424DE6B642C8}"/>
    <cellStyle name="Currency 2 3 2 2 2 2 3 5 4" xfId="51921" xr:uid="{2322BE7E-5E1C-4E81-A00E-6016B132BB73}"/>
    <cellStyle name="Currency 2 3 2 2 2 2 3 6" xfId="13903" xr:uid="{00000000-0005-0000-0000-00007F300000}"/>
    <cellStyle name="Currency 2 3 2 2 2 2 3 6 2" xfId="40041" xr:uid="{CC7CFC93-78AF-4E31-A66E-DBA51B0FEF28}"/>
    <cellStyle name="Currency 2 3 2 2 2 2 3 6 3" xfId="54298" xr:uid="{889731E0-52DB-42A7-A8BE-BE2826FC2271}"/>
    <cellStyle name="Currency 2 3 2 2 2 2 3 7" xfId="16279" xr:uid="{00000000-0005-0000-0000-000080300000}"/>
    <cellStyle name="Currency 2 3 2 2 2 2 3 8" xfId="28160" xr:uid="{50B4244D-D7D1-467C-8F76-80D69F92B213}"/>
    <cellStyle name="Currency 2 3 2 2 2 2 3 9" xfId="42417" xr:uid="{1C7D5778-FED2-4D84-BA60-2BCB35B11846}"/>
    <cellStyle name="Currency 2 3 2 2 2 2 4" xfId="2814" xr:uid="{00000000-0005-0000-0000-000081300000}"/>
    <cellStyle name="Currency 2 3 2 2 2 2 4 2" xfId="17071" xr:uid="{00000000-0005-0000-0000-000082300000}"/>
    <cellStyle name="Currency 2 3 2 2 2 2 4 3" xfId="28952" xr:uid="{0BB4AD49-3230-46E9-B954-7B16EFEFA7B2}"/>
    <cellStyle name="Currency 2 3 2 2 2 2 4 4" xfId="43209" xr:uid="{4463E1A8-8539-4533-A5A2-96E2E93DBC70}"/>
    <cellStyle name="Currency 2 3 2 2 2 2 5" xfId="5190" xr:uid="{00000000-0005-0000-0000-000083300000}"/>
    <cellStyle name="Currency 2 3 2 2 2 2 5 2" xfId="19447" xr:uid="{00000000-0005-0000-0000-000084300000}"/>
    <cellStyle name="Currency 2 3 2 2 2 2 5 3" xfId="31328" xr:uid="{D2AFE3B6-93BC-4D8E-9D14-762AFD9FA3B3}"/>
    <cellStyle name="Currency 2 3 2 2 2 2 5 4" xfId="45585" xr:uid="{60557F7A-B4C4-4E3E-A029-5FE38F79B4FF}"/>
    <cellStyle name="Currency 2 3 2 2 2 2 6" xfId="7566" xr:uid="{00000000-0005-0000-0000-000085300000}"/>
    <cellStyle name="Currency 2 3 2 2 2 2 6 2" xfId="21823" xr:uid="{00000000-0005-0000-0000-000086300000}"/>
    <cellStyle name="Currency 2 3 2 2 2 2 6 3" xfId="33704" xr:uid="{645A445B-85C8-4CFE-AB0E-858745016062}"/>
    <cellStyle name="Currency 2 3 2 2 2 2 6 4" xfId="47961" xr:uid="{C15D1337-D65E-4D45-AC03-35D22E61BCBD}"/>
    <cellStyle name="Currency 2 3 2 2 2 2 7" xfId="9942" xr:uid="{00000000-0005-0000-0000-000087300000}"/>
    <cellStyle name="Currency 2 3 2 2 2 2 7 2" xfId="24199" xr:uid="{00000000-0005-0000-0000-000088300000}"/>
    <cellStyle name="Currency 2 3 2 2 2 2 7 3" xfId="36080" xr:uid="{A9872353-8B0D-4E18-9F5C-A42406E76964}"/>
    <cellStyle name="Currency 2 3 2 2 2 2 7 4" xfId="50337" xr:uid="{70C3E4E4-9346-45D6-990B-32F4C542C4F2}"/>
    <cellStyle name="Currency 2 3 2 2 2 2 8" xfId="12319" xr:uid="{00000000-0005-0000-0000-000089300000}"/>
    <cellStyle name="Currency 2 3 2 2 2 2 8 2" xfId="38457" xr:uid="{AEF6CF41-02A8-484E-B709-2212711B3795}"/>
    <cellStyle name="Currency 2 3 2 2 2 2 8 3" xfId="52714" xr:uid="{2FE431F8-67F5-4FCD-9104-8D70C6AEF866}"/>
    <cellStyle name="Currency 2 3 2 2 2 2 9" xfId="14695" xr:uid="{00000000-0005-0000-0000-00008A300000}"/>
    <cellStyle name="Currency 2 3 2 2 2 3" xfId="870" xr:uid="{00000000-0005-0000-0000-00008B300000}"/>
    <cellStyle name="Currency 2 3 2 2 2 3 2" xfId="3246" xr:uid="{00000000-0005-0000-0000-00008C300000}"/>
    <cellStyle name="Currency 2 3 2 2 2 3 2 2" xfId="17503" xr:uid="{00000000-0005-0000-0000-00008D300000}"/>
    <cellStyle name="Currency 2 3 2 2 2 3 2 3" xfId="29384" xr:uid="{8A620B85-2BB3-49F9-A4AA-4D3D69B25392}"/>
    <cellStyle name="Currency 2 3 2 2 2 3 2 4" xfId="43641" xr:uid="{83FBA793-DC2E-4F75-BB31-F0CD8B2304F9}"/>
    <cellStyle name="Currency 2 3 2 2 2 3 3" xfId="5622" xr:uid="{00000000-0005-0000-0000-00008E300000}"/>
    <cellStyle name="Currency 2 3 2 2 2 3 3 2" xfId="19879" xr:uid="{00000000-0005-0000-0000-00008F300000}"/>
    <cellStyle name="Currency 2 3 2 2 2 3 3 3" xfId="31760" xr:uid="{D0447FB3-9A88-4A18-8ACF-0530ABDAFB90}"/>
    <cellStyle name="Currency 2 3 2 2 2 3 3 4" xfId="46017" xr:uid="{493548DC-6ADE-4F86-800D-3FC38809157F}"/>
    <cellStyle name="Currency 2 3 2 2 2 3 4" xfId="7998" xr:uid="{00000000-0005-0000-0000-000090300000}"/>
    <cellStyle name="Currency 2 3 2 2 2 3 4 2" xfId="22255" xr:uid="{00000000-0005-0000-0000-000091300000}"/>
    <cellStyle name="Currency 2 3 2 2 2 3 4 3" xfId="34136" xr:uid="{0E28620D-B10F-492A-91AE-41B5886225C2}"/>
    <cellStyle name="Currency 2 3 2 2 2 3 4 4" xfId="48393" xr:uid="{1E5B470D-EC32-4812-8622-7B880FBACA32}"/>
    <cellStyle name="Currency 2 3 2 2 2 3 5" xfId="10374" xr:uid="{00000000-0005-0000-0000-000092300000}"/>
    <cellStyle name="Currency 2 3 2 2 2 3 5 2" xfId="24631" xr:uid="{00000000-0005-0000-0000-000093300000}"/>
    <cellStyle name="Currency 2 3 2 2 2 3 5 3" xfId="36512" xr:uid="{262381C6-11F4-4B23-A995-5CBBFB43D17B}"/>
    <cellStyle name="Currency 2 3 2 2 2 3 5 4" xfId="50769" xr:uid="{CB874989-BEDF-48BF-96D2-D60A605790FA}"/>
    <cellStyle name="Currency 2 3 2 2 2 3 6" xfId="12751" xr:uid="{00000000-0005-0000-0000-000094300000}"/>
    <cellStyle name="Currency 2 3 2 2 2 3 6 2" xfId="38889" xr:uid="{4CC1418D-E1D9-4084-92D7-B2BA8162A514}"/>
    <cellStyle name="Currency 2 3 2 2 2 3 6 3" xfId="53146" xr:uid="{E71B42B2-EB8E-4B93-AD2F-C13CE37902E7}"/>
    <cellStyle name="Currency 2 3 2 2 2 3 7" xfId="15127" xr:uid="{00000000-0005-0000-0000-000095300000}"/>
    <cellStyle name="Currency 2 3 2 2 2 3 8" xfId="27008" xr:uid="{CD0FCC5E-135C-4A6D-9B1B-F760FAF97118}"/>
    <cellStyle name="Currency 2 3 2 2 2 3 9" xfId="41265" xr:uid="{C0FE8EFC-66F4-4EA8-9308-6211299C9CDD}"/>
    <cellStyle name="Currency 2 3 2 2 2 4" xfId="1662" xr:uid="{00000000-0005-0000-0000-000096300000}"/>
    <cellStyle name="Currency 2 3 2 2 2 4 2" xfId="4038" xr:uid="{00000000-0005-0000-0000-000097300000}"/>
    <cellStyle name="Currency 2 3 2 2 2 4 2 2" xfId="18295" xr:uid="{00000000-0005-0000-0000-000098300000}"/>
    <cellStyle name="Currency 2 3 2 2 2 4 2 3" xfId="30176" xr:uid="{35337682-4F19-444E-A8DA-FC1054078E78}"/>
    <cellStyle name="Currency 2 3 2 2 2 4 2 4" xfId="44433" xr:uid="{D5AC778A-7045-4F65-9F7A-D5EAA048E305}"/>
    <cellStyle name="Currency 2 3 2 2 2 4 3" xfId="6414" xr:uid="{00000000-0005-0000-0000-000099300000}"/>
    <cellStyle name="Currency 2 3 2 2 2 4 3 2" xfId="20671" xr:uid="{00000000-0005-0000-0000-00009A300000}"/>
    <cellStyle name="Currency 2 3 2 2 2 4 3 3" xfId="32552" xr:uid="{CC09119E-4EC5-43FA-9ABF-36935994A90C}"/>
    <cellStyle name="Currency 2 3 2 2 2 4 3 4" xfId="46809" xr:uid="{C8255021-EF05-4E4D-85CD-C55240A1CF81}"/>
    <cellStyle name="Currency 2 3 2 2 2 4 4" xfId="8790" xr:uid="{00000000-0005-0000-0000-00009B300000}"/>
    <cellStyle name="Currency 2 3 2 2 2 4 4 2" xfId="23047" xr:uid="{00000000-0005-0000-0000-00009C300000}"/>
    <cellStyle name="Currency 2 3 2 2 2 4 4 3" xfId="34928" xr:uid="{5B863E37-BD3E-4020-ABF2-420F039565D4}"/>
    <cellStyle name="Currency 2 3 2 2 2 4 4 4" xfId="49185" xr:uid="{87CF05FD-7895-4656-A7D1-E73E6AD42E3C}"/>
    <cellStyle name="Currency 2 3 2 2 2 4 5" xfId="11166" xr:uid="{00000000-0005-0000-0000-00009D300000}"/>
    <cellStyle name="Currency 2 3 2 2 2 4 5 2" xfId="25423" xr:uid="{00000000-0005-0000-0000-00009E300000}"/>
    <cellStyle name="Currency 2 3 2 2 2 4 5 3" xfId="37304" xr:uid="{B45F323F-5CFE-4978-A2A0-C4CE7EF5ABDC}"/>
    <cellStyle name="Currency 2 3 2 2 2 4 5 4" xfId="51561" xr:uid="{E9DF8C79-C715-4A6E-BCB1-D06C85A9241E}"/>
    <cellStyle name="Currency 2 3 2 2 2 4 6" xfId="13543" xr:uid="{00000000-0005-0000-0000-00009F300000}"/>
    <cellStyle name="Currency 2 3 2 2 2 4 6 2" xfId="39681" xr:uid="{65213159-626D-495B-BE72-38F2BA49F72F}"/>
    <cellStyle name="Currency 2 3 2 2 2 4 6 3" xfId="53938" xr:uid="{DBEEBE87-FEB6-4F50-A543-1D379106A821}"/>
    <cellStyle name="Currency 2 3 2 2 2 4 7" xfId="15919" xr:uid="{00000000-0005-0000-0000-0000A0300000}"/>
    <cellStyle name="Currency 2 3 2 2 2 4 8" xfId="27800" xr:uid="{8E34D20F-A538-493C-B321-73BF06EC8F89}"/>
    <cellStyle name="Currency 2 3 2 2 2 4 9" xfId="42057" xr:uid="{D330AD13-540B-4015-BC10-6CDFE0D8B8A2}"/>
    <cellStyle name="Currency 2 3 2 2 2 5" xfId="2454" xr:uid="{00000000-0005-0000-0000-0000A1300000}"/>
    <cellStyle name="Currency 2 3 2 2 2 5 2" xfId="16711" xr:uid="{00000000-0005-0000-0000-0000A2300000}"/>
    <cellStyle name="Currency 2 3 2 2 2 5 3" xfId="28592" xr:uid="{D4FB2A20-B466-4376-BB59-048207286590}"/>
    <cellStyle name="Currency 2 3 2 2 2 5 4" xfId="42849" xr:uid="{F59E187E-F162-4177-B542-89EE7BA92E11}"/>
    <cellStyle name="Currency 2 3 2 2 2 6" xfId="4830" xr:uid="{00000000-0005-0000-0000-0000A3300000}"/>
    <cellStyle name="Currency 2 3 2 2 2 6 2" xfId="19087" xr:uid="{00000000-0005-0000-0000-0000A4300000}"/>
    <cellStyle name="Currency 2 3 2 2 2 6 3" xfId="30968" xr:uid="{E815570B-2EE9-4A87-B352-A2C28167610B}"/>
    <cellStyle name="Currency 2 3 2 2 2 6 4" xfId="45225" xr:uid="{35EDDA3F-174E-4042-9A9E-E0A66BEECF74}"/>
    <cellStyle name="Currency 2 3 2 2 2 7" xfId="7206" xr:uid="{00000000-0005-0000-0000-0000A5300000}"/>
    <cellStyle name="Currency 2 3 2 2 2 7 2" xfId="21463" xr:uid="{00000000-0005-0000-0000-0000A6300000}"/>
    <cellStyle name="Currency 2 3 2 2 2 7 3" xfId="33344" xr:uid="{D007CB9E-563B-4477-8EF9-1DAC76035288}"/>
    <cellStyle name="Currency 2 3 2 2 2 7 4" xfId="47601" xr:uid="{2A7A196D-768B-4CD2-AFB1-566263A9B638}"/>
    <cellStyle name="Currency 2 3 2 2 2 8" xfId="9582" xr:uid="{00000000-0005-0000-0000-0000A7300000}"/>
    <cellStyle name="Currency 2 3 2 2 2 8 2" xfId="23839" xr:uid="{00000000-0005-0000-0000-0000A8300000}"/>
    <cellStyle name="Currency 2 3 2 2 2 8 3" xfId="35720" xr:uid="{1E00DA10-16F5-41C0-9B04-97E6FD25A91D}"/>
    <cellStyle name="Currency 2 3 2 2 2 8 4" xfId="49977" xr:uid="{4F53AF65-8AF9-422A-BFCD-B48E56D82599}"/>
    <cellStyle name="Currency 2 3 2 2 2 9" xfId="11959" xr:uid="{00000000-0005-0000-0000-0000A9300000}"/>
    <cellStyle name="Currency 2 3 2 2 2 9 2" xfId="38097" xr:uid="{3BB8094A-4ED6-453C-B6B5-4EB15FA6FF77}"/>
    <cellStyle name="Currency 2 3 2 2 2 9 3" xfId="52354" xr:uid="{9A881623-68F6-45A6-9E73-1B2D4D35AF09}"/>
    <cellStyle name="Currency 2 3 2 2 20" xfId="9546" xr:uid="{00000000-0005-0000-0000-0000AA300000}"/>
    <cellStyle name="Currency 2 3 2 2 20 2" xfId="23803" xr:uid="{00000000-0005-0000-0000-0000AB300000}"/>
    <cellStyle name="Currency 2 3 2 2 20 3" xfId="35684" xr:uid="{98968885-36AF-4F15-B265-C7E06F9094ED}"/>
    <cellStyle name="Currency 2 3 2 2 20 4" xfId="49941" xr:uid="{6D8E1521-58CE-4A99-A01E-0B03B855D59D}"/>
    <cellStyle name="Currency 2 3 2 2 21" xfId="11923" xr:uid="{00000000-0005-0000-0000-0000AC300000}"/>
    <cellStyle name="Currency 2 3 2 2 21 2" xfId="38061" xr:uid="{29C9225F-A5A8-491C-B1FB-CECDDD7FBB95}"/>
    <cellStyle name="Currency 2 3 2 2 21 3" xfId="52318" xr:uid="{99DB4925-FF54-4792-9561-DC3A33095806}"/>
    <cellStyle name="Currency 2 3 2 2 22" xfId="14299" xr:uid="{00000000-0005-0000-0000-0000AD300000}"/>
    <cellStyle name="Currency 2 3 2 2 23" xfId="26180" xr:uid="{618A5D67-7659-47CF-B374-200B620BC8EC}"/>
    <cellStyle name="Currency 2 3 2 2 24" xfId="40437" xr:uid="{73BD7912-42FE-4A76-8359-DFCCB09E7016}"/>
    <cellStyle name="Currency 2 3 2 2 3" xfId="114" xr:uid="{00000000-0005-0000-0000-0000AE300000}"/>
    <cellStyle name="Currency 2 3 2 2 3 10" xfId="14371" xr:uid="{00000000-0005-0000-0000-0000AF300000}"/>
    <cellStyle name="Currency 2 3 2 2 3 11" xfId="26252" xr:uid="{621E093D-5D9F-49ED-BF7E-8AD5B1F61BA4}"/>
    <cellStyle name="Currency 2 3 2 2 3 12" xfId="40509" xr:uid="{A10D5624-5702-4E46-A458-42AD42561749}"/>
    <cellStyle name="Currency 2 3 2 2 3 2" xfId="474" xr:uid="{00000000-0005-0000-0000-0000B0300000}"/>
    <cellStyle name="Currency 2 3 2 2 3 2 10" xfId="26612" xr:uid="{06B7FF6C-4B8F-4901-B218-CAB7B88B7C65}"/>
    <cellStyle name="Currency 2 3 2 2 3 2 11" xfId="40869" xr:uid="{75FCBDBC-044A-493C-A73E-DF843851193B}"/>
    <cellStyle name="Currency 2 3 2 2 3 2 2" xfId="1266" xr:uid="{00000000-0005-0000-0000-0000B1300000}"/>
    <cellStyle name="Currency 2 3 2 2 3 2 2 2" xfId="3642" xr:uid="{00000000-0005-0000-0000-0000B2300000}"/>
    <cellStyle name="Currency 2 3 2 2 3 2 2 2 2" xfId="17899" xr:uid="{00000000-0005-0000-0000-0000B3300000}"/>
    <cellStyle name="Currency 2 3 2 2 3 2 2 2 3" xfId="29780" xr:uid="{2C79A6B9-C12A-4D1A-BB2E-B1166A55DD2B}"/>
    <cellStyle name="Currency 2 3 2 2 3 2 2 2 4" xfId="44037" xr:uid="{1AAA5AF5-DE9B-4B6B-BAEC-223E6911517A}"/>
    <cellStyle name="Currency 2 3 2 2 3 2 2 3" xfId="6018" xr:uid="{00000000-0005-0000-0000-0000B4300000}"/>
    <cellStyle name="Currency 2 3 2 2 3 2 2 3 2" xfId="20275" xr:uid="{00000000-0005-0000-0000-0000B5300000}"/>
    <cellStyle name="Currency 2 3 2 2 3 2 2 3 3" xfId="32156" xr:uid="{DF1A5A2C-B832-49D3-8725-92440E077EB7}"/>
    <cellStyle name="Currency 2 3 2 2 3 2 2 3 4" xfId="46413" xr:uid="{C349BCF9-69D8-433F-88DD-E7C1C2216D2F}"/>
    <cellStyle name="Currency 2 3 2 2 3 2 2 4" xfId="8394" xr:uid="{00000000-0005-0000-0000-0000B6300000}"/>
    <cellStyle name="Currency 2 3 2 2 3 2 2 4 2" xfId="22651" xr:uid="{00000000-0005-0000-0000-0000B7300000}"/>
    <cellStyle name="Currency 2 3 2 2 3 2 2 4 3" xfId="34532" xr:uid="{BB4A8BB7-9D86-423C-B21B-C9005A918B36}"/>
    <cellStyle name="Currency 2 3 2 2 3 2 2 4 4" xfId="48789" xr:uid="{5D4C741F-A8F0-4846-818C-03766D90C6E7}"/>
    <cellStyle name="Currency 2 3 2 2 3 2 2 5" xfId="10770" xr:uid="{00000000-0005-0000-0000-0000B8300000}"/>
    <cellStyle name="Currency 2 3 2 2 3 2 2 5 2" xfId="25027" xr:uid="{00000000-0005-0000-0000-0000B9300000}"/>
    <cellStyle name="Currency 2 3 2 2 3 2 2 5 3" xfId="36908" xr:uid="{3623DB69-D78B-495B-935B-8A53923D432E}"/>
    <cellStyle name="Currency 2 3 2 2 3 2 2 5 4" xfId="51165" xr:uid="{3A4DB4BD-F172-41CC-8F6D-7832467928D3}"/>
    <cellStyle name="Currency 2 3 2 2 3 2 2 6" xfId="13147" xr:uid="{00000000-0005-0000-0000-0000BA300000}"/>
    <cellStyle name="Currency 2 3 2 2 3 2 2 6 2" xfId="39285" xr:uid="{FEA24D54-CF45-46FF-A7B7-EC2C7CEE3E4F}"/>
    <cellStyle name="Currency 2 3 2 2 3 2 2 6 3" xfId="53542" xr:uid="{FA68B81D-5EBB-45C9-91C4-AA10345D653A}"/>
    <cellStyle name="Currency 2 3 2 2 3 2 2 7" xfId="15523" xr:uid="{00000000-0005-0000-0000-0000BB300000}"/>
    <cellStyle name="Currency 2 3 2 2 3 2 2 8" xfId="27404" xr:uid="{F57B3D51-1448-42D5-B2D0-D161BED310B1}"/>
    <cellStyle name="Currency 2 3 2 2 3 2 2 9" xfId="41661" xr:uid="{CC68A466-5861-48E9-9A30-6013D07E930F}"/>
    <cellStyle name="Currency 2 3 2 2 3 2 3" xfId="2058" xr:uid="{00000000-0005-0000-0000-0000BC300000}"/>
    <cellStyle name="Currency 2 3 2 2 3 2 3 2" xfId="4434" xr:uid="{00000000-0005-0000-0000-0000BD300000}"/>
    <cellStyle name="Currency 2 3 2 2 3 2 3 2 2" xfId="18691" xr:uid="{00000000-0005-0000-0000-0000BE300000}"/>
    <cellStyle name="Currency 2 3 2 2 3 2 3 2 3" xfId="30572" xr:uid="{DD07A443-B215-4E35-BE02-CFB39E56058F}"/>
    <cellStyle name="Currency 2 3 2 2 3 2 3 2 4" xfId="44829" xr:uid="{2CFE8542-100C-403F-BA05-1A8E9E7C8E1C}"/>
    <cellStyle name="Currency 2 3 2 2 3 2 3 3" xfId="6810" xr:uid="{00000000-0005-0000-0000-0000BF300000}"/>
    <cellStyle name="Currency 2 3 2 2 3 2 3 3 2" xfId="21067" xr:uid="{00000000-0005-0000-0000-0000C0300000}"/>
    <cellStyle name="Currency 2 3 2 2 3 2 3 3 3" xfId="32948" xr:uid="{4521AF46-2CA0-4467-9C2A-ADFB61E88745}"/>
    <cellStyle name="Currency 2 3 2 2 3 2 3 3 4" xfId="47205" xr:uid="{4DDAB772-A1BF-4E31-8D78-DED4972B6295}"/>
    <cellStyle name="Currency 2 3 2 2 3 2 3 4" xfId="9186" xr:uid="{00000000-0005-0000-0000-0000C1300000}"/>
    <cellStyle name="Currency 2 3 2 2 3 2 3 4 2" xfId="23443" xr:uid="{00000000-0005-0000-0000-0000C2300000}"/>
    <cellStyle name="Currency 2 3 2 2 3 2 3 4 3" xfId="35324" xr:uid="{4E2416ED-C813-48B3-96DF-83CDE9094398}"/>
    <cellStyle name="Currency 2 3 2 2 3 2 3 4 4" xfId="49581" xr:uid="{144EE39B-5D83-47E6-B31A-965B80870A93}"/>
    <cellStyle name="Currency 2 3 2 2 3 2 3 5" xfId="11562" xr:uid="{00000000-0005-0000-0000-0000C3300000}"/>
    <cellStyle name="Currency 2 3 2 2 3 2 3 5 2" xfId="25819" xr:uid="{00000000-0005-0000-0000-0000C4300000}"/>
    <cellStyle name="Currency 2 3 2 2 3 2 3 5 3" xfId="37700" xr:uid="{7C13FE21-847B-4A56-9969-9E539D4D0B03}"/>
    <cellStyle name="Currency 2 3 2 2 3 2 3 5 4" xfId="51957" xr:uid="{56A6BB81-0945-407E-B419-904B7166348C}"/>
    <cellStyle name="Currency 2 3 2 2 3 2 3 6" xfId="13939" xr:uid="{00000000-0005-0000-0000-0000C5300000}"/>
    <cellStyle name="Currency 2 3 2 2 3 2 3 6 2" xfId="40077" xr:uid="{F997C9A4-80CC-42D9-82FC-6070F78CEE1A}"/>
    <cellStyle name="Currency 2 3 2 2 3 2 3 6 3" xfId="54334" xr:uid="{9E09F648-7999-4502-BC3B-5BAC4CD7D15F}"/>
    <cellStyle name="Currency 2 3 2 2 3 2 3 7" xfId="16315" xr:uid="{00000000-0005-0000-0000-0000C6300000}"/>
    <cellStyle name="Currency 2 3 2 2 3 2 3 8" xfId="28196" xr:uid="{9D6BD801-82A0-4C58-B261-3649912FA8CA}"/>
    <cellStyle name="Currency 2 3 2 2 3 2 3 9" xfId="42453" xr:uid="{9CE6A8BE-0B86-43C0-A0C0-6F39E4CB99C9}"/>
    <cellStyle name="Currency 2 3 2 2 3 2 4" xfId="2850" xr:uid="{00000000-0005-0000-0000-0000C7300000}"/>
    <cellStyle name="Currency 2 3 2 2 3 2 4 2" xfId="17107" xr:uid="{00000000-0005-0000-0000-0000C8300000}"/>
    <cellStyle name="Currency 2 3 2 2 3 2 4 3" xfId="28988" xr:uid="{873E2219-F95A-486F-8C86-08FA956380FD}"/>
    <cellStyle name="Currency 2 3 2 2 3 2 4 4" xfId="43245" xr:uid="{0F8D025B-1260-4D55-9D33-4684D00EC23C}"/>
    <cellStyle name="Currency 2 3 2 2 3 2 5" xfId="5226" xr:uid="{00000000-0005-0000-0000-0000C9300000}"/>
    <cellStyle name="Currency 2 3 2 2 3 2 5 2" xfId="19483" xr:uid="{00000000-0005-0000-0000-0000CA300000}"/>
    <cellStyle name="Currency 2 3 2 2 3 2 5 3" xfId="31364" xr:uid="{FF4744C3-AFE9-4F45-9B31-F1382FC31F08}"/>
    <cellStyle name="Currency 2 3 2 2 3 2 5 4" xfId="45621" xr:uid="{F67CEEEC-18BC-41B7-BDF7-67FF1295D06C}"/>
    <cellStyle name="Currency 2 3 2 2 3 2 6" xfId="7602" xr:uid="{00000000-0005-0000-0000-0000CB300000}"/>
    <cellStyle name="Currency 2 3 2 2 3 2 6 2" xfId="21859" xr:uid="{00000000-0005-0000-0000-0000CC300000}"/>
    <cellStyle name="Currency 2 3 2 2 3 2 6 3" xfId="33740" xr:uid="{8B2F18C6-178A-4598-9AE1-EDE7D1A61ABF}"/>
    <cellStyle name="Currency 2 3 2 2 3 2 6 4" xfId="47997" xr:uid="{1DD9B417-B928-4CF1-A684-1DA9B12FA4A4}"/>
    <cellStyle name="Currency 2 3 2 2 3 2 7" xfId="9978" xr:uid="{00000000-0005-0000-0000-0000CD300000}"/>
    <cellStyle name="Currency 2 3 2 2 3 2 7 2" xfId="24235" xr:uid="{00000000-0005-0000-0000-0000CE300000}"/>
    <cellStyle name="Currency 2 3 2 2 3 2 7 3" xfId="36116" xr:uid="{623292DD-C6A6-4745-8626-44E33A7889CE}"/>
    <cellStyle name="Currency 2 3 2 2 3 2 7 4" xfId="50373" xr:uid="{87FAABB2-76C4-47F0-AE82-C5B7907E17F1}"/>
    <cellStyle name="Currency 2 3 2 2 3 2 8" xfId="12355" xr:uid="{00000000-0005-0000-0000-0000CF300000}"/>
    <cellStyle name="Currency 2 3 2 2 3 2 8 2" xfId="38493" xr:uid="{F9FC15C6-3C0D-4CA4-BAC3-C790D61D2F6D}"/>
    <cellStyle name="Currency 2 3 2 2 3 2 8 3" xfId="52750" xr:uid="{F2879E7F-DC91-45F9-A4F4-8C7B7A58FCA6}"/>
    <cellStyle name="Currency 2 3 2 2 3 2 9" xfId="14731" xr:uid="{00000000-0005-0000-0000-0000D0300000}"/>
    <cellStyle name="Currency 2 3 2 2 3 3" xfId="906" xr:uid="{00000000-0005-0000-0000-0000D1300000}"/>
    <cellStyle name="Currency 2 3 2 2 3 3 2" xfId="3282" xr:uid="{00000000-0005-0000-0000-0000D2300000}"/>
    <cellStyle name="Currency 2 3 2 2 3 3 2 2" xfId="17539" xr:uid="{00000000-0005-0000-0000-0000D3300000}"/>
    <cellStyle name="Currency 2 3 2 2 3 3 2 3" xfId="29420" xr:uid="{1A093F19-AEF4-4954-8D87-16F7D0D552E2}"/>
    <cellStyle name="Currency 2 3 2 2 3 3 2 4" xfId="43677" xr:uid="{76F85034-AF55-4372-95AF-894DE5C91A0E}"/>
    <cellStyle name="Currency 2 3 2 2 3 3 3" xfId="5658" xr:uid="{00000000-0005-0000-0000-0000D4300000}"/>
    <cellStyle name="Currency 2 3 2 2 3 3 3 2" xfId="19915" xr:uid="{00000000-0005-0000-0000-0000D5300000}"/>
    <cellStyle name="Currency 2 3 2 2 3 3 3 3" xfId="31796" xr:uid="{FDF14F22-2C75-4CD9-8470-ABB90F0FF0D3}"/>
    <cellStyle name="Currency 2 3 2 2 3 3 3 4" xfId="46053" xr:uid="{4AAD97F9-9488-41B8-90A0-13C903C84E63}"/>
    <cellStyle name="Currency 2 3 2 2 3 3 4" xfId="8034" xr:uid="{00000000-0005-0000-0000-0000D6300000}"/>
    <cellStyle name="Currency 2 3 2 2 3 3 4 2" xfId="22291" xr:uid="{00000000-0005-0000-0000-0000D7300000}"/>
    <cellStyle name="Currency 2 3 2 2 3 3 4 3" xfId="34172" xr:uid="{43F2C3E5-8E77-4891-A84D-459A5957C2E2}"/>
    <cellStyle name="Currency 2 3 2 2 3 3 4 4" xfId="48429" xr:uid="{97174B01-9600-4E85-AB27-2BD620DDC312}"/>
    <cellStyle name="Currency 2 3 2 2 3 3 5" xfId="10410" xr:uid="{00000000-0005-0000-0000-0000D8300000}"/>
    <cellStyle name="Currency 2 3 2 2 3 3 5 2" xfId="24667" xr:uid="{00000000-0005-0000-0000-0000D9300000}"/>
    <cellStyle name="Currency 2 3 2 2 3 3 5 3" xfId="36548" xr:uid="{0367C0A1-4249-41BF-839D-906921F1F31C}"/>
    <cellStyle name="Currency 2 3 2 2 3 3 5 4" xfId="50805" xr:uid="{D78D0AE5-E457-468A-ABCF-BC228FD0E15F}"/>
    <cellStyle name="Currency 2 3 2 2 3 3 6" xfId="12787" xr:uid="{00000000-0005-0000-0000-0000DA300000}"/>
    <cellStyle name="Currency 2 3 2 2 3 3 6 2" xfId="38925" xr:uid="{F41C25DE-D5D9-4274-BC82-2B0973B02D45}"/>
    <cellStyle name="Currency 2 3 2 2 3 3 6 3" xfId="53182" xr:uid="{7EF2F4BC-1EE0-4DDB-8051-C30C4E92FB44}"/>
    <cellStyle name="Currency 2 3 2 2 3 3 7" xfId="15163" xr:uid="{00000000-0005-0000-0000-0000DB300000}"/>
    <cellStyle name="Currency 2 3 2 2 3 3 8" xfId="27044" xr:uid="{EE384AC1-23B3-4C15-B61B-02EAC03B7D1E}"/>
    <cellStyle name="Currency 2 3 2 2 3 3 9" xfId="41301" xr:uid="{9A7829BE-3221-468C-BD53-85928FB0BAA1}"/>
    <cellStyle name="Currency 2 3 2 2 3 4" xfId="1698" xr:uid="{00000000-0005-0000-0000-0000DC300000}"/>
    <cellStyle name="Currency 2 3 2 2 3 4 2" xfId="4074" xr:uid="{00000000-0005-0000-0000-0000DD300000}"/>
    <cellStyle name="Currency 2 3 2 2 3 4 2 2" xfId="18331" xr:uid="{00000000-0005-0000-0000-0000DE300000}"/>
    <cellStyle name="Currency 2 3 2 2 3 4 2 3" xfId="30212" xr:uid="{A078F3E6-3685-48FB-ACFA-A185B1F6B2F0}"/>
    <cellStyle name="Currency 2 3 2 2 3 4 2 4" xfId="44469" xr:uid="{3BDE24B6-672B-4639-8912-16FC755E5017}"/>
    <cellStyle name="Currency 2 3 2 2 3 4 3" xfId="6450" xr:uid="{00000000-0005-0000-0000-0000DF300000}"/>
    <cellStyle name="Currency 2 3 2 2 3 4 3 2" xfId="20707" xr:uid="{00000000-0005-0000-0000-0000E0300000}"/>
    <cellStyle name="Currency 2 3 2 2 3 4 3 3" xfId="32588" xr:uid="{B50E3F1A-CF01-4D5F-9FF8-A0AE82030DC6}"/>
    <cellStyle name="Currency 2 3 2 2 3 4 3 4" xfId="46845" xr:uid="{F3048EA2-5D58-4F4C-A6CB-A82B7F3084F6}"/>
    <cellStyle name="Currency 2 3 2 2 3 4 4" xfId="8826" xr:uid="{00000000-0005-0000-0000-0000E1300000}"/>
    <cellStyle name="Currency 2 3 2 2 3 4 4 2" xfId="23083" xr:uid="{00000000-0005-0000-0000-0000E2300000}"/>
    <cellStyle name="Currency 2 3 2 2 3 4 4 3" xfId="34964" xr:uid="{39DBB88D-F0BD-47F1-A7C7-4C9EB3AA140C}"/>
    <cellStyle name="Currency 2 3 2 2 3 4 4 4" xfId="49221" xr:uid="{BBBEE90E-4EC8-42F4-AC9B-281077FDB11A}"/>
    <cellStyle name="Currency 2 3 2 2 3 4 5" xfId="11202" xr:uid="{00000000-0005-0000-0000-0000E3300000}"/>
    <cellStyle name="Currency 2 3 2 2 3 4 5 2" xfId="25459" xr:uid="{00000000-0005-0000-0000-0000E4300000}"/>
    <cellStyle name="Currency 2 3 2 2 3 4 5 3" xfId="37340" xr:uid="{E0018CB7-D80F-496A-B7A0-108395DB725F}"/>
    <cellStyle name="Currency 2 3 2 2 3 4 5 4" xfId="51597" xr:uid="{49F86186-EB3D-45C7-BC1C-BCEA78EE088A}"/>
    <cellStyle name="Currency 2 3 2 2 3 4 6" xfId="13579" xr:uid="{00000000-0005-0000-0000-0000E5300000}"/>
    <cellStyle name="Currency 2 3 2 2 3 4 6 2" xfId="39717" xr:uid="{DCADA1C1-8B40-403D-B96B-FC121BEA3A83}"/>
    <cellStyle name="Currency 2 3 2 2 3 4 6 3" xfId="53974" xr:uid="{B8243319-7760-4DB6-A58B-DA0434DD89D9}"/>
    <cellStyle name="Currency 2 3 2 2 3 4 7" xfId="15955" xr:uid="{00000000-0005-0000-0000-0000E6300000}"/>
    <cellStyle name="Currency 2 3 2 2 3 4 8" xfId="27836" xr:uid="{FBBC2645-8B30-42C4-9899-5928DE759DFC}"/>
    <cellStyle name="Currency 2 3 2 2 3 4 9" xfId="42093" xr:uid="{BC2616F4-4AAA-4106-917B-B0C5B51D9C78}"/>
    <cellStyle name="Currency 2 3 2 2 3 5" xfId="2490" xr:uid="{00000000-0005-0000-0000-0000E7300000}"/>
    <cellStyle name="Currency 2 3 2 2 3 5 2" xfId="16747" xr:uid="{00000000-0005-0000-0000-0000E8300000}"/>
    <cellStyle name="Currency 2 3 2 2 3 5 3" xfId="28628" xr:uid="{80688F98-7333-4476-B30A-09418EF47E84}"/>
    <cellStyle name="Currency 2 3 2 2 3 5 4" xfId="42885" xr:uid="{C3F870C5-470E-4A2F-913D-D25641613B27}"/>
    <cellStyle name="Currency 2 3 2 2 3 6" xfId="4866" xr:uid="{00000000-0005-0000-0000-0000E9300000}"/>
    <cellStyle name="Currency 2 3 2 2 3 6 2" xfId="19123" xr:uid="{00000000-0005-0000-0000-0000EA300000}"/>
    <cellStyle name="Currency 2 3 2 2 3 6 3" xfId="31004" xr:uid="{9C554D8D-8FDD-4CF1-BA5D-C5158CFFE4A9}"/>
    <cellStyle name="Currency 2 3 2 2 3 6 4" xfId="45261" xr:uid="{D97D35C2-08F6-411D-8A1B-278B70E6A9C7}"/>
    <cellStyle name="Currency 2 3 2 2 3 7" xfId="7242" xr:uid="{00000000-0005-0000-0000-0000EB300000}"/>
    <cellStyle name="Currency 2 3 2 2 3 7 2" xfId="21499" xr:uid="{00000000-0005-0000-0000-0000EC300000}"/>
    <cellStyle name="Currency 2 3 2 2 3 7 3" xfId="33380" xr:uid="{718130EA-D35E-4694-B9DD-F9CAC2DEFFB0}"/>
    <cellStyle name="Currency 2 3 2 2 3 7 4" xfId="47637" xr:uid="{0ECFB088-AE53-4E1B-BB62-700717C5EAF6}"/>
    <cellStyle name="Currency 2 3 2 2 3 8" xfId="9618" xr:uid="{00000000-0005-0000-0000-0000ED300000}"/>
    <cellStyle name="Currency 2 3 2 2 3 8 2" xfId="23875" xr:uid="{00000000-0005-0000-0000-0000EE300000}"/>
    <cellStyle name="Currency 2 3 2 2 3 8 3" xfId="35756" xr:uid="{C7A837B9-FCDC-499E-B19B-6B668F47459D}"/>
    <cellStyle name="Currency 2 3 2 2 3 8 4" xfId="50013" xr:uid="{C9C3CAD3-196D-4FAB-9506-830BC8FDEA90}"/>
    <cellStyle name="Currency 2 3 2 2 3 9" xfId="11995" xr:uid="{00000000-0005-0000-0000-0000EF300000}"/>
    <cellStyle name="Currency 2 3 2 2 3 9 2" xfId="38133" xr:uid="{D3C7F2D6-3112-44B4-999C-80B2C323C07A}"/>
    <cellStyle name="Currency 2 3 2 2 3 9 3" xfId="52390" xr:uid="{6DEFD930-DD83-45B5-AA40-9682E81A506F}"/>
    <cellStyle name="Currency 2 3 2 2 4" xfId="150" xr:uid="{00000000-0005-0000-0000-0000F0300000}"/>
    <cellStyle name="Currency 2 3 2 2 4 10" xfId="14407" xr:uid="{00000000-0005-0000-0000-0000F1300000}"/>
    <cellStyle name="Currency 2 3 2 2 4 11" xfId="26288" xr:uid="{4BD3528E-41B5-4469-A21D-BFD18C27C7A3}"/>
    <cellStyle name="Currency 2 3 2 2 4 12" xfId="40545" xr:uid="{78D30ABA-1332-498D-B64B-EE711A5C1D55}"/>
    <cellStyle name="Currency 2 3 2 2 4 2" xfId="510" xr:uid="{00000000-0005-0000-0000-0000F2300000}"/>
    <cellStyle name="Currency 2 3 2 2 4 2 10" xfId="26648" xr:uid="{6DDD6997-8C12-45A3-BC63-3AAD0DAAD7C4}"/>
    <cellStyle name="Currency 2 3 2 2 4 2 11" xfId="40905" xr:uid="{8DEA0D90-11F3-43C3-8BC6-0A5876D9FBDD}"/>
    <cellStyle name="Currency 2 3 2 2 4 2 2" xfId="1302" xr:uid="{00000000-0005-0000-0000-0000F3300000}"/>
    <cellStyle name="Currency 2 3 2 2 4 2 2 2" xfId="3678" xr:uid="{00000000-0005-0000-0000-0000F4300000}"/>
    <cellStyle name="Currency 2 3 2 2 4 2 2 2 2" xfId="17935" xr:uid="{00000000-0005-0000-0000-0000F5300000}"/>
    <cellStyle name="Currency 2 3 2 2 4 2 2 2 3" xfId="29816" xr:uid="{B0091519-A9C5-4D0D-90EF-7860AEE080EA}"/>
    <cellStyle name="Currency 2 3 2 2 4 2 2 2 4" xfId="44073" xr:uid="{5EAEDAEA-1E52-47D4-8D87-5CB218E883F5}"/>
    <cellStyle name="Currency 2 3 2 2 4 2 2 3" xfId="6054" xr:uid="{00000000-0005-0000-0000-0000F6300000}"/>
    <cellStyle name="Currency 2 3 2 2 4 2 2 3 2" xfId="20311" xr:uid="{00000000-0005-0000-0000-0000F7300000}"/>
    <cellStyle name="Currency 2 3 2 2 4 2 2 3 3" xfId="32192" xr:uid="{B009EE14-9C75-46C9-928E-2CEDC3AEAA49}"/>
    <cellStyle name="Currency 2 3 2 2 4 2 2 3 4" xfId="46449" xr:uid="{62772DF3-6260-401C-9E51-0FE6842292A6}"/>
    <cellStyle name="Currency 2 3 2 2 4 2 2 4" xfId="8430" xr:uid="{00000000-0005-0000-0000-0000F8300000}"/>
    <cellStyle name="Currency 2 3 2 2 4 2 2 4 2" xfId="22687" xr:uid="{00000000-0005-0000-0000-0000F9300000}"/>
    <cellStyle name="Currency 2 3 2 2 4 2 2 4 3" xfId="34568" xr:uid="{E943E130-3BE7-4838-A3DE-85342DA8FEDE}"/>
    <cellStyle name="Currency 2 3 2 2 4 2 2 4 4" xfId="48825" xr:uid="{DAE33601-C889-4936-9A16-75A0F5F2F5FB}"/>
    <cellStyle name="Currency 2 3 2 2 4 2 2 5" xfId="10806" xr:uid="{00000000-0005-0000-0000-0000FA300000}"/>
    <cellStyle name="Currency 2 3 2 2 4 2 2 5 2" xfId="25063" xr:uid="{00000000-0005-0000-0000-0000FB300000}"/>
    <cellStyle name="Currency 2 3 2 2 4 2 2 5 3" xfId="36944" xr:uid="{33CA48D8-F602-4DFF-90AA-E2B93203FF09}"/>
    <cellStyle name="Currency 2 3 2 2 4 2 2 5 4" xfId="51201" xr:uid="{B521D850-CC82-46D2-9188-5A1AD8FA63A0}"/>
    <cellStyle name="Currency 2 3 2 2 4 2 2 6" xfId="13183" xr:uid="{00000000-0005-0000-0000-0000FC300000}"/>
    <cellStyle name="Currency 2 3 2 2 4 2 2 6 2" xfId="39321" xr:uid="{3ACA2C24-2F16-4410-83E5-4D372EC9BC6C}"/>
    <cellStyle name="Currency 2 3 2 2 4 2 2 6 3" xfId="53578" xr:uid="{B0EBB7CC-906B-4C99-9D23-4607CE2FCE01}"/>
    <cellStyle name="Currency 2 3 2 2 4 2 2 7" xfId="15559" xr:uid="{00000000-0005-0000-0000-0000FD300000}"/>
    <cellStyle name="Currency 2 3 2 2 4 2 2 8" xfId="27440" xr:uid="{C787A67F-73AF-49F9-B8F6-262953312536}"/>
    <cellStyle name="Currency 2 3 2 2 4 2 2 9" xfId="41697" xr:uid="{95C9DB80-2FC5-4ED6-B524-9AEB1C325752}"/>
    <cellStyle name="Currency 2 3 2 2 4 2 3" xfId="2094" xr:uid="{00000000-0005-0000-0000-0000FE300000}"/>
    <cellStyle name="Currency 2 3 2 2 4 2 3 2" xfId="4470" xr:uid="{00000000-0005-0000-0000-0000FF300000}"/>
    <cellStyle name="Currency 2 3 2 2 4 2 3 2 2" xfId="18727" xr:uid="{00000000-0005-0000-0000-000000310000}"/>
    <cellStyle name="Currency 2 3 2 2 4 2 3 2 3" xfId="30608" xr:uid="{9ACBEC80-2C73-4923-9F70-2EDC2198603F}"/>
    <cellStyle name="Currency 2 3 2 2 4 2 3 2 4" xfId="44865" xr:uid="{A18CEC7C-7BFE-46AC-8D25-DAECF1083293}"/>
    <cellStyle name="Currency 2 3 2 2 4 2 3 3" xfId="6846" xr:uid="{00000000-0005-0000-0000-000001310000}"/>
    <cellStyle name="Currency 2 3 2 2 4 2 3 3 2" xfId="21103" xr:uid="{00000000-0005-0000-0000-000002310000}"/>
    <cellStyle name="Currency 2 3 2 2 4 2 3 3 3" xfId="32984" xr:uid="{F7946041-183F-411C-A0A2-B1770D3092B6}"/>
    <cellStyle name="Currency 2 3 2 2 4 2 3 3 4" xfId="47241" xr:uid="{56E17472-5490-43E8-A580-DD78DEF1BD1C}"/>
    <cellStyle name="Currency 2 3 2 2 4 2 3 4" xfId="9222" xr:uid="{00000000-0005-0000-0000-000003310000}"/>
    <cellStyle name="Currency 2 3 2 2 4 2 3 4 2" xfId="23479" xr:uid="{00000000-0005-0000-0000-000004310000}"/>
    <cellStyle name="Currency 2 3 2 2 4 2 3 4 3" xfId="35360" xr:uid="{664A2C78-9258-467C-899F-CDD651361AED}"/>
    <cellStyle name="Currency 2 3 2 2 4 2 3 4 4" xfId="49617" xr:uid="{FECCD87E-2FB5-4D72-B1F1-73003674E82A}"/>
    <cellStyle name="Currency 2 3 2 2 4 2 3 5" xfId="11598" xr:uid="{00000000-0005-0000-0000-000005310000}"/>
    <cellStyle name="Currency 2 3 2 2 4 2 3 5 2" xfId="25855" xr:uid="{00000000-0005-0000-0000-000006310000}"/>
    <cellStyle name="Currency 2 3 2 2 4 2 3 5 3" xfId="37736" xr:uid="{C259813A-4859-4CC0-9678-4E974B6B2E74}"/>
    <cellStyle name="Currency 2 3 2 2 4 2 3 5 4" xfId="51993" xr:uid="{07D98AFA-F74E-4218-9147-2A04F0354BB9}"/>
    <cellStyle name="Currency 2 3 2 2 4 2 3 6" xfId="13975" xr:uid="{00000000-0005-0000-0000-000007310000}"/>
    <cellStyle name="Currency 2 3 2 2 4 2 3 6 2" xfId="40113" xr:uid="{F33D97E0-F456-4F96-B64E-04C8276F1261}"/>
    <cellStyle name="Currency 2 3 2 2 4 2 3 6 3" xfId="54370" xr:uid="{2EE4DA23-2BB5-4807-B9CF-974799CEAC1D}"/>
    <cellStyle name="Currency 2 3 2 2 4 2 3 7" xfId="16351" xr:uid="{00000000-0005-0000-0000-000008310000}"/>
    <cellStyle name="Currency 2 3 2 2 4 2 3 8" xfId="28232" xr:uid="{EF4D4E65-3E96-4EAA-8169-02D24AE7DA3A}"/>
    <cellStyle name="Currency 2 3 2 2 4 2 3 9" xfId="42489" xr:uid="{68DDB60C-80CE-4E9F-B1CC-037251159A80}"/>
    <cellStyle name="Currency 2 3 2 2 4 2 4" xfId="2886" xr:uid="{00000000-0005-0000-0000-000009310000}"/>
    <cellStyle name="Currency 2 3 2 2 4 2 4 2" xfId="17143" xr:uid="{00000000-0005-0000-0000-00000A310000}"/>
    <cellStyle name="Currency 2 3 2 2 4 2 4 3" xfId="29024" xr:uid="{F3100EBB-2ACA-4D4A-9FE4-2D77C9872F92}"/>
    <cellStyle name="Currency 2 3 2 2 4 2 4 4" xfId="43281" xr:uid="{3A67FCDC-0E49-464A-B2CB-4A6741E3C65A}"/>
    <cellStyle name="Currency 2 3 2 2 4 2 5" xfId="5262" xr:uid="{00000000-0005-0000-0000-00000B310000}"/>
    <cellStyle name="Currency 2 3 2 2 4 2 5 2" xfId="19519" xr:uid="{00000000-0005-0000-0000-00000C310000}"/>
    <cellStyle name="Currency 2 3 2 2 4 2 5 3" xfId="31400" xr:uid="{31986852-5E13-49CD-A8CC-0FF298CC3F9E}"/>
    <cellStyle name="Currency 2 3 2 2 4 2 5 4" xfId="45657" xr:uid="{81BE989E-1EA9-4593-96E9-D6DF2038F768}"/>
    <cellStyle name="Currency 2 3 2 2 4 2 6" xfId="7638" xr:uid="{00000000-0005-0000-0000-00000D310000}"/>
    <cellStyle name="Currency 2 3 2 2 4 2 6 2" xfId="21895" xr:uid="{00000000-0005-0000-0000-00000E310000}"/>
    <cellStyle name="Currency 2 3 2 2 4 2 6 3" xfId="33776" xr:uid="{D1853491-5A06-4286-9FB4-9917703E36B0}"/>
    <cellStyle name="Currency 2 3 2 2 4 2 6 4" xfId="48033" xr:uid="{884E11C6-7EF2-447A-8BAB-EFF64E39A7E2}"/>
    <cellStyle name="Currency 2 3 2 2 4 2 7" xfId="10014" xr:uid="{00000000-0005-0000-0000-00000F310000}"/>
    <cellStyle name="Currency 2 3 2 2 4 2 7 2" xfId="24271" xr:uid="{00000000-0005-0000-0000-000010310000}"/>
    <cellStyle name="Currency 2 3 2 2 4 2 7 3" xfId="36152" xr:uid="{7FC44DDB-B610-4450-AAE0-D806AC5D6A56}"/>
    <cellStyle name="Currency 2 3 2 2 4 2 7 4" xfId="50409" xr:uid="{5C220DF9-9488-4B8A-A462-C4B87E0D83EF}"/>
    <cellStyle name="Currency 2 3 2 2 4 2 8" xfId="12391" xr:uid="{00000000-0005-0000-0000-000011310000}"/>
    <cellStyle name="Currency 2 3 2 2 4 2 8 2" xfId="38529" xr:uid="{E48FD5A0-821A-43F5-88C3-A4DD201212B3}"/>
    <cellStyle name="Currency 2 3 2 2 4 2 8 3" xfId="52786" xr:uid="{44A12D1E-5366-4B99-BE51-5228B3C261EF}"/>
    <cellStyle name="Currency 2 3 2 2 4 2 9" xfId="14767" xr:uid="{00000000-0005-0000-0000-000012310000}"/>
    <cellStyle name="Currency 2 3 2 2 4 3" xfId="942" xr:uid="{00000000-0005-0000-0000-000013310000}"/>
    <cellStyle name="Currency 2 3 2 2 4 3 2" xfId="3318" xr:uid="{00000000-0005-0000-0000-000014310000}"/>
    <cellStyle name="Currency 2 3 2 2 4 3 2 2" xfId="17575" xr:uid="{00000000-0005-0000-0000-000015310000}"/>
    <cellStyle name="Currency 2 3 2 2 4 3 2 3" xfId="29456" xr:uid="{1E1807D9-D23C-427A-9ED3-A49FFF5C9FFD}"/>
    <cellStyle name="Currency 2 3 2 2 4 3 2 4" xfId="43713" xr:uid="{83BF9A74-DE9C-49A3-80EC-4C9DD8D5FB36}"/>
    <cellStyle name="Currency 2 3 2 2 4 3 3" xfId="5694" xr:uid="{00000000-0005-0000-0000-000016310000}"/>
    <cellStyle name="Currency 2 3 2 2 4 3 3 2" xfId="19951" xr:uid="{00000000-0005-0000-0000-000017310000}"/>
    <cellStyle name="Currency 2 3 2 2 4 3 3 3" xfId="31832" xr:uid="{AB4E2DB1-4D7B-4E55-B164-5D9B30029047}"/>
    <cellStyle name="Currency 2 3 2 2 4 3 3 4" xfId="46089" xr:uid="{E4F47519-C2A7-42A2-8C1B-7E67644902A2}"/>
    <cellStyle name="Currency 2 3 2 2 4 3 4" xfId="8070" xr:uid="{00000000-0005-0000-0000-000018310000}"/>
    <cellStyle name="Currency 2 3 2 2 4 3 4 2" xfId="22327" xr:uid="{00000000-0005-0000-0000-000019310000}"/>
    <cellStyle name="Currency 2 3 2 2 4 3 4 3" xfId="34208" xr:uid="{38AF9286-772B-479D-9C1C-C14F3F7FD5CF}"/>
    <cellStyle name="Currency 2 3 2 2 4 3 4 4" xfId="48465" xr:uid="{AAAF1F2D-D4D4-45DE-A72E-3AC66EA5988C}"/>
    <cellStyle name="Currency 2 3 2 2 4 3 5" xfId="10446" xr:uid="{00000000-0005-0000-0000-00001A310000}"/>
    <cellStyle name="Currency 2 3 2 2 4 3 5 2" xfId="24703" xr:uid="{00000000-0005-0000-0000-00001B310000}"/>
    <cellStyle name="Currency 2 3 2 2 4 3 5 3" xfId="36584" xr:uid="{34D45879-EABB-4A4F-A7BE-C265AA35285C}"/>
    <cellStyle name="Currency 2 3 2 2 4 3 5 4" xfId="50841" xr:uid="{7B903C7C-96AD-49DC-970A-A92A2E783785}"/>
    <cellStyle name="Currency 2 3 2 2 4 3 6" xfId="12823" xr:uid="{00000000-0005-0000-0000-00001C310000}"/>
    <cellStyle name="Currency 2 3 2 2 4 3 6 2" xfId="38961" xr:uid="{5A08E3C7-AD7A-4AE3-B75C-B7890F4BEE95}"/>
    <cellStyle name="Currency 2 3 2 2 4 3 6 3" xfId="53218" xr:uid="{4948C4CB-AD55-4921-A9F6-A364EB8743AB}"/>
    <cellStyle name="Currency 2 3 2 2 4 3 7" xfId="15199" xr:uid="{00000000-0005-0000-0000-00001D310000}"/>
    <cellStyle name="Currency 2 3 2 2 4 3 8" xfId="27080" xr:uid="{2FB4D91C-E309-4C5F-B204-23533BC8F114}"/>
    <cellStyle name="Currency 2 3 2 2 4 3 9" xfId="41337" xr:uid="{BBB4C1FE-3E14-4B47-8406-89F59C8C3E9F}"/>
    <cellStyle name="Currency 2 3 2 2 4 4" xfId="1734" xr:uid="{00000000-0005-0000-0000-00001E310000}"/>
    <cellStyle name="Currency 2 3 2 2 4 4 2" xfId="4110" xr:uid="{00000000-0005-0000-0000-00001F310000}"/>
    <cellStyle name="Currency 2 3 2 2 4 4 2 2" xfId="18367" xr:uid="{00000000-0005-0000-0000-000020310000}"/>
    <cellStyle name="Currency 2 3 2 2 4 4 2 3" xfId="30248" xr:uid="{16DDCDAA-85AF-4793-AFBA-E5D02273B8A5}"/>
    <cellStyle name="Currency 2 3 2 2 4 4 2 4" xfId="44505" xr:uid="{0A80F0FD-F288-483F-A842-A68C3C099F81}"/>
    <cellStyle name="Currency 2 3 2 2 4 4 3" xfId="6486" xr:uid="{00000000-0005-0000-0000-000021310000}"/>
    <cellStyle name="Currency 2 3 2 2 4 4 3 2" xfId="20743" xr:uid="{00000000-0005-0000-0000-000022310000}"/>
    <cellStyle name="Currency 2 3 2 2 4 4 3 3" xfId="32624" xr:uid="{F72B7232-A721-42A7-BA72-2A0D645C2BE5}"/>
    <cellStyle name="Currency 2 3 2 2 4 4 3 4" xfId="46881" xr:uid="{62916E70-0F69-4D63-B476-6695904D0A86}"/>
    <cellStyle name="Currency 2 3 2 2 4 4 4" xfId="8862" xr:uid="{00000000-0005-0000-0000-000023310000}"/>
    <cellStyle name="Currency 2 3 2 2 4 4 4 2" xfId="23119" xr:uid="{00000000-0005-0000-0000-000024310000}"/>
    <cellStyle name="Currency 2 3 2 2 4 4 4 3" xfId="35000" xr:uid="{4FFB2CEF-16B2-47A9-B3A5-4A2D7C3384F0}"/>
    <cellStyle name="Currency 2 3 2 2 4 4 4 4" xfId="49257" xr:uid="{EBF33D96-2DBF-4426-A201-0768910B614D}"/>
    <cellStyle name="Currency 2 3 2 2 4 4 5" xfId="11238" xr:uid="{00000000-0005-0000-0000-000025310000}"/>
    <cellStyle name="Currency 2 3 2 2 4 4 5 2" xfId="25495" xr:uid="{00000000-0005-0000-0000-000026310000}"/>
    <cellStyle name="Currency 2 3 2 2 4 4 5 3" xfId="37376" xr:uid="{57CCA713-433B-4ECA-85A0-517290587BF2}"/>
    <cellStyle name="Currency 2 3 2 2 4 4 5 4" xfId="51633" xr:uid="{CDF96302-3E1C-4311-8B06-0DC05A210C69}"/>
    <cellStyle name="Currency 2 3 2 2 4 4 6" xfId="13615" xr:uid="{00000000-0005-0000-0000-000027310000}"/>
    <cellStyle name="Currency 2 3 2 2 4 4 6 2" xfId="39753" xr:uid="{4B088E8B-0C80-4AA8-B7C2-5F05BAE5E33B}"/>
    <cellStyle name="Currency 2 3 2 2 4 4 6 3" xfId="54010" xr:uid="{25BAE2EA-5611-4B79-90CD-D992108A259D}"/>
    <cellStyle name="Currency 2 3 2 2 4 4 7" xfId="15991" xr:uid="{00000000-0005-0000-0000-000028310000}"/>
    <cellStyle name="Currency 2 3 2 2 4 4 8" xfId="27872" xr:uid="{0CAB04BA-C917-43D0-BA77-20ABBF71262C}"/>
    <cellStyle name="Currency 2 3 2 2 4 4 9" xfId="42129" xr:uid="{82E22F35-6A15-45AA-8648-10EF031E501B}"/>
    <cellStyle name="Currency 2 3 2 2 4 5" xfId="2526" xr:uid="{00000000-0005-0000-0000-000029310000}"/>
    <cellStyle name="Currency 2 3 2 2 4 5 2" xfId="16783" xr:uid="{00000000-0005-0000-0000-00002A310000}"/>
    <cellStyle name="Currency 2 3 2 2 4 5 3" xfId="28664" xr:uid="{583816E9-20EA-480C-AA5A-F936BC43F58C}"/>
    <cellStyle name="Currency 2 3 2 2 4 5 4" xfId="42921" xr:uid="{8D7C4CAF-196C-43C3-BAD3-EF77CA228172}"/>
    <cellStyle name="Currency 2 3 2 2 4 6" xfId="4902" xr:uid="{00000000-0005-0000-0000-00002B310000}"/>
    <cellStyle name="Currency 2 3 2 2 4 6 2" xfId="19159" xr:uid="{00000000-0005-0000-0000-00002C310000}"/>
    <cellStyle name="Currency 2 3 2 2 4 6 3" xfId="31040" xr:uid="{5CE793F1-876F-4302-8CB0-43D096083A74}"/>
    <cellStyle name="Currency 2 3 2 2 4 6 4" xfId="45297" xr:uid="{F0C34230-A9ED-4B7B-A121-C3EC248E8BA5}"/>
    <cellStyle name="Currency 2 3 2 2 4 7" xfId="7278" xr:uid="{00000000-0005-0000-0000-00002D310000}"/>
    <cellStyle name="Currency 2 3 2 2 4 7 2" xfId="21535" xr:uid="{00000000-0005-0000-0000-00002E310000}"/>
    <cellStyle name="Currency 2 3 2 2 4 7 3" xfId="33416" xr:uid="{048C3C6E-AEB8-45CF-8EB3-0186D75B462A}"/>
    <cellStyle name="Currency 2 3 2 2 4 7 4" xfId="47673" xr:uid="{EC857546-C5C9-4B9F-8B34-20FB62A74AD0}"/>
    <cellStyle name="Currency 2 3 2 2 4 8" xfId="9654" xr:uid="{00000000-0005-0000-0000-00002F310000}"/>
    <cellStyle name="Currency 2 3 2 2 4 8 2" xfId="23911" xr:uid="{00000000-0005-0000-0000-000030310000}"/>
    <cellStyle name="Currency 2 3 2 2 4 8 3" xfId="35792" xr:uid="{33B12281-5535-4AE6-A59C-9EFADD32817F}"/>
    <cellStyle name="Currency 2 3 2 2 4 8 4" xfId="50049" xr:uid="{64C29E57-5C08-4E55-A982-B8763E002681}"/>
    <cellStyle name="Currency 2 3 2 2 4 9" xfId="12031" xr:uid="{00000000-0005-0000-0000-000031310000}"/>
    <cellStyle name="Currency 2 3 2 2 4 9 2" xfId="38169" xr:uid="{EE504693-90B1-4595-B581-AA31DC55EE3A}"/>
    <cellStyle name="Currency 2 3 2 2 4 9 3" xfId="52426" xr:uid="{B612376C-0AF0-437E-BC9A-220045EEC5F3}"/>
    <cellStyle name="Currency 2 3 2 2 5" xfId="186" xr:uid="{00000000-0005-0000-0000-000032310000}"/>
    <cellStyle name="Currency 2 3 2 2 5 10" xfId="14443" xr:uid="{00000000-0005-0000-0000-000033310000}"/>
    <cellStyle name="Currency 2 3 2 2 5 11" xfId="26324" xr:uid="{8E420289-BF57-49AB-9F35-98E0C509568D}"/>
    <cellStyle name="Currency 2 3 2 2 5 12" xfId="40581" xr:uid="{42E46C70-5DEB-4B5D-8273-069563978BE0}"/>
    <cellStyle name="Currency 2 3 2 2 5 2" xfId="546" xr:uid="{00000000-0005-0000-0000-000034310000}"/>
    <cellStyle name="Currency 2 3 2 2 5 2 10" xfId="26684" xr:uid="{C6AB0090-4478-4A1E-8EB8-1390C89E6BD8}"/>
    <cellStyle name="Currency 2 3 2 2 5 2 11" xfId="40941" xr:uid="{6552EEE7-1264-406A-B72C-2498266246CF}"/>
    <cellStyle name="Currency 2 3 2 2 5 2 2" xfId="1338" xr:uid="{00000000-0005-0000-0000-000035310000}"/>
    <cellStyle name="Currency 2 3 2 2 5 2 2 2" xfId="3714" xr:uid="{00000000-0005-0000-0000-000036310000}"/>
    <cellStyle name="Currency 2 3 2 2 5 2 2 2 2" xfId="17971" xr:uid="{00000000-0005-0000-0000-000037310000}"/>
    <cellStyle name="Currency 2 3 2 2 5 2 2 2 3" xfId="29852" xr:uid="{87B67020-B761-4972-B23C-DB09A0449F2F}"/>
    <cellStyle name="Currency 2 3 2 2 5 2 2 2 4" xfId="44109" xr:uid="{2F0576DE-5264-4EF9-BDF9-AF21A933F7A0}"/>
    <cellStyle name="Currency 2 3 2 2 5 2 2 3" xfId="6090" xr:uid="{00000000-0005-0000-0000-000038310000}"/>
    <cellStyle name="Currency 2 3 2 2 5 2 2 3 2" xfId="20347" xr:uid="{00000000-0005-0000-0000-000039310000}"/>
    <cellStyle name="Currency 2 3 2 2 5 2 2 3 3" xfId="32228" xr:uid="{9198AB49-07C3-4765-B4EB-72A4E98A4CFD}"/>
    <cellStyle name="Currency 2 3 2 2 5 2 2 3 4" xfId="46485" xr:uid="{CB1DA384-8286-4DAD-A26C-E1A8CEF06477}"/>
    <cellStyle name="Currency 2 3 2 2 5 2 2 4" xfId="8466" xr:uid="{00000000-0005-0000-0000-00003A310000}"/>
    <cellStyle name="Currency 2 3 2 2 5 2 2 4 2" xfId="22723" xr:uid="{00000000-0005-0000-0000-00003B310000}"/>
    <cellStyle name="Currency 2 3 2 2 5 2 2 4 3" xfId="34604" xr:uid="{96E5B57F-136A-4C0A-B891-E700CE4F0F05}"/>
    <cellStyle name="Currency 2 3 2 2 5 2 2 4 4" xfId="48861" xr:uid="{93471FAF-4906-4AA6-8D18-559C7B7CF054}"/>
    <cellStyle name="Currency 2 3 2 2 5 2 2 5" xfId="10842" xr:uid="{00000000-0005-0000-0000-00003C310000}"/>
    <cellStyle name="Currency 2 3 2 2 5 2 2 5 2" xfId="25099" xr:uid="{00000000-0005-0000-0000-00003D310000}"/>
    <cellStyle name="Currency 2 3 2 2 5 2 2 5 3" xfId="36980" xr:uid="{31810F8C-EA56-4392-A26E-1DC7AB942C1A}"/>
    <cellStyle name="Currency 2 3 2 2 5 2 2 5 4" xfId="51237" xr:uid="{40E975FE-DD08-4698-AE2D-A24B1D1E48CD}"/>
    <cellStyle name="Currency 2 3 2 2 5 2 2 6" xfId="13219" xr:uid="{00000000-0005-0000-0000-00003E310000}"/>
    <cellStyle name="Currency 2 3 2 2 5 2 2 6 2" xfId="39357" xr:uid="{D7C332BD-0C85-4DAC-928F-D41146568B60}"/>
    <cellStyle name="Currency 2 3 2 2 5 2 2 6 3" xfId="53614" xr:uid="{9E681F17-C8A0-497D-9DBD-D5199581F520}"/>
    <cellStyle name="Currency 2 3 2 2 5 2 2 7" xfId="15595" xr:uid="{00000000-0005-0000-0000-00003F310000}"/>
    <cellStyle name="Currency 2 3 2 2 5 2 2 8" xfId="27476" xr:uid="{434D0B0B-3599-4FED-9EAC-E3785C479038}"/>
    <cellStyle name="Currency 2 3 2 2 5 2 2 9" xfId="41733" xr:uid="{C6498ED8-8EB3-463C-B35B-A9AB43C0BA21}"/>
    <cellStyle name="Currency 2 3 2 2 5 2 3" xfId="2130" xr:uid="{00000000-0005-0000-0000-000040310000}"/>
    <cellStyle name="Currency 2 3 2 2 5 2 3 2" xfId="4506" xr:uid="{00000000-0005-0000-0000-000041310000}"/>
    <cellStyle name="Currency 2 3 2 2 5 2 3 2 2" xfId="18763" xr:uid="{00000000-0005-0000-0000-000042310000}"/>
    <cellStyle name="Currency 2 3 2 2 5 2 3 2 3" xfId="30644" xr:uid="{612778E4-89C5-4204-96F4-555F5F99F70E}"/>
    <cellStyle name="Currency 2 3 2 2 5 2 3 2 4" xfId="44901" xr:uid="{94DE1E52-2211-43F7-A564-08BA680584F5}"/>
    <cellStyle name="Currency 2 3 2 2 5 2 3 3" xfId="6882" xr:uid="{00000000-0005-0000-0000-000043310000}"/>
    <cellStyle name="Currency 2 3 2 2 5 2 3 3 2" xfId="21139" xr:uid="{00000000-0005-0000-0000-000044310000}"/>
    <cellStyle name="Currency 2 3 2 2 5 2 3 3 3" xfId="33020" xr:uid="{934D6894-842C-4C07-AACC-EBF3F4F4BF9B}"/>
    <cellStyle name="Currency 2 3 2 2 5 2 3 3 4" xfId="47277" xr:uid="{95C96C9E-4FC2-4FCC-B749-1C33199C1ED9}"/>
    <cellStyle name="Currency 2 3 2 2 5 2 3 4" xfId="9258" xr:uid="{00000000-0005-0000-0000-000045310000}"/>
    <cellStyle name="Currency 2 3 2 2 5 2 3 4 2" xfId="23515" xr:uid="{00000000-0005-0000-0000-000046310000}"/>
    <cellStyle name="Currency 2 3 2 2 5 2 3 4 3" xfId="35396" xr:uid="{36781247-5250-4226-AB21-8070801ED1D5}"/>
    <cellStyle name="Currency 2 3 2 2 5 2 3 4 4" xfId="49653" xr:uid="{5E7582EA-7C82-4D25-BAC0-337305B71AC9}"/>
    <cellStyle name="Currency 2 3 2 2 5 2 3 5" xfId="11634" xr:uid="{00000000-0005-0000-0000-000047310000}"/>
    <cellStyle name="Currency 2 3 2 2 5 2 3 5 2" xfId="25891" xr:uid="{00000000-0005-0000-0000-000048310000}"/>
    <cellStyle name="Currency 2 3 2 2 5 2 3 5 3" xfId="37772" xr:uid="{427C0D20-C4D1-483C-9F3C-02AA92941463}"/>
    <cellStyle name="Currency 2 3 2 2 5 2 3 5 4" xfId="52029" xr:uid="{EA4CF99C-6A1C-4A90-A238-0B70ACA81946}"/>
    <cellStyle name="Currency 2 3 2 2 5 2 3 6" xfId="14011" xr:uid="{00000000-0005-0000-0000-000049310000}"/>
    <cellStyle name="Currency 2 3 2 2 5 2 3 6 2" xfId="40149" xr:uid="{3614936C-A32A-4438-B5A5-17861E2B2573}"/>
    <cellStyle name="Currency 2 3 2 2 5 2 3 6 3" xfId="54406" xr:uid="{300873B3-1811-4D0E-B3B4-A7A6BD8E8867}"/>
    <cellStyle name="Currency 2 3 2 2 5 2 3 7" xfId="16387" xr:uid="{00000000-0005-0000-0000-00004A310000}"/>
    <cellStyle name="Currency 2 3 2 2 5 2 3 8" xfId="28268" xr:uid="{07F71686-EC0C-4B3E-A4F2-D49AA54E3D64}"/>
    <cellStyle name="Currency 2 3 2 2 5 2 3 9" xfId="42525" xr:uid="{71B2931C-A68B-4673-9F88-EB359E2FC05C}"/>
    <cellStyle name="Currency 2 3 2 2 5 2 4" xfId="2922" xr:uid="{00000000-0005-0000-0000-00004B310000}"/>
    <cellStyle name="Currency 2 3 2 2 5 2 4 2" xfId="17179" xr:uid="{00000000-0005-0000-0000-00004C310000}"/>
    <cellStyle name="Currency 2 3 2 2 5 2 4 3" xfId="29060" xr:uid="{8D8C3F8A-D4D3-4C00-950E-A96AF33AE154}"/>
    <cellStyle name="Currency 2 3 2 2 5 2 4 4" xfId="43317" xr:uid="{3123EEF9-276D-42A9-8D4F-4C902CBC0A28}"/>
    <cellStyle name="Currency 2 3 2 2 5 2 5" xfId="5298" xr:uid="{00000000-0005-0000-0000-00004D310000}"/>
    <cellStyle name="Currency 2 3 2 2 5 2 5 2" xfId="19555" xr:uid="{00000000-0005-0000-0000-00004E310000}"/>
    <cellStyle name="Currency 2 3 2 2 5 2 5 3" xfId="31436" xr:uid="{9DAE8F04-E0A0-45AE-98AC-270A28CD9E0D}"/>
    <cellStyle name="Currency 2 3 2 2 5 2 5 4" xfId="45693" xr:uid="{BB24C9E6-5344-4CB6-A2B1-64C1AD5416A1}"/>
    <cellStyle name="Currency 2 3 2 2 5 2 6" xfId="7674" xr:uid="{00000000-0005-0000-0000-00004F310000}"/>
    <cellStyle name="Currency 2 3 2 2 5 2 6 2" xfId="21931" xr:uid="{00000000-0005-0000-0000-000050310000}"/>
    <cellStyle name="Currency 2 3 2 2 5 2 6 3" xfId="33812" xr:uid="{7F8FA608-4897-43A3-BD6E-28934E3CD61D}"/>
    <cellStyle name="Currency 2 3 2 2 5 2 6 4" xfId="48069" xr:uid="{8B59EF70-0860-4231-A47F-1F2C8A29A2E8}"/>
    <cellStyle name="Currency 2 3 2 2 5 2 7" xfId="10050" xr:uid="{00000000-0005-0000-0000-000051310000}"/>
    <cellStyle name="Currency 2 3 2 2 5 2 7 2" xfId="24307" xr:uid="{00000000-0005-0000-0000-000052310000}"/>
    <cellStyle name="Currency 2 3 2 2 5 2 7 3" xfId="36188" xr:uid="{EDC399D1-9FD7-4DFF-9505-DCC05F11F8D2}"/>
    <cellStyle name="Currency 2 3 2 2 5 2 7 4" xfId="50445" xr:uid="{4772757A-6034-4CF6-901E-04CEDA99CEC7}"/>
    <cellStyle name="Currency 2 3 2 2 5 2 8" xfId="12427" xr:uid="{00000000-0005-0000-0000-000053310000}"/>
    <cellStyle name="Currency 2 3 2 2 5 2 8 2" xfId="38565" xr:uid="{302B9D3D-DFF0-4910-9EDF-022A92B7F1DC}"/>
    <cellStyle name="Currency 2 3 2 2 5 2 8 3" xfId="52822" xr:uid="{DF068FC1-BE12-4E27-819E-64482A3A51F5}"/>
    <cellStyle name="Currency 2 3 2 2 5 2 9" xfId="14803" xr:uid="{00000000-0005-0000-0000-000054310000}"/>
    <cellStyle name="Currency 2 3 2 2 5 3" xfId="978" xr:uid="{00000000-0005-0000-0000-000055310000}"/>
    <cellStyle name="Currency 2 3 2 2 5 3 2" xfId="3354" xr:uid="{00000000-0005-0000-0000-000056310000}"/>
    <cellStyle name="Currency 2 3 2 2 5 3 2 2" xfId="17611" xr:uid="{00000000-0005-0000-0000-000057310000}"/>
    <cellStyle name="Currency 2 3 2 2 5 3 2 3" xfId="29492" xr:uid="{5B5D5B77-EF43-4100-A196-99259A4237D1}"/>
    <cellStyle name="Currency 2 3 2 2 5 3 2 4" xfId="43749" xr:uid="{CD7AD41E-BABC-448A-A5D6-AF91435AAF25}"/>
    <cellStyle name="Currency 2 3 2 2 5 3 3" xfId="5730" xr:uid="{00000000-0005-0000-0000-000058310000}"/>
    <cellStyle name="Currency 2 3 2 2 5 3 3 2" xfId="19987" xr:uid="{00000000-0005-0000-0000-000059310000}"/>
    <cellStyle name="Currency 2 3 2 2 5 3 3 3" xfId="31868" xr:uid="{097B7633-5E90-46D4-8B26-0FE1941E5C1D}"/>
    <cellStyle name="Currency 2 3 2 2 5 3 3 4" xfId="46125" xr:uid="{6A4B2BF6-144E-42E9-922F-7B098691273A}"/>
    <cellStyle name="Currency 2 3 2 2 5 3 4" xfId="8106" xr:uid="{00000000-0005-0000-0000-00005A310000}"/>
    <cellStyle name="Currency 2 3 2 2 5 3 4 2" xfId="22363" xr:uid="{00000000-0005-0000-0000-00005B310000}"/>
    <cellStyle name="Currency 2 3 2 2 5 3 4 3" xfId="34244" xr:uid="{84F8C3E2-3E4A-4589-A992-CA5CF7891208}"/>
    <cellStyle name="Currency 2 3 2 2 5 3 4 4" xfId="48501" xr:uid="{6A113321-642D-4353-AA94-78A2E7B7E5AE}"/>
    <cellStyle name="Currency 2 3 2 2 5 3 5" xfId="10482" xr:uid="{00000000-0005-0000-0000-00005C310000}"/>
    <cellStyle name="Currency 2 3 2 2 5 3 5 2" xfId="24739" xr:uid="{00000000-0005-0000-0000-00005D310000}"/>
    <cellStyle name="Currency 2 3 2 2 5 3 5 3" xfId="36620" xr:uid="{63CE2BE5-5C75-4346-8328-5638ACC2ECDA}"/>
    <cellStyle name="Currency 2 3 2 2 5 3 5 4" xfId="50877" xr:uid="{0243A8A9-931E-4FB8-AB30-2AD4362CE132}"/>
    <cellStyle name="Currency 2 3 2 2 5 3 6" xfId="12859" xr:uid="{00000000-0005-0000-0000-00005E310000}"/>
    <cellStyle name="Currency 2 3 2 2 5 3 6 2" xfId="38997" xr:uid="{30E89E5A-9C62-4FA7-9989-D93FC5D6B852}"/>
    <cellStyle name="Currency 2 3 2 2 5 3 6 3" xfId="53254" xr:uid="{412FFB9D-B4CF-4BB1-9003-2F0D059CF055}"/>
    <cellStyle name="Currency 2 3 2 2 5 3 7" xfId="15235" xr:uid="{00000000-0005-0000-0000-00005F310000}"/>
    <cellStyle name="Currency 2 3 2 2 5 3 8" xfId="27116" xr:uid="{3BD9FFF7-8A62-45A2-A03C-0ABDEB06D6E9}"/>
    <cellStyle name="Currency 2 3 2 2 5 3 9" xfId="41373" xr:uid="{52E7313E-4819-4CAC-B93B-8863C1DD4C3A}"/>
    <cellStyle name="Currency 2 3 2 2 5 4" xfId="1770" xr:uid="{00000000-0005-0000-0000-000060310000}"/>
    <cellStyle name="Currency 2 3 2 2 5 4 2" xfId="4146" xr:uid="{00000000-0005-0000-0000-000061310000}"/>
    <cellStyle name="Currency 2 3 2 2 5 4 2 2" xfId="18403" xr:uid="{00000000-0005-0000-0000-000062310000}"/>
    <cellStyle name="Currency 2 3 2 2 5 4 2 3" xfId="30284" xr:uid="{EDEEE829-4474-4A55-9121-75B161D16B02}"/>
    <cellStyle name="Currency 2 3 2 2 5 4 2 4" xfId="44541" xr:uid="{E16F71DA-DACB-48B8-9556-98445A75871E}"/>
    <cellStyle name="Currency 2 3 2 2 5 4 3" xfId="6522" xr:uid="{00000000-0005-0000-0000-000063310000}"/>
    <cellStyle name="Currency 2 3 2 2 5 4 3 2" xfId="20779" xr:uid="{00000000-0005-0000-0000-000064310000}"/>
    <cellStyle name="Currency 2 3 2 2 5 4 3 3" xfId="32660" xr:uid="{00B0D7EC-E303-4C2C-8E76-BCBF35F76F3E}"/>
    <cellStyle name="Currency 2 3 2 2 5 4 3 4" xfId="46917" xr:uid="{4F787E1C-9B95-49E3-9DCD-4622885BFE4B}"/>
    <cellStyle name="Currency 2 3 2 2 5 4 4" xfId="8898" xr:uid="{00000000-0005-0000-0000-000065310000}"/>
    <cellStyle name="Currency 2 3 2 2 5 4 4 2" xfId="23155" xr:uid="{00000000-0005-0000-0000-000066310000}"/>
    <cellStyle name="Currency 2 3 2 2 5 4 4 3" xfId="35036" xr:uid="{89AD0093-6C49-4886-B572-F1E6FC7DD7F8}"/>
    <cellStyle name="Currency 2 3 2 2 5 4 4 4" xfId="49293" xr:uid="{CD3B9A6F-1206-45D0-B836-238EEDFE3FA1}"/>
    <cellStyle name="Currency 2 3 2 2 5 4 5" xfId="11274" xr:uid="{00000000-0005-0000-0000-000067310000}"/>
    <cellStyle name="Currency 2 3 2 2 5 4 5 2" xfId="25531" xr:uid="{00000000-0005-0000-0000-000068310000}"/>
    <cellStyle name="Currency 2 3 2 2 5 4 5 3" xfId="37412" xr:uid="{01FCC451-FD62-47BA-9238-6E261DD6CB59}"/>
    <cellStyle name="Currency 2 3 2 2 5 4 5 4" xfId="51669" xr:uid="{07BDF6E4-1BFE-4D23-A11D-C3A9A582CB66}"/>
    <cellStyle name="Currency 2 3 2 2 5 4 6" xfId="13651" xr:uid="{00000000-0005-0000-0000-000069310000}"/>
    <cellStyle name="Currency 2 3 2 2 5 4 6 2" xfId="39789" xr:uid="{544A071A-BDD2-40F2-83BF-0CD2BF3BA27A}"/>
    <cellStyle name="Currency 2 3 2 2 5 4 6 3" xfId="54046" xr:uid="{6BFF8544-FFDA-4DA0-9484-F99FD73E639E}"/>
    <cellStyle name="Currency 2 3 2 2 5 4 7" xfId="16027" xr:uid="{00000000-0005-0000-0000-00006A310000}"/>
    <cellStyle name="Currency 2 3 2 2 5 4 8" xfId="27908" xr:uid="{505D4D75-2A03-48E4-BEC7-4C3426F98545}"/>
    <cellStyle name="Currency 2 3 2 2 5 4 9" xfId="42165" xr:uid="{BEDA326B-6582-4F2E-A844-E72B54921B8B}"/>
    <cellStyle name="Currency 2 3 2 2 5 5" xfId="2562" xr:uid="{00000000-0005-0000-0000-00006B310000}"/>
    <cellStyle name="Currency 2 3 2 2 5 5 2" xfId="16819" xr:uid="{00000000-0005-0000-0000-00006C310000}"/>
    <cellStyle name="Currency 2 3 2 2 5 5 3" xfId="28700" xr:uid="{3AC73B5F-757B-48AF-B53D-FA0FA259F631}"/>
    <cellStyle name="Currency 2 3 2 2 5 5 4" xfId="42957" xr:uid="{4A30B12B-C4D4-4F31-BBEE-21EB11738DBA}"/>
    <cellStyle name="Currency 2 3 2 2 5 6" xfId="4938" xr:uid="{00000000-0005-0000-0000-00006D310000}"/>
    <cellStyle name="Currency 2 3 2 2 5 6 2" xfId="19195" xr:uid="{00000000-0005-0000-0000-00006E310000}"/>
    <cellStyle name="Currency 2 3 2 2 5 6 3" xfId="31076" xr:uid="{E43A7E78-6C74-452E-8ABC-13DF208B54C9}"/>
    <cellStyle name="Currency 2 3 2 2 5 6 4" xfId="45333" xr:uid="{E2A906C9-1782-4352-8E80-1616EEB0AB29}"/>
    <cellStyle name="Currency 2 3 2 2 5 7" xfId="7314" xr:uid="{00000000-0005-0000-0000-00006F310000}"/>
    <cellStyle name="Currency 2 3 2 2 5 7 2" xfId="21571" xr:uid="{00000000-0005-0000-0000-000070310000}"/>
    <cellStyle name="Currency 2 3 2 2 5 7 3" xfId="33452" xr:uid="{3D1C831A-3367-4306-AEA6-902CC5DAD859}"/>
    <cellStyle name="Currency 2 3 2 2 5 7 4" xfId="47709" xr:uid="{98DE21FC-004A-470B-8C75-56704C670C86}"/>
    <cellStyle name="Currency 2 3 2 2 5 8" xfId="9690" xr:uid="{00000000-0005-0000-0000-000071310000}"/>
    <cellStyle name="Currency 2 3 2 2 5 8 2" xfId="23947" xr:uid="{00000000-0005-0000-0000-000072310000}"/>
    <cellStyle name="Currency 2 3 2 2 5 8 3" xfId="35828" xr:uid="{67C244DB-9791-4819-ACA1-67493D3C8C16}"/>
    <cellStyle name="Currency 2 3 2 2 5 8 4" xfId="50085" xr:uid="{2A616B20-8810-4EFD-A471-3C7C67D26100}"/>
    <cellStyle name="Currency 2 3 2 2 5 9" xfId="12067" xr:uid="{00000000-0005-0000-0000-000073310000}"/>
    <cellStyle name="Currency 2 3 2 2 5 9 2" xfId="38205" xr:uid="{67840F10-5216-4545-8542-1A8D18007A92}"/>
    <cellStyle name="Currency 2 3 2 2 5 9 3" xfId="52462" xr:uid="{FDA2D708-5255-4706-848D-861CA0051FC2}"/>
    <cellStyle name="Currency 2 3 2 2 6" xfId="222" xr:uid="{00000000-0005-0000-0000-000074310000}"/>
    <cellStyle name="Currency 2 3 2 2 6 10" xfId="14479" xr:uid="{00000000-0005-0000-0000-000075310000}"/>
    <cellStyle name="Currency 2 3 2 2 6 11" xfId="26360" xr:uid="{F6014E31-0528-46A5-8BC2-0F29DBED3B6F}"/>
    <cellStyle name="Currency 2 3 2 2 6 12" xfId="40617" xr:uid="{BF2E0300-E5A7-4C39-994E-553EBC302F69}"/>
    <cellStyle name="Currency 2 3 2 2 6 2" xfId="582" xr:uid="{00000000-0005-0000-0000-000076310000}"/>
    <cellStyle name="Currency 2 3 2 2 6 2 10" xfId="26720" xr:uid="{240F7831-0A3B-4A7F-BBF1-2B8213DF00E5}"/>
    <cellStyle name="Currency 2 3 2 2 6 2 11" xfId="40977" xr:uid="{7230668B-3793-474E-9E7A-3F9D66450A8B}"/>
    <cellStyle name="Currency 2 3 2 2 6 2 2" xfId="1374" xr:uid="{00000000-0005-0000-0000-000077310000}"/>
    <cellStyle name="Currency 2 3 2 2 6 2 2 2" xfId="3750" xr:uid="{00000000-0005-0000-0000-000078310000}"/>
    <cellStyle name="Currency 2 3 2 2 6 2 2 2 2" xfId="18007" xr:uid="{00000000-0005-0000-0000-000079310000}"/>
    <cellStyle name="Currency 2 3 2 2 6 2 2 2 3" xfId="29888" xr:uid="{B52455F3-B52F-494C-AABD-CE9BE6C21F05}"/>
    <cellStyle name="Currency 2 3 2 2 6 2 2 2 4" xfId="44145" xr:uid="{FFCBDF3D-7B28-42D5-A98E-8920102265D7}"/>
    <cellStyle name="Currency 2 3 2 2 6 2 2 3" xfId="6126" xr:uid="{00000000-0005-0000-0000-00007A310000}"/>
    <cellStyle name="Currency 2 3 2 2 6 2 2 3 2" xfId="20383" xr:uid="{00000000-0005-0000-0000-00007B310000}"/>
    <cellStyle name="Currency 2 3 2 2 6 2 2 3 3" xfId="32264" xr:uid="{E12D23C2-165B-42A5-8364-FD3B9B47E161}"/>
    <cellStyle name="Currency 2 3 2 2 6 2 2 3 4" xfId="46521" xr:uid="{11E4BF48-58A1-4A82-BAA0-75888FF32985}"/>
    <cellStyle name="Currency 2 3 2 2 6 2 2 4" xfId="8502" xr:uid="{00000000-0005-0000-0000-00007C310000}"/>
    <cellStyle name="Currency 2 3 2 2 6 2 2 4 2" xfId="22759" xr:uid="{00000000-0005-0000-0000-00007D310000}"/>
    <cellStyle name="Currency 2 3 2 2 6 2 2 4 3" xfId="34640" xr:uid="{3B89D5DD-6EFB-4B17-B124-0D08706451DC}"/>
    <cellStyle name="Currency 2 3 2 2 6 2 2 4 4" xfId="48897" xr:uid="{A51EEB19-2314-488A-A4D8-5C02ED9408F7}"/>
    <cellStyle name="Currency 2 3 2 2 6 2 2 5" xfId="10878" xr:uid="{00000000-0005-0000-0000-00007E310000}"/>
    <cellStyle name="Currency 2 3 2 2 6 2 2 5 2" xfId="25135" xr:uid="{00000000-0005-0000-0000-00007F310000}"/>
    <cellStyle name="Currency 2 3 2 2 6 2 2 5 3" xfId="37016" xr:uid="{D1458352-5CF3-426A-AAC7-3EA95B88BA50}"/>
    <cellStyle name="Currency 2 3 2 2 6 2 2 5 4" xfId="51273" xr:uid="{A3D1950E-A6D6-4A64-8DC8-1F7519E0006F}"/>
    <cellStyle name="Currency 2 3 2 2 6 2 2 6" xfId="13255" xr:uid="{00000000-0005-0000-0000-000080310000}"/>
    <cellStyle name="Currency 2 3 2 2 6 2 2 6 2" xfId="39393" xr:uid="{A70379F0-4E72-4D5F-8D3B-AB56EB1B6367}"/>
    <cellStyle name="Currency 2 3 2 2 6 2 2 6 3" xfId="53650" xr:uid="{D786EFB1-10F2-4861-944F-157C278C185D}"/>
    <cellStyle name="Currency 2 3 2 2 6 2 2 7" xfId="15631" xr:uid="{00000000-0005-0000-0000-000081310000}"/>
    <cellStyle name="Currency 2 3 2 2 6 2 2 8" xfId="27512" xr:uid="{85B7044A-B2D2-4E6A-9F47-FFD3F8BCCBF8}"/>
    <cellStyle name="Currency 2 3 2 2 6 2 2 9" xfId="41769" xr:uid="{23BE557B-2D8E-4C87-8825-E435255CE6DD}"/>
    <cellStyle name="Currency 2 3 2 2 6 2 3" xfId="2166" xr:uid="{00000000-0005-0000-0000-000082310000}"/>
    <cellStyle name="Currency 2 3 2 2 6 2 3 2" xfId="4542" xr:uid="{00000000-0005-0000-0000-000083310000}"/>
    <cellStyle name="Currency 2 3 2 2 6 2 3 2 2" xfId="18799" xr:uid="{00000000-0005-0000-0000-000084310000}"/>
    <cellStyle name="Currency 2 3 2 2 6 2 3 2 3" xfId="30680" xr:uid="{44C2B755-B463-4CA8-B5E9-0890C29A0D04}"/>
    <cellStyle name="Currency 2 3 2 2 6 2 3 2 4" xfId="44937" xr:uid="{F3A1C042-36D6-4E3A-8C37-28DE68DD78A4}"/>
    <cellStyle name="Currency 2 3 2 2 6 2 3 3" xfId="6918" xr:uid="{00000000-0005-0000-0000-000085310000}"/>
    <cellStyle name="Currency 2 3 2 2 6 2 3 3 2" xfId="21175" xr:uid="{00000000-0005-0000-0000-000086310000}"/>
    <cellStyle name="Currency 2 3 2 2 6 2 3 3 3" xfId="33056" xr:uid="{81D86990-7F93-4A4E-83BF-146364C021D5}"/>
    <cellStyle name="Currency 2 3 2 2 6 2 3 3 4" xfId="47313" xr:uid="{FADFB5F8-C18E-4F81-B1CA-E6B4EACC5637}"/>
    <cellStyle name="Currency 2 3 2 2 6 2 3 4" xfId="9294" xr:uid="{00000000-0005-0000-0000-000087310000}"/>
    <cellStyle name="Currency 2 3 2 2 6 2 3 4 2" xfId="23551" xr:uid="{00000000-0005-0000-0000-000088310000}"/>
    <cellStyle name="Currency 2 3 2 2 6 2 3 4 3" xfId="35432" xr:uid="{FCA9FDD0-779D-48D8-BE24-B7883297B7AB}"/>
    <cellStyle name="Currency 2 3 2 2 6 2 3 4 4" xfId="49689" xr:uid="{7E68E2B9-5ED3-4D73-ACC4-72B8A114C454}"/>
    <cellStyle name="Currency 2 3 2 2 6 2 3 5" xfId="11670" xr:uid="{00000000-0005-0000-0000-000089310000}"/>
    <cellStyle name="Currency 2 3 2 2 6 2 3 5 2" xfId="25927" xr:uid="{00000000-0005-0000-0000-00008A310000}"/>
    <cellStyle name="Currency 2 3 2 2 6 2 3 5 3" xfId="37808" xr:uid="{D42B2B83-FD82-4EF5-947E-48ADA7540558}"/>
    <cellStyle name="Currency 2 3 2 2 6 2 3 5 4" xfId="52065" xr:uid="{BF44BDA3-F967-4601-A177-236590CB2138}"/>
    <cellStyle name="Currency 2 3 2 2 6 2 3 6" xfId="14047" xr:uid="{00000000-0005-0000-0000-00008B310000}"/>
    <cellStyle name="Currency 2 3 2 2 6 2 3 6 2" xfId="40185" xr:uid="{C99B9599-C84A-44C8-9022-DD33538FB833}"/>
    <cellStyle name="Currency 2 3 2 2 6 2 3 6 3" xfId="54442" xr:uid="{B49F7FD4-FF61-460A-BD07-45C8FD0689A3}"/>
    <cellStyle name="Currency 2 3 2 2 6 2 3 7" xfId="16423" xr:uid="{00000000-0005-0000-0000-00008C310000}"/>
    <cellStyle name="Currency 2 3 2 2 6 2 3 8" xfId="28304" xr:uid="{BD6D58B1-7F73-42A3-A646-E1CABD9553BA}"/>
    <cellStyle name="Currency 2 3 2 2 6 2 3 9" xfId="42561" xr:uid="{A7317018-F485-464D-9981-37E70E9EDE34}"/>
    <cellStyle name="Currency 2 3 2 2 6 2 4" xfId="2958" xr:uid="{00000000-0005-0000-0000-00008D310000}"/>
    <cellStyle name="Currency 2 3 2 2 6 2 4 2" xfId="17215" xr:uid="{00000000-0005-0000-0000-00008E310000}"/>
    <cellStyle name="Currency 2 3 2 2 6 2 4 3" xfId="29096" xr:uid="{23576FDB-C81B-4960-822A-38AF068E43C5}"/>
    <cellStyle name="Currency 2 3 2 2 6 2 4 4" xfId="43353" xr:uid="{7C514DD5-7D26-4827-ADC4-58AA6592BF73}"/>
    <cellStyle name="Currency 2 3 2 2 6 2 5" xfId="5334" xr:uid="{00000000-0005-0000-0000-00008F310000}"/>
    <cellStyle name="Currency 2 3 2 2 6 2 5 2" xfId="19591" xr:uid="{00000000-0005-0000-0000-000090310000}"/>
    <cellStyle name="Currency 2 3 2 2 6 2 5 3" xfId="31472" xr:uid="{D18016EE-AF42-4052-9571-4CD7EE521D25}"/>
    <cellStyle name="Currency 2 3 2 2 6 2 5 4" xfId="45729" xr:uid="{02A700F7-D46C-4B89-B0DC-769EAB7EBDB0}"/>
    <cellStyle name="Currency 2 3 2 2 6 2 6" xfId="7710" xr:uid="{00000000-0005-0000-0000-000091310000}"/>
    <cellStyle name="Currency 2 3 2 2 6 2 6 2" xfId="21967" xr:uid="{00000000-0005-0000-0000-000092310000}"/>
    <cellStyle name="Currency 2 3 2 2 6 2 6 3" xfId="33848" xr:uid="{5325EE2B-9950-4336-AB04-CEA2B0B26826}"/>
    <cellStyle name="Currency 2 3 2 2 6 2 6 4" xfId="48105" xr:uid="{DCBE9871-4445-4CBA-8F6C-8B8501CDDE26}"/>
    <cellStyle name="Currency 2 3 2 2 6 2 7" xfId="10086" xr:uid="{00000000-0005-0000-0000-000093310000}"/>
    <cellStyle name="Currency 2 3 2 2 6 2 7 2" xfId="24343" xr:uid="{00000000-0005-0000-0000-000094310000}"/>
    <cellStyle name="Currency 2 3 2 2 6 2 7 3" xfId="36224" xr:uid="{6F62D880-D1B6-42D2-89CD-BE6718EDDB6F}"/>
    <cellStyle name="Currency 2 3 2 2 6 2 7 4" xfId="50481" xr:uid="{0A77C182-2459-4596-B63C-EC9ACA8EDFA3}"/>
    <cellStyle name="Currency 2 3 2 2 6 2 8" xfId="12463" xr:uid="{00000000-0005-0000-0000-000095310000}"/>
    <cellStyle name="Currency 2 3 2 2 6 2 8 2" xfId="38601" xr:uid="{BED33819-F76D-4A76-96E7-302FB4B77389}"/>
    <cellStyle name="Currency 2 3 2 2 6 2 8 3" xfId="52858" xr:uid="{904B382A-2ED0-4736-A8E2-45A25DAEF731}"/>
    <cellStyle name="Currency 2 3 2 2 6 2 9" xfId="14839" xr:uid="{00000000-0005-0000-0000-000096310000}"/>
    <cellStyle name="Currency 2 3 2 2 6 3" xfId="1014" xr:uid="{00000000-0005-0000-0000-000097310000}"/>
    <cellStyle name="Currency 2 3 2 2 6 3 2" xfId="3390" xr:uid="{00000000-0005-0000-0000-000098310000}"/>
    <cellStyle name="Currency 2 3 2 2 6 3 2 2" xfId="17647" xr:uid="{00000000-0005-0000-0000-000099310000}"/>
    <cellStyle name="Currency 2 3 2 2 6 3 2 3" xfId="29528" xr:uid="{D37EE0D9-C13A-4A9F-96AA-AA991E275D7D}"/>
    <cellStyle name="Currency 2 3 2 2 6 3 2 4" xfId="43785" xr:uid="{0E2E234B-83F6-4F16-A18D-8571E4F9775C}"/>
    <cellStyle name="Currency 2 3 2 2 6 3 3" xfId="5766" xr:uid="{00000000-0005-0000-0000-00009A310000}"/>
    <cellStyle name="Currency 2 3 2 2 6 3 3 2" xfId="20023" xr:uid="{00000000-0005-0000-0000-00009B310000}"/>
    <cellStyle name="Currency 2 3 2 2 6 3 3 3" xfId="31904" xr:uid="{26D8B1AE-25A5-4C83-8E5C-C2A97E0F88BB}"/>
    <cellStyle name="Currency 2 3 2 2 6 3 3 4" xfId="46161" xr:uid="{67CD59F8-3AF8-4EE5-B791-CD31E99344E4}"/>
    <cellStyle name="Currency 2 3 2 2 6 3 4" xfId="8142" xr:uid="{00000000-0005-0000-0000-00009C310000}"/>
    <cellStyle name="Currency 2 3 2 2 6 3 4 2" xfId="22399" xr:uid="{00000000-0005-0000-0000-00009D310000}"/>
    <cellStyle name="Currency 2 3 2 2 6 3 4 3" xfId="34280" xr:uid="{851839E9-619A-4066-9555-E7F0C0AA3BCE}"/>
    <cellStyle name="Currency 2 3 2 2 6 3 4 4" xfId="48537" xr:uid="{F3DE638E-4346-4E0D-A587-6A91E2FCC4ED}"/>
    <cellStyle name="Currency 2 3 2 2 6 3 5" xfId="10518" xr:uid="{00000000-0005-0000-0000-00009E310000}"/>
    <cellStyle name="Currency 2 3 2 2 6 3 5 2" xfId="24775" xr:uid="{00000000-0005-0000-0000-00009F310000}"/>
    <cellStyle name="Currency 2 3 2 2 6 3 5 3" xfId="36656" xr:uid="{7909FED3-3820-431B-8038-F66DC112082C}"/>
    <cellStyle name="Currency 2 3 2 2 6 3 5 4" xfId="50913" xr:uid="{20428C44-67E4-4094-8477-20674D0E3B8C}"/>
    <cellStyle name="Currency 2 3 2 2 6 3 6" xfId="12895" xr:uid="{00000000-0005-0000-0000-0000A0310000}"/>
    <cellStyle name="Currency 2 3 2 2 6 3 6 2" xfId="39033" xr:uid="{8C0F8DCE-A33E-4185-B69F-EE9941C5181A}"/>
    <cellStyle name="Currency 2 3 2 2 6 3 6 3" xfId="53290" xr:uid="{E7A0F985-FFD4-4DF6-8D3A-75738CAA3708}"/>
    <cellStyle name="Currency 2 3 2 2 6 3 7" xfId="15271" xr:uid="{00000000-0005-0000-0000-0000A1310000}"/>
    <cellStyle name="Currency 2 3 2 2 6 3 8" xfId="27152" xr:uid="{315A1C86-5F26-4E2E-82E9-B9D5B06D2393}"/>
    <cellStyle name="Currency 2 3 2 2 6 3 9" xfId="41409" xr:uid="{99A342FB-2356-4BEC-B3A6-A2A65E643838}"/>
    <cellStyle name="Currency 2 3 2 2 6 4" xfId="1806" xr:uid="{00000000-0005-0000-0000-0000A2310000}"/>
    <cellStyle name="Currency 2 3 2 2 6 4 2" xfId="4182" xr:uid="{00000000-0005-0000-0000-0000A3310000}"/>
    <cellStyle name="Currency 2 3 2 2 6 4 2 2" xfId="18439" xr:uid="{00000000-0005-0000-0000-0000A4310000}"/>
    <cellStyle name="Currency 2 3 2 2 6 4 2 3" xfId="30320" xr:uid="{362F2956-8575-4721-98B6-30AAF0836651}"/>
    <cellStyle name="Currency 2 3 2 2 6 4 2 4" xfId="44577" xr:uid="{0255184A-B0AB-4E09-BC88-649E806BB95F}"/>
    <cellStyle name="Currency 2 3 2 2 6 4 3" xfId="6558" xr:uid="{00000000-0005-0000-0000-0000A5310000}"/>
    <cellStyle name="Currency 2 3 2 2 6 4 3 2" xfId="20815" xr:uid="{00000000-0005-0000-0000-0000A6310000}"/>
    <cellStyle name="Currency 2 3 2 2 6 4 3 3" xfId="32696" xr:uid="{2092C31F-3192-42C9-A4CC-78F94635FAD6}"/>
    <cellStyle name="Currency 2 3 2 2 6 4 3 4" xfId="46953" xr:uid="{0388E6E2-80FE-4396-B550-0C70806DE637}"/>
    <cellStyle name="Currency 2 3 2 2 6 4 4" xfId="8934" xr:uid="{00000000-0005-0000-0000-0000A7310000}"/>
    <cellStyle name="Currency 2 3 2 2 6 4 4 2" xfId="23191" xr:uid="{00000000-0005-0000-0000-0000A8310000}"/>
    <cellStyle name="Currency 2 3 2 2 6 4 4 3" xfId="35072" xr:uid="{52F4FCD1-A347-4184-8A0F-C3DCE137D2B6}"/>
    <cellStyle name="Currency 2 3 2 2 6 4 4 4" xfId="49329" xr:uid="{2A638C9C-DC6E-4DAC-AF24-7CB7004303F5}"/>
    <cellStyle name="Currency 2 3 2 2 6 4 5" xfId="11310" xr:uid="{00000000-0005-0000-0000-0000A9310000}"/>
    <cellStyle name="Currency 2 3 2 2 6 4 5 2" xfId="25567" xr:uid="{00000000-0005-0000-0000-0000AA310000}"/>
    <cellStyle name="Currency 2 3 2 2 6 4 5 3" xfId="37448" xr:uid="{FB1A7056-7DDF-49A9-8F03-2B254996D3C9}"/>
    <cellStyle name="Currency 2 3 2 2 6 4 5 4" xfId="51705" xr:uid="{17A4A1EF-5FE5-4F8B-BD04-B4F7F52DDBCF}"/>
    <cellStyle name="Currency 2 3 2 2 6 4 6" xfId="13687" xr:uid="{00000000-0005-0000-0000-0000AB310000}"/>
    <cellStyle name="Currency 2 3 2 2 6 4 6 2" xfId="39825" xr:uid="{E0A66290-542C-469B-85DA-BD3B2F5033F5}"/>
    <cellStyle name="Currency 2 3 2 2 6 4 6 3" xfId="54082" xr:uid="{DF6ADEDE-4745-47AB-B910-875CEE64060D}"/>
    <cellStyle name="Currency 2 3 2 2 6 4 7" xfId="16063" xr:uid="{00000000-0005-0000-0000-0000AC310000}"/>
    <cellStyle name="Currency 2 3 2 2 6 4 8" xfId="27944" xr:uid="{7587221D-06F0-4056-9003-39D78CDD8535}"/>
    <cellStyle name="Currency 2 3 2 2 6 4 9" xfId="42201" xr:uid="{B338F3B2-E6E0-444D-A7AC-B3417D089679}"/>
    <cellStyle name="Currency 2 3 2 2 6 5" xfId="2598" xr:uid="{00000000-0005-0000-0000-0000AD310000}"/>
    <cellStyle name="Currency 2 3 2 2 6 5 2" xfId="16855" xr:uid="{00000000-0005-0000-0000-0000AE310000}"/>
    <cellStyle name="Currency 2 3 2 2 6 5 3" xfId="28736" xr:uid="{1C41A87D-8958-4688-84DD-C488AA552CB6}"/>
    <cellStyle name="Currency 2 3 2 2 6 5 4" xfId="42993" xr:uid="{CB4D9B4B-F018-431A-B145-DD4D0920A481}"/>
    <cellStyle name="Currency 2 3 2 2 6 6" xfId="4974" xr:uid="{00000000-0005-0000-0000-0000AF310000}"/>
    <cellStyle name="Currency 2 3 2 2 6 6 2" xfId="19231" xr:uid="{00000000-0005-0000-0000-0000B0310000}"/>
    <cellStyle name="Currency 2 3 2 2 6 6 3" xfId="31112" xr:uid="{4A21704F-F3CD-4369-BC81-9F75283C7D4A}"/>
    <cellStyle name="Currency 2 3 2 2 6 6 4" xfId="45369" xr:uid="{6F81D013-2EA6-4B04-A9A3-24654F33C0D5}"/>
    <cellStyle name="Currency 2 3 2 2 6 7" xfId="7350" xr:uid="{00000000-0005-0000-0000-0000B1310000}"/>
    <cellStyle name="Currency 2 3 2 2 6 7 2" xfId="21607" xr:uid="{00000000-0005-0000-0000-0000B2310000}"/>
    <cellStyle name="Currency 2 3 2 2 6 7 3" xfId="33488" xr:uid="{A1E8A6DB-FE42-44F0-8BE5-0C558FAD341B}"/>
    <cellStyle name="Currency 2 3 2 2 6 7 4" xfId="47745" xr:uid="{FA6F7A95-C7E3-4198-9907-A932E046514B}"/>
    <cellStyle name="Currency 2 3 2 2 6 8" xfId="9726" xr:uid="{00000000-0005-0000-0000-0000B3310000}"/>
    <cellStyle name="Currency 2 3 2 2 6 8 2" xfId="23983" xr:uid="{00000000-0005-0000-0000-0000B4310000}"/>
    <cellStyle name="Currency 2 3 2 2 6 8 3" xfId="35864" xr:uid="{5C9BBFFA-80CE-447B-8F3F-18510CA2A11D}"/>
    <cellStyle name="Currency 2 3 2 2 6 8 4" xfId="50121" xr:uid="{A2A04E8C-F944-4C8B-A179-87E3A89EB337}"/>
    <cellStyle name="Currency 2 3 2 2 6 9" xfId="12103" xr:uid="{00000000-0005-0000-0000-0000B5310000}"/>
    <cellStyle name="Currency 2 3 2 2 6 9 2" xfId="38241" xr:uid="{171FEC2A-EC5D-4B6A-B073-29B3AD02D984}"/>
    <cellStyle name="Currency 2 3 2 2 6 9 3" xfId="52498" xr:uid="{C4D35AD0-0EBA-4546-AA6B-56A9D8435519}"/>
    <cellStyle name="Currency 2 3 2 2 7" xfId="258" xr:uid="{00000000-0005-0000-0000-0000B6310000}"/>
    <cellStyle name="Currency 2 3 2 2 7 10" xfId="14515" xr:uid="{00000000-0005-0000-0000-0000B7310000}"/>
    <cellStyle name="Currency 2 3 2 2 7 11" xfId="26396" xr:uid="{53455ACC-D384-4ED1-A6F6-5CDED4B97CA4}"/>
    <cellStyle name="Currency 2 3 2 2 7 12" xfId="40653" xr:uid="{DCDFA913-35F6-4E03-A6CA-3E52C758EF13}"/>
    <cellStyle name="Currency 2 3 2 2 7 2" xfId="618" xr:uid="{00000000-0005-0000-0000-0000B8310000}"/>
    <cellStyle name="Currency 2 3 2 2 7 2 10" xfId="26756" xr:uid="{24E6FDCB-96D1-4A2E-BACC-4E72F7A48242}"/>
    <cellStyle name="Currency 2 3 2 2 7 2 11" xfId="41013" xr:uid="{50D4C1BC-599E-494F-B222-D60C9A2CE1AE}"/>
    <cellStyle name="Currency 2 3 2 2 7 2 2" xfId="1410" xr:uid="{00000000-0005-0000-0000-0000B9310000}"/>
    <cellStyle name="Currency 2 3 2 2 7 2 2 2" xfId="3786" xr:uid="{00000000-0005-0000-0000-0000BA310000}"/>
    <cellStyle name="Currency 2 3 2 2 7 2 2 2 2" xfId="18043" xr:uid="{00000000-0005-0000-0000-0000BB310000}"/>
    <cellStyle name="Currency 2 3 2 2 7 2 2 2 3" xfId="29924" xr:uid="{CA1548EC-5F93-4341-A9B0-04961FAD1987}"/>
    <cellStyle name="Currency 2 3 2 2 7 2 2 2 4" xfId="44181" xr:uid="{A8E21FD3-6D06-473F-A658-F24CE9A8E39B}"/>
    <cellStyle name="Currency 2 3 2 2 7 2 2 3" xfId="6162" xr:uid="{00000000-0005-0000-0000-0000BC310000}"/>
    <cellStyle name="Currency 2 3 2 2 7 2 2 3 2" xfId="20419" xr:uid="{00000000-0005-0000-0000-0000BD310000}"/>
    <cellStyle name="Currency 2 3 2 2 7 2 2 3 3" xfId="32300" xr:uid="{66077B5C-FB2C-4175-9F9F-E109424DC55C}"/>
    <cellStyle name="Currency 2 3 2 2 7 2 2 3 4" xfId="46557" xr:uid="{5DB50EC8-347C-4ADF-B507-F4F77A53BE89}"/>
    <cellStyle name="Currency 2 3 2 2 7 2 2 4" xfId="8538" xr:uid="{00000000-0005-0000-0000-0000BE310000}"/>
    <cellStyle name="Currency 2 3 2 2 7 2 2 4 2" xfId="22795" xr:uid="{00000000-0005-0000-0000-0000BF310000}"/>
    <cellStyle name="Currency 2 3 2 2 7 2 2 4 3" xfId="34676" xr:uid="{FD537FCF-42A2-4D7F-88C5-C4057EC41F6C}"/>
    <cellStyle name="Currency 2 3 2 2 7 2 2 4 4" xfId="48933" xr:uid="{86F0BC6A-050A-443B-8F84-76BE761DCECC}"/>
    <cellStyle name="Currency 2 3 2 2 7 2 2 5" xfId="10914" xr:uid="{00000000-0005-0000-0000-0000C0310000}"/>
    <cellStyle name="Currency 2 3 2 2 7 2 2 5 2" xfId="25171" xr:uid="{00000000-0005-0000-0000-0000C1310000}"/>
    <cellStyle name="Currency 2 3 2 2 7 2 2 5 3" xfId="37052" xr:uid="{7ABD4FDA-9645-4429-8250-DCF52BE4C95E}"/>
    <cellStyle name="Currency 2 3 2 2 7 2 2 5 4" xfId="51309" xr:uid="{63D35ED4-2605-4912-8FD6-C82094A972FA}"/>
    <cellStyle name="Currency 2 3 2 2 7 2 2 6" xfId="13291" xr:uid="{00000000-0005-0000-0000-0000C2310000}"/>
    <cellStyle name="Currency 2 3 2 2 7 2 2 6 2" xfId="39429" xr:uid="{1FB0C766-15FB-4489-BF83-1BCAA5402952}"/>
    <cellStyle name="Currency 2 3 2 2 7 2 2 6 3" xfId="53686" xr:uid="{27BFEA04-3C23-4546-BE70-20CC4C5B0454}"/>
    <cellStyle name="Currency 2 3 2 2 7 2 2 7" xfId="15667" xr:uid="{00000000-0005-0000-0000-0000C3310000}"/>
    <cellStyle name="Currency 2 3 2 2 7 2 2 8" xfId="27548" xr:uid="{F1672A78-5EC7-429D-87DA-8D847FF6B538}"/>
    <cellStyle name="Currency 2 3 2 2 7 2 2 9" xfId="41805" xr:uid="{2B341BA8-0034-451D-A9C6-0A0FCA81C2CA}"/>
    <cellStyle name="Currency 2 3 2 2 7 2 3" xfId="2202" xr:uid="{00000000-0005-0000-0000-0000C4310000}"/>
    <cellStyle name="Currency 2 3 2 2 7 2 3 2" xfId="4578" xr:uid="{00000000-0005-0000-0000-0000C5310000}"/>
    <cellStyle name="Currency 2 3 2 2 7 2 3 2 2" xfId="18835" xr:uid="{00000000-0005-0000-0000-0000C6310000}"/>
    <cellStyle name="Currency 2 3 2 2 7 2 3 2 3" xfId="30716" xr:uid="{B99C8800-C2B2-4407-9097-C6A92F0C6C19}"/>
    <cellStyle name="Currency 2 3 2 2 7 2 3 2 4" xfId="44973" xr:uid="{908B33FA-7537-4BE1-BADC-0C5BFFA03141}"/>
    <cellStyle name="Currency 2 3 2 2 7 2 3 3" xfId="6954" xr:uid="{00000000-0005-0000-0000-0000C7310000}"/>
    <cellStyle name="Currency 2 3 2 2 7 2 3 3 2" xfId="21211" xr:uid="{00000000-0005-0000-0000-0000C8310000}"/>
    <cellStyle name="Currency 2 3 2 2 7 2 3 3 3" xfId="33092" xr:uid="{E76F32FF-3051-4A4E-BE30-366D46555CBD}"/>
    <cellStyle name="Currency 2 3 2 2 7 2 3 3 4" xfId="47349" xr:uid="{31FE9FAF-0858-4544-A103-B6BEF97828BD}"/>
    <cellStyle name="Currency 2 3 2 2 7 2 3 4" xfId="9330" xr:uid="{00000000-0005-0000-0000-0000C9310000}"/>
    <cellStyle name="Currency 2 3 2 2 7 2 3 4 2" xfId="23587" xr:uid="{00000000-0005-0000-0000-0000CA310000}"/>
    <cellStyle name="Currency 2 3 2 2 7 2 3 4 3" xfId="35468" xr:uid="{0A1868C0-45EA-4A48-A382-0DC28AD85271}"/>
    <cellStyle name="Currency 2 3 2 2 7 2 3 4 4" xfId="49725" xr:uid="{FCB354AA-7F45-4F20-9BDA-C807308CC3ED}"/>
    <cellStyle name="Currency 2 3 2 2 7 2 3 5" xfId="11706" xr:uid="{00000000-0005-0000-0000-0000CB310000}"/>
    <cellStyle name="Currency 2 3 2 2 7 2 3 5 2" xfId="25963" xr:uid="{00000000-0005-0000-0000-0000CC310000}"/>
    <cellStyle name="Currency 2 3 2 2 7 2 3 5 3" xfId="37844" xr:uid="{E3A977F0-16FD-4BC1-86A5-830526CE60C5}"/>
    <cellStyle name="Currency 2 3 2 2 7 2 3 5 4" xfId="52101" xr:uid="{D660E383-D65C-498A-B2F7-292C14780AF3}"/>
    <cellStyle name="Currency 2 3 2 2 7 2 3 6" xfId="14083" xr:uid="{00000000-0005-0000-0000-0000CD310000}"/>
    <cellStyle name="Currency 2 3 2 2 7 2 3 6 2" xfId="40221" xr:uid="{62BB28BF-1A04-4DD4-BDB4-A518372FFCA7}"/>
    <cellStyle name="Currency 2 3 2 2 7 2 3 6 3" xfId="54478" xr:uid="{C36D990C-30F2-4E11-924E-D4212B54E5EC}"/>
    <cellStyle name="Currency 2 3 2 2 7 2 3 7" xfId="16459" xr:uid="{00000000-0005-0000-0000-0000CE310000}"/>
    <cellStyle name="Currency 2 3 2 2 7 2 3 8" xfId="28340" xr:uid="{16E35A07-7ECE-4313-9045-BCF7325B682A}"/>
    <cellStyle name="Currency 2 3 2 2 7 2 3 9" xfId="42597" xr:uid="{4AE810B2-6F26-495E-A1FB-6064A59E7B1F}"/>
    <cellStyle name="Currency 2 3 2 2 7 2 4" xfId="2994" xr:uid="{00000000-0005-0000-0000-0000CF310000}"/>
    <cellStyle name="Currency 2 3 2 2 7 2 4 2" xfId="17251" xr:uid="{00000000-0005-0000-0000-0000D0310000}"/>
    <cellStyle name="Currency 2 3 2 2 7 2 4 3" xfId="29132" xr:uid="{046DBE97-C47E-434B-A388-D6CBF525729C}"/>
    <cellStyle name="Currency 2 3 2 2 7 2 4 4" xfId="43389" xr:uid="{03B25EB2-5357-4A8B-80CB-CC0E3E6877C2}"/>
    <cellStyle name="Currency 2 3 2 2 7 2 5" xfId="5370" xr:uid="{00000000-0005-0000-0000-0000D1310000}"/>
    <cellStyle name="Currency 2 3 2 2 7 2 5 2" xfId="19627" xr:uid="{00000000-0005-0000-0000-0000D2310000}"/>
    <cellStyle name="Currency 2 3 2 2 7 2 5 3" xfId="31508" xr:uid="{7E11D6A8-083E-476D-AB9C-55E1BED2B6F1}"/>
    <cellStyle name="Currency 2 3 2 2 7 2 5 4" xfId="45765" xr:uid="{AF09EA04-6FE6-418B-92CF-F5B5AC370CE5}"/>
    <cellStyle name="Currency 2 3 2 2 7 2 6" xfId="7746" xr:uid="{00000000-0005-0000-0000-0000D3310000}"/>
    <cellStyle name="Currency 2 3 2 2 7 2 6 2" xfId="22003" xr:uid="{00000000-0005-0000-0000-0000D4310000}"/>
    <cellStyle name="Currency 2 3 2 2 7 2 6 3" xfId="33884" xr:uid="{C6F54C49-5EAD-46CD-8D09-6F53232F946D}"/>
    <cellStyle name="Currency 2 3 2 2 7 2 6 4" xfId="48141" xr:uid="{E27A6D77-DBD8-47B4-82E7-AABE7472925C}"/>
    <cellStyle name="Currency 2 3 2 2 7 2 7" xfId="10122" xr:uid="{00000000-0005-0000-0000-0000D5310000}"/>
    <cellStyle name="Currency 2 3 2 2 7 2 7 2" xfId="24379" xr:uid="{00000000-0005-0000-0000-0000D6310000}"/>
    <cellStyle name="Currency 2 3 2 2 7 2 7 3" xfId="36260" xr:uid="{A4E8FF9D-0EFF-49CB-9C31-4BA700773A04}"/>
    <cellStyle name="Currency 2 3 2 2 7 2 7 4" xfId="50517" xr:uid="{FB0C4D42-F982-4DD3-B626-54DF580023F7}"/>
    <cellStyle name="Currency 2 3 2 2 7 2 8" xfId="12499" xr:uid="{00000000-0005-0000-0000-0000D7310000}"/>
    <cellStyle name="Currency 2 3 2 2 7 2 8 2" xfId="38637" xr:uid="{0ED9FB05-6FED-454A-B279-5273E491FCA0}"/>
    <cellStyle name="Currency 2 3 2 2 7 2 8 3" xfId="52894" xr:uid="{8752F3A3-BCEE-4767-8298-FCF787F4FF76}"/>
    <cellStyle name="Currency 2 3 2 2 7 2 9" xfId="14875" xr:uid="{00000000-0005-0000-0000-0000D8310000}"/>
    <cellStyle name="Currency 2 3 2 2 7 3" xfId="1050" xr:uid="{00000000-0005-0000-0000-0000D9310000}"/>
    <cellStyle name="Currency 2 3 2 2 7 3 2" xfId="3426" xr:uid="{00000000-0005-0000-0000-0000DA310000}"/>
    <cellStyle name="Currency 2 3 2 2 7 3 2 2" xfId="17683" xr:uid="{00000000-0005-0000-0000-0000DB310000}"/>
    <cellStyle name="Currency 2 3 2 2 7 3 2 3" xfId="29564" xr:uid="{EFD5BBA3-6669-4C66-97B4-346C91177A7D}"/>
    <cellStyle name="Currency 2 3 2 2 7 3 2 4" xfId="43821" xr:uid="{79B7DECF-E4D1-43E6-92F3-FF53F6D7176D}"/>
    <cellStyle name="Currency 2 3 2 2 7 3 3" xfId="5802" xr:uid="{00000000-0005-0000-0000-0000DC310000}"/>
    <cellStyle name="Currency 2 3 2 2 7 3 3 2" xfId="20059" xr:uid="{00000000-0005-0000-0000-0000DD310000}"/>
    <cellStyle name="Currency 2 3 2 2 7 3 3 3" xfId="31940" xr:uid="{431E26F4-A31B-4E0D-9CD8-4A183AEB5BCF}"/>
    <cellStyle name="Currency 2 3 2 2 7 3 3 4" xfId="46197" xr:uid="{ACE91BF6-21C0-4630-B927-50519631616A}"/>
    <cellStyle name="Currency 2 3 2 2 7 3 4" xfId="8178" xr:uid="{00000000-0005-0000-0000-0000DE310000}"/>
    <cellStyle name="Currency 2 3 2 2 7 3 4 2" xfId="22435" xr:uid="{00000000-0005-0000-0000-0000DF310000}"/>
    <cellStyle name="Currency 2 3 2 2 7 3 4 3" xfId="34316" xr:uid="{C10AB4B2-A59C-4B38-BEE0-E15E26D28F16}"/>
    <cellStyle name="Currency 2 3 2 2 7 3 4 4" xfId="48573" xr:uid="{563EFB5E-635B-41F6-8B10-B981E63FAAF5}"/>
    <cellStyle name="Currency 2 3 2 2 7 3 5" xfId="10554" xr:uid="{00000000-0005-0000-0000-0000E0310000}"/>
    <cellStyle name="Currency 2 3 2 2 7 3 5 2" xfId="24811" xr:uid="{00000000-0005-0000-0000-0000E1310000}"/>
    <cellStyle name="Currency 2 3 2 2 7 3 5 3" xfId="36692" xr:uid="{03A6E319-7215-4954-A22B-0B3F7A2209BF}"/>
    <cellStyle name="Currency 2 3 2 2 7 3 5 4" xfId="50949" xr:uid="{EF94FC3D-9BCA-43F4-933A-4ED516F19CCC}"/>
    <cellStyle name="Currency 2 3 2 2 7 3 6" xfId="12931" xr:uid="{00000000-0005-0000-0000-0000E2310000}"/>
    <cellStyle name="Currency 2 3 2 2 7 3 6 2" xfId="39069" xr:uid="{3D05818B-62A9-4046-A7C7-1CAF612D1E01}"/>
    <cellStyle name="Currency 2 3 2 2 7 3 6 3" xfId="53326" xr:uid="{326C5C2A-3454-4A60-B160-60094FBCFDF1}"/>
    <cellStyle name="Currency 2 3 2 2 7 3 7" xfId="15307" xr:uid="{00000000-0005-0000-0000-0000E3310000}"/>
    <cellStyle name="Currency 2 3 2 2 7 3 8" xfId="27188" xr:uid="{C96DD0AC-39E9-4DF8-B4A5-4CB1B6A6D7C6}"/>
    <cellStyle name="Currency 2 3 2 2 7 3 9" xfId="41445" xr:uid="{70EBDB91-5EE1-4528-A7BF-57102E6757DB}"/>
    <cellStyle name="Currency 2 3 2 2 7 4" xfId="1842" xr:uid="{00000000-0005-0000-0000-0000E4310000}"/>
    <cellStyle name="Currency 2 3 2 2 7 4 2" xfId="4218" xr:uid="{00000000-0005-0000-0000-0000E5310000}"/>
    <cellStyle name="Currency 2 3 2 2 7 4 2 2" xfId="18475" xr:uid="{00000000-0005-0000-0000-0000E6310000}"/>
    <cellStyle name="Currency 2 3 2 2 7 4 2 3" xfId="30356" xr:uid="{AE8B6110-E422-43B1-B5B8-DEA14D61DA57}"/>
    <cellStyle name="Currency 2 3 2 2 7 4 2 4" xfId="44613" xr:uid="{C599605C-1398-42A1-9A12-470466B40278}"/>
    <cellStyle name="Currency 2 3 2 2 7 4 3" xfId="6594" xr:uid="{00000000-0005-0000-0000-0000E7310000}"/>
    <cellStyle name="Currency 2 3 2 2 7 4 3 2" xfId="20851" xr:uid="{00000000-0005-0000-0000-0000E8310000}"/>
    <cellStyle name="Currency 2 3 2 2 7 4 3 3" xfId="32732" xr:uid="{E988D40E-8358-41C3-9AB5-E394C9BA6B36}"/>
    <cellStyle name="Currency 2 3 2 2 7 4 3 4" xfId="46989" xr:uid="{14F4FC4F-1600-4E90-9F03-74E45E234322}"/>
    <cellStyle name="Currency 2 3 2 2 7 4 4" xfId="8970" xr:uid="{00000000-0005-0000-0000-0000E9310000}"/>
    <cellStyle name="Currency 2 3 2 2 7 4 4 2" xfId="23227" xr:uid="{00000000-0005-0000-0000-0000EA310000}"/>
    <cellStyle name="Currency 2 3 2 2 7 4 4 3" xfId="35108" xr:uid="{22DB219A-B95C-45E5-80A0-77B92174643F}"/>
    <cellStyle name="Currency 2 3 2 2 7 4 4 4" xfId="49365" xr:uid="{BEF37676-8883-4F89-8C11-FE143FA1E11F}"/>
    <cellStyle name="Currency 2 3 2 2 7 4 5" xfId="11346" xr:uid="{00000000-0005-0000-0000-0000EB310000}"/>
    <cellStyle name="Currency 2 3 2 2 7 4 5 2" xfId="25603" xr:uid="{00000000-0005-0000-0000-0000EC310000}"/>
    <cellStyle name="Currency 2 3 2 2 7 4 5 3" xfId="37484" xr:uid="{157B8DEE-F003-40F7-B84E-6C2CE8EEC1F3}"/>
    <cellStyle name="Currency 2 3 2 2 7 4 5 4" xfId="51741" xr:uid="{9F640A24-9187-4EA0-AD56-688E188F97C6}"/>
    <cellStyle name="Currency 2 3 2 2 7 4 6" xfId="13723" xr:uid="{00000000-0005-0000-0000-0000ED310000}"/>
    <cellStyle name="Currency 2 3 2 2 7 4 6 2" xfId="39861" xr:uid="{E3962E67-33C2-4F54-994E-9C03D1951F14}"/>
    <cellStyle name="Currency 2 3 2 2 7 4 6 3" xfId="54118" xr:uid="{58F4E8B6-55B6-445C-B34C-486BE7ACFAFD}"/>
    <cellStyle name="Currency 2 3 2 2 7 4 7" xfId="16099" xr:uid="{00000000-0005-0000-0000-0000EE310000}"/>
    <cellStyle name="Currency 2 3 2 2 7 4 8" xfId="27980" xr:uid="{466EDF88-2861-4705-A820-E6667415D136}"/>
    <cellStyle name="Currency 2 3 2 2 7 4 9" xfId="42237" xr:uid="{4C74E359-BACB-4944-AFCA-50E66DAD884E}"/>
    <cellStyle name="Currency 2 3 2 2 7 5" xfId="2634" xr:uid="{00000000-0005-0000-0000-0000EF310000}"/>
    <cellStyle name="Currency 2 3 2 2 7 5 2" xfId="16891" xr:uid="{00000000-0005-0000-0000-0000F0310000}"/>
    <cellStyle name="Currency 2 3 2 2 7 5 3" xfId="28772" xr:uid="{3FEB8D4A-D809-46A8-B11B-51F21AED80B3}"/>
    <cellStyle name="Currency 2 3 2 2 7 5 4" xfId="43029" xr:uid="{33644149-1C94-4B15-BCE9-F37014ADDFB8}"/>
    <cellStyle name="Currency 2 3 2 2 7 6" xfId="5010" xr:uid="{00000000-0005-0000-0000-0000F1310000}"/>
    <cellStyle name="Currency 2 3 2 2 7 6 2" xfId="19267" xr:uid="{00000000-0005-0000-0000-0000F2310000}"/>
    <cellStyle name="Currency 2 3 2 2 7 6 3" xfId="31148" xr:uid="{0E2F1A2D-B658-4112-9CFD-0B4DF4465CE1}"/>
    <cellStyle name="Currency 2 3 2 2 7 6 4" xfId="45405" xr:uid="{3D323393-B8A8-4687-99DE-7B8774D11E62}"/>
    <cellStyle name="Currency 2 3 2 2 7 7" xfId="7386" xr:uid="{00000000-0005-0000-0000-0000F3310000}"/>
    <cellStyle name="Currency 2 3 2 2 7 7 2" xfId="21643" xr:uid="{00000000-0005-0000-0000-0000F4310000}"/>
    <cellStyle name="Currency 2 3 2 2 7 7 3" xfId="33524" xr:uid="{01B7403C-0176-4EDE-990D-8BAC86D540B7}"/>
    <cellStyle name="Currency 2 3 2 2 7 7 4" xfId="47781" xr:uid="{D07C18CD-89D9-4D8E-8B08-3193A14BA3EE}"/>
    <cellStyle name="Currency 2 3 2 2 7 8" xfId="9762" xr:uid="{00000000-0005-0000-0000-0000F5310000}"/>
    <cellStyle name="Currency 2 3 2 2 7 8 2" xfId="24019" xr:uid="{00000000-0005-0000-0000-0000F6310000}"/>
    <cellStyle name="Currency 2 3 2 2 7 8 3" xfId="35900" xr:uid="{4F067E8F-D63B-442A-9F46-7148E0089AC0}"/>
    <cellStyle name="Currency 2 3 2 2 7 8 4" xfId="50157" xr:uid="{B87E204A-BBCB-4F27-BD4B-3D66ADD82802}"/>
    <cellStyle name="Currency 2 3 2 2 7 9" xfId="12139" xr:uid="{00000000-0005-0000-0000-0000F7310000}"/>
    <cellStyle name="Currency 2 3 2 2 7 9 2" xfId="38277" xr:uid="{3909439B-7FF8-4EEA-94A6-76CDC136D8A5}"/>
    <cellStyle name="Currency 2 3 2 2 7 9 3" xfId="52534" xr:uid="{2678C129-3978-4AF0-B693-71BEB488E984}"/>
    <cellStyle name="Currency 2 3 2 2 8" xfId="294" xr:uid="{00000000-0005-0000-0000-0000F8310000}"/>
    <cellStyle name="Currency 2 3 2 2 8 10" xfId="14551" xr:uid="{00000000-0005-0000-0000-0000F9310000}"/>
    <cellStyle name="Currency 2 3 2 2 8 11" xfId="26432" xr:uid="{BBD7E1FE-8F22-4EF5-BCBD-F8B3E690076D}"/>
    <cellStyle name="Currency 2 3 2 2 8 12" xfId="40689" xr:uid="{E6D62E03-0066-4140-ABC4-B6C13ED9921E}"/>
    <cellStyle name="Currency 2 3 2 2 8 2" xfId="654" xr:uid="{00000000-0005-0000-0000-0000FA310000}"/>
    <cellStyle name="Currency 2 3 2 2 8 2 10" xfId="26792" xr:uid="{1D8ADD71-3D3A-4D32-B8E6-254FB9675E64}"/>
    <cellStyle name="Currency 2 3 2 2 8 2 11" xfId="41049" xr:uid="{F722D2D1-2C44-4534-A179-A52E3A81DEC7}"/>
    <cellStyle name="Currency 2 3 2 2 8 2 2" xfId="1446" xr:uid="{00000000-0005-0000-0000-0000FB310000}"/>
    <cellStyle name="Currency 2 3 2 2 8 2 2 2" xfId="3822" xr:uid="{00000000-0005-0000-0000-0000FC310000}"/>
    <cellStyle name="Currency 2 3 2 2 8 2 2 2 2" xfId="18079" xr:uid="{00000000-0005-0000-0000-0000FD310000}"/>
    <cellStyle name="Currency 2 3 2 2 8 2 2 2 3" xfId="29960" xr:uid="{D5591A77-1E31-4FD7-A5EE-708847DDBFF1}"/>
    <cellStyle name="Currency 2 3 2 2 8 2 2 2 4" xfId="44217" xr:uid="{112522AF-C8EC-4E50-AD0F-B4957C838427}"/>
    <cellStyle name="Currency 2 3 2 2 8 2 2 3" xfId="6198" xr:uid="{00000000-0005-0000-0000-0000FE310000}"/>
    <cellStyle name="Currency 2 3 2 2 8 2 2 3 2" xfId="20455" xr:uid="{00000000-0005-0000-0000-0000FF310000}"/>
    <cellStyle name="Currency 2 3 2 2 8 2 2 3 3" xfId="32336" xr:uid="{E4A53253-145D-4165-A498-BE660CC0BA2C}"/>
    <cellStyle name="Currency 2 3 2 2 8 2 2 3 4" xfId="46593" xr:uid="{E43C7BAF-8D52-41BC-9728-E656400799C1}"/>
    <cellStyle name="Currency 2 3 2 2 8 2 2 4" xfId="8574" xr:uid="{00000000-0005-0000-0000-000000320000}"/>
    <cellStyle name="Currency 2 3 2 2 8 2 2 4 2" xfId="22831" xr:uid="{00000000-0005-0000-0000-000001320000}"/>
    <cellStyle name="Currency 2 3 2 2 8 2 2 4 3" xfId="34712" xr:uid="{1636DC3D-00CC-470D-A491-7D94175B64C0}"/>
    <cellStyle name="Currency 2 3 2 2 8 2 2 4 4" xfId="48969" xr:uid="{26FEF1CA-0E77-43B9-9431-9BA623CB714F}"/>
    <cellStyle name="Currency 2 3 2 2 8 2 2 5" xfId="10950" xr:uid="{00000000-0005-0000-0000-000002320000}"/>
    <cellStyle name="Currency 2 3 2 2 8 2 2 5 2" xfId="25207" xr:uid="{00000000-0005-0000-0000-000003320000}"/>
    <cellStyle name="Currency 2 3 2 2 8 2 2 5 3" xfId="37088" xr:uid="{616AA8DE-C59F-4EC8-BE76-6522A40D2F89}"/>
    <cellStyle name="Currency 2 3 2 2 8 2 2 5 4" xfId="51345" xr:uid="{0F66DE15-EB87-4EC5-9ADB-7BB82FBDC1FD}"/>
    <cellStyle name="Currency 2 3 2 2 8 2 2 6" xfId="13327" xr:uid="{00000000-0005-0000-0000-000004320000}"/>
    <cellStyle name="Currency 2 3 2 2 8 2 2 6 2" xfId="39465" xr:uid="{842A078F-33EB-4666-A7F6-5F098AD3BADE}"/>
    <cellStyle name="Currency 2 3 2 2 8 2 2 6 3" xfId="53722" xr:uid="{9025B25E-4566-4B50-A15A-A501F4060E91}"/>
    <cellStyle name="Currency 2 3 2 2 8 2 2 7" xfId="15703" xr:uid="{00000000-0005-0000-0000-000005320000}"/>
    <cellStyle name="Currency 2 3 2 2 8 2 2 8" xfId="27584" xr:uid="{D1F12B9C-4F6C-4612-8BE0-B9DD9E09590C}"/>
    <cellStyle name="Currency 2 3 2 2 8 2 2 9" xfId="41841" xr:uid="{46CC4F55-A50A-4173-B1E7-7A88A0B29D9A}"/>
    <cellStyle name="Currency 2 3 2 2 8 2 3" xfId="2238" xr:uid="{00000000-0005-0000-0000-000006320000}"/>
    <cellStyle name="Currency 2 3 2 2 8 2 3 2" xfId="4614" xr:uid="{00000000-0005-0000-0000-000007320000}"/>
    <cellStyle name="Currency 2 3 2 2 8 2 3 2 2" xfId="18871" xr:uid="{00000000-0005-0000-0000-000008320000}"/>
    <cellStyle name="Currency 2 3 2 2 8 2 3 2 3" xfId="30752" xr:uid="{0C6A4E0B-9E41-4379-9931-78FC678F2170}"/>
    <cellStyle name="Currency 2 3 2 2 8 2 3 2 4" xfId="45009" xr:uid="{6FC1A443-D916-438F-AB5F-4B15085E19A1}"/>
    <cellStyle name="Currency 2 3 2 2 8 2 3 3" xfId="6990" xr:uid="{00000000-0005-0000-0000-000009320000}"/>
    <cellStyle name="Currency 2 3 2 2 8 2 3 3 2" xfId="21247" xr:uid="{00000000-0005-0000-0000-00000A320000}"/>
    <cellStyle name="Currency 2 3 2 2 8 2 3 3 3" xfId="33128" xr:uid="{19999324-8CB9-4FA8-ACC0-792C235ECCC0}"/>
    <cellStyle name="Currency 2 3 2 2 8 2 3 3 4" xfId="47385" xr:uid="{39CE45A5-7B64-43B9-8D3E-A51CD3E63286}"/>
    <cellStyle name="Currency 2 3 2 2 8 2 3 4" xfId="9366" xr:uid="{00000000-0005-0000-0000-00000B320000}"/>
    <cellStyle name="Currency 2 3 2 2 8 2 3 4 2" xfId="23623" xr:uid="{00000000-0005-0000-0000-00000C320000}"/>
    <cellStyle name="Currency 2 3 2 2 8 2 3 4 3" xfId="35504" xr:uid="{31B670E8-4D1A-487A-9C40-6BF88F6926CE}"/>
    <cellStyle name="Currency 2 3 2 2 8 2 3 4 4" xfId="49761" xr:uid="{2A8C331F-627D-4656-9685-99CC3BABC82D}"/>
    <cellStyle name="Currency 2 3 2 2 8 2 3 5" xfId="11742" xr:uid="{00000000-0005-0000-0000-00000D320000}"/>
    <cellStyle name="Currency 2 3 2 2 8 2 3 5 2" xfId="25999" xr:uid="{00000000-0005-0000-0000-00000E320000}"/>
    <cellStyle name="Currency 2 3 2 2 8 2 3 5 3" xfId="37880" xr:uid="{7C23C9A8-6D54-4C8B-AC09-FB5F0ACC6123}"/>
    <cellStyle name="Currency 2 3 2 2 8 2 3 5 4" xfId="52137" xr:uid="{D20B24B9-45AE-4E4E-95D2-279AD5F1BA31}"/>
    <cellStyle name="Currency 2 3 2 2 8 2 3 6" xfId="14119" xr:uid="{00000000-0005-0000-0000-00000F320000}"/>
    <cellStyle name="Currency 2 3 2 2 8 2 3 6 2" xfId="40257" xr:uid="{B1CF770D-16D6-4676-B669-2BA617A04504}"/>
    <cellStyle name="Currency 2 3 2 2 8 2 3 6 3" xfId="54514" xr:uid="{C9EE9181-EABB-456B-B765-25BD11C4AAC5}"/>
    <cellStyle name="Currency 2 3 2 2 8 2 3 7" xfId="16495" xr:uid="{00000000-0005-0000-0000-000010320000}"/>
    <cellStyle name="Currency 2 3 2 2 8 2 3 8" xfId="28376" xr:uid="{7853A7CB-F72E-4129-B5E7-17EAA834D0E3}"/>
    <cellStyle name="Currency 2 3 2 2 8 2 3 9" xfId="42633" xr:uid="{763E3BA6-3908-4C48-BCF6-373F108A87A2}"/>
    <cellStyle name="Currency 2 3 2 2 8 2 4" xfId="3030" xr:uid="{00000000-0005-0000-0000-000011320000}"/>
    <cellStyle name="Currency 2 3 2 2 8 2 4 2" xfId="17287" xr:uid="{00000000-0005-0000-0000-000012320000}"/>
    <cellStyle name="Currency 2 3 2 2 8 2 4 3" xfId="29168" xr:uid="{E27D39E0-AC62-494B-9994-456CA56532AA}"/>
    <cellStyle name="Currency 2 3 2 2 8 2 4 4" xfId="43425" xr:uid="{8EB13FB5-935B-417C-949E-3904659C2CE2}"/>
    <cellStyle name="Currency 2 3 2 2 8 2 5" xfId="5406" xr:uid="{00000000-0005-0000-0000-000013320000}"/>
    <cellStyle name="Currency 2 3 2 2 8 2 5 2" xfId="19663" xr:uid="{00000000-0005-0000-0000-000014320000}"/>
    <cellStyle name="Currency 2 3 2 2 8 2 5 3" xfId="31544" xr:uid="{A9BCFCFA-1E5B-49F3-A4A5-5AAADAF1CD87}"/>
    <cellStyle name="Currency 2 3 2 2 8 2 5 4" xfId="45801" xr:uid="{D65E2A39-AA52-4079-A45E-E20359F8390C}"/>
    <cellStyle name="Currency 2 3 2 2 8 2 6" xfId="7782" xr:uid="{00000000-0005-0000-0000-000015320000}"/>
    <cellStyle name="Currency 2 3 2 2 8 2 6 2" xfId="22039" xr:uid="{00000000-0005-0000-0000-000016320000}"/>
    <cellStyle name="Currency 2 3 2 2 8 2 6 3" xfId="33920" xr:uid="{358FF8A7-6CF0-4BDC-9B60-8E02CD3EFCF2}"/>
    <cellStyle name="Currency 2 3 2 2 8 2 6 4" xfId="48177" xr:uid="{BF5F340C-572A-43C6-8A82-EA312F7858DA}"/>
    <cellStyle name="Currency 2 3 2 2 8 2 7" xfId="10158" xr:uid="{00000000-0005-0000-0000-000017320000}"/>
    <cellStyle name="Currency 2 3 2 2 8 2 7 2" xfId="24415" xr:uid="{00000000-0005-0000-0000-000018320000}"/>
    <cellStyle name="Currency 2 3 2 2 8 2 7 3" xfId="36296" xr:uid="{E4D22161-9A01-4E14-A3CD-B1B790AC674D}"/>
    <cellStyle name="Currency 2 3 2 2 8 2 7 4" xfId="50553" xr:uid="{77A658FB-4AC4-4444-84FE-ADB31B70DAFD}"/>
    <cellStyle name="Currency 2 3 2 2 8 2 8" xfId="12535" xr:uid="{00000000-0005-0000-0000-000019320000}"/>
    <cellStyle name="Currency 2 3 2 2 8 2 8 2" xfId="38673" xr:uid="{F1741693-37BC-422F-B063-FD410223C570}"/>
    <cellStyle name="Currency 2 3 2 2 8 2 8 3" xfId="52930" xr:uid="{66BCB931-A8EA-474D-A52E-6E78948F8597}"/>
    <cellStyle name="Currency 2 3 2 2 8 2 9" xfId="14911" xr:uid="{00000000-0005-0000-0000-00001A320000}"/>
    <cellStyle name="Currency 2 3 2 2 8 3" xfId="1086" xr:uid="{00000000-0005-0000-0000-00001B320000}"/>
    <cellStyle name="Currency 2 3 2 2 8 3 2" xfId="3462" xr:uid="{00000000-0005-0000-0000-00001C320000}"/>
    <cellStyle name="Currency 2 3 2 2 8 3 2 2" xfId="17719" xr:uid="{00000000-0005-0000-0000-00001D320000}"/>
    <cellStyle name="Currency 2 3 2 2 8 3 2 3" xfId="29600" xr:uid="{2C6E2D25-199F-4E5F-81E1-4FA02810D44F}"/>
    <cellStyle name="Currency 2 3 2 2 8 3 2 4" xfId="43857" xr:uid="{C073ACE1-30E0-4745-98E9-395AEEC0F29B}"/>
    <cellStyle name="Currency 2 3 2 2 8 3 3" xfId="5838" xr:uid="{00000000-0005-0000-0000-00001E320000}"/>
    <cellStyle name="Currency 2 3 2 2 8 3 3 2" xfId="20095" xr:uid="{00000000-0005-0000-0000-00001F320000}"/>
    <cellStyle name="Currency 2 3 2 2 8 3 3 3" xfId="31976" xr:uid="{A9373F3F-6696-4600-A30A-E87A3434D636}"/>
    <cellStyle name="Currency 2 3 2 2 8 3 3 4" xfId="46233" xr:uid="{B1D53CC0-D3BC-4DC9-801A-4BE4FB0D8CEB}"/>
    <cellStyle name="Currency 2 3 2 2 8 3 4" xfId="8214" xr:uid="{00000000-0005-0000-0000-000020320000}"/>
    <cellStyle name="Currency 2 3 2 2 8 3 4 2" xfId="22471" xr:uid="{00000000-0005-0000-0000-000021320000}"/>
    <cellStyle name="Currency 2 3 2 2 8 3 4 3" xfId="34352" xr:uid="{A606FBE8-7BE2-4236-B966-556FB8A38755}"/>
    <cellStyle name="Currency 2 3 2 2 8 3 4 4" xfId="48609" xr:uid="{4FBD0B71-EB89-434C-9F2E-8753B0E1AEEE}"/>
    <cellStyle name="Currency 2 3 2 2 8 3 5" xfId="10590" xr:uid="{00000000-0005-0000-0000-000022320000}"/>
    <cellStyle name="Currency 2 3 2 2 8 3 5 2" xfId="24847" xr:uid="{00000000-0005-0000-0000-000023320000}"/>
    <cellStyle name="Currency 2 3 2 2 8 3 5 3" xfId="36728" xr:uid="{348D6C8E-67FE-4275-975F-5B7984D1A31C}"/>
    <cellStyle name="Currency 2 3 2 2 8 3 5 4" xfId="50985" xr:uid="{1AA3F150-98F5-41CB-85C8-927DF4B3C591}"/>
    <cellStyle name="Currency 2 3 2 2 8 3 6" xfId="12967" xr:uid="{00000000-0005-0000-0000-000024320000}"/>
    <cellStyle name="Currency 2 3 2 2 8 3 6 2" xfId="39105" xr:uid="{50922198-1912-4A0A-B472-0092C2209F6A}"/>
    <cellStyle name="Currency 2 3 2 2 8 3 6 3" xfId="53362" xr:uid="{030B705F-4136-4D14-B5BF-36B1C8F1B260}"/>
    <cellStyle name="Currency 2 3 2 2 8 3 7" xfId="15343" xr:uid="{00000000-0005-0000-0000-000025320000}"/>
    <cellStyle name="Currency 2 3 2 2 8 3 8" xfId="27224" xr:uid="{7E2ADF28-954D-4987-843A-EDC6EE656EA6}"/>
    <cellStyle name="Currency 2 3 2 2 8 3 9" xfId="41481" xr:uid="{FC937059-1281-4678-B3DD-5DBA4FFBAFE1}"/>
    <cellStyle name="Currency 2 3 2 2 8 4" xfId="1878" xr:uid="{00000000-0005-0000-0000-000026320000}"/>
    <cellStyle name="Currency 2 3 2 2 8 4 2" xfId="4254" xr:uid="{00000000-0005-0000-0000-000027320000}"/>
    <cellStyle name="Currency 2 3 2 2 8 4 2 2" xfId="18511" xr:uid="{00000000-0005-0000-0000-000028320000}"/>
    <cellStyle name="Currency 2 3 2 2 8 4 2 3" xfId="30392" xr:uid="{AE691CD3-7C3D-4F99-AF8E-89D5E32A8A62}"/>
    <cellStyle name="Currency 2 3 2 2 8 4 2 4" xfId="44649" xr:uid="{769B7E05-52F1-41AE-A1BB-D49217022F09}"/>
    <cellStyle name="Currency 2 3 2 2 8 4 3" xfId="6630" xr:uid="{00000000-0005-0000-0000-000029320000}"/>
    <cellStyle name="Currency 2 3 2 2 8 4 3 2" xfId="20887" xr:uid="{00000000-0005-0000-0000-00002A320000}"/>
    <cellStyle name="Currency 2 3 2 2 8 4 3 3" xfId="32768" xr:uid="{D47BF6AA-CF4F-4302-AA9F-41A600D6D1C5}"/>
    <cellStyle name="Currency 2 3 2 2 8 4 3 4" xfId="47025" xr:uid="{B44BFEDB-0DF9-4D3A-BD31-46F08C6E9D23}"/>
    <cellStyle name="Currency 2 3 2 2 8 4 4" xfId="9006" xr:uid="{00000000-0005-0000-0000-00002B320000}"/>
    <cellStyle name="Currency 2 3 2 2 8 4 4 2" xfId="23263" xr:uid="{00000000-0005-0000-0000-00002C320000}"/>
    <cellStyle name="Currency 2 3 2 2 8 4 4 3" xfId="35144" xr:uid="{3E7C29DC-06A2-47F6-B77A-FA5771121CE4}"/>
    <cellStyle name="Currency 2 3 2 2 8 4 4 4" xfId="49401" xr:uid="{4EE56480-ECC3-4456-89FC-8AB005EC0E84}"/>
    <cellStyle name="Currency 2 3 2 2 8 4 5" xfId="11382" xr:uid="{00000000-0005-0000-0000-00002D320000}"/>
    <cellStyle name="Currency 2 3 2 2 8 4 5 2" xfId="25639" xr:uid="{00000000-0005-0000-0000-00002E320000}"/>
    <cellStyle name="Currency 2 3 2 2 8 4 5 3" xfId="37520" xr:uid="{60FA7BEC-405C-4E3B-B1AC-3C3873502A4A}"/>
    <cellStyle name="Currency 2 3 2 2 8 4 5 4" xfId="51777" xr:uid="{FF4653E3-B167-4189-AD5D-4114460A1B41}"/>
    <cellStyle name="Currency 2 3 2 2 8 4 6" xfId="13759" xr:uid="{00000000-0005-0000-0000-00002F320000}"/>
    <cellStyle name="Currency 2 3 2 2 8 4 6 2" xfId="39897" xr:uid="{FEFC720E-B0B3-4FE7-AF1C-BFD415B5EA46}"/>
    <cellStyle name="Currency 2 3 2 2 8 4 6 3" xfId="54154" xr:uid="{A3FE8D2B-D74A-4286-8982-D780877FC3B2}"/>
    <cellStyle name="Currency 2 3 2 2 8 4 7" xfId="16135" xr:uid="{00000000-0005-0000-0000-000030320000}"/>
    <cellStyle name="Currency 2 3 2 2 8 4 8" xfId="28016" xr:uid="{0E49954C-139A-4D8A-B8BA-165BE4460AE3}"/>
    <cellStyle name="Currency 2 3 2 2 8 4 9" xfId="42273" xr:uid="{83CF6DE7-0821-412A-80E7-30ECF10DB88F}"/>
    <cellStyle name="Currency 2 3 2 2 8 5" xfId="2670" xr:uid="{00000000-0005-0000-0000-000031320000}"/>
    <cellStyle name="Currency 2 3 2 2 8 5 2" xfId="16927" xr:uid="{00000000-0005-0000-0000-000032320000}"/>
    <cellStyle name="Currency 2 3 2 2 8 5 3" xfId="28808" xr:uid="{AF45292A-B02F-4B87-8439-49CFB86EE79A}"/>
    <cellStyle name="Currency 2 3 2 2 8 5 4" xfId="43065" xr:uid="{2DB7F9F4-8C66-43D7-B8A4-F34E9E7BD43F}"/>
    <cellStyle name="Currency 2 3 2 2 8 6" xfId="5046" xr:uid="{00000000-0005-0000-0000-000033320000}"/>
    <cellStyle name="Currency 2 3 2 2 8 6 2" xfId="19303" xr:uid="{00000000-0005-0000-0000-000034320000}"/>
    <cellStyle name="Currency 2 3 2 2 8 6 3" xfId="31184" xr:uid="{6273771C-B21A-40C5-82BB-963ABDF0D754}"/>
    <cellStyle name="Currency 2 3 2 2 8 6 4" xfId="45441" xr:uid="{B2C5F687-288A-431B-BEE0-522B19C939B8}"/>
    <cellStyle name="Currency 2 3 2 2 8 7" xfId="7422" xr:uid="{00000000-0005-0000-0000-000035320000}"/>
    <cellStyle name="Currency 2 3 2 2 8 7 2" xfId="21679" xr:uid="{00000000-0005-0000-0000-000036320000}"/>
    <cellStyle name="Currency 2 3 2 2 8 7 3" xfId="33560" xr:uid="{247BE021-8623-469D-AB5B-D185D0D48E29}"/>
    <cellStyle name="Currency 2 3 2 2 8 7 4" xfId="47817" xr:uid="{39108191-672D-43B6-8846-5534D3FD7740}"/>
    <cellStyle name="Currency 2 3 2 2 8 8" xfId="9798" xr:uid="{00000000-0005-0000-0000-000037320000}"/>
    <cellStyle name="Currency 2 3 2 2 8 8 2" xfId="24055" xr:uid="{00000000-0005-0000-0000-000038320000}"/>
    <cellStyle name="Currency 2 3 2 2 8 8 3" xfId="35936" xr:uid="{12AA3077-8847-4E56-A151-3B5CE9F6C7DC}"/>
    <cellStyle name="Currency 2 3 2 2 8 8 4" xfId="50193" xr:uid="{4E03A858-A5ED-4CCA-AC8F-6AF68B642BB6}"/>
    <cellStyle name="Currency 2 3 2 2 8 9" xfId="12175" xr:uid="{00000000-0005-0000-0000-000039320000}"/>
    <cellStyle name="Currency 2 3 2 2 8 9 2" xfId="38313" xr:uid="{53921FD7-1C4F-4647-9C92-AFD5FE73AB26}"/>
    <cellStyle name="Currency 2 3 2 2 8 9 3" xfId="52570" xr:uid="{77C51AD1-2842-4557-83D4-BA4111746537}"/>
    <cellStyle name="Currency 2 3 2 2 9" xfId="330" xr:uid="{00000000-0005-0000-0000-00003A320000}"/>
    <cellStyle name="Currency 2 3 2 2 9 10" xfId="14587" xr:uid="{00000000-0005-0000-0000-00003B320000}"/>
    <cellStyle name="Currency 2 3 2 2 9 11" xfId="26468" xr:uid="{50CCCE18-7DF1-4877-B1B3-4A7252C747B6}"/>
    <cellStyle name="Currency 2 3 2 2 9 12" xfId="40725" xr:uid="{8BB643D4-9A68-4E81-B4BD-130D4B95DDBE}"/>
    <cellStyle name="Currency 2 3 2 2 9 2" xfId="690" xr:uid="{00000000-0005-0000-0000-00003C320000}"/>
    <cellStyle name="Currency 2 3 2 2 9 2 10" xfId="26828" xr:uid="{6644024B-A72A-488A-A807-C24820C68938}"/>
    <cellStyle name="Currency 2 3 2 2 9 2 11" xfId="41085" xr:uid="{428AAD3D-877F-4123-996C-CF31E79E1795}"/>
    <cellStyle name="Currency 2 3 2 2 9 2 2" xfId="1482" xr:uid="{00000000-0005-0000-0000-00003D320000}"/>
    <cellStyle name="Currency 2 3 2 2 9 2 2 2" xfId="3858" xr:uid="{00000000-0005-0000-0000-00003E320000}"/>
    <cellStyle name="Currency 2 3 2 2 9 2 2 2 2" xfId="18115" xr:uid="{00000000-0005-0000-0000-00003F320000}"/>
    <cellStyle name="Currency 2 3 2 2 9 2 2 2 3" xfId="29996" xr:uid="{7FE80725-2BFF-41EE-9519-7960576E928B}"/>
    <cellStyle name="Currency 2 3 2 2 9 2 2 2 4" xfId="44253" xr:uid="{C155C0CD-22CD-4DA1-B1F1-E7362502A9F2}"/>
    <cellStyle name="Currency 2 3 2 2 9 2 2 3" xfId="6234" xr:uid="{00000000-0005-0000-0000-000040320000}"/>
    <cellStyle name="Currency 2 3 2 2 9 2 2 3 2" xfId="20491" xr:uid="{00000000-0005-0000-0000-000041320000}"/>
    <cellStyle name="Currency 2 3 2 2 9 2 2 3 3" xfId="32372" xr:uid="{9467B99B-5683-4C00-8FAE-AB1B749F7BB4}"/>
    <cellStyle name="Currency 2 3 2 2 9 2 2 3 4" xfId="46629" xr:uid="{30F8B55D-E158-4CB5-990D-63EDC86FF213}"/>
    <cellStyle name="Currency 2 3 2 2 9 2 2 4" xfId="8610" xr:uid="{00000000-0005-0000-0000-000042320000}"/>
    <cellStyle name="Currency 2 3 2 2 9 2 2 4 2" xfId="22867" xr:uid="{00000000-0005-0000-0000-000043320000}"/>
    <cellStyle name="Currency 2 3 2 2 9 2 2 4 3" xfId="34748" xr:uid="{E8E3A283-B1D0-4D5A-A3DF-5F3F8F9B7DF6}"/>
    <cellStyle name="Currency 2 3 2 2 9 2 2 4 4" xfId="49005" xr:uid="{8485B5B8-66B0-4546-B457-EF597729B666}"/>
    <cellStyle name="Currency 2 3 2 2 9 2 2 5" xfId="10986" xr:uid="{00000000-0005-0000-0000-000044320000}"/>
    <cellStyle name="Currency 2 3 2 2 9 2 2 5 2" xfId="25243" xr:uid="{00000000-0005-0000-0000-000045320000}"/>
    <cellStyle name="Currency 2 3 2 2 9 2 2 5 3" xfId="37124" xr:uid="{7D2E83BA-3A9F-4C3A-839E-6EB4A2347D9C}"/>
    <cellStyle name="Currency 2 3 2 2 9 2 2 5 4" xfId="51381" xr:uid="{FEFA07C6-D0A2-47A1-97EF-1182DB9AB404}"/>
    <cellStyle name="Currency 2 3 2 2 9 2 2 6" xfId="13363" xr:uid="{00000000-0005-0000-0000-000046320000}"/>
    <cellStyle name="Currency 2 3 2 2 9 2 2 6 2" xfId="39501" xr:uid="{147F7C54-34FF-404B-83B7-EEBF60531C95}"/>
    <cellStyle name="Currency 2 3 2 2 9 2 2 6 3" xfId="53758" xr:uid="{67FCCB1C-F873-483D-80D6-B4DAC58D0405}"/>
    <cellStyle name="Currency 2 3 2 2 9 2 2 7" xfId="15739" xr:uid="{00000000-0005-0000-0000-000047320000}"/>
    <cellStyle name="Currency 2 3 2 2 9 2 2 8" xfId="27620" xr:uid="{3266AD25-8CD8-45E2-9C68-CFB950B8B70F}"/>
    <cellStyle name="Currency 2 3 2 2 9 2 2 9" xfId="41877" xr:uid="{852D2E93-D826-47C9-9E9F-9EDAD177D198}"/>
    <cellStyle name="Currency 2 3 2 2 9 2 3" xfId="2274" xr:uid="{00000000-0005-0000-0000-000048320000}"/>
    <cellStyle name="Currency 2 3 2 2 9 2 3 2" xfId="4650" xr:uid="{00000000-0005-0000-0000-000049320000}"/>
    <cellStyle name="Currency 2 3 2 2 9 2 3 2 2" xfId="18907" xr:uid="{00000000-0005-0000-0000-00004A320000}"/>
    <cellStyle name="Currency 2 3 2 2 9 2 3 2 3" xfId="30788" xr:uid="{5CC06DE9-D309-4C1C-98BC-2314348BD17F}"/>
    <cellStyle name="Currency 2 3 2 2 9 2 3 2 4" xfId="45045" xr:uid="{C6CCEEC5-858E-48D1-B2DF-7786EA1D8A24}"/>
    <cellStyle name="Currency 2 3 2 2 9 2 3 3" xfId="7026" xr:uid="{00000000-0005-0000-0000-00004B320000}"/>
    <cellStyle name="Currency 2 3 2 2 9 2 3 3 2" xfId="21283" xr:uid="{00000000-0005-0000-0000-00004C320000}"/>
    <cellStyle name="Currency 2 3 2 2 9 2 3 3 3" xfId="33164" xr:uid="{51F7AE23-5AC8-499B-92ED-0E0B4E3185E7}"/>
    <cellStyle name="Currency 2 3 2 2 9 2 3 3 4" xfId="47421" xr:uid="{443BAFE1-00B7-47C5-8AFD-8AB2A27A70C6}"/>
    <cellStyle name="Currency 2 3 2 2 9 2 3 4" xfId="9402" xr:uid="{00000000-0005-0000-0000-00004D320000}"/>
    <cellStyle name="Currency 2 3 2 2 9 2 3 4 2" xfId="23659" xr:uid="{00000000-0005-0000-0000-00004E320000}"/>
    <cellStyle name="Currency 2 3 2 2 9 2 3 4 3" xfId="35540" xr:uid="{B2817A11-D283-48F7-9E22-4BF8FD8D1CA0}"/>
    <cellStyle name="Currency 2 3 2 2 9 2 3 4 4" xfId="49797" xr:uid="{E41F766A-8BD5-44C6-A74E-AF3F099B287A}"/>
    <cellStyle name="Currency 2 3 2 2 9 2 3 5" xfId="11778" xr:uid="{00000000-0005-0000-0000-00004F320000}"/>
    <cellStyle name="Currency 2 3 2 2 9 2 3 5 2" xfId="26035" xr:uid="{00000000-0005-0000-0000-000050320000}"/>
    <cellStyle name="Currency 2 3 2 2 9 2 3 5 3" xfId="37916" xr:uid="{22F1D11A-D513-4CD8-83A5-58AB9C34486F}"/>
    <cellStyle name="Currency 2 3 2 2 9 2 3 5 4" xfId="52173" xr:uid="{75CD2F2E-50A3-4BAF-AFE7-AF8005457083}"/>
    <cellStyle name="Currency 2 3 2 2 9 2 3 6" xfId="14155" xr:uid="{00000000-0005-0000-0000-000051320000}"/>
    <cellStyle name="Currency 2 3 2 2 9 2 3 6 2" xfId="40293" xr:uid="{EBFDB561-F693-495D-AB5A-68ADD9FBF9FF}"/>
    <cellStyle name="Currency 2 3 2 2 9 2 3 6 3" xfId="54550" xr:uid="{37C7FEF4-9976-487C-8AA3-8AAD9AC290C6}"/>
    <cellStyle name="Currency 2 3 2 2 9 2 3 7" xfId="16531" xr:uid="{00000000-0005-0000-0000-000052320000}"/>
    <cellStyle name="Currency 2 3 2 2 9 2 3 8" xfId="28412" xr:uid="{050ABC59-29B7-420A-8510-D11D76589CFB}"/>
    <cellStyle name="Currency 2 3 2 2 9 2 3 9" xfId="42669" xr:uid="{DF89ADAF-4E7D-4CF4-B229-50C983221871}"/>
    <cellStyle name="Currency 2 3 2 2 9 2 4" xfId="3066" xr:uid="{00000000-0005-0000-0000-000053320000}"/>
    <cellStyle name="Currency 2 3 2 2 9 2 4 2" xfId="17323" xr:uid="{00000000-0005-0000-0000-000054320000}"/>
    <cellStyle name="Currency 2 3 2 2 9 2 4 3" xfId="29204" xr:uid="{B28791D3-4B56-4400-84FC-BE0499AD6093}"/>
    <cellStyle name="Currency 2 3 2 2 9 2 4 4" xfId="43461" xr:uid="{064CF5AC-F327-43C8-AA81-8BDD581EB1DC}"/>
    <cellStyle name="Currency 2 3 2 2 9 2 5" xfId="5442" xr:uid="{00000000-0005-0000-0000-000055320000}"/>
    <cellStyle name="Currency 2 3 2 2 9 2 5 2" xfId="19699" xr:uid="{00000000-0005-0000-0000-000056320000}"/>
    <cellStyle name="Currency 2 3 2 2 9 2 5 3" xfId="31580" xr:uid="{2CDD93C4-188A-4D4C-A28A-95F16189F1F1}"/>
    <cellStyle name="Currency 2 3 2 2 9 2 5 4" xfId="45837" xr:uid="{3CBA4FA9-2D09-4420-9DA6-83A6853CB638}"/>
    <cellStyle name="Currency 2 3 2 2 9 2 6" xfId="7818" xr:uid="{00000000-0005-0000-0000-000057320000}"/>
    <cellStyle name="Currency 2 3 2 2 9 2 6 2" xfId="22075" xr:uid="{00000000-0005-0000-0000-000058320000}"/>
    <cellStyle name="Currency 2 3 2 2 9 2 6 3" xfId="33956" xr:uid="{C63F23E5-2BD3-41C4-93AC-54732FD5BB7E}"/>
    <cellStyle name="Currency 2 3 2 2 9 2 6 4" xfId="48213" xr:uid="{B9648066-DF96-4727-9EDE-ED94D7928E2A}"/>
    <cellStyle name="Currency 2 3 2 2 9 2 7" xfId="10194" xr:uid="{00000000-0005-0000-0000-000059320000}"/>
    <cellStyle name="Currency 2 3 2 2 9 2 7 2" xfId="24451" xr:uid="{00000000-0005-0000-0000-00005A320000}"/>
    <cellStyle name="Currency 2 3 2 2 9 2 7 3" xfId="36332" xr:uid="{33C4BF51-61EF-4BDA-9712-9889BB7B820C}"/>
    <cellStyle name="Currency 2 3 2 2 9 2 7 4" xfId="50589" xr:uid="{0ADEA8A3-1FAF-4AB8-835B-7599BAFBBC16}"/>
    <cellStyle name="Currency 2 3 2 2 9 2 8" xfId="12571" xr:uid="{00000000-0005-0000-0000-00005B320000}"/>
    <cellStyle name="Currency 2 3 2 2 9 2 8 2" xfId="38709" xr:uid="{AF8455C4-1DAD-41CF-B91E-84488056EC98}"/>
    <cellStyle name="Currency 2 3 2 2 9 2 8 3" xfId="52966" xr:uid="{CF81E1CD-8D61-44F0-8EB1-801E6C92DD1F}"/>
    <cellStyle name="Currency 2 3 2 2 9 2 9" xfId="14947" xr:uid="{00000000-0005-0000-0000-00005C320000}"/>
    <cellStyle name="Currency 2 3 2 2 9 3" xfId="1122" xr:uid="{00000000-0005-0000-0000-00005D320000}"/>
    <cellStyle name="Currency 2 3 2 2 9 3 2" xfId="3498" xr:uid="{00000000-0005-0000-0000-00005E320000}"/>
    <cellStyle name="Currency 2 3 2 2 9 3 2 2" xfId="17755" xr:uid="{00000000-0005-0000-0000-00005F320000}"/>
    <cellStyle name="Currency 2 3 2 2 9 3 2 3" xfId="29636" xr:uid="{F0E6B984-C95A-4495-8757-4411B6338BB6}"/>
    <cellStyle name="Currency 2 3 2 2 9 3 2 4" xfId="43893" xr:uid="{AF58EE94-3A01-4B70-B9F2-6A4A43B0D1B7}"/>
    <cellStyle name="Currency 2 3 2 2 9 3 3" xfId="5874" xr:uid="{00000000-0005-0000-0000-000060320000}"/>
    <cellStyle name="Currency 2 3 2 2 9 3 3 2" xfId="20131" xr:uid="{00000000-0005-0000-0000-000061320000}"/>
    <cellStyle name="Currency 2 3 2 2 9 3 3 3" xfId="32012" xr:uid="{1515917B-547F-4F54-AB57-D680D8EC23A8}"/>
    <cellStyle name="Currency 2 3 2 2 9 3 3 4" xfId="46269" xr:uid="{FF12F89C-B88E-4CED-88E0-28ED0149DF81}"/>
    <cellStyle name="Currency 2 3 2 2 9 3 4" xfId="8250" xr:uid="{00000000-0005-0000-0000-000062320000}"/>
    <cellStyle name="Currency 2 3 2 2 9 3 4 2" xfId="22507" xr:uid="{00000000-0005-0000-0000-000063320000}"/>
    <cellStyle name="Currency 2 3 2 2 9 3 4 3" xfId="34388" xr:uid="{A63429F1-F731-4E27-B631-798A5D714BF5}"/>
    <cellStyle name="Currency 2 3 2 2 9 3 4 4" xfId="48645" xr:uid="{46A754A5-0940-423C-990C-72F93B01706D}"/>
    <cellStyle name="Currency 2 3 2 2 9 3 5" xfId="10626" xr:uid="{00000000-0005-0000-0000-000064320000}"/>
    <cellStyle name="Currency 2 3 2 2 9 3 5 2" xfId="24883" xr:uid="{00000000-0005-0000-0000-000065320000}"/>
    <cellStyle name="Currency 2 3 2 2 9 3 5 3" xfId="36764" xr:uid="{218D4476-C804-49AC-9CDA-EB695CCB5E46}"/>
    <cellStyle name="Currency 2 3 2 2 9 3 5 4" xfId="51021" xr:uid="{58204E2F-3C08-4CC2-8795-BD04659C3A6F}"/>
    <cellStyle name="Currency 2 3 2 2 9 3 6" xfId="13003" xr:uid="{00000000-0005-0000-0000-000066320000}"/>
    <cellStyle name="Currency 2 3 2 2 9 3 6 2" xfId="39141" xr:uid="{906762DB-8F70-4533-9BBC-2930536E3B69}"/>
    <cellStyle name="Currency 2 3 2 2 9 3 6 3" xfId="53398" xr:uid="{07DDB73C-3467-4683-ABFF-CEF292F12E23}"/>
    <cellStyle name="Currency 2 3 2 2 9 3 7" xfId="15379" xr:uid="{00000000-0005-0000-0000-000067320000}"/>
    <cellStyle name="Currency 2 3 2 2 9 3 8" xfId="27260" xr:uid="{42B4C9F4-3830-48C1-9436-B17EDED1A4CF}"/>
    <cellStyle name="Currency 2 3 2 2 9 3 9" xfId="41517" xr:uid="{D18E79E1-05C4-47AD-A9CF-30F71CC5B2AB}"/>
    <cellStyle name="Currency 2 3 2 2 9 4" xfId="1914" xr:uid="{00000000-0005-0000-0000-000068320000}"/>
    <cellStyle name="Currency 2 3 2 2 9 4 2" xfId="4290" xr:uid="{00000000-0005-0000-0000-000069320000}"/>
    <cellStyle name="Currency 2 3 2 2 9 4 2 2" xfId="18547" xr:uid="{00000000-0005-0000-0000-00006A320000}"/>
    <cellStyle name="Currency 2 3 2 2 9 4 2 3" xfId="30428" xr:uid="{46734855-413B-4C58-B8BC-A850A996287B}"/>
    <cellStyle name="Currency 2 3 2 2 9 4 2 4" xfId="44685" xr:uid="{88F77B6A-6436-4CB2-9E3E-3143DEAAA600}"/>
    <cellStyle name="Currency 2 3 2 2 9 4 3" xfId="6666" xr:uid="{00000000-0005-0000-0000-00006B320000}"/>
    <cellStyle name="Currency 2 3 2 2 9 4 3 2" xfId="20923" xr:uid="{00000000-0005-0000-0000-00006C320000}"/>
    <cellStyle name="Currency 2 3 2 2 9 4 3 3" xfId="32804" xr:uid="{6E049D36-4BDC-40D3-853D-E7CDC20A9C83}"/>
    <cellStyle name="Currency 2 3 2 2 9 4 3 4" xfId="47061" xr:uid="{ECF9D3CB-7181-405C-9BDF-BB95605BCCDC}"/>
    <cellStyle name="Currency 2 3 2 2 9 4 4" xfId="9042" xr:uid="{00000000-0005-0000-0000-00006D320000}"/>
    <cellStyle name="Currency 2 3 2 2 9 4 4 2" xfId="23299" xr:uid="{00000000-0005-0000-0000-00006E320000}"/>
    <cellStyle name="Currency 2 3 2 2 9 4 4 3" xfId="35180" xr:uid="{B986C827-6A46-4268-A18F-89DF96BC8B84}"/>
    <cellStyle name="Currency 2 3 2 2 9 4 4 4" xfId="49437" xr:uid="{C24AD82D-E25A-420B-8F02-9A0E9CB60887}"/>
    <cellStyle name="Currency 2 3 2 2 9 4 5" xfId="11418" xr:uid="{00000000-0005-0000-0000-00006F320000}"/>
    <cellStyle name="Currency 2 3 2 2 9 4 5 2" xfId="25675" xr:uid="{00000000-0005-0000-0000-000070320000}"/>
    <cellStyle name="Currency 2 3 2 2 9 4 5 3" xfId="37556" xr:uid="{97F1F85D-E32F-48AA-9A7F-FDEBC4A19FC7}"/>
    <cellStyle name="Currency 2 3 2 2 9 4 5 4" xfId="51813" xr:uid="{5DFD22CC-E50D-43D9-B239-99190749E414}"/>
    <cellStyle name="Currency 2 3 2 2 9 4 6" xfId="13795" xr:uid="{00000000-0005-0000-0000-000071320000}"/>
    <cellStyle name="Currency 2 3 2 2 9 4 6 2" xfId="39933" xr:uid="{AB3CFDEE-B879-43DB-A9E7-152D74CA2D3F}"/>
    <cellStyle name="Currency 2 3 2 2 9 4 6 3" xfId="54190" xr:uid="{EA11219E-7D31-4DA4-99AB-82D90788C15F}"/>
    <cellStyle name="Currency 2 3 2 2 9 4 7" xfId="16171" xr:uid="{00000000-0005-0000-0000-000072320000}"/>
    <cellStyle name="Currency 2 3 2 2 9 4 8" xfId="28052" xr:uid="{5AF8CBEE-8AD7-45DD-816C-6722DAD93485}"/>
    <cellStyle name="Currency 2 3 2 2 9 4 9" xfId="42309" xr:uid="{2EF0F6D1-BB9C-406D-88DF-80AD43B170A2}"/>
    <cellStyle name="Currency 2 3 2 2 9 5" xfId="2706" xr:uid="{00000000-0005-0000-0000-000073320000}"/>
    <cellStyle name="Currency 2 3 2 2 9 5 2" xfId="16963" xr:uid="{00000000-0005-0000-0000-000074320000}"/>
    <cellStyle name="Currency 2 3 2 2 9 5 3" xfId="28844" xr:uid="{79ADD7CD-894D-433C-90AB-5778D9A9C370}"/>
    <cellStyle name="Currency 2 3 2 2 9 5 4" xfId="43101" xr:uid="{F01E4751-1EEE-49EB-84C0-4BE64C04C28E}"/>
    <cellStyle name="Currency 2 3 2 2 9 6" xfId="5082" xr:uid="{00000000-0005-0000-0000-000075320000}"/>
    <cellStyle name="Currency 2 3 2 2 9 6 2" xfId="19339" xr:uid="{00000000-0005-0000-0000-000076320000}"/>
    <cellStyle name="Currency 2 3 2 2 9 6 3" xfId="31220" xr:uid="{F5FC4A03-CD0D-4E03-B6B7-1725E9B0598F}"/>
    <cellStyle name="Currency 2 3 2 2 9 6 4" xfId="45477" xr:uid="{0D12E492-E740-44AB-AE59-2422F7310E77}"/>
    <cellStyle name="Currency 2 3 2 2 9 7" xfId="7458" xr:uid="{00000000-0005-0000-0000-000077320000}"/>
    <cellStyle name="Currency 2 3 2 2 9 7 2" xfId="21715" xr:uid="{00000000-0005-0000-0000-000078320000}"/>
    <cellStyle name="Currency 2 3 2 2 9 7 3" xfId="33596" xr:uid="{91D76628-3309-493D-8020-8FDEB2DC6143}"/>
    <cellStyle name="Currency 2 3 2 2 9 7 4" xfId="47853" xr:uid="{35BCA5C6-35FC-4C71-BED2-40B9B5EFFA75}"/>
    <cellStyle name="Currency 2 3 2 2 9 8" xfId="9834" xr:uid="{00000000-0005-0000-0000-000079320000}"/>
    <cellStyle name="Currency 2 3 2 2 9 8 2" xfId="24091" xr:uid="{00000000-0005-0000-0000-00007A320000}"/>
    <cellStyle name="Currency 2 3 2 2 9 8 3" xfId="35972" xr:uid="{141A44C9-DCCB-4CFD-B6CF-CBBE58E78D76}"/>
    <cellStyle name="Currency 2 3 2 2 9 8 4" xfId="50229" xr:uid="{7E5BFFBD-7A05-4C3C-B79D-A28B6D145924}"/>
    <cellStyle name="Currency 2 3 2 2 9 9" xfId="12211" xr:uid="{00000000-0005-0000-0000-00007B320000}"/>
    <cellStyle name="Currency 2 3 2 2 9 9 2" xfId="38349" xr:uid="{BC8E8605-7672-491B-B93E-7F7A8FEA4CDE}"/>
    <cellStyle name="Currency 2 3 2 2 9 9 3" xfId="52606" xr:uid="{F0CA8CC7-AEC9-4EB4-8B7C-5F3C6BFEC00A}"/>
    <cellStyle name="Currency 2 3 2 20" xfId="7153" xr:uid="{00000000-0005-0000-0000-00007C320000}"/>
    <cellStyle name="Currency 2 3 2 20 2" xfId="21410" xr:uid="{00000000-0005-0000-0000-00007D320000}"/>
    <cellStyle name="Currency 2 3 2 20 3" xfId="33291" xr:uid="{9AEFBA7E-BA49-4633-A623-65F10893B8BC}"/>
    <cellStyle name="Currency 2 3 2 20 4" xfId="47548" xr:uid="{760FEEDB-F998-4501-B501-0AB4E2FF90FD}"/>
    <cellStyle name="Currency 2 3 2 21" xfId="9529" xr:uid="{00000000-0005-0000-0000-00007E320000}"/>
    <cellStyle name="Currency 2 3 2 21 2" xfId="23786" xr:uid="{00000000-0005-0000-0000-00007F320000}"/>
    <cellStyle name="Currency 2 3 2 21 3" xfId="35667" xr:uid="{E94B0071-4E5E-433F-BCE9-26D0E757B366}"/>
    <cellStyle name="Currency 2 3 2 21 4" xfId="49924" xr:uid="{38B8BE47-A4D4-4268-9A4C-EA49C90FAC31}"/>
    <cellStyle name="Currency 2 3 2 22" xfId="11906" xr:uid="{00000000-0005-0000-0000-000080320000}"/>
    <cellStyle name="Currency 2 3 2 22 2" xfId="38044" xr:uid="{19990704-D628-43F7-8FF5-8D3DE1D36B95}"/>
    <cellStyle name="Currency 2 3 2 22 3" xfId="52301" xr:uid="{62B86DC2-7A64-4A45-9A05-1B968A6D3232}"/>
    <cellStyle name="Currency 2 3 2 23" xfId="14282" xr:uid="{00000000-0005-0000-0000-000081320000}"/>
    <cellStyle name="Currency 2 3 2 24" xfId="26163" xr:uid="{428206D5-F29A-423F-B85B-8FC90EAF9A49}"/>
    <cellStyle name="Currency 2 3 2 25" xfId="40420" xr:uid="{D3C84B97-A08E-4DF8-9939-87E8D8A8398F}"/>
    <cellStyle name="Currency 2 3 2 3" xfId="61" xr:uid="{00000000-0005-0000-0000-000082320000}"/>
    <cellStyle name="Currency 2 3 2 3 10" xfId="14318" xr:uid="{00000000-0005-0000-0000-000083320000}"/>
    <cellStyle name="Currency 2 3 2 3 11" xfId="26199" xr:uid="{304F1C7A-F9E0-4189-AC86-21FA47652724}"/>
    <cellStyle name="Currency 2 3 2 3 12" xfId="40456" xr:uid="{569D3B57-264B-44D0-894D-301576E70C33}"/>
    <cellStyle name="Currency 2 3 2 3 2" xfId="421" xr:uid="{00000000-0005-0000-0000-000084320000}"/>
    <cellStyle name="Currency 2 3 2 3 2 10" xfId="26559" xr:uid="{B93CE81C-3A0F-4BB0-9974-4CFAA5A38416}"/>
    <cellStyle name="Currency 2 3 2 3 2 11" xfId="40816" xr:uid="{A5AAFD48-5568-4E3F-9A5E-61D5BB3EFB02}"/>
    <cellStyle name="Currency 2 3 2 3 2 2" xfId="1213" xr:uid="{00000000-0005-0000-0000-000085320000}"/>
    <cellStyle name="Currency 2 3 2 3 2 2 2" xfId="3589" xr:uid="{00000000-0005-0000-0000-000086320000}"/>
    <cellStyle name="Currency 2 3 2 3 2 2 2 2" xfId="17846" xr:uid="{00000000-0005-0000-0000-000087320000}"/>
    <cellStyle name="Currency 2 3 2 3 2 2 2 3" xfId="29727" xr:uid="{98FD0430-46EA-420C-8D09-BB6A5B0777F1}"/>
    <cellStyle name="Currency 2 3 2 3 2 2 2 4" xfId="43984" xr:uid="{08DBCA0E-7C8F-4CD4-B99F-AB13206B2C29}"/>
    <cellStyle name="Currency 2 3 2 3 2 2 3" xfId="5965" xr:uid="{00000000-0005-0000-0000-000088320000}"/>
    <cellStyle name="Currency 2 3 2 3 2 2 3 2" xfId="20222" xr:uid="{00000000-0005-0000-0000-000089320000}"/>
    <cellStyle name="Currency 2 3 2 3 2 2 3 3" xfId="32103" xr:uid="{C7ABA04F-ED72-4F9D-968E-A561918442FC}"/>
    <cellStyle name="Currency 2 3 2 3 2 2 3 4" xfId="46360" xr:uid="{48625BC6-7011-4C4C-AE67-34FF3E8EED62}"/>
    <cellStyle name="Currency 2 3 2 3 2 2 4" xfId="8341" xr:uid="{00000000-0005-0000-0000-00008A320000}"/>
    <cellStyle name="Currency 2 3 2 3 2 2 4 2" xfId="22598" xr:uid="{00000000-0005-0000-0000-00008B320000}"/>
    <cellStyle name="Currency 2 3 2 3 2 2 4 3" xfId="34479" xr:uid="{197F1B06-DA3C-4F9E-8CF1-961DAEB9A7FF}"/>
    <cellStyle name="Currency 2 3 2 3 2 2 4 4" xfId="48736" xr:uid="{DAB0F92E-8D90-4115-B292-644BD1E77FFE}"/>
    <cellStyle name="Currency 2 3 2 3 2 2 5" xfId="10717" xr:uid="{00000000-0005-0000-0000-00008C320000}"/>
    <cellStyle name="Currency 2 3 2 3 2 2 5 2" xfId="24974" xr:uid="{00000000-0005-0000-0000-00008D320000}"/>
    <cellStyle name="Currency 2 3 2 3 2 2 5 3" xfId="36855" xr:uid="{B9561059-BFF9-4E98-996B-9647CBF8F6D9}"/>
    <cellStyle name="Currency 2 3 2 3 2 2 5 4" xfId="51112" xr:uid="{3532E7E4-8B75-4AC0-99E3-C8DBD271D41B}"/>
    <cellStyle name="Currency 2 3 2 3 2 2 6" xfId="13094" xr:uid="{00000000-0005-0000-0000-00008E320000}"/>
    <cellStyle name="Currency 2 3 2 3 2 2 6 2" xfId="39232" xr:uid="{3F9AB7E3-CA2D-4DAC-94E8-F44363566547}"/>
    <cellStyle name="Currency 2 3 2 3 2 2 6 3" xfId="53489" xr:uid="{1A3BFD2E-90D8-4FEA-92F6-69E8E931733C}"/>
    <cellStyle name="Currency 2 3 2 3 2 2 7" xfId="15470" xr:uid="{00000000-0005-0000-0000-00008F320000}"/>
    <cellStyle name="Currency 2 3 2 3 2 2 8" xfId="27351" xr:uid="{B6D98E92-9F76-4650-8FE2-1FE7B35FCC2A}"/>
    <cellStyle name="Currency 2 3 2 3 2 2 9" xfId="41608" xr:uid="{18D1F894-EA81-4F50-A412-2285308D51CC}"/>
    <cellStyle name="Currency 2 3 2 3 2 3" xfId="2005" xr:uid="{00000000-0005-0000-0000-000090320000}"/>
    <cellStyle name="Currency 2 3 2 3 2 3 2" xfId="4381" xr:uid="{00000000-0005-0000-0000-000091320000}"/>
    <cellStyle name="Currency 2 3 2 3 2 3 2 2" xfId="18638" xr:uid="{00000000-0005-0000-0000-000092320000}"/>
    <cellStyle name="Currency 2 3 2 3 2 3 2 3" xfId="30519" xr:uid="{C0AEE7F3-ECC4-46A4-9DBE-B7B300BFB083}"/>
    <cellStyle name="Currency 2 3 2 3 2 3 2 4" xfId="44776" xr:uid="{57307C13-FC7F-4D27-9198-A4991CD2EFC4}"/>
    <cellStyle name="Currency 2 3 2 3 2 3 3" xfId="6757" xr:uid="{00000000-0005-0000-0000-000093320000}"/>
    <cellStyle name="Currency 2 3 2 3 2 3 3 2" xfId="21014" xr:uid="{00000000-0005-0000-0000-000094320000}"/>
    <cellStyle name="Currency 2 3 2 3 2 3 3 3" xfId="32895" xr:uid="{23E39C33-A60C-4650-85F2-C6E7D8FD048D}"/>
    <cellStyle name="Currency 2 3 2 3 2 3 3 4" xfId="47152" xr:uid="{B9D90071-DD66-4692-A2F9-4C9A49A3BF95}"/>
    <cellStyle name="Currency 2 3 2 3 2 3 4" xfId="9133" xr:uid="{00000000-0005-0000-0000-000095320000}"/>
    <cellStyle name="Currency 2 3 2 3 2 3 4 2" xfId="23390" xr:uid="{00000000-0005-0000-0000-000096320000}"/>
    <cellStyle name="Currency 2 3 2 3 2 3 4 3" xfId="35271" xr:uid="{BFEDAD56-F778-4511-9D59-2C3AB3513FC5}"/>
    <cellStyle name="Currency 2 3 2 3 2 3 4 4" xfId="49528" xr:uid="{FE4B84D2-DCB1-4D19-82F8-3B8C937BC8A9}"/>
    <cellStyle name="Currency 2 3 2 3 2 3 5" xfId="11509" xr:uid="{00000000-0005-0000-0000-000097320000}"/>
    <cellStyle name="Currency 2 3 2 3 2 3 5 2" xfId="25766" xr:uid="{00000000-0005-0000-0000-000098320000}"/>
    <cellStyle name="Currency 2 3 2 3 2 3 5 3" xfId="37647" xr:uid="{64EF62FF-332D-43CD-8576-DBEF4EED7FB4}"/>
    <cellStyle name="Currency 2 3 2 3 2 3 5 4" xfId="51904" xr:uid="{E6B507C7-70DB-417F-B3C7-66FD94CF67B6}"/>
    <cellStyle name="Currency 2 3 2 3 2 3 6" xfId="13886" xr:uid="{00000000-0005-0000-0000-000099320000}"/>
    <cellStyle name="Currency 2 3 2 3 2 3 6 2" xfId="40024" xr:uid="{7D691AD5-FF32-4CC9-BAD8-26D5437459CB}"/>
    <cellStyle name="Currency 2 3 2 3 2 3 6 3" xfId="54281" xr:uid="{24BE99D0-4195-46E7-9849-782F1B5CD9FC}"/>
    <cellStyle name="Currency 2 3 2 3 2 3 7" xfId="16262" xr:uid="{00000000-0005-0000-0000-00009A320000}"/>
    <cellStyle name="Currency 2 3 2 3 2 3 8" xfId="28143" xr:uid="{AECD9BD8-944E-42A8-8964-9CD11CBB58A2}"/>
    <cellStyle name="Currency 2 3 2 3 2 3 9" xfId="42400" xr:uid="{528AE221-21B0-4B06-B7C9-242C4C1D4D2D}"/>
    <cellStyle name="Currency 2 3 2 3 2 4" xfId="2797" xr:uid="{00000000-0005-0000-0000-00009B320000}"/>
    <cellStyle name="Currency 2 3 2 3 2 4 2" xfId="17054" xr:uid="{00000000-0005-0000-0000-00009C320000}"/>
    <cellStyle name="Currency 2 3 2 3 2 4 3" xfId="28935" xr:uid="{BD4FAD4D-F8CC-44B4-9FF4-58A4DBD17F21}"/>
    <cellStyle name="Currency 2 3 2 3 2 4 4" xfId="43192" xr:uid="{D71853CB-6084-426E-82B9-0183835109B2}"/>
    <cellStyle name="Currency 2 3 2 3 2 5" xfId="5173" xr:uid="{00000000-0005-0000-0000-00009D320000}"/>
    <cellStyle name="Currency 2 3 2 3 2 5 2" xfId="19430" xr:uid="{00000000-0005-0000-0000-00009E320000}"/>
    <cellStyle name="Currency 2 3 2 3 2 5 3" xfId="31311" xr:uid="{8C8D7399-9C80-4F2C-AB95-0F010A4E0B48}"/>
    <cellStyle name="Currency 2 3 2 3 2 5 4" xfId="45568" xr:uid="{A5E66C58-5001-4EAB-902F-60FD734682CD}"/>
    <cellStyle name="Currency 2 3 2 3 2 6" xfId="7549" xr:uid="{00000000-0005-0000-0000-00009F320000}"/>
    <cellStyle name="Currency 2 3 2 3 2 6 2" xfId="21806" xr:uid="{00000000-0005-0000-0000-0000A0320000}"/>
    <cellStyle name="Currency 2 3 2 3 2 6 3" xfId="33687" xr:uid="{279569C6-5EA5-4C97-AEDD-B981178A9B70}"/>
    <cellStyle name="Currency 2 3 2 3 2 6 4" xfId="47944" xr:uid="{D45EFB8F-924C-4634-B61D-347686CC20B6}"/>
    <cellStyle name="Currency 2 3 2 3 2 7" xfId="9925" xr:uid="{00000000-0005-0000-0000-0000A1320000}"/>
    <cellStyle name="Currency 2 3 2 3 2 7 2" xfId="24182" xr:uid="{00000000-0005-0000-0000-0000A2320000}"/>
    <cellStyle name="Currency 2 3 2 3 2 7 3" xfId="36063" xr:uid="{40666E36-CF26-4587-A202-86F1C075D097}"/>
    <cellStyle name="Currency 2 3 2 3 2 7 4" xfId="50320" xr:uid="{9148C270-B9F9-4D44-B053-23F0A1DF058C}"/>
    <cellStyle name="Currency 2 3 2 3 2 8" xfId="12302" xr:uid="{00000000-0005-0000-0000-0000A3320000}"/>
    <cellStyle name="Currency 2 3 2 3 2 8 2" xfId="38440" xr:uid="{864A6E88-45CB-464B-8A19-B2C06CE6FF24}"/>
    <cellStyle name="Currency 2 3 2 3 2 8 3" xfId="52697" xr:uid="{4A1474E0-5EAB-4FDC-AB50-89AA05D25E67}"/>
    <cellStyle name="Currency 2 3 2 3 2 9" xfId="14678" xr:uid="{00000000-0005-0000-0000-0000A4320000}"/>
    <cellStyle name="Currency 2 3 2 3 3" xfId="853" xr:uid="{00000000-0005-0000-0000-0000A5320000}"/>
    <cellStyle name="Currency 2 3 2 3 3 2" xfId="3229" xr:uid="{00000000-0005-0000-0000-0000A6320000}"/>
    <cellStyle name="Currency 2 3 2 3 3 2 2" xfId="17486" xr:uid="{00000000-0005-0000-0000-0000A7320000}"/>
    <cellStyle name="Currency 2 3 2 3 3 2 3" xfId="29367" xr:uid="{1316B9AB-E8A4-43EE-BC9A-D93A039EC6E7}"/>
    <cellStyle name="Currency 2 3 2 3 3 2 4" xfId="43624" xr:uid="{D26BB801-8BB8-4BE3-A8DC-4971DF1CE6A2}"/>
    <cellStyle name="Currency 2 3 2 3 3 3" xfId="5605" xr:uid="{00000000-0005-0000-0000-0000A8320000}"/>
    <cellStyle name="Currency 2 3 2 3 3 3 2" xfId="19862" xr:uid="{00000000-0005-0000-0000-0000A9320000}"/>
    <cellStyle name="Currency 2 3 2 3 3 3 3" xfId="31743" xr:uid="{8E26A12E-A5AD-4FA2-BE46-3EFA4885B239}"/>
    <cellStyle name="Currency 2 3 2 3 3 3 4" xfId="46000" xr:uid="{4B4E8845-B553-476B-A052-4FB123FD0CA1}"/>
    <cellStyle name="Currency 2 3 2 3 3 4" xfId="7981" xr:uid="{00000000-0005-0000-0000-0000AA320000}"/>
    <cellStyle name="Currency 2 3 2 3 3 4 2" xfId="22238" xr:uid="{00000000-0005-0000-0000-0000AB320000}"/>
    <cellStyle name="Currency 2 3 2 3 3 4 3" xfId="34119" xr:uid="{F502358E-F1F4-46E8-BC93-E5500AAC506E}"/>
    <cellStyle name="Currency 2 3 2 3 3 4 4" xfId="48376" xr:uid="{9A78E17D-0D15-4B2D-BF05-55BCF6D6CEB8}"/>
    <cellStyle name="Currency 2 3 2 3 3 5" xfId="10357" xr:uid="{00000000-0005-0000-0000-0000AC320000}"/>
    <cellStyle name="Currency 2 3 2 3 3 5 2" xfId="24614" xr:uid="{00000000-0005-0000-0000-0000AD320000}"/>
    <cellStyle name="Currency 2 3 2 3 3 5 3" xfId="36495" xr:uid="{5DCFEBDD-B19D-4641-9B0F-E2A2C0F23C32}"/>
    <cellStyle name="Currency 2 3 2 3 3 5 4" xfId="50752" xr:uid="{EBAFA102-9541-4777-89C0-4C309934E596}"/>
    <cellStyle name="Currency 2 3 2 3 3 6" xfId="12734" xr:uid="{00000000-0005-0000-0000-0000AE320000}"/>
    <cellStyle name="Currency 2 3 2 3 3 6 2" xfId="38872" xr:uid="{3CB918F7-24C1-4716-BD99-96D7A34A55E5}"/>
    <cellStyle name="Currency 2 3 2 3 3 6 3" xfId="53129" xr:uid="{AEB14C51-A128-456F-81A0-6DD96592BA6D}"/>
    <cellStyle name="Currency 2 3 2 3 3 7" xfId="15110" xr:uid="{00000000-0005-0000-0000-0000AF320000}"/>
    <cellStyle name="Currency 2 3 2 3 3 8" xfId="26991" xr:uid="{4BC2240D-AB08-4467-A20D-0BEB0DFA3238}"/>
    <cellStyle name="Currency 2 3 2 3 3 9" xfId="41248" xr:uid="{27C4CD7E-0880-4571-B4D2-5D98FAA1C126}"/>
    <cellStyle name="Currency 2 3 2 3 4" xfId="1645" xr:uid="{00000000-0005-0000-0000-0000B0320000}"/>
    <cellStyle name="Currency 2 3 2 3 4 2" xfId="4021" xr:uid="{00000000-0005-0000-0000-0000B1320000}"/>
    <cellStyle name="Currency 2 3 2 3 4 2 2" xfId="18278" xr:uid="{00000000-0005-0000-0000-0000B2320000}"/>
    <cellStyle name="Currency 2 3 2 3 4 2 3" xfId="30159" xr:uid="{674DFA21-DC76-4574-9A19-31F8DA5E84B4}"/>
    <cellStyle name="Currency 2 3 2 3 4 2 4" xfId="44416" xr:uid="{D2B77DDA-EC4C-4AEB-A641-AA14F8BA7034}"/>
    <cellStyle name="Currency 2 3 2 3 4 3" xfId="6397" xr:uid="{00000000-0005-0000-0000-0000B3320000}"/>
    <cellStyle name="Currency 2 3 2 3 4 3 2" xfId="20654" xr:uid="{00000000-0005-0000-0000-0000B4320000}"/>
    <cellStyle name="Currency 2 3 2 3 4 3 3" xfId="32535" xr:uid="{20776645-915C-4D0F-ACB1-AD6E3913D54C}"/>
    <cellStyle name="Currency 2 3 2 3 4 3 4" xfId="46792" xr:uid="{EC3F2509-C111-4065-8CC9-B11BA9FE20A0}"/>
    <cellStyle name="Currency 2 3 2 3 4 4" xfId="8773" xr:uid="{00000000-0005-0000-0000-0000B5320000}"/>
    <cellStyle name="Currency 2 3 2 3 4 4 2" xfId="23030" xr:uid="{00000000-0005-0000-0000-0000B6320000}"/>
    <cellStyle name="Currency 2 3 2 3 4 4 3" xfId="34911" xr:uid="{0EFC5E28-38DA-4E42-ACC1-FAD69F164E7D}"/>
    <cellStyle name="Currency 2 3 2 3 4 4 4" xfId="49168" xr:uid="{2CB14D7C-899E-4D28-8D5C-8DFB7FF2FD68}"/>
    <cellStyle name="Currency 2 3 2 3 4 5" xfId="11149" xr:uid="{00000000-0005-0000-0000-0000B7320000}"/>
    <cellStyle name="Currency 2 3 2 3 4 5 2" xfId="25406" xr:uid="{00000000-0005-0000-0000-0000B8320000}"/>
    <cellStyle name="Currency 2 3 2 3 4 5 3" xfId="37287" xr:uid="{3B9B780E-35BE-478E-8CB4-170B62753136}"/>
    <cellStyle name="Currency 2 3 2 3 4 5 4" xfId="51544" xr:uid="{74C2863E-C782-4071-93E7-EDFFE848984A}"/>
    <cellStyle name="Currency 2 3 2 3 4 6" xfId="13526" xr:uid="{00000000-0005-0000-0000-0000B9320000}"/>
    <cellStyle name="Currency 2 3 2 3 4 6 2" xfId="39664" xr:uid="{00012889-933E-494B-8A7D-7505B95E3D2E}"/>
    <cellStyle name="Currency 2 3 2 3 4 6 3" xfId="53921" xr:uid="{E98A6D26-2D97-4D55-8B24-A74793F7169D}"/>
    <cellStyle name="Currency 2 3 2 3 4 7" xfId="15902" xr:uid="{00000000-0005-0000-0000-0000BA320000}"/>
    <cellStyle name="Currency 2 3 2 3 4 8" xfId="27783" xr:uid="{022DC09A-393F-4EE8-B5DA-94018AE1D461}"/>
    <cellStyle name="Currency 2 3 2 3 4 9" xfId="42040" xr:uid="{C67533B6-4585-4EBD-A9E2-2F3CC4958A10}"/>
    <cellStyle name="Currency 2 3 2 3 5" xfId="2437" xr:uid="{00000000-0005-0000-0000-0000BB320000}"/>
    <cellStyle name="Currency 2 3 2 3 5 2" xfId="16694" xr:uid="{00000000-0005-0000-0000-0000BC320000}"/>
    <cellStyle name="Currency 2 3 2 3 5 3" xfId="28575" xr:uid="{C7CAC4C4-A3B7-44A6-8832-AF811EDC677E}"/>
    <cellStyle name="Currency 2 3 2 3 5 4" xfId="42832" xr:uid="{B713C62B-44BB-49BB-9F14-B0C7520A3975}"/>
    <cellStyle name="Currency 2 3 2 3 6" xfId="4813" xr:uid="{00000000-0005-0000-0000-0000BD320000}"/>
    <cellStyle name="Currency 2 3 2 3 6 2" xfId="19070" xr:uid="{00000000-0005-0000-0000-0000BE320000}"/>
    <cellStyle name="Currency 2 3 2 3 6 3" xfId="30951" xr:uid="{BDA5371A-99A1-4D4A-9B38-0506B7496C61}"/>
    <cellStyle name="Currency 2 3 2 3 6 4" xfId="45208" xr:uid="{8AA0A154-A67C-4702-9FD2-96129543FA2D}"/>
    <cellStyle name="Currency 2 3 2 3 7" xfId="7189" xr:uid="{00000000-0005-0000-0000-0000BF320000}"/>
    <cellStyle name="Currency 2 3 2 3 7 2" xfId="21446" xr:uid="{00000000-0005-0000-0000-0000C0320000}"/>
    <cellStyle name="Currency 2 3 2 3 7 3" xfId="33327" xr:uid="{42D564B8-F09C-421A-94A7-63D06788A5CD}"/>
    <cellStyle name="Currency 2 3 2 3 7 4" xfId="47584" xr:uid="{74CA9DBA-0925-4B86-9444-F62F1870208C}"/>
    <cellStyle name="Currency 2 3 2 3 8" xfId="9565" xr:uid="{00000000-0005-0000-0000-0000C1320000}"/>
    <cellStyle name="Currency 2 3 2 3 8 2" xfId="23822" xr:uid="{00000000-0005-0000-0000-0000C2320000}"/>
    <cellStyle name="Currency 2 3 2 3 8 3" xfId="35703" xr:uid="{59846F83-7352-41D6-A1CA-5086027D70A0}"/>
    <cellStyle name="Currency 2 3 2 3 8 4" xfId="49960" xr:uid="{E5C1F28A-DC2D-4729-BFD7-BA7CB6CA9119}"/>
    <cellStyle name="Currency 2 3 2 3 9" xfId="11942" xr:uid="{00000000-0005-0000-0000-0000C3320000}"/>
    <cellStyle name="Currency 2 3 2 3 9 2" xfId="38080" xr:uid="{7C619811-D214-48F8-B0E5-ECEB84F3D29E}"/>
    <cellStyle name="Currency 2 3 2 3 9 3" xfId="52337" xr:uid="{9C3C24ED-0062-4F57-94DC-05576D386AD9}"/>
    <cellStyle name="Currency 2 3 2 4" xfId="97" xr:uid="{00000000-0005-0000-0000-0000C4320000}"/>
    <cellStyle name="Currency 2 3 2 4 10" xfId="14354" xr:uid="{00000000-0005-0000-0000-0000C5320000}"/>
    <cellStyle name="Currency 2 3 2 4 11" xfId="26235" xr:uid="{173BF4A3-DA29-4E7F-AB54-C9CB72B73703}"/>
    <cellStyle name="Currency 2 3 2 4 12" xfId="40492" xr:uid="{B9B4215B-10AC-4C89-BA42-1B11DAD2B0F0}"/>
    <cellStyle name="Currency 2 3 2 4 2" xfId="457" xr:uid="{00000000-0005-0000-0000-0000C6320000}"/>
    <cellStyle name="Currency 2 3 2 4 2 10" xfId="26595" xr:uid="{649C69E8-1542-4560-AD31-B3EBE5B8FBF5}"/>
    <cellStyle name="Currency 2 3 2 4 2 11" xfId="40852" xr:uid="{5A0AFDD4-BD4A-4894-902C-08FA92276FE5}"/>
    <cellStyle name="Currency 2 3 2 4 2 2" xfId="1249" xr:uid="{00000000-0005-0000-0000-0000C7320000}"/>
    <cellStyle name="Currency 2 3 2 4 2 2 2" xfId="3625" xr:uid="{00000000-0005-0000-0000-0000C8320000}"/>
    <cellStyle name="Currency 2 3 2 4 2 2 2 2" xfId="17882" xr:uid="{00000000-0005-0000-0000-0000C9320000}"/>
    <cellStyle name="Currency 2 3 2 4 2 2 2 3" xfId="29763" xr:uid="{D543F2C5-6E2E-42B3-9B9E-AB6BCB19C544}"/>
    <cellStyle name="Currency 2 3 2 4 2 2 2 4" xfId="44020" xr:uid="{4D044D82-1A2B-42E9-8570-7D5283D9D0D3}"/>
    <cellStyle name="Currency 2 3 2 4 2 2 3" xfId="6001" xr:uid="{00000000-0005-0000-0000-0000CA320000}"/>
    <cellStyle name="Currency 2 3 2 4 2 2 3 2" xfId="20258" xr:uid="{00000000-0005-0000-0000-0000CB320000}"/>
    <cellStyle name="Currency 2 3 2 4 2 2 3 3" xfId="32139" xr:uid="{4560426C-8F6C-458D-A21E-6C8B9C747069}"/>
    <cellStyle name="Currency 2 3 2 4 2 2 3 4" xfId="46396" xr:uid="{C9D31AD9-C238-4CEB-8740-86DBD7D33A65}"/>
    <cellStyle name="Currency 2 3 2 4 2 2 4" xfId="8377" xr:uid="{00000000-0005-0000-0000-0000CC320000}"/>
    <cellStyle name="Currency 2 3 2 4 2 2 4 2" xfId="22634" xr:uid="{00000000-0005-0000-0000-0000CD320000}"/>
    <cellStyle name="Currency 2 3 2 4 2 2 4 3" xfId="34515" xr:uid="{5A3228A2-7871-49B3-B6C0-ABC49E1CDB8D}"/>
    <cellStyle name="Currency 2 3 2 4 2 2 4 4" xfId="48772" xr:uid="{92A3CE1B-1751-4C49-8606-FB5ABF821D6C}"/>
    <cellStyle name="Currency 2 3 2 4 2 2 5" xfId="10753" xr:uid="{00000000-0005-0000-0000-0000CE320000}"/>
    <cellStyle name="Currency 2 3 2 4 2 2 5 2" xfId="25010" xr:uid="{00000000-0005-0000-0000-0000CF320000}"/>
    <cellStyle name="Currency 2 3 2 4 2 2 5 3" xfId="36891" xr:uid="{DB88B960-ECF8-43FA-B41A-D8AF304B82B7}"/>
    <cellStyle name="Currency 2 3 2 4 2 2 5 4" xfId="51148" xr:uid="{46A6E638-BA16-421B-9D51-C5AFDA2ACC2F}"/>
    <cellStyle name="Currency 2 3 2 4 2 2 6" xfId="13130" xr:uid="{00000000-0005-0000-0000-0000D0320000}"/>
    <cellStyle name="Currency 2 3 2 4 2 2 6 2" xfId="39268" xr:uid="{44A0D4F5-7FD5-419F-A884-22EE0D202E63}"/>
    <cellStyle name="Currency 2 3 2 4 2 2 6 3" xfId="53525" xr:uid="{93ACF464-EDD8-4444-9337-17FAFFF34C71}"/>
    <cellStyle name="Currency 2 3 2 4 2 2 7" xfId="15506" xr:uid="{00000000-0005-0000-0000-0000D1320000}"/>
    <cellStyle name="Currency 2 3 2 4 2 2 8" xfId="27387" xr:uid="{2FCA2BD1-1E14-4060-9CBF-F17F8E77AFE6}"/>
    <cellStyle name="Currency 2 3 2 4 2 2 9" xfId="41644" xr:uid="{88572B57-B635-4E40-A394-8BEA4C4C2B73}"/>
    <cellStyle name="Currency 2 3 2 4 2 3" xfId="2041" xr:uid="{00000000-0005-0000-0000-0000D2320000}"/>
    <cellStyle name="Currency 2 3 2 4 2 3 2" xfId="4417" xr:uid="{00000000-0005-0000-0000-0000D3320000}"/>
    <cellStyle name="Currency 2 3 2 4 2 3 2 2" xfId="18674" xr:uid="{00000000-0005-0000-0000-0000D4320000}"/>
    <cellStyle name="Currency 2 3 2 4 2 3 2 3" xfId="30555" xr:uid="{7FD8846B-9CB1-4E5E-B3B7-2BB9171F9B59}"/>
    <cellStyle name="Currency 2 3 2 4 2 3 2 4" xfId="44812" xr:uid="{B3CC1315-8655-43AA-9C40-1F75E4519BAB}"/>
    <cellStyle name="Currency 2 3 2 4 2 3 3" xfId="6793" xr:uid="{00000000-0005-0000-0000-0000D5320000}"/>
    <cellStyle name="Currency 2 3 2 4 2 3 3 2" xfId="21050" xr:uid="{00000000-0005-0000-0000-0000D6320000}"/>
    <cellStyle name="Currency 2 3 2 4 2 3 3 3" xfId="32931" xr:uid="{E319BC75-A5C0-4950-9D29-FED738B0A081}"/>
    <cellStyle name="Currency 2 3 2 4 2 3 3 4" xfId="47188" xr:uid="{5BA90D7D-F98A-4A9B-B297-2E58CF9AD743}"/>
    <cellStyle name="Currency 2 3 2 4 2 3 4" xfId="9169" xr:uid="{00000000-0005-0000-0000-0000D7320000}"/>
    <cellStyle name="Currency 2 3 2 4 2 3 4 2" xfId="23426" xr:uid="{00000000-0005-0000-0000-0000D8320000}"/>
    <cellStyle name="Currency 2 3 2 4 2 3 4 3" xfId="35307" xr:uid="{D9B4BD51-D656-4B12-9A61-5940E76E88CC}"/>
    <cellStyle name="Currency 2 3 2 4 2 3 4 4" xfId="49564" xr:uid="{C6E5A96A-619C-4C9A-AAEF-17E9AA4A5F03}"/>
    <cellStyle name="Currency 2 3 2 4 2 3 5" xfId="11545" xr:uid="{00000000-0005-0000-0000-0000D9320000}"/>
    <cellStyle name="Currency 2 3 2 4 2 3 5 2" xfId="25802" xr:uid="{00000000-0005-0000-0000-0000DA320000}"/>
    <cellStyle name="Currency 2 3 2 4 2 3 5 3" xfId="37683" xr:uid="{A103FE74-7602-4790-840E-CBCFE3B242C4}"/>
    <cellStyle name="Currency 2 3 2 4 2 3 5 4" xfId="51940" xr:uid="{8821B364-E957-479B-936F-B079F296FE7E}"/>
    <cellStyle name="Currency 2 3 2 4 2 3 6" xfId="13922" xr:uid="{00000000-0005-0000-0000-0000DB320000}"/>
    <cellStyle name="Currency 2 3 2 4 2 3 6 2" xfId="40060" xr:uid="{5DEECD0E-C478-4CC2-B941-C866D30A340B}"/>
    <cellStyle name="Currency 2 3 2 4 2 3 6 3" xfId="54317" xr:uid="{7BD4A34F-C12E-43F9-8149-9C1F5A9DE9EC}"/>
    <cellStyle name="Currency 2 3 2 4 2 3 7" xfId="16298" xr:uid="{00000000-0005-0000-0000-0000DC320000}"/>
    <cellStyle name="Currency 2 3 2 4 2 3 8" xfId="28179" xr:uid="{60C9889F-95A3-46CD-B218-C59B12C20BB2}"/>
    <cellStyle name="Currency 2 3 2 4 2 3 9" xfId="42436" xr:uid="{335D267D-A40E-4F44-BE3C-8417801E4DB5}"/>
    <cellStyle name="Currency 2 3 2 4 2 4" xfId="2833" xr:uid="{00000000-0005-0000-0000-0000DD320000}"/>
    <cellStyle name="Currency 2 3 2 4 2 4 2" xfId="17090" xr:uid="{00000000-0005-0000-0000-0000DE320000}"/>
    <cellStyle name="Currency 2 3 2 4 2 4 3" xfId="28971" xr:uid="{72092C53-4D75-44CC-8359-A37BB6643EFC}"/>
    <cellStyle name="Currency 2 3 2 4 2 4 4" xfId="43228" xr:uid="{63CBB338-4B0F-4BEC-B2A5-FA8D84C31471}"/>
    <cellStyle name="Currency 2 3 2 4 2 5" xfId="5209" xr:uid="{00000000-0005-0000-0000-0000DF320000}"/>
    <cellStyle name="Currency 2 3 2 4 2 5 2" xfId="19466" xr:uid="{00000000-0005-0000-0000-0000E0320000}"/>
    <cellStyle name="Currency 2 3 2 4 2 5 3" xfId="31347" xr:uid="{8E44F470-63B2-4AC5-9067-6130FBD9253E}"/>
    <cellStyle name="Currency 2 3 2 4 2 5 4" xfId="45604" xr:uid="{0A975EBB-5C7D-4A9E-8C8D-EE71BF695BCC}"/>
    <cellStyle name="Currency 2 3 2 4 2 6" xfId="7585" xr:uid="{00000000-0005-0000-0000-0000E1320000}"/>
    <cellStyle name="Currency 2 3 2 4 2 6 2" xfId="21842" xr:uid="{00000000-0005-0000-0000-0000E2320000}"/>
    <cellStyle name="Currency 2 3 2 4 2 6 3" xfId="33723" xr:uid="{6F5AFAEC-CAB2-4AC0-A087-D2FFE916B2FF}"/>
    <cellStyle name="Currency 2 3 2 4 2 6 4" xfId="47980" xr:uid="{08710768-192D-4FFC-9D4C-AD437EC8FB0E}"/>
    <cellStyle name="Currency 2 3 2 4 2 7" xfId="9961" xr:uid="{00000000-0005-0000-0000-0000E3320000}"/>
    <cellStyle name="Currency 2 3 2 4 2 7 2" xfId="24218" xr:uid="{00000000-0005-0000-0000-0000E4320000}"/>
    <cellStyle name="Currency 2 3 2 4 2 7 3" xfId="36099" xr:uid="{AF239D2E-31F4-4432-AA11-65078D1AED44}"/>
    <cellStyle name="Currency 2 3 2 4 2 7 4" xfId="50356" xr:uid="{65DB5D9D-7A5A-4524-A6C0-A7440C64F177}"/>
    <cellStyle name="Currency 2 3 2 4 2 8" xfId="12338" xr:uid="{00000000-0005-0000-0000-0000E5320000}"/>
    <cellStyle name="Currency 2 3 2 4 2 8 2" xfId="38476" xr:uid="{FC780F1C-18A1-4372-BE8D-31CC8BED1320}"/>
    <cellStyle name="Currency 2 3 2 4 2 8 3" xfId="52733" xr:uid="{A40EC7E6-FD7F-4DBC-9F11-77B5348FE810}"/>
    <cellStyle name="Currency 2 3 2 4 2 9" xfId="14714" xr:uid="{00000000-0005-0000-0000-0000E6320000}"/>
    <cellStyle name="Currency 2 3 2 4 3" xfId="889" xr:uid="{00000000-0005-0000-0000-0000E7320000}"/>
    <cellStyle name="Currency 2 3 2 4 3 2" xfId="3265" xr:uid="{00000000-0005-0000-0000-0000E8320000}"/>
    <cellStyle name="Currency 2 3 2 4 3 2 2" xfId="17522" xr:uid="{00000000-0005-0000-0000-0000E9320000}"/>
    <cellStyle name="Currency 2 3 2 4 3 2 3" xfId="29403" xr:uid="{E4E64E6C-19DA-4388-802F-75915AA4BDE0}"/>
    <cellStyle name="Currency 2 3 2 4 3 2 4" xfId="43660" xr:uid="{13BB23B4-6CA0-47B9-9E94-8793A518453D}"/>
    <cellStyle name="Currency 2 3 2 4 3 3" xfId="5641" xr:uid="{00000000-0005-0000-0000-0000EA320000}"/>
    <cellStyle name="Currency 2 3 2 4 3 3 2" xfId="19898" xr:uid="{00000000-0005-0000-0000-0000EB320000}"/>
    <cellStyle name="Currency 2 3 2 4 3 3 3" xfId="31779" xr:uid="{48347748-61A0-41AD-9DF9-666A1286D6F7}"/>
    <cellStyle name="Currency 2 3 2 4 3 3 4" xfId="46036" xr:uid="{EBC532BF-736C-4367-9489-410F6C010FA6}"/>
    <cellStyle name="Currency 2 3 2 4 3 4" xfId="8017" xr:uid="{00000000-0005-0000-0000-0000EC320000}"/>
    <cellStyle name="Currency 2 3 2 4 3 4 2" xfId="22274" xr:uid="{00000000-0005-0000-0000-0000ED320000}"/>
    <cellStyle name="Currency 2 3 2 4 3 4 3" xfId="34155" xr:uid="{D2E31DAB-BD70-475C-82D9-4505DDC953EA}"/>
    <cellStyle name="Currency 2 3 2 4 3 4 4" xfId="48412" xr:uid="{943EEF33-9A2C-4DB0-8D37-69550884CA20}"/>
    <cellStyle name="Currency 2 3 2 4 3 5" xfId="10393" xr:uid="{00000000-0005-0000-0000-0000EE320000}"/>
    <cellStyle name="Currency 2 3 2 4 3 5 2" xfId="24650" xr:uid="{00000000-0005-0000-0000-0000EF320000}"/>
    <cellStyle name="Currency 2 3 2 4 3 5 3" xfId="36531" xr:uid="{23112A8B-6096-456E-A9E5-F3F4A7668B25}"/>
    <cellStyle name="Currency 2 3 2 4 3 5 4" xfId="50788" xr:uid="{5670A2A8-F651-45E4-87A1-CCAA4DD05D3F}"/>
    <cellStyle name="Currency 2 3 2 4 3 6" xfId="12770" xr:uid="{00000000-0005-0000-0000-0000F0320000}"/>
    <cellStyle name="Currency 2 3 2 4 3 6 2" xfId="38908" xr:uid="{5DC67BC4-FDF4-4EF5-A8DD-2C93896348FA}"/>
    <cellStyle name="Currency 2 3 2 4 3 6 3" xfId="53165" xr:uid="{CE1FDB9C-945A-45C3-85E9-014C8644DC7F}"/>
    <cellStyle name="Currency 2 3 2 4 3 7" xfId="15146" xr:uid="{00000000-0005-0000-0000-0000F1320000}"/>
    <cellStyle name="Currency 2 3 2 4 3 8" xfId="27027" xr:uid="{AAB13AF5-74A9-4D6C-A9D2-E3A2454C1351}"/>
    <cellStyle name="Currency 2 3 2 4 3 9" xfId="41284" xr:uid="{A316BBA2-ACAB-433F-AF21-C332E0554627}"/>
    <cellStyle name="Currency 2 3 2 4 4" xfId="1681" xr:uid="{00000000-0005-0000-0000-0000F2320000}"/>
    <cellStyle name="Currency 2 3 2 4 4 2" xfId="4057" xr:uid="{00000000-0005-0000-0000-0000F3320000}"/>
    <cellStyle name="Currency 2 3 2 4 4 2 2" xfId="18314" xr:uid="{00000000-0005-0000-0000-0000F4320000}"/>
    <cellStyle name="Currency 2 3 2 4 4 2 3" xfId="30195" xr:uid="{2F304375-1F1C-488A-B734-D5AC4F910728}"/>
    <cellStyle name="Currency 2 3 2 4 4 2 4" xfId="44452" xr:uid="{4D489C05-D0D7-4216-A6C4-32869A11294E}"/>
    <cellStyle name="Currency 2 3 2 4 4 3" xfId="6433" xr:uid="{00000000-0005-0000-0000-0000F5320000}"/>
    <cellStyle name="Currency 2 3 2 4 4 3 2" xfId="20690" xr:uid="{00000000-0005-0000-0000-0000F6320000}"/>
    <cellStyle name="Currency 2 3 2 4 4 3 3" xfId="32571" xr:uid="{EF40E5F4-4765-4C80-BB9C-C69FDD146D70}"/>
    <cellStyle name="Currency 2 3 2 4 4 3 4" xfId="46828" xr:uid="{782114AB-E2D3-4A83-B898-7A6FEEC55ADB}"/>
    <cellStyle name="Currency 2 3 2 4 4 4" xfId="8809" xr:uid="{00000000-0005-0000-0000-0000F7320000}"/>
    <cellStyle name="Currency 2 3 2 4 4 4 2" xfId="23066" xr:uid="{00000000-0005-0000-0000-0000F8320000}"/>
    <cellStyle name="Currency 2 3 2 4 4 4 3" xfId="34947" xr:uid="{D36A9DF9-6F84-4313-A116-B920349EA935}"/>
    <cellStyle name="Currency 2 3 2 4 4 4 4" xfId="49204" xr:uid="{76DD2C84-AFC9-4350-9972-E357838AC0FF}"/>
    <cellStyle name="Currency 2 3 2 4 4 5" xfId="11185" xr:uid="{00000000-0005-0000-0000-0000F9320000}"/>
    <cellStyle name="Currency 2 3 2 4 4 5 2" xfId="25442" xr:uid="{00000000-0005-0000-0000-0000FA320000}"/>
    <cellStyle name="Currency 2 3 2 4 4 5 3" xfId="37323" xr:uid="{FF03C898-A7E2-4981-A043-AB2D8844B85A}"/>
    <cellStyle name="Currency 2 3 2 4 4 5 4" xfId="51580" xr:uid="{0BCD2323-2CDB-4B40-9B5E-5532913AFA32}"/>
    <cellStyle name="Currency 2 3 2 4 4 6" xfId="13562" xr:uid="{00000000-0005-0000-0000-0000FB320000}"/>
    <cellStyle name="Currency 2 3 2 4 4 6 2" xfId="39700" xr:uid="{9EBB85CE-6310-4554-A899-984405806CAE}"/>
    <cellStyle name="Currency 2 3 2 4 4 6 3" xfId="53957" xr:uid="{02062972-72A0-49AB-B07C-94C3EE31262B}"/>
    <cellStyle name="Currency 2 3 2 4 4 7" xfId="15938" xr:uid="{00000000-0005-0000-0000-0000FC320000}"/>
    <cellStyle name="Currency 2 3 2 4 4 8" xfId="27819" xr:uid="{E56A1059-6173-4955-901B-EF3B4F27FDD9}"/>
    <cellStyle name="Currency 2 3 2 4 4 9" xfId="42076" xr:uid="{3A39B83F-DACA-4C4F-B16E-A76CB9ACFA11}"/>
    <cellStyle name="Currency 2 3 2 4 5" xfId="2473" xr:uid="{00000000-0005-0000-0000-0000FD320000}"/>
    <cellStyle name="Currency 2 3 2 4 5 2" xfId="16730" xr:uid="{00000000-0005-0000-0000-0000FE320000}"/>
    <cellStyle name="Currency 2 3 2 4 5 3" xfId="28611" xr:uid="{15CB5309-ED93-4D1D-BB30-94446CA22450}"/>
    <cellStyle name="Currency 2 3 2 4 5 4" xfId="42868" xr:uid="{D979EF88-17AB-4B86-97BD-C6D92317C895}"/>
    <cellStyle name="Currency 2 3 2 4 6" xfId="4849" xr:uid="{00000000-0005-0000-0000-0000FF320000}"/>
    <cellStyle name="Currency 2 3 2 4 6 2" xfId="19106" xr:uid="{00000000-0005-0000-0000-000000330000}"/>
    <cellStyle name="Currency 2 3 2 4 6 3" xfId="30987" xr:uid="{D1CAB637-2055-4A62-9C69-A888F21BD919}"/>
    <cellStyle name="Currency 2 3 2 4 6 4" xfId="45244" xr:uid="{7DBC04CF-6A07-4190-BC8E-B3B58BC1E225}"/>
    <cellStyle name="Currency 2 3 2 4 7" xfId="7225" xr:uid="{00000000-0005-0000-0000-000001330000}"/>
    <cellStyle name="Currency 2 3 2 4 7 2" xfId="21482" xr:uid="{00000000-0005-0000-0000-000002330000}"/>
    <cellStyle name="Currency 2 3 2 4 7 3" xfId="33363" xr:uid="{46C91008-24AF-4F3C-ACAD-1E65F2F4AD8E}"/>
    <cellStyle name="Currency 2 3 2 4 7 4" xfId="47620" xr:uid="{56FCC31A-2369-47D1-9D4E-349767399F19}"/>
    <cellStyle name="Currency 2 3 2 4 8" xfId="9601" xr:uid="{00000000-0005-0000-0000-000003330000}"/>
    <cellStyle name="Currency 2 3 2 4 8 2" xfId="23858" xr:uid="{00000000-0005-0000-0000-000004330000}"/>
    <cellStyle name="Currency 2 3 2 4 8 3" xfId="35739" xr:uid="{C3D02C9E-5850-44E9-9FF8-D9795309E322}"/>
    <cellStyle name="Currency 2 3 2 4 8 4" xfId="49996" xr:uid="{74450E1D-630B-4CFE-AF27-FB66A12F289A}"/>
    <cellStyle name="Currency 2 3 2 4 9" xfId="11978" xr:uid="{00000000-0005-0000-0000-000005330000}"/>
    <cellStyle name="Currency 2 3 2 4 9 2" xfId="38116" xr:uid="{50D0425E-BAB9-4748-8286-1F55EF76AF93}"/>
    <cellStyle name="Currency 2 3 2 4 9 3" xfId="52373" xr:uid="{C4378D6E-AA0D-4C2C-98A0-94B94C2B3B01}"/>
    <cellStyle name="Currency 2 3 2 5" xfId="133" xr:uid="{00000000-0005-0000-0000-000006330000}"/>
    <cellStyle name="Currency 2 3 2 5 10" xfId="14390" xr:uid="{00000000-0005-0000-0000-000007330000}"/>
    <cellStyle name="Currency 2 3 2 5 11" xfId="26271" xr:uid="{3356FF6F-B100-4BBA-85FB-455F2CB847B9}"/>
    <cellStyle name="Currency 2 3 2 5 12" xfId="40528" xr:uid="{63234B20-4E63-4850-8457-78B244087F8C}"/>
    <cellStyle name="Currency 2 3 2 5 2" xfId="493" xr:uid="{00000000-0005-0000-0000-000008330000}"/>
    <cellStyle name="Currency 2 3 2 5 2 10" xfId="26631" xr:uid="{6E0A812E-5573-4A87-B9A0-8FEC869536C9}"/>
    <cellStyle name="Currency 2 3 2 5 2 11" xfId="40888" xr:uid="{CFBA0376-FFE2-4572-97DF-67C416DE05A7}"/>
    <cellStyle name="Currency 2 3 2 5 2 2" xfId="1285" xr:uid="{00000000-0005-0000-0000-000009330000}"/>
    <cellStyle name="Currency 2 3 2 5 2 2 2" xfId="3661" xr:uid="{00000000-0005-0000-0000-00000A330000}"/>
    <cellStyle name="Currency 2 3 2 5 2 2 2 2" xfId="17918" xr:uid="{00000000-0005-0000-0000-00000B330000}"/>
    <cellStyle name="Currency 2 3 2 5 2 2 2 3" xfId="29799" xr:uid="{4E0E70A6-EC8E-423A-94F2-28CCAF8DE09F}"/>
    <cellStyle name="Currency 2 3 2 5 2 2 2 4" xfId="44056" xr:uid="{71CCCC21-08E2-4FA2-83D6-93E35B43EEF6}"/>
    <cellStyle name="Currency 2 3 2 5 2 2 3" xfId="6037" xr:uid="{00000000-0005-0000-0000-00000C330000}"/>
    <cellStyle name="Currency 2 3 2 5 2 2 3 2" xfId="20294" xr:uid="{00000000-0005-0000-0000-00000D330000}"/>
    <cellStyle name="Currency 2 3 2 5 2 2 3 3" xfId="32175" xr:uid="{3F5C925E-BB39-4FD1-8452-4CBE5EB4E1A9}"/>
    <cellStyle name="Currency 2 3 2 5 2 2 3 4" xfId="46432" xr:uid="{9FEFDA03-C3A2-44C4-A7EB-BA8905D5713F}"/>
    <cellStyle name="Currency 2 3 2 5 2 2 4" xfId="8413" xr:uid="{00000000-0005-0000-0000-00000E330000}"/>
    <cellStyle name="Currency 2 3 2 5 2 2 4 2" xfId="22670" xr:uid="{00000000-0005-0000-0000-00000F330000}"/>
    <cellStyle name="Currency 2 3 2 5 2 2 4 3" xfId="34551" xr:uid="{7D95C237-4464-40E5-BB34-3368EF5FB1E6}"/>
    <cellStyle name="Currency 2 3 2 5 2 2 4 4" xfId="48808" xr:uid="{BD0966F8-8ACD-4010-9D34-2A62AF65B3DB}"/>
    <cellStyle name="Currency 2 3 2 5 2 2 5" xfId="10789" xr:uid="{00000000-0005-0000-0000-000010330000}"/>
    <cellStyle name="Currency 2 3 2 5 2 2 5 2" xfId="25046" xr:uid="{00000000-0005-0000-0000-000011330000}"/>
    <cellStyle name="Currency 2 3 2 5 2 2 5 3" xfId="36927" xr:uid="{4B3C5E83-DAA4-42C7-AB60-3EEAFC7670DA}"/>
    <cellStyle name="Currency 2 3 2 5 2 2 5 4" xfId="51184" xr:uid="{CE547B09-84A5-4787-919D-3473702504AD}"/>
    <cellStyle name="Currency 2 3 2 5 2 2 6" xfId="13166" xr:uid="{00000000-0005-0000-0000-000012330000}"/>
    <cellStyle name="Currency 2 3 2 5 2 2 6 2" xfId="39304" xr:uid="{655ACBFE-8366-4220-B402-5357836F0CDC}"/>
    <cellStyle name="Currency 2 3 2 5 2 2 6 3" xfId="53561" xr:uid="{5A2210EA-6EC3-497B-AD79-38638F8CCD3D}"/>
    <cellStyle name="Currency 2 3 2 5 2 2 7" xfId="15542" xr:uid="{00000000-0005-0000-0000-000013330000}"/>
    <cellStyle name="Currency 2 3 2 5 2 2 8" xfId="27423" xr:uid="{DA7DB6BC-1D39-478B-9E0D-692950D2CEC8}"/>
    <cellStyle name="Currency 2 3 2 5 2 2 9" xfId="41680" xr:uid="{F274B697-F2CA-4A1A-AF0A-9D03E421857E}"/>
    <cellStyle name="Currency 2 3 2 5 2 3" xfId="2077" xr:uid="{00000000-0005-0000-0000-000014330000}"/>
    <cellStyle name="Currency 2 3 2 5 2 3 2" xfId="4453" xr:uid="{00000000-0005-0000-0000-000015330000}"/>
    <cellStyle name="Currency 2 3 2 5 2 3 2 2" xfId="18710" xr:uid="{00000000-0005-0000-0000-000016330000}"/>
    <cellStyle name="Currency 2 3 2 5 2 3 2 3" xfId="30591" xr:uid="{B8006E86-7708-4DC5-A7AD-00817B96F543}"/>
    <cellStyle name="Currency 2 3 2 5 2 3 2 4" xfId="44848" xr:uid="{F88F3E88-165F-4C6F-90E0-8BA15D7EA7AB}"/>
    <cellStyle name="Currency 2 3 2 5 2 3 3" xfId="6829" xr:uid="{00000000-0005-0000-0000-000017330000}"/>
    <cellStyle name="Currency 2 3 2 5 2 3 3 2" xfId="21086" xr:uid="{00000000-0005-0000-0000-000018330000}"/>
    <cellStyle name="Currency 2 3 2 5 2 3 3 3" xfId="32967" xr:uid="{FE41236C-EABA-4E11-80D0-63A2951D2B7A}"/>
    <cellStyle name="Currency 2 3 2 5 2 3 3 4" xfId="47224" xr:uid="{C75865A4-85AF-41EC-9864-B4AF9164805D}"/>
    <cellStyle name="Currency 2 3 2 5 2 3 4" xfId="9205" xr:uid="{00000000-0005-0000-0000-000019330000}"/>
    <cellStyle name="Currency 2 3 2 5 2 3 4 2" xfId="23462" xr:uid="{00000000-0005-0000-0000-00001A330000}"/>
    <cellStyle name="Currency 2 3 2 5 2 3 4 3" xfId="35343" xr:uid="{22C8CFBC-DCD8-4F57-8D36-1840CF1D2ACE}"/>
    <cellStyle name="Currency 2 3 2 5 2 3 4 4" xfId="49600" xr:uid="{3404AF16-88D5-45DE-8C37-19C45DB218EE}"/>
    <cellStyle name="Currency 2 3 2 5 2 3 5" xfId="11581" xr:uid="{00000000-0005-0000-0000-00001B330000}"/>
    <cellStyle name="Currency 2 3 2 5 2 3 5 2" xfId="25838" xr:uid="{00000000-0005-0000-0000-00001C330000}"/>
    <cellStyle name="Currency 2 3 2 5 2 3 5 3" xfId="37719" xr:uid="{D9CC4260-70BA-4927-BE4E-F3E8DACFEF13}"/>
    <cellStyle name="Currency 2 3 2 5 2 3 5 4" xfId="51976" xr:uid="{95312613-A86A-4DB3-99F8-962CBA69A551}"/>
    <cellStyle name="Currency 2 3 2 5 2 3 6" xfId="13958" xr:uid="{00000000-0005-0000-0000-00001D330000}"/>
    <cellStyle name="Currency 2 3 2 5 2 3 6 2" xfId="40096" xr:uid="{0CD7C506-4488-4E65-98B7-7566E1C6A172}"/>
    <cellStyle name="Currency 2 3 2 5 2 3 6 3" xfId="54353" xr:uid="{CEE5F924-660C-4A77-97EE-A5659C4E7CF0}"/>
    <cellStyle name="Currency 2 3 2 5 2 3 7" xfId="16334" xr:uid="{00000000-0005-0000-0000-00001E330000}"/>
    <cellStyle name="Currency 2 3 2 5 2 3 8" xfId="28215" xr:uid="{647D818A-1E50-4418-A9F8-7712E5076A8A}"/>
    <cellStyle name="Currency 2 3 2 5 2 3 9" xfId="42472" xr:uid="{5A5FF6A6-4157-4AFC-82C2-33316D851780}"/>
    <cellStyle name="Currency 2 3 2 5 2 4" xfId="2869" xr:uid="{00000000-0005-0000-0000-00001F330000}"/>
    <cellStyle name="Currency 2 3 2 5 2 4 2" xfId="17126" xr:uid="{00000000-0005-0000-0000-000020330000}"/>
    <cellStyle name="Currency 2 3 2 5 2 4 3" xfId="29007" xr:uid="{4DA9CD87-3E69-430A-9A70-A7B8B00644B6}"/>
    <cellStyle name="Currency 2 3 2 5 2 4 4" xfId="43264" xr:uid="{080F18C4-6189-46C9-93F2-3D6D0E31096F}"/>
    <cellStyle name="Currency 2 3 2 5 2 5" xfId="5245" xr:uid="{00000000-0005-0000-0000-000021330000}"/>
    <cellStyle name="Currency 2 3 2 5 2 5 2" xfId="19502" xr:uid="{00000000-0005-0000-0000-000022330000}"/>
    <cellStyle name="Currency 2 3 2 5 2 5 3" xfId="31383" xr:uid="{17A4EDA5-937E-47C0-B986-00B8F08158A6}"/>
    <cellStyle name="Currency 2 3 2 5 2 5 4" xfId="45640" xr:uid="{9E3819AF-E85F-4731-B76F-74234DCD6D29}"/>
    <cellStyle name="Currency 2 3 2 5 2 6" xfId="7621" xr:uid="{00000000-0005-0000-0000-000023330000}"/>
    <cellStyle name="Currency 2 3 2 5 2 6 2" xfId="21878" xr:uid="{00000000-0005-0000-0000-000024330000}"/>
    <cellStyle name="Currency 2 3 2 5 2 6 3" xfId="33759" xr:uid="{DA8035B0-4509-4396-9C1A-B3CD6C7FABA1}"/>
    <cellStyle name="Currency 2 3 2 5 2 6 4" xfId="48016" xr:uid="{9082D112-D3DB-429F-85CA-CC3FD47BAF37}"/>
    <cellStyle name="Currency 2 3 2 5 2 7" xfId="9997" xr:uid="{00000000-0005-0000-0000-000025330000}"/>
    <cellStyle name="Currency 2 3 2 5 2 7 2" xfId="24254" xr:uid="{00000000-0005-0000-0000-000026330000}"/>
    <cellStyle name="Currency 2 3 2 5 2 7 3" xfId="36135" xr:uid="{33672411-3605-41F7-A3F7-953522E82262}"/>
    <cellStyle name="Currency 2 3 2 5 2 7 4" xfId="50392" xr:uid="{959EEBC9-A7E3-43B4-96AC-99BA2F7DABF1}"/>
    <cellStyle name="Currency 2 3 2 5 2 8" xfId="12374" xr:uid="{00000000-0005-0000-0000-000027330000}"/>
    <cellStyle name="Currency 2 3 2 5 2 8 2" xfId="38512" xr:uid="{BF384140-D8E7-48F4-9BD2-7EA525819E72}"/>
    <cellStyle name="Currency 2 3 2 5 2 8 3" xfId="52769" xr:uid="{2B7D17C9-4673-4F22-BA61-5B80C4AB4E54}"/>
    <cellStyle name="Currency 2 3 2 5 2 9" xfId="14750" xr:uid="{00000000-0005-0000-0000-000028330000}"/>
    <cellStyle name="Currency 2 3 2 5 3" xfId="925" xr:uid="{00000000-0005-0000-0000-000029330000}"/>
    <cellStyle name="Currency 2 3 2 5 3 2" xfId="3301" xr:uid="{00000000-0005-0000-0000-00002A330000}"/>
    <cellStyle name="Currency 2 3 2 5 3 2 2" xfId="17558" xr:uid="{00000000-0005-0000-0000-00002B330000}"/>
    <cellStyle name="Currency 2 3 2 5 3 2 3" xfId="29439" xr:uid="{924E3CFC-5710-4785-A815-1410F07B85D8}"/>
    <cellStyle name="Currency 2 3 2 5 3 2 4" xfId="43696" xr:uid="{B3B679B8-AAA9-42F5-91A0-AF901BF53E6C}"/>
    <cellStyle name="Currency 2 3 2 5 3 3" xfId="5677" xr:uid="{00000000-0005-0000-0000-00002C330000}"/>
    <cellStyle name="Currency 2 3 2 5 3 3 2" xfId="19934" xr:uid="{00000000-0005-0000-0000-00002D330000}"/>
    <cellStyle name="Currency 2 3 2 5 3 3 3" xfId="31815" xr:uid="{06AFE0B2-76F4-4B2D-B125-FA3F399051B5}"/>
    <cellStyle name="Currency 2 3 2 5 3 3 4" xfId="46072" xr:uid="{4E93C463-860F-42B7-B2B9-CCB0309D6D5D}"/>
    <cellStyle name="Currency 2 3 2 5 3 4" xfId="8053" xr:uid="{00000000-0005-0000-0000-00002E330000}"/>
    <cellStyle name="Currency 2 3 2 5 3 4 2" xfId="22310" xr:uid="{00000000-0005-0000-0000-00002F330000}"/>
    <cellStyle name="Currency 2 3 2 5 3 4 3" xfId="34191" xr:uid="{C3A0B29A-7BED-4769-BB6D-7116A1934E57}"/>
    <cellStyle name="Currency 2 3 2 5 3 4 4" xfId="48448" xr:uid="{6FB04DDE-32F8-4CC6-A94F-50DD132D8435}"/>
    <cellStyle name="Currency 2 3 2 5 3 5" xfId="10429" xr:uid="{00000000-0005-0000-0000-000030330000}"/>
    <cellStyle name="Currency 2 3 2 5 3 5 2" xfId="24686" xr:uid="{00000000-0005-0000-0000-000031330000}"/>
    <cellStyle name="Currency 2 3 2 5 3 5 3" xfId="36567" xr:uid="{2DFDDEA3-A762-4C65-86D2-0814D6FEBFE4}"/>
    <cellStyle name="Currency 2 3 2 5 3 5 4" xfId="50824" xr:uid="{5F30BB3B-45EE-48FC-AB50-899F2C657F53}"/>
    <cellStyle name="Currency 2 3 2 5 3 6" xfId="12806" xr:uid="{00000000-0005-0000-0000-000032330000}"/>
    <cellStyle name="Currency 2 3 2 5 3 6 2" xfId="38944" xr:uid="{55AE0F76-382B-48C6-A864-A4751006FDDB}"/>
    <cellStyle name="Currency 2 3 2 5 3 6 3" xfId="53201" xr:uid="{1090A4E5-334E-40B8-9D3E-F1D40F14769E}"/>
    <cellStyle name="Currency 2 3 2 5 3 7" xfId="15182" xr:uid="{00000000-0005-0000-0000-000033330000}"/>
    <cellStyle name="Currency 2 3 2 5 3 8" xfId="27063" xr:uid="{4E5E6792-B7BC-4CA1-9FA8-A87252A0896F}"/>
    <cellStyle name="Currency 2 3 2 5 3 9" xfId="41320" xr:uid="{2FC5E5B8-D5C2-40F5-8A55-F8AA8593E71F}"/>
    <cellStyle name="Currency 2 3 2 5 4" xfId="1717" xr:uid="{00000000-0005-0000-0000-000034330000}"/>
    <cellStyle name="Currency 2 3 2 5 4 2" xfId="4093" xr:uid="{00000000-0005-0000-0000-000035330000}"/>
    <cellStyle name="Currency 2 3 2 5 4 2 2" xfId="18350" xr:uid="{00000000-0005-0000-0000-000036330000}"/>
    <cellStyle name="Currency 2 3 2 5 4 2 3" xfId="30231" xr:uid="{CF447AE5-B822-44F0-A2CC-D6F4ED9910F6}"/>
    <cellStyle name="Currency 2 3 2 5 4 2 4" xfId="44488" xr:uid="{C70169BE-054D-4A22-B9D0-1DF91EB9515C}"/>
    <cellStyle name="Currency 2 3 2 5 4 3" xfId="6469" xr:uid="{00000000-0005-0000-0000-000037330000}"/>
    <cellStyle name="Currency 2 3 2 5 4 3 2" xfId="20726" xr:uid="{00000000-0005-0000-0000-000038330000}"/>
    <cellStyle name="Currency 2 3 2 5 4 3 3" xfId="32607" xr:uid="{A89C5CDE-C8A9-4EF4-BAB2-84A2AD6DAE6D}"/>
    <cellStyle name="Currency 2 3 2 5 4 3 4" xfId="46864" xr:uid="{298F92D9-736C-4640-8ABB-67259661028D}"/>
    <cellStyle name="Currency 2 3 2 5 4 4" xfId="8845" xr:uid="{00000000-0005-0000-0000-000039330000}"/>
    <cellStyle name="Currency 2 3 2 5 4 4 2" xfId="23102" xr:uid="{00000000-0005-0000-0000-00003A330000}"/>
    <cellStyle name="Currency 2 3 2 5 4 4 3" xfId="34983" xr:uid="{F4D681B3-4090-43A1-8766-A1CE8E48F7AF}"/>
    <cellStyle name="Currency 2 3 2 5 4 4 4" xfId="49240" xr:uid="{BE5CA9D9-89C7-4439-8714-7EAA3BFC4F4B}"/>
    <cellStyle name="Currency 2 3 2 5 4 5" xfId="11221" xr:uid="{00000000-0005-0000-0000-00003B330000}"/>
    <cellStyle name="Currency 2 3 2 5 4 5 2" xfId="25478" xr:uid="{00000000-0005-0000-0000-00003C330000}"/>
    <cellStyle name="Currency 2 3 2 5 4 5 3" xfId="37359" xr:uid="{E48C5C5E-1721-4003-80C1-6289987743E0}"/>
    <cellStyle name="Currency 2 3 2 5 4 5 4" xfId="51616" xr:uid="{1032809D-5A3E-48D6-B756-F44F45F53200}"/>
    <cellStyle name="Currency 2 3 2 5 4 6" xfId="13598" xr:uid="{00000000-0005-0000-0000-00003D330000}"/>
    <cellStyle name="Currency 2 3 2 5 4 6 2" xfId="39736" xr:uid="{DC687D93-9C4C-47AB-80AC-2F70D1CC89DE}"/>
    <cellStyle name="Currency 2 3 2 5 4 6 3" xfId="53993" xr:uid="{FA7301DC-3BDB-4C3B-84B2-9B9F099D97B3}"/>
    <cellStyle name="Currency 2 3 2 5 4 7" xfId="15974" xr:uid="{00000000-0005-0000-0000-00003E330000}"/>
    <cellStyle name="Currency 2 3 2 5 4 8" xfId="27855" xr:uid="{E65AE2A7-E2ED-4220-83E4-A350B3658F9D}"/>
    <cellStyle name="Currency 2 3 2 5 4 9" xfId="42112" xr:uid="{450AADAB-89ED-47A9-8C91-AA3AC17EA99F}"/>
    <cellStyle name="Currency 2 3 2 5 5" xfId="2509" xr:uid="{00000000-0005-0000-0000-00003F330000}"/>
    <cellStyle name="Currency 2 3 2 5 5 2" xfId="16766" xr:uid="{00000000-0005-0000-0000-000040330000}"/>
    <cellStyle name="Currency 2 3 2 5 5 3" xfId="28647" xr:uid="{1CFA230B-A12E-456B-9663-C1199BCF77E6}"/>
    <cellStyle name="Currency 2 3 2 5 5 4" xfId="42904" xr:uid="{CD56B545-2A7A-4F40-A087-0C05A958B767}"/>
    <cellStyle name="Currency 2 3 2 5 6" xfId="4885" xr:uid="{00000000-0005-0000-0000-000041330000}"/>
    <cellStyle name="Currency 2 3 2 5 6 2" xfId="19142" xr:uid="{00000000-0005-0000-0000-000042330000}"/>
    <cellStyle name="Currency 2 3 2 5 6 3" xfId="31023" xr:uid="{1BBA5775-79EB-4DAE-A7A9-49F91023E85C}"/>
    <cellStyle name="Currency 2 3 2 5 6 4" xfId="45280" xr:uid="{C21ED85B-3AA5-463A-9BB9-2EB96488C447}"/>
    <cellStyle name="Currency 2 3 2 5 7" xfId="7261" xr:uid="{00000000-0005-0000-0000-000043330000}"/>
    <cellStyle name="Currency 2 3 2 5 7 2" xfId="21518" xr:uid="{00000000-0005-0000-0000-000044330000}"/>
    <cellStyle name="Currency 2 3 2 5 7 3" xfId="33399" xr:uid="{B346E508-8E41-4B9E-8B8C-5DDC075162DE}"/>
    <cellStyle name="Currency 2 3 2 5 7 4" xfId="47656" xr:uid="{7BF7CDB9-2073-448F-AF8F-2EDB69BD29A7}"/>
    <cellStyle name="Currency 2 3 2 5 8" xfId="9637" xr:uid="{00000000-0005-0000-0000-000045330000}"/>
    <cellStyle name="Currency 2 3 2 5 8 2" xfId="23894" xr:uid="{00000000-0005-0000-0000-000046330000}"/>
    <cellStyle name="Currency 2 3 2 5 8 3" xfId="35775" xr:uid="{7F27A7CD-4827-4E0C-9E3E-A25660D22F1C}"/>
    <cellStyle name="Currency 2 3 2 5 8 4" xfId="50032" xr:uid="{8E1F98AB-E04E-4E00-94FB-7E1BEE666E47}"/>
    <cellStyle name="Currency 2 3 2 5 9" xfId="12014" xr:uid="{00000000-0005-0000-0000-000047330000}"/>
    <cellStyle name="Currency 2 3 2 5 9 2" xfId="38152" xr:uid="{A3F390C1-18E8-429D-93CD-08E603A1386C}"/>
    <cellStyle name="Currency 2 3 2 5 9 3" xfId="52409" xr:uid="{9EF6D941-A84E-4413-A0DA-4A8AE589F287}"/>
    <cellStyle name="Currency 2 3 2 6" xfId="169" xr:uid="{00000000-0005-0000-0000-000048330000}"/>
    <cellStyle name="Currency 2 3 2 6 10" xfId="14426" xr:uid="{00000000-0005-0000-0000-000049330000}"/>
    <cellStyle name="Currency 2 3 2 6 11" xfId="26307" xr:uid="{731328C6-4BFA-4477-9277-094A3643C67C}"/>
    <cellStyle name="Currency 2 3 2 6 12" xfId="40564" xr:uid="{1A1DF988-6704-4807-A634-BCEC230C1EF9}"/>
    <cellStyle name="Currency 2 3 2 6 2" xfId="529" xr:uid="{00000000-0005-0000-0000-00004A330000}"/>
    <cellStyle name="Currency 2 3 2 6 2 10" xfId="26667" xr:uid="{1A24B087-49B1-48F4-A4F4-1F6F4509137D}"/>
    <cellStyle name="Currency 2 3 2 6 2 11" xfId="40924" xr:uid="{67082BB4-6008-45AB-8C16-D6B268E2C60C}"/>
    <cellStyle name="Currency 2 3 2 6 2 2" xfId="1321" xr:uid="{00000000-0005-0000-0000-00004B330000}"/>
    <cellStyle name="Currency 2 3 2 6 2 2 2" xfId="3697" xr:uid="{00000000-0005-0000-0000-00004C330000}"/>
    <cellStyle name="Currency 2 3 2 6 2 2 2 2" xfId="17954" xr:uid="{00000000-0005-0000-0000-00004D330000}"/>
    <cellStyle name="Currency 2 3 2 6 2 2 2 3" xfId="29835" xr:uid="{8AE8A855-5A38-435D-8D0B-B45DD91D5CA3}"/>
    <cellStyle name="Currency 2 3 2 6 2 2 2 4" xfId="44092" xr:uid="{455A0DE1-D38B-4646-8976-371065571C4C}"/>
    <cellStyle name="Currency 2 3 2 6 2 2 3" xfId="6073" xr:uid="{00000000-0005-0000-0000-00004E330000}"/>
    <cellStyle name="Currency 2 3 2 6 2 2 3 2" xfId="20330" xr:uid="{00000000-0005-0000-0000-00004F330000}"/>
    <cellStyle name="Currency 2 3 2 6 2 2 3 3" xfId="32211" xr:uid="{83061C37-E38C-4BBC-A229-AE98F4B70A8F}"/>
    <cellStyle name="Currency 2 3 2 6 2 2 3 4" xfId="46468" xr:uid="{C17FCDBB-276F-4DC4-80D6-8E92E1CD0CF8}"/>
    <cellStyle name="Currency 2 3 2 6 2 2 4" xfId="8449" xr:uid="{00000000-0005-0000-0000-000050330000}"/>
    <cellStyle name="Currency 2 3 2 6 2 2 4 2" xfId="22706" xr:uid="{00000000-0005-0000-0000-000051330000}"/>
    <cellStyle name="Currency 2 3 2 6 2 2 4 3" xfId="34587" xr:uid="{9E352D1D-67BB-4E4A-A08B-CA3AD9DA5B04}"/>
    <cellStyle name="Currency 2 3 2 6 2 2 4 4" xfId="48844" xr:uid="{E8099DDF-6688-4590-BC4C-A63D97975C55}"/>
    <cellStyle name="Currency 2 3 2 6 2 2 5" xfId="10825" xr:uid="{00000000-0005-0000-0000-000052330000}"/>
    <cellStyle name="Currency 2 3 2 6 2 2 5 2" xfId="25082" xr:uid="{00000000-0005-0000-0000-000053330000}"/>
    <cellStyle name="Currency 2 3 2 6 2 2 5 3" xfId="36963" xr:uid="{2D1700AA-D983-45AF-81A4-F34688D74A09}"/>
    <cellStyle name="Currency 2 3 2 6 2 2 5 4" xfId="51220" xr:uid="{D86328DB-DA85-42BE-BCE3-46B4ED4B2314}"/>
    <cellStyle name="Currency 2 3 2 6 2 2 6" xfId="13202" xr:uid="{00000000-0005-0000-0000-000054330000}"/>
    <cellStyle name="Currency 2 3 2 6 2 2 6 2" xfId="39340" xr:uid="{9FD446FA-1314-473A-9022-4586F1ED6D38}"/>
    <cellStyle name="Currency 2 3 2 6 2 2 6 3" xfId="53597" xr:uid="{67B90325-E68D-419A-B081-61693290B4D8}"/>
    <cellStyle name="Currency 2 3 2 6 2 2 7" xfId="15578" xr:uid="{00000000-0005-0000-0000-000055330000}"/>
    <cellStyle name="Currency 2 3 2 6 2 2 8" xfId="27459" xr:uid="{3AE0DCAF-2604-43C2-93DD-4FB63392501A}"/>
    <cellStyle name="Currency 2 3 2 6 2 2 9" xfId="41716" xr:uid="{C3EA8162-ED21-4403-80F9-49EDA4B9D8F9}"/>
    <cellStyle name="Currency 2 3 2 6 2 3" xfId="2113" xr:uid="{00000000-0005-0000-0000-000056330000}"/>
    <cellStyle name="Currency 2 3 2 6 2 3 2" xfId="4489" xr:uid="{00000000-0005-0000-0000-000057330000}"/>
    <cellStyle name="Currency 2 3 2 6 2 3 2 2" xfId="18746" xr:uid="{00000000-0005-0000-0000-000058330000}"/>
    <cellStyle name="Currency 2 3 2 6 2 3 2 3" xfId="30627" xr:uid="{8C853A0F-8629-4DA8-9B47-4890D7CA2A17}"/>
    <cellStyle name="Currency 2 3 2 6 2 3 2 4" xfId="44884" xr:uid="{8645F548-809D-4F3A-9826-0A5DF1E51F61}"/>
    <cellStyle name="Currency 2 3 2 6 2 3 3" xfId="6865" xr:uid="{00000000-0005-0000-0000-000059330000}"/>
    <cellStyle name="Currency 2 3 2 6 2 3 3 2" xfId="21122" xr:uid="{00000000-0005-0000-0000-00005A330000}"/>
    <cellStyle name="Currency 2 3 2 6 2 3 3 3" xfId="33003" xr:uid="{03CF158A-C9E0-4CB2-B090-8EA50CDE42F8}"/>
    <cellStyle name="Currency 2 3 2 6 2 3 3 4" xfId="47260" xr:uid="{2CAF0637-1AD6-4731-9B69-8988B36F5291}"/>
    <cellStyle name="Currency 2 3 2 6 2 3 4" xfId="9241" xr:uid="{00000000-0005-0000-0000-00005B330000}"/>
    <cellStyle name="Currency 2 3 2 6 2 3 4 2" xfId="23498" xr:uid="{00000000-0005-0000-0000-00005C330000}"/>
    <cellStyle name="Currency 2 3 2 6 2 3 4 3" xfId="35379" xr:uid="{578C8041-DDE7-4C48-8E1B-A54825E41EA7}"/>
    <cellStyle name="Currency 2 3 2 6 2 3 4 4" xfId="49636" xr:uid="{764C1802-46B1-420E-91A8-AB0FE999EE85}"/>
    <cellStyle name="Currency 2 3 2 6 2 3 5" xfId="11617" xr:uid="{00000000-0005-0000-0000-00005D330000}"/>
    <cellStyle name="Currency 2 3 2 6 2 3 5 2" xfId="25874" xr:uid="{00000000-0005-0000-0000-00005E330000}"/>
    <cellStyle name="Currency 2 3 2 6 2 3 5 3" xfId="37755" xr:uid="{B5C2E499-A769-4A7E-AD65-FA044FBCA5C8}"/>
    <cellStyle name="Currency 2 3 2 6 2 3 5 4" xfId="52012" xr:uid="{C157DB1F-ADF4-4F2C-80E1-E80FC0001D26}"/>
    <cellStyle name="Currency 2 3 2 6 2 3 6" xfId="13994" xr:uid="{00000000-0005-0000-0000-00005F330000}"/>
    <cellStyle name="Currency 2 3 2 6 2 3 6 2" xfId="40132" xr:uid="{C754BCD8-3072-491F-9266-66AF57F408B8}"/>
    <cellStyle name="Currency 2 3 2 6 2 3 6 3" xfId="54389" xr:uid="{B066C737-F0A5-48D3-82C8-C7FA7542C46A}"/>
    <cellStyle name="Currency 2 3 2 6 2 3 7" xfId="16370" xr:uid="{00000000-0005-0000-0000-000060330000}"/>
    <cellStyle name="Currency 2 3 2 6 2 3 8" xfId="28251" xr:uid="{2DA9B63C-DB4C-4F27-86DB-9DB768BBAA91}"/>
    <cellStyle name="Currency 2 3 2 6 2 3 9" xfId="42508" xr:uid="{515B932C-824A-48E6-9C93-2FEE271F1D17}"/>
    <cellStyle name="Currency 2 3 2 6 2 4" xfId="2905" xr:uid="{00000000-0005-0000-0000-000061330000}"/>
    <cellStyle name="Currency 2 3 2 6 2 4 2" xfId="17162" xr:uid="{00000000-0005-0000-0000-000062330000}"/>
    <cellStyle name="Currency 2 3 2 6 2 4 3" xfId="29043" xr:uid="{2F1A73FF-F35D-4006-B2AF-9085B5133124}"/>
    <cellStyle name="Currency 2 3 2 6 2 4 4" xfId="43300" xr:uid="{BE142440-A2A7-483F-8000-2438A03AF705}"/>
    <cellStyle name="Currency 2 3 2 6 2 5" xfId="5281" xr:uid="{00000000-0005-0000-0000-000063330000}"/>
    <cellStyle name="Currency 2 3 2 6 2 5 2" xfId="19538" xr:uid="{00000000-0005-0000-0000-000064330000}"/>
    <cellStyle name="Currency 2 3 2 6 2 5 3" xfId="31419" xr:uid="{2F183DCD-7DC2-4FA5-8D93-A964707B0798}"/>
    <cellStyle name="Currency 2 3 2 6 2 5 4" xfId="45676" xr:uid="{9041E53E-A06B-47BC-9842-EBFD9050C3BA}"/>
    <cellStyle name="Currency 2 3 2 6 2 6" xfId="7657" xr:uid="{00000000-0005-0000-0000-000065330000}"/>
    <cellStyle name="Currency 2 3 2 6 2 6 2" xfId="21914" xr:uid="{00000000-0005-0000-0000-000066330000}"/>
    <cellStyle name="Currency 2 3 2 6 2 6 3" xfId="33795" xr:uid="{8E769C5A-C7B8-4395-9B72-73B600E901AD}"/>
    <cellStyle name="Currency 2 3 2 6 2 6 4" xfId="48052" xr:uid="{6ACFB259-5C6C-4283-BE29-61567C7E8FF0}"/>
    <cellStyle name="Currency 2 3 2 6 2 7" xfId="10033" xr:uid="{00000000-0005-0000-0000-000067330000}"/>
    <cellStyle name="Currency 2 3 2 6 2 7 2" xfId="24290" xr:uid="{00000000-0005-0000-0000-000068330000}"/>
    <cellStyle name="Currency 2 3 2 6 2 7 3" xfId="36171" xr:uid="{0E028DDF-8501-44B1-9D39-F1854495067E}"/>
    <cellStyle name="Currency 2 3 2 6 2 7 4" xfId="50428" xr:uid="{F0D0E861-263E-4F18-8BFE-EFF131455BDC}"/>
    <cellStyle name="Currency 2 3 2 6 2 8" xfId="12410" xr:uid="{00000000-0005-0000-0000-000069330000}"/>
    <cellStyle name="Currency 2 3 2 6 2 8 2" xfId="38548" xr:uid="{41C95264-7C3C-4F6C-80B4-374293DD0920}"/>
    <cellStyle name="Currency 2 3 2 6 2 8 3" xfId="52805" xr:uid="{64C699FF-3450-41D9-B7EC-9C8D2C2620E3}"/>
    <cellStyle name="Currency 2 3 2 6 2 9" xfId="14786" xr:uid="{00000000-0005-0000-0000-00006A330000}"/>
    <cellStyle name="Currency 2 3 2 6 3" xfId="961" xr:uid="{00000000-0005-0000-0000-00006B330000}"/>
    <cellStyle name="Currency 2 3 2 6 3 2" xfId="3337" xr:uid="{00000000-0005-0000-0000-00006C330000}"/>
    <cellStyle name="Currency 2 3 2 6 3 2 2" xfId="17594" xr:uid="{00000000-0005-0000-0000-00006D330000}"/>
    <cellStyle name="Currency 2 3 2 6 3 2 3" xfId="29475" xr:uid="{36FA984B-29F2-477E-96BC-0874CF3C4702}"/>
    <cellStyle name="Currency 2 3 2 6 3 2 4" xfId="43732" xr:uid="{2CE1F55E-C9BF-4901-9E85-DBC9406CD361}"/>
    <cellStyle name="Currency 2 3 2 6 3 3" xfId="5713" xr:uid="{00000000-0005-0000-0000-00006E330000}"/>
    <cellStyle name="Currency 2 3 2 6 3 3 2" xfId="19970" xr:uid="{00000000-0005-0000-0000-00006F330000}"/>
    <cellStyle name="Currency 2 3 2 6 3 3 3" xfId="31851" xr:uid="{A6C8F01C-E46E-4CE4-8DCF-89D41F2DD388}"/>
    <cellStyle name="Currency 2 3 2 6 3 3 4" xfId="46108" xr:uid="{D7F176A4-68E6-495A-BAE1-94999F83C18C}"/>
    <cellStyle name="Currency 2 3 2 6 3 4" xfId="8089" xr:uid="{00000000-0005-0000-0000-000070330000}"/>
    <cellStyle name="Currency 2 3 2 6 3 4 2" xfId="22346" xr:uid="{00000000-0005-0000-0000-000071330000}"/>
    <cellStyle name="Currency 2 3 2 6 3 4 3" xfId="34227" xr:uid="{31A039BB-CD4A-475D-90DC-2D576D0F1D58}"/>
    <cellStyle name="Currency 2 3 2 6 3 4 4" xfId="48484" xr:uid="{30434DB7-F871-4777-9073-088E4A46C0C5}"/>
    <cellStyle name="Currency 2 3 2 6 3 5" xfId="10465" xr:uid="{00000000-0005-0000-0000-000072330000}"/>
    <cellStyle name="Currency 2 3 2 6 3 5 2" xfId="24722" xr:uid="{00000000-0005-0000-0000-000073330000}"/>
    <cellStyle name="Currency 2 3 2 6 3 5 3" xfId="36603" xr:uid="{02863F52-1F9E-46B1-83B3-09DDAC807077}"/>
    <cellStyle name="Currency 2 3 2 6 3 5 4" xfId="50860" xr:uid="{C7170F3A-FF6F-4236-92B7-30242E87474C}"/>
    <cellStyle name="Currency 2 3 2 6 3 6" xfId="12842" xr:uid="{00000000-0005-0000-0000-000074330000}"/>
    <cellStyle name="Currency 2 3 2 6 3 6 2" xfId="38980" xr:uid="{E61E1067-F860-40EC-B81A-93DEB5A4045A}"/>
    <cellStyle name="Currency 2 3 2 6 3 6 3" xfId="53237" xr:uid="{98040D9C-9FBE-4DCB-9778-37FCC1A1FF7B}"/>
    <cellStyle name="Currency 2 3 2 6 3 7" xfId="15218" xr:uid="{00000000-0005-0000-0000-000075330000}"/>
    <cellStyle name="Currency 2 3 2 6 3 8" xfId="27099" xr:uid="{CDE92336-D2EC-4367-96E7-1340F92E9A74}"/>
    <cellStyle name="Currency 2 3 2 6 3 9" xfId="41356" xr:uid="{7AA8C268-34DC-4811-8965-93A02672464A}"/>
    <cellStyle name="Currency 2 3 2 6 4" xfId="1753" xr:uid="{00000000-0005-0000-0000-000076330000}"/>
    <cellStyle name="Currency 2 3 2 6 4 2" xfId="4129" xr:uid="{00000000-0005-0000-0000-000077330000}"/>
    <cellStyle name="Currency 2 3 2 6 4 2 2" xfId="18386" xr:uid="{00000000-0005-0000-0000-000078330000}"/>
    <cellStyle name="Currency 2 3 2 6 4 2 3" xfId="30267" xr:uid="{8028C1D2-6E56-4604-A990-09103F81719A}"/>
    <cellStyle name="Currency 2 3 2 6 4 2 4" xfId="44524" xr:uid="{EA5EC4DA-7322-4559-B72B-5EFBBEF0224F}"/>
    <cellStyle name="Currency 2 3 2 6 4 3" xfId="6505" xr:uid="{00000000-0005-0000-0000-000079330000}"/>
    <cellStyle name="Currency 2 3 2 6 4 3 2" xfId="20762" xr:uid="{00000000-0005-0000-0000-00007A330000}"/>
    <cellStyle name="Currency 2 3 2 6 4 3 3" xfId="32643" xr:uid="{B72CF468-0BC9-44ED-AAC4-0A7C4819DC44}"/>
    <cellStyle name="Currency 2 3 2 6 4 3 4" xfId="46900" xr:uid="{3D0A053F-EDB5-47AD-AFD8-97A5233F33F1}"/>
    <cellStyle name="Currency 2 3 2 6 4 4" xfId="8881" xr:uid="{00000000-0005-0000-0000-00007B330000}"/>
    <cellStyle name="Currency 2 3 2 6 4 4 2" xfId="23138" xr:uid="{00000000-0005-0000-0000-00007C330000}"/>
    <cellStyle name="Currency 2 3 2 6 4 4 3" xfId="35019" xr:uid="{23F59E28-27D0-4947-8166-917325B533C1}"/>
    <cellStyle name="Currency 2 3 2 6 4 4 4" xfId="49276" xr:uid="{A94B17E7-2E2A-4F43-A1D5-0582F5223F27}"/>
    <cellStyle name="Currency 2 3 2 6 4 5" xfId="11257" xr:uid="{00000000-0005-0000-0000-00007D330000}"/>
    <cellStyle name="Currency 2 3 2 6 4 5 2" xfId="25514" xr:uid="{00000000-0005-0000-0000-00007E330000}"/>
    <cellStyle name="Currency 2 3 2 6 4 5 3" xfId="37395" xr:uid="{828AFC25-635E-4826-B4B9-D2A7D8466A15}"/>
    <cellStyle name="Currency 2 3 2 6 4 5 4" xfId="51652" xr:uid="{1910CE17-B91D-4F6F-A489-AFCB3CA9B0A2}"/>
    <cellStyle name="Currency 2 3 2 6 4 6" xfId="13634" xr:uid="{00000000-0005-0000-0000-00007F330000}"/>
    <cellStyle name="Currency 2 3 2 6 4 6 2" xfId="39772" xr:uid="{96D3E591-FD86-487F-A2A2-2DF818D57542}"/>
    <cellStyle name="Currency 2 3 2 6 4 6 3" xfId="54029" xr:uid="{C40854DE-42CB-4FA4-992A-F0823E972364}"/>
    <cellStyle name="Currency 2 3 2 6 4 7" xfId="16010" xr:uid="{00000000-0005-0000-0000-000080330000}"/>
    <cellStyle name="Currency 2 3 2 6 4 8" xfId="27891" xr:uid="{13EFE802-AEB8-46EF-AB47-BD921AA25637}"/>
    <cellStyle name="Currency 2 3 2 6 4 9" xfId="42148" xr:uid="{6DB18597-12E6-4267-919F-09E96CFE5508}"/>
    <cellStyle name="Currency 2 3 2 6 5" xfId="2545" xr:uid="{00000000-0005-0000-0000-000081330000}"/>
    <cellStyle name="Currency 2 3 2 6 5 2" xfId="16802" xr:uid="{00000000-0005-0000-0000-000082330000}"/>
    <cellStyle name="Currency 2 3 2 6 5 3" xfId="28683" xr:uid="{5BCA763B-915B-4428-A71D-EA3788A5DA8A}"/>
    <cellStyle name="Currency 2 3 2 6 5 4" xfId="42940" xr:uid="{535EF23D-8700-4779-81E7-34ED8E80B22C}"/>
    <cellStyle name="Currency 2 3 2 6 6" xfId="4921" xr:uid="{00000000-0005-0000-0000-000083330000}"/>
    <cellStyle name="Currency 2 3 2 6 6 2" xfId="19178" xr:uid="{00000000-0005-0000-0000-000084330000}"/>
    <cellStyle name="Currency 2 3 2 6 6 3" xfId="31059" xr:uid="{6E5A1E7F-3BE2-49F9-BEF5-A388F0FEB757}"/>
    <cellStyle name="Currency 2 3 2 6 6 4" xfId="45316" xr:uid="{0FCD80C1-2CB2-4361-A41B-E0485A105904}"/>
    <cellStyle name="Currency 2 3 2 6 7" xfId="7297" xr:uid="{00000000-0005-0000-0000-000085330000}"/>
    <cellStyle name="Currency 2 3 2 6 7 2" xfId="21554" xr:uid="{00000000-0005-0000-0000-000086330000}"/>
    <cellStyle name="Currency 2 3 2 6 7 3" xfId="33435" xr:uid="{1BA33128-8346-4002-A2E4-E89CC619532F}"/>
    <cellStyle name="Currency 2 3 2 6 7 4" xfId="47692" xr:uid="{E780E2A6-C5E6-4626-BE75-75DC9087CEC7}"/>
    <cellStyle name="Currency 2 3 2 6 8" xfId="9673" xr:uid="{00000000-0005-0000-0000-000087330000}"/>
    <cellStyle name="Currency 2 3 2 6 8 2" xfId="23930" xr:uid="{00000000-0005-0000-0000-000088330000}"/>
    <cellStyle name="Currency 2 3 2 6 8 3" xfId="35811" xr:uid="{E456A255-B338-4873-AAD4-D605FF0CB443}"/>
    <cellStyle name="Currency 2 3 2 6 8 4" xfId="50068" xr:uid="{86EA3CD2-B219-409E-AA9E-0A92DE9E5D00}"/>
    <cellStyle name="Currency 2 3 2 6 9" xfId="12050" xr:uid="{00000000-0005-0000-0000-000089330000}"/>
    <cellStyle name="Currency 2 3 2 6 9 2" xfId="38188" xr:uid="{CF344B19-E3D2-49D4-9701-CD6E20E09572}"/>
    <cellStyle name="Currency 2 3 2 6 9 3" xfId="52445" xr:uid="{B7EA6EB6-4AD0-42CD-A7D8-F005460FC988}"/>
    <cellStyle name="Currency 2 3 2 7" xfId="205" xr:uid="{00000000-0005-0000-0000-00008A330000}"/>
    <cellStyle name="Currency 2 3 2 7 10" xfId="14462" xr:uid="{00000000-0005-0000-0000-00008B330000}"/>
    <cellStyle name="Currency 2 3 2 7 11" xfId="26343" xr:uid="{3FA6D591-F483-4FC5-A283-BCBD3B99DD20}"/>
    <cellStyle name="Currency 2 3 2 7 12" xfId="40600" xr:uid="{8048F46B-C934-4A1D-BAB1-D61B9EB08075}"/>
    <cellStyle name="Currency 2 3 2 7 2" xfId="565" xr:uid="{00000000-0005-0000-0000-00008C330000}"/>
    <cellStyle name="Currency 2 3 2 7 2 10" xfId="26703" xr:uid="{7D05FD3F-AD79-4140-BDBD-B2C8A952684E}"/>
    <cellStyle name="Currency 2 3 2 7 2 11" xfId="40960" xr:uid="{7D0964F5-DDAA-4244-B390-3129310AA125}"/>
    <cellStyle name="Currency 2 3 2 7 2 2" xfId="1357" xr:uid="{00000000-0005-0000-0000-00008D330000}"/>
    <cellStyle name="Currency 2 3 2 7 2 2 2" xfId="3733" xr:uid="{00000000-0005-0000-0000-00008E330000}"/>
    <cellStyle name="Currency 2 3 2 7 2 2 2 2" xfId="17990" xr:uid="{00000000-0005-0000-0000-00008F330000}"/>
    <cellStyle name="Currency 2 3 2 7 2 2 2 3" xfId="29871" xr:uid="{269E05DE-76BC-48E5-94C4-1384F8A42735}"/>
    <cellStyle name="Currency 2 3 2 7 2 2 2 4" xfId="44128" xr:uid="{31DC5189-E2C1-4B9A-BDEC-A97A242DD42A}"/>
    <cellStyle name="Currency 2 3 2 7 2 2 3" xfId="6109" xr:uid="{00000000-0005-0000-0000-000090330000}"/>
    <cellStyle name="Currency 2 3 2 7 2 2 3 2" xfId="20366" xr:uid="{00000000-0005-0000-0000-000091330000}"/>
    <cellStyle name="Currency 2 3 2 7 2 2 3 3" xfId="32247" xr:uid="{0378F0DC-D81A-4C1B-8736-5D4385458BF3}"/>
    <cellStyle name="Currency 2 3 2 7 2 2 3 4" xfId="46504" xr:uid="{BE168194-9FAD-4A2F-811F-4904D9524A10}"/>
    <cellStyle name="Currency 2 3 2 7 2 2 4" xfId="8485" xr:uid="{00000000-0005-0000-0000-000092330000}"/>
    <cellStyle name="Currency 2 3 2 7 2 2 4 2" xfId="22742" xr:uid="{00000000-0005-0000-0000-000093330000}"/>
    <cellStyle name="Currency 2 3 2 7 2 2 4 3" xfId="34623" xr:uid="{70B0745E-E227-4E57-996C-B36C326E5BA3}"/>
    <cellStyle name="Currency 2 3 2 7 2 2 4 4" xfId="48880" xr:uid="{9FD2E447-7B5F-4A90-829A-4185FB3D65CF}"/>
    <cellStyle name="Currency 2 3 2 7 2 2 5" xfId="10861" xr:uid="{00000000-0005-0000-0000-000094330000}"/>
    <cellStyle name="Currency 2 3 2 7 2 2 5 2" xfId="25118" xr:uid="{00000000-0005-0000-0000-000095330000}"/>
    <cellStyle name="Currency 2 3 2 7 2 2 5 3" xfId="36999" xr:uid="{79C88E94-A972-4C2B-8DD8-0710126BD7CF}"/>
    <cellStyle name="Currency 2 3 2 7 2 2 5 4" xfId="51256" xr:uid="{08272D5A-A030-47A7-B991-A93AD0500AB2}"/>
    <cellStyle name="Currency 2 3 2 7 2 2 6" xfId="13238" xr:uid="{00000000-0005-0000-0000-000096330000}"/>
    <cellStyle name="Currency 2 3 2 7 2 2 6 2" xfId="39376" xr:uid="{6364653D-EB29-4F2D-AAAD-C652490D7DEA}"/>
    <cellStyle name="Currency 2 3 2 7 2 2 6 3" xfId="53633" xr:uid="{44BB411C-CE36-4C02-A06B-0E01199996A4}"/>
    <cellStyle name="Currency 2 3 2 7 2 2 7" xfId="15614" xr:uid="{00000000-0005-0000-0000-000097330000}"/>
    <cellStyle name="Currency 2 3 2 7 2 2 8" xfId="27495" xr:uid="{24E9E561-4368-4CB2-B7CE-B31509E02037}"/>
    <cellStyle name="Currency 2 3 2 7 2 2 9" xfId="41752" xr:uid="{756A1577-729E-4C9E-B8FC-3F3D93B03E39}"/>
    <cellStyle name="Currency 2 3 2 7 2 3" xfId="2149" xr:uid="{00000000-0005-0000-0000-000098330000}"/>
    <cellStyle name="Currency 2 3 2 7 2 3 2" xfId="4525" xr:uid="{00000000-0005-0000-0000-000099330000}"/>
    <cellStyle name="Currency 2 3 2 7 2 3 2 2" xfId="18782" xr:uid="{00000000-0005-0000-0000-00009A330000}"/>
    <cellStyle name="Currency 2 3 2 7 2 3 2 3" xfId="30663" xr:uid="{2F375AB6-94CE-4313-A0F3-66BACE0EF4D3}"/>
    <cellStyle name="Currency 2 3 2 7 2 3 2 4" xfId="44920" xr:uid="{902E88B9-CFCC-4F08-910E-BAA9E798A6F7}"/>
    <cellStyle name="Currency 2 3 2 7 2 3 3" xfId="6901" xr:uid="{00000000-0005-0000-0000-00009B330000}"/>
    <cellStyle name="Currency 2 3 2 7 2 3 3 2" xfId="21158" xr:uid="{00000000-0005-0000-0000-00009C330000}"/>
    <cellStyle name="Currency 2 3 2 7 2 3 3 3" xfId="33039" xr:uid="{D7975C6A-4407-42C8-A325-5C6DE716E57D}"/>
    <cellStyle name="Currency 2 3 2 7 2 3 3 4" xfId="47296" xr:uid="{69581753-8D5A-4A1F-86FB-357B237D7CCD}"/>
    <cellStyle name="Currency 2 3 2 7 2 3 4" xfId="9277" xr:uid="{00000000-0005-0000-0000-00009D330000}"/>
    <cellStyle name="Currency 2 3 2 7 2 3 4 2" xfId="23534" xr:uid="{00000000-0005-0000-0000-00009E330000}"/>
    <cellStyle name="Currency 2 3 2 7 2 3 4 3" xfId="35415" xr:uid="{AF09EC85-813C-40D6-87DA-BD5B01D2F7FE}"/>
    <cellStyle name="Currency 2 3 2 7 2 3 4 4" xfId="49672" xr:uid="{817A9EDC-5502-40F8-B8D9-5F0711D511DD}"/>
    <cellStyle name="Currency 2 3 2 7 2 3 5" xfId="11653" xr:uid="{00000000-0005-0000-0000-00009F330000}"/>
    <cellStyle name="Currency 2 3 2 7 2 3 5 2" xfId="25910" xr:uid="{00000000-0005-0000-0000-0000A0330000}"/>
    <cellStyle name="Currency 2 3 2 7 2 3 5 3" xfId="37791" xr:uid="{02E247E1-0440-4B4E-9A83-8EF06AD7EE27}"/>
    <cellStyle name="Currency 2 3 2 7 2 3 5 4" xfId="52048" xr:uid="{CF77D9D5-0269-4B90-A447-97DBCD4706AE}"/>
    <cellStyle name="Currency 2 3 2 7 2 3 6" xfId="14030" xr:uid="{00000000-0005-0000-0000-0000A1330000}"/>
    <cellStyle name="Currency 2 3 2 7 2 3 6 2" xfId="40168" xr:uid="{1978885E-C4A5-490A-9E2D-98C4A133CF46}"/>
    <cellStyle name="Currency 2 3 2 7 2 3 6 3" xfId="54425" xr:uid="{49E78004-F409-461F-BB85-1575A37314F5}"/>
    <cellStyle name="Currency 2 3 2 7 2 3 7" xfId="16406" xr:uid="{00000000-0005-0000-0000-0000A2330000}"/>
    <cellStyle name="Currency 2 3 2 7 2 3 8" xfId="28287" xr:uid="{9E5DC89A-FC38-45C3-98C9-2AB8A30C5B28}"/>
    <cellStyle name="Currency 2 3 2 7 2 3 9" xfId="42544" xr:uid="{76BAAAFC-6EB4-415C-A8E9-61536DE0493A}"/>
    <cellStyle name="Currency 2 3 2 7 2 4" xfId="2941" xr:uid="{00000000-0005-0000-0000-0000A3330000}"/>
    <cellStyle name="Currency 2 3 2 7 2 4 2" xfId="17198" xr:uid="{00000000-0005-0000-0000-0000A4330000}"/>
    <cellStyle name="Currency 2 3 2 7 2 4 3" xfId="29079" xr:uid="{399FF984-C90A-4E5A-94C4-BCC484A1435E}"/>
    <cellStyle name="Currency 2 3 2 7 2 4 4" xfId="43336" xr:uid="{46F8D50C-BE76-4D0C-98E7-DDF185515349}"/>
    <cellStyle name="Currency 2 3 2 7 2 5" xfId="5317" xr:uid="{00000000-0005-0000-0000-0000A5330000}"/>
    <cellStyle name="Currency 2 3 2 7 2 5 2" xfId="19574" xr:uid="{00000000-0005-0000-0000-0000A6330000}"/>
    <cellStyle name="Currency 2 3 2 7 2 5 3" xfId="31455" xr:uid="{351186DE-B94F-4A61-A523-7A92E41E1967}"/>
    <cellStyle name="Currency 2 3 2 7 2 5 4" xfId="45712" xr:uid="{D3100455-42FC-4A89-8641-A824B03FCB81}"/>
    <cellStyle name="Currency 2 3 2 7 2 6" xfId="7693" xr:uid="{00000000-0005-0000-0000-0000A7330000}"/>
    <cellStyle name="Currency 2 3 2 7 2 6 2" xfId="21950" xr:uid="{00000000-0005-0000-0000-0000A8330000}"/>
    <cellStyle name="Currency 2 3 2 7 2 6 3" xfId="33831" xr:uid="{015A1A9B-1391-4531-8AB4-C300194E1413}"/>
    <cellStyle name="Currency 2 3 2 7 2 6 4" xfId="48088" xr:uid="{AB1E4F36-5A67-4D5F-A8CC-C8564783C9A3}"/>
    <cellStyle name="Currency 2 3 2 7 2 7" xfId="10069" xr:uid="{00000000-0005-0000-0000-0000A9330000}"/>
    <cellStyle name="Currency 2 3 2 7 2 7 2" xfId="24326" xr:uid="{00000000-0005-0000-0000-0000AA330000}"/>
    <cellStyle name="Currency 2 3 2 7 2 7 3" xfId="36207" xr:uid="{CC4628EB-195F-4242-AD1F-EFD8E99554E6}"/>
    <cellStyle name="Currency 2 3 2 7 2 7 4" xfId="50464" xr:uid="{AA3FBEEC-E91C-4FF2-9633-54E7D596E6C6}"/>
    <cellStyle name="Currency 2 3 2 7 2 8" xfId="12446" xr:uid="{00000000-0005-0000-0000-0000AB330000}"/>
    <cellStyle name="Currency 2 3 2 7 2 8 2" xfId="38584" xr:uid="{E28A4A5B-58D3-4A62-A1E6-65334CE91481}"/>
    <cellStyle name="Currency 2 3 2 7 2 8 3" xfId="52841" xr:uid="{F4AE46BB-5A6D-4C72-92F9-6653B431923C}"/>
    <cellStyle name="Currency 2 3 2 7 2 9" xfId="14822" xr:uid="{00000000-0005-0000-0000-0000AC330000}"/>
    <cellStyle name="Currency 2 3 2 7 3" xfId="997" xr:uid="{00000000-0005-0000-0000-0000AD330000}"/>
    <cellStyle name="Currency 2 3 2 7 3 2" xfId="3373" xr:uid="{00000000-0005-0000-0000-0000AE330000}"/>
    <cellStyle name="Currency 2 3 2 7 3 2 2" xfId="17630" xr:uid="{00000000-0005-0000-0000-0000AF330000}"/>
    <cellStyle name="Currency 2 3 2 7 3 2 3" xfId="29511" xr:uid="{FBCDE5A6-8E49-425C-83B9-A4E1DAA54D0B}"/>
    <cellStyle name="Currency 2 3 2 7 3 2 4" xfId="43768" xr:uid="{374603D0-D923-4030-AB7F-E5A1D8C791B0}"/>
    <cellStyle name="Currency 2 3 2 7 3 3" xfId="5749" xr:uid="{00000000-0005-0000-0000-0000B0330000}"/>
    <cellStyle name="Currency 2 3 2 7 3 3 2" xfId="20006" xr:uid="{00000000-0005-0000-0000-0000B1330000}"/>
    <cellStyle name="Currency 2 3 2 7 3 3 3" xfId="31887" xr:uid="{47E7EBBF-2931-4C7E-9C06-0DC14E2D8193}"/>
    <cellStyle name="Currency 2 3 2 7 3 3 4" xfId="46144" xr:uid="{68825759-0B59-4C30-9B7F-EF67E5DC938D}"/>
    <cellStyle name="Currency 2 3 2 7 3 4" xfId="8125" xr:uid="{00000000-0005-0000-0000-0000B2330000}"/>
    <cellStyle name="Currency 2 3 2 7 3 4 2" xfId="22382" xr:uid="{00000000-0005-0000-0000-0000B3330000}"/>
    <cellStyle name="Currency 2 3 2 7 3 4 3" xfId="34263" xr:uid="{6110991F-7C84-433C-A58D-987D806CBC2E}"/>
    <cellStyle name="Currency 2 3 2 7 3 4 4" xfId="48520" xr:uid="{DE8129DD-A257-4C6E-AD25-CB4BB33E2EDA}"/>
    <cellStyle name="Currency 2 3 2 7 3 5" xfId="10501" xr:uid="{00000000-0005-0000-0000-0000B4330000}"/>
    <cellStyle name="Currency 2 3 2 7 3 5 2" xfId="24758" xr:uid="{00000000-0005-0000-0000-0000B5330000}"/>
    <cellStyle name="Currency 2 3 2 7 3 5 3" xfId="36639" xr:uid="{53B0449B-FE6D-4224-9B35-22CC4601C808}"/>
    <cellStyle name="Currency 2 3 2 7 3 5 4" xfId="50896" xr:uid="{583FE669-C99E-4BE5-AFC6-D8DA8FEAB578}"/>
    <cellStyle name="Currency 2 3 2 7 3 6" xfId="12878" xr:uid="{00000000-0005-0000-0000-0000B6330000}"/>
    <cellStyle name="Currency 2 3 2 7 3 6 2" xfId="39016" xr:uid="{0BB31A2C-5246-4396-963E-9607FC13A059}"/>
    <cellStyle name="Currency 2 3 2 7 3 6 3" xfId="53273" xr:uid="{52FB02D1-6924-4C95-A48F-EE2EC3462BBE}"/>
    <cellStyle name="Currency 2 3 2 7 3 7" xfId="15254" xr:uid="{00000000-0005-0000-0000-0000B7330000}"/>
    <cellStyle name="Currency 2 3 2 7 3 8" xfId="27135" xr:uid="{20128DD8-482D-4B7A-816B-DEF37C8DE47B}"/>
    <cellStyle name="Currency 2 3 2 7 3 9" xfId="41392" xr:uid="{03856E20-9C9A-4E65-ACB6-7D5C3A94FCE9}"/>
    <cellStyle name="Currency 2 3 2 7 4" xfId="1789" xr:uid="{00000000-0005-0000-0000-0000B8330000}"/>
    <cellStyle name="Currency 2 3 2 7 4 2" xfId="4165" xr:uid="{00000000-0005-0000-0000-0000B9330000}"/>
    <cellStyle name="Currency 2 3 2 7 4 2 2" xfId="18422" xr:uid="{00000000-0005-0000-0000-0000BA330000}"/>
    <cellStyle name="Currency 2 3 2 7 4 2 3" xfId="30303" xr:uid="{99F85D41-574A-410B-9B85-4D37F5C6AC85}"/>
    <cellStyle name="Currency 2 3 2 7 4 2 4" xfId="44560" xr:uid="{8DA94233-4220-4101-A02B-5892BA49E297}"/>
    <cellStyle name="Currency 2 3 2 7 4 3" xfId="6541" xr:uid="{00000000-0005-0000-0000-0000BB330000}"/>
    <cellStyle name="Currency 2 3 2 7 4 3 2" xfId="20798" xr:uid="{00000000-0005-0000-0000-0000BC330000}"/>
    <cellStyle name="Currency 2 3 2 7 4 3 3" xfId="32679" xr:uid="{87C95C44-B033-4EEA-9BCB-B7F01F5E13B7}"/>
    <cellStyle name="Currency 2 3 2 7 4 3 4" xfId="46936" xr:uid="{72068E75-7F27-4C24-9509-A5A85F7D2246}"/>
    <cellStyle name="Currency 2 3 2 7 4 4" xfId="8917" xr:uid="{00000000-0005-0000-0000-0000BD330000}"/>
    <cellStyle name="Currency 2 3 2 7 4 4 2" xfId="23174" xr:uid="{00000000-0005-0000-0000-0000BE330000}"/>
    <cellStyle name="Currency 2 3 2 7 4 4 3" xfId="35055" xr:uid="{81C04097-3117-423A-8A4C-3258567731CC}"/>
    <cellStyle name="Currency 2 3 2 7 4 4 4" xfId="49312" xr:uid="{DF5E5768-3A9B-4404-8956-AD6A589C6C67}"/>
    <cellStyle name="Currency 2 3 2 7 4 5" xfId="11293" xr:uid="{00000000-0005-0000-0000-0000BF330000}"/>
    <cellStyle name="Currency 2 3 2 7 4 5 2" xfId="25550" xr:uid="{00000000-0005-0000-0000-0000C0330000}"/>
    <cellStyle name="Currency 2 3 2 7 4 5 3" xfId="37431" xr:uid="{AB75E5D0-32BE-4DC3-91B1-9995124F693F}"/>
    <cellStyle name="Currency 2 3 2 7 4 5 4" xfId="51688" xr:uid="{2E20861A-A107-4213-A162-EEE21654A3CC}"/>
    <cellStyle name="Currency 2 3 2 7 4 6" xfId="13670" xr:uid="{00000000-0005-0000-0000-0000C1330000}"/>
    <cellStyle name="Currency 2 3 2 7 4 6 2" xfId="39808" xr:uid="{24FF4915-EC0C-4B21-99FB-A6CF2E278496}"/>
    <cellStyle name="Currency 2 3 2 7 4 6 3" xfId="54065" xr:uid="{CB6C9A07-2B94-4359-82B8-0ECA227604BF}"/>
    <cellStyle name="Currency 2 3 2 7 4 7" xfId="16046" xr:uid="{00000000-0005-0000-0000-0000C2330000}"/>
    <cellStyle name="Currency 2 3 2 7 4 8" xfId="27927" xr:uid="{A0BDDE9F-8AD9-4D8C-B919-228EF50909EA}"/>
    <cellStyle name="Currency 2 3 2 7 4 9" xfId="42184" xr:uid="{E25CEE91-CEE2-4C98-BF4B-1037B2581A34}"/>
    <cellStyle name="Currency 2 3 2 7 5" xfId="2581" xr:uid="{00000000-0005-0000-0000-0000C3330000}"/>
    <cellStyle name="Currency 2 3 2 7 5 2" xfId="16838" xr:uid="{00000000-0005-0000-0000-0000C4330000}"/>
    <cellStyle name="Currency 2 3 2 7 5 3" xfId="28719" xr:uid="{1DAE93BE-2A0C-44F2-A626-723D51497D34}"/>
    <cellStyle name="Currency 2 3 2 7 5 4" xfId="42976" xr:uid="{E48B67E9-7ADF-43DA-B391-CD379E33B9B8}"/>
    <cellStyle name="Currency 2 3 2 7 6" xfId="4957" xr:uid="{00000000-0005-0000-0000-0000C5330000}"/>
    <cellStyle name="Currency 2 3 2 7 6 2" xfId="19214" xr:uid="{00000000-0005-0000-0000-0000C6330000}"/>
    <cellStyle name="Currency 2 3 2 7 6 3" xfId="31095" xr:uid="{8BCA31F0-859A-4E69-B2A5-4ABF04B9D8A3}"/>
    <cellStyle name="Currency 2 3 2 7 6 4" xfId="45352" xr:uid="{3814703B-2C4B-4116-BD9C-3F495299E4DB}"/>
    <cellStyle name="Currency 2 3 2 7 7" xfId="7333" xr:uid="{00000000-0005-0000-0000-0000C7330000}"/>
    <cellStyle name="Currency 2 3 2 7 7 2" xfId="21590" xr:uid="{00000000-0005-0000-0000-0000C8330000}"/>
    <cellStyle name="Currency 2 3 2 7 7 3" xfId="33471" xr:uid="{061D5329-520D-45AF-A9BF-1F4B72A9B643}"/>
    <cellStyle name="Currency 2 3 2 7 7 4" xfId="47728" xr:uid="{5F70A54A-1AA1-42F7-BD26-F1A202980B80}"/>
    <cellStyle name="Currency 2 3 2 7 8" xfId="9709" xr:uid="{00000000-0005-0000-0000-0000C9330000}"/>
    <cellStyle name="Currency 2 3 2 7 8 2" xfId="23966" xr:uid="{00000000-0005-0000-0000-0000CA330000}"/>
    <cellStyle name="Currency 2 3 2 7 8 3" xfId="35847" xr:uid="{4AE28D3F-53EA-479D-BCC3-2CF496D32DBE}"/>
    <cellStyle name="Currency 2 3 2 7 8 4" xfId="50104" xr:uid="{0A167053-BDD8-4A2F-9299-D72560D46D44}"/>
    <cellStyle name="Currency 2 3 2 7 9" xfId="12086" xr:uid="{00000000-0005-0000-0000-0000CB330000}"/>
    <cellStyle name="Currency 2 3 2 7 9 2" xfId="38224" xr:uid="{48EFEB1E-AA5C-48A9-A3E8-85C7C755EB54}"/>
    <cellStyle name="Currency 2 3 2 7 9 3" xfId="52481" xr:uid="{496E1077-7872-491B-A560-8AA463371403}"/>
    <cellStyle name="Currency 2 3 2 8" xfId="241" xr:uid="{00000000-0005-0000-0000-0000CC330000}"/>
    <cellStyle name="Currency 2 3 2 8 10" xfId="14498" xr:uid="{00000000-0005-0000-0000-0000CD330000}"/>
    <cellStyle name="Currency 2 3 2 8 11" xfId="26379" xr:uid="{19B7FD79-37FB-4336-89BB-35A30EACBB9A}"/>
    <cellStyle name="Currency 2 3 2 8 12" xfId="40636" xr:uid="{8624FD50-F367-47A3-B473-3BC3585AD679}"/>
    <cellStyle name="Currency 2 3 2 8 2" xfId="601" xr:uid="{00000000-0005-0000-0000-0000CE330000}"/>
    <cellStyle name="Currency 2 3 2 8 2 10" xfId="26739" xr:uid="{824F76FB-DBA6-43FC-A126-D0FD2E1E8A1C}"/>
    <cellStyle name="Currency 2 3 2 8 2 11" xfId="40996" xr:uid="{D95318CE-EC45-4506-B3D8-2E1605256AA9}"/>
    <cellStyle name="Currency 2 3 2 8 2 2" xfId="1393" xr:uid="{00000000-0005-0000-0000-0000CF330000}"/>
    <cellStyle name="Currency 2 3 2 8 2 2 2" xfId="3769" xr:uid="{00000000-0005-0000-0000-0000D0330000}"/>
    <cellStyle name="Currency 2 3 2 8 2 2 2 2" xfId="18026" xr:uid="{00000000-0005-0000-0000-0000D1330000}"/>
    <cellStyle name="Currency 2 3 2 8 2 2 2 3" xfId="29907" xr:uid="{AE511497-87E6-4177-8C91-328D641BC3D7}"/>
    <cellStyle name="Currency 2 3 2 8 2 2 2 4" xfId="44164" xr:uid="{62E1489E-6CB4-43DE-BBFF-3E828340564A}"/>
    <cellStyle name="Currency 2 3 2 8 2 2 3" xfId="6145" xr:uid="{00000000-0005-0000-0000-0000D2330000}"/>
    <cellStyle name="Currency 2 3 2 8 2 2 3 2" xfId="20402" xr:uid="{00000000-0005-0000-0000-0000D3330000}"/>
    <cellStyle name="Currency 2 3 2 8 2 2 3 3" xfId="32283" xr:uid="{0FC792CA-5C06-45B0-BF24-9E750A09992F}"/>
    <cellStyle name="Currency 2 3 2 8 2 2 3 4" xfId="46540" xr:uid="{98D09FAB-3222-43C4-BD04-676504489EF9}"/>
    <cellStyle name="Currency 2 3 2 8 2 2 4" xfId="8521" xr:uid="{00000000-0005-0000-0000-0000D4330000}"/>
    <cellStyle name="Currency 2 3 2 8 2 2 4 2" xfId="22778" xr:uid="{00000000-0005-0000-0000-0000D5330000}"/>
    <cellStyle name="Currency 2 3 2 8 2 2 4 3" xfId="34659" xr:uid="{CA475E1F-2A73-451F-ADEB-87821309526B}"/>
    <cellStyle name="Currency 2 3 2 8 2 2 4 4" xfId="48916" xr:uid="{494C6BAA-50B7-44E4-B30D-6F543679CA20}"/>
    <cellStyle name="Currency 2 3 2 8 2 2 5" xfId="10897" xr:uid="{00000000-0005-0000-0000-0000D6330000}"/>
    <cellStyle name="Currency 2 3 2 8 2 2 5 2" xfId="25154" xr:uid="{00000000-0005-0000-0000-0000D7330000}"/>
    <cellStyle name="Currency 2 3 2 8 2 2 5 3" xfId="37035" xr:uid="{54A0FBF8-2B77-49F1-BA65-4214C40BC31A}"/>
    <cellStyle name="Currency 2 3 2 8 2 2 5 4" xfId="51292" xr:uid="{71A114BE-C8E8-4FB3-90D0-54A5219B0F36}"/>
    <cellStyle name="Currency 2 3 2 8 2 2 6" xfId="13274" xr:uid="{00000000-0005-0000-0000-0000D8330000}"/>
    <cellStyle name="Currency 2 3 2 8 2 2 6 2" xfId="39412" xr:uid="{0CD75CCB-7E33-4858-B881-DA55EBDB839E}"/>
    <cellStyle name="Currency 2 3 2 8 2 2 6 3" xfId="53669" xr:uid="{4485AC50-2C8D-40C7-9BFF-B3AF3CBD2B28}"/>
    <cellStyle name="Currency 2 3 2 8 2 2 7" xfId="15650" xr:uid="{00000000-0005-0000-0000-0000D9330000}"/>
    <cellStyle name="Currency 2 3 2 8 2 2 8" xfId="27531" xr:uid="{2246AE36-8F89-471D-B434-3CF31620ED34}"/>
    <cellStyle name="Currency 2 3 2 8 2 2 9" xfId="41788" xr:uid="{F59D6655-4C16-4016-8C08-18234B7D1754}"/>
    <cellStyle name="Currency 2 3 2 8 2 3" xfId="2185" xr:uid="{00000000-0005-0000-0000-0000DA330000}"/>
    <cellStyle name="Currency 2 3 2 8 2 3 2" xfId="4561" xr:uid="{00000000-0005-0000-0000-0000DB330000}"/>
    <cellStyle name="Currency 2 3 2 8 2 3 2 2" xfId="18818" xr:uid="{00000000-0005-0000-0000-0000DC330000}"/>
    <cellStyle name="Currency 2 3 2 8 2 3 2 3" xfId="30699" xr:uid="{0C62473C-EC1A-4B8B-B16B-6DE52D50CF70}"/>
    <cellStyle name="Currency 2 3 2 8 2 3 2 4" xfId="44956" xr:uid="{26FC2B22-2114-4697-92AE-02BC2D4FB98C}"/>
    <cellStyle name="Currency 2 3 2 8 2 3 3" xfId="6937" xr:uid="{00000000-0005-0000-0000-0000DD330000}"/>
    <cellStyle name="Currency 2 3 2 8 2 3 3 2" xfId="21194" xr:uid="{00000000-0005-0000-0000-0000DE330000}"/>
    <cellStyle name="Currency 2 3 2 8 2 3 3 3" xfId="33075" xr:uid="{32DA0340-C12C-43B4-B8F0-2E97971A4F91}"/>
    <cellStyle name="Currency 2 3 2 8 2 3 3 4" xfId="47332" xr:uid="{09863B04-18CD-42DB-88BE-C84035D42A07}"/>
    <cellStyle name="Currency 2 3 2 8 2 3 4" xfId="9313" xr:uid="{00000000-0005-0000-0000-0000DF330000}"/>
    <cellStyle name="Currency 2 3 2 8 2 3 4 2" xfId="23570" xr:uid="{00000000-0005-0000-0000-0000E0330000}"/>
    <cellStyle name="Currency 2 3 2 8 2 3 4 3" xfId="35451" xr:uid="{BFE9CFEA-4DCC-40E2-9138-799AAC612D6F}"/>
    <cellStyle name="Currency 2 3 2 8 2 3 4 4" xfId="49708" xr:uid="{5D639987-4EE2-44B7-980B-9F02C22F15B5}"/>
    <cellStyle name="Currency 2 3 2 8 2 3 5" xfId="11689" xr:uid="{00000000-0005-0000-0000-0000E1330000}"/>
    <cellStyle name="Currency 2 3 2 8 2 3 5 2" xfId="25946" xr:uid="{00000000-0005-0000-0000-0000E2330000}"/>
    <cellStyle name="Currency 2 3 2 8 2 3 5 3" xfId="37827" xr:uid="{A5716ECD-103F-49DD-8054-4F7BF33683F5}"/>
    <cellStyle name="Currency 2 3 2 8 2 3 5 4" xfId="52084" xr:uid="{E95644BD-AFE9-446F-B3DA-DEEB2830F015}"/>
    <cellStyle name="Currency 2 3 2 8 2 3 6" xfId="14066" xr:uid="{00000000-0005-0000-0000-0000E3330000}"/>
    <cellStyle name="Currency 2 3 2 8 2 3 6 2" xfId="40204" xr:uid="{7429700E-127F-464F-A913-18E278FB04F9}"/>
    <cellStyle name="Currency 2 3 2 8 2 3 6 3" xfId="54461" xr:uid="{CDAA312D-7196-46D0-8851-32340635A6C5}"/>
    <cellStyle name="Currency 2 3 2 8 2 3 7" xfId="16442" xr:uid="{00000000-0005-0000-0000-0000E4330000}"/>
    <cellStyle name="Currency 2 3 2 8 2 3 8" xfId="28323" xr:uid="{681930DF-415C-48C5-BAE6-EC7D1F196999}"/>
    <cellStyle name="Currency 2 3 2 8 2 3 9" xfId="42580" xr:uid="{AE2F6C09-E43C-4556-A863-1BD26ED90F17}"/>
    <cellStyle name="Currency 2 3 2 8 2 4" xfId="2977" xr:uid="{00000000-0005-0000-0000-0000E5330000}"/>
    <cellStyle name="Currency 2 3 2 8 2 4 2" xfId="17234" xr:uid="{00000000-0005-0000-0000-0000E6330000}"/>
    <cellStyle name="Currency 2 3 2 8 2 4 3" xfId="29115" xr:uid="{EFDC74BA-A1EA-4F9F-BE20-11662AB566B5}"/>
    <cellStyle name="Currency 2 3 2 8 2 4 4" xfId="43372" xr:uid="{3C01EC92-E0E2-4D64-B4FC-847EB758D96A}"/>
    <cellStyle name="Currency 2 3 2 8 2 5" xfId="5353" xr:uid="{00000000-0005-0000-0000-0000E7330000}"/>
    <cellStyle name="Currency 2 3 2 8 2 5 2" xfId="19610" xr:uid="{00000000-0005-0000-0000-0000E8330000}"/>
    <cellStyle name="Currency 2 3 2 8 2 5 3" xfId="31491" xr:uid="{8CD5E723-E3AF-4EDC-916F-23758144B321}"/>
    <cellStyle name="Currency 2 3 2 8 2 5 4" xfId="45748" xr:uid="{9EB95708-4301-43CE-98F4-559FCD2B8AF7}"/>
    <cellStyle name="Currency 2 3 2 8 2 6" xfId="7729" xr:uid="{00000000-0005-0000-0000-0000E9330000}"/>
    <cellStyle name="Currency 2 3 2 8 2 6 2" xfId="21986" xr:uid="{00000000-0005-0000-0000-0000EA330000}"/>
    <cellStyle name="Currency 2 3 2 8 2 6 3" xfId="33867" xr:uid="{24D1B7B9-8277-4C6D-9523-E1E3AF30975E}"/>
    <cellStyle name="Currency 2 3 2 8 2 6 4" xfId="48124" xr:uid="{9CD5C6AF-D416-4634-9ED1-BBF8E6776125}"/>
    <cellStyle name="Currency 2 3 2 8 2 7" xfId="10105" xr:uid="{00000000-0005-0000-0000-0000EB330000}"/>
    <cellStyle name="Currency 2 3 2 8 2 7 2" xfId="24362" xr:uid="{00000000-0005-0000-0000-0000EC330000}"/>
    <cellStyle name="Currency 2 3 2 8 2 7 3" xfId="36243" xr:uid="{B7860E3C-5AC4-4AAC-A207-42B9EBCCE085}"/>
    <cellStyle name="Currency 2 3 2 8 2 7 4" xfId="50500" xr:uid="{4E352CD2-3260-4B7B-9FE6-D2F35B8D2F4D}"/>
    <cellStyle name="Currency 2 3 2 8 2 8" xfId="12482" xr:uid="{00000000-0005-0000-0000-0000ED330000}"/>
    <cellStyle name="Currency 2 3 2 8 2 8 2" xfId="38620" xr:uid="{6B97C84E-5C50-4EE7-ABB1-E3A57806ABDD}"/>
    <cellStyle name="Currency 2 3 2 8 2 8 3" xfId="52877" xr:uid="{212C6619-C0E6-432C-9139-5A85865D0C05}"/>
    <cellStyle name="Currency 2 3 2 8 2 9" xfId="14858" xr:uid="{00000000-0005-0000-0000-0000EE330000}"/>
    <cellStyle name="Currency 2 3 2 8 3" xfId="1033" xr:uid="{00000000-0005-0000-0000-0000EF330000}"/>
    <cellStyle name="Currency 2 3 2 8 3 2" xfId="3409" xr:uid="{00000000-0005-0000-0000-0000F0330000}"/>
    <cellStyle name="Currency 2 3 2 8 3 2 2" xfId="17666" xr:uid="{00000000-0005-0000-0000-0000F1330000}"/>
    <cellStyle name="Currency 2 3 2 8 3 2 3" xfId="29547" xr:uid="{0C407685-81EE-43E5-BDA6-63FFC8E52D72}"/>
    <cellStyle name="Currency 2 3 2 8 3 2 4" xfId="43804" xr:uid="{3B3F7302-BAB2-4EB9-8309-4EEFB03D4CC6}"/>
    <cellStyle name="Currency 2 3 2 8 3 3" xfId="5785" xr:uid="{00000000-0005-0000-0000-0000F2330000}"/>
    <cellStyle name="Currency 2 3 2 8 3 3 2" xfId="20042" xr:uid="{00000000-0005-0000-0000-0000F3330000}"/>
    <cellStyle name="Currency 2 3 2 8 3 3 3" xfId="31923" xr:uid="{D3E2CB1F-093C-4D48-AC4F-B29B4C0B5C2B}"/>
    <cellStyle name="Currency 2 3 2 8 3 3 4" xfId="46180" xr:uid="{70EA0233-D06C-4E87-A1F5-A3E4092DB317}"/>
    <cellStyle name="Currency 2 3 2 8 3 4" xfId="8161" xr:uid="{00000000-0005-0000-0000-0000F4330000}"/>
    <cellStyle name="Currency 2 3 2 8 3 4 2" xfId="22418" xr:uid="{00000000-0005-0000-0000-0000F5330000}"/>
    <cellStyle name="Currency 2 3 2 8 3 4 3" xfId="34299" xr:uid="{81764010-BC16-4EF9-B927-32F303A37AE6}"/>
    <cellStyle name="Currency 2 3 2 8 3 4 4" xfId="48556" xr:uid="{8368F375-B0C0-4954-A69D-00802F179529}"/>
    <cellStyle name="Currency 2 3 2 8 3 5" xfId="10537" xr:uid="{00000000-0005-0000-0000-0000F6330000}"/>
    <cellStyle name="Currency 2 3 2 8 3 5 2" xfId="24794" xr:uid="{00000000-0005-0000-0000-0000F7330000}"/>
    <cellStyle name="Currency 2 3 2 8 3 5 3" xfId="36675" xr:uid="{9176430B-DF18-4047-8027-1A509A193C8F}"/>
    <cellStyle name="Currency 2 3 2 8 3 5 4" xfId="50932" xr:uid="{2675EBA2-4599-4034-8B8E-50A33A9D46BF}"/>
    <cellStyle name="Currency 2 3 2 8 3 6" xfId="12914" xr:uid="{00000000-0005-0000-0000-0000F8330000}"/>
    <cellStyle name="Currency 2 3 2 8 3 6 2" xfId="39052" xr:uid="{3B9B7501-CFD8-4643-A764-57EA26E712B8}"/>
    <cellStyle name="Currency 2 3 2 8 3 6 3" xfId="53309" xr:uid="{4EF8705A-269D-47D3-90B7-85C82CA22B4C}"/>
    <cellStyle name="Currency 2 3 2 8 3 7" xfId="15290" xr:uid="{00000000-0005-0000-0000-0000F9330000}"/>
    <cellStyle name="Currency 2 3 2 8 3 8" xfId="27171" xr:uid="{0B9A4BEB-B682-4E88-9170-96F770BD8FDA}"/>
    <cellStyle name="Currency 2 3 2 8 3 9" xfId="41428" xr:uid="{17D14398-168D-4E93-957F-DD82D0C821BB}"/>
    <cellStyle name="Currency 2 3 2 8 4" xfId="1825" xr:uid="{00000000-0005-0000-0000-0000FA330000}"/>
    <cellStyle name="Currency 2 3 2 8 4 2" xfId="4201" xr:uid="{00000000-0005-0000-0000-0000FB330000}"/>
    <cellStyle name="Currency 2 3 2 8 4 2 2" xfId="18458" xr:uid="{00000000-0005-0000-0000-0000FC330000}"/>
    <cellStyle name="Currency 2 3 2 8 4 2 3" xfId="30339" xr:uid="{9577D0EE-C487-4D65-BB72-7E171005C92A}"/>
    <cellStyle name="Currency 2 3 2 8 4 2 4" xfId="44596" xr:uid="{BB517D18-3726-492C-915E-F45CFB75F280}"/>
    <cellStyle name="Currency 2 3 2 8 4 3" xfId="6577" xr:uid="{00000000-0005-0000-0000-0000FD330000}"/>
    <cellStyle name="Currency 2 3 2 8 4 3 2" xfId="20834" xr:uid="{00000000-0005-0000-0000-0000FE330000}"/>
    <cellStyle name="Currency 2 3 2 8 4 3 3" xfId="32715" xr:uid="{C04E8785-05B5-46ED-8012-B8C9FEA466D1}"/>
    <cellStyle name="Currency 2 3 2 8 4 3 4" xfId="46972" xr:uid="{4C8A84F1-46B1-4E68-8826-1E06F0D6675E}"/>
    <cellStyle name="Currency 2 3 2 8 4 4" xfId="8953" xr:uid="{00000000-0005-0000-0000-0000FF330000}"/>
    <cellStyle name="Currency 2 3 2 8 4 4 2" xfId="23210" xr:uid="{00000000-0005-0000-0000-000000340000}"/>
    <cellStyle name="Currency 2 3 2 8 4 4 3" xfId="35091" xr:uid="{A16D0362-1206-47CF-A344-45401E75910C}"/>
    <cellStyle name="Currency 2 3 2 8 4 4 4" xfId="49348" xr:uid="{DC7EE511-FE98-4355-8359-59E5735495BB}"/>
    <cellStyle name="Currency 2 3 2 8 4 5" xfId="11329" xr:uid="{00000000-0005-0000-0000-000001340000}"/>
    <cellStyle name="Currency 2 3 2 8 4 5 2" xfId="25586" xr:uid="{00000000-0005-0000-0000-000002340000}"/>
    <cellStyle name="Currency 2 3 2 8 4 5 3" xfId="37467" xr:uid="{370B6841-6050-4314-B6DE-A482A1FD8EC1}"/>
    <cellStyle name="Currency 2 3 2 8 4 5 4" xfId="51724" xr:uid="{3A07DD2D-5773-4EE9-835E-FC0AB66018D0}"/>
    <cellStyle name="Currency 2 3 2 8 4 6" xfId="13706" xr:uid="{00000000-0005-0000-0000-000003340000}"/>
    <cellStyle name="Currency 2 3 2 8 4 6 2" xfId="39844" xr:uid="{991C6DF9-70A7-4BFD-B1E5-A589FBA6D3D9}"/>
    <cellStyle name="Currency 2 3 2 8 4 6 3" xfId="54101" xr:uid="{04C9D25B-EC59-4B53-95DB-EC4D17348941}"/>
    <cellStyle name="Currency 2 3 2 8 4 7" xfId="16082" xr:uid="{00000000-0005-0000-0000-000004340000}"/>
    <cellStyle name="Currency 2 3 2 8 4 8" xfId="27963" xr:uid="{ECE53292-F192-4EEF-BDC6-5CB299126D4D}"/>
    <cellStyle name="Currency 2 3 2 8 4 9" xfId="42220" xr:uid="{91B2AEA5-6FF6-4EB7-9CF2-7EF24A4E0FDD}"/>
    <cellStyle name="Currency 2 3 2 8 5" xfId="2617" xr:uid="{00000000-0005-0000-0000-000005340000}"/>
    <cellStyle name="Currency 2 3 2 8 5 2" xfId="16874" xr:uid="{00000000-0005-0000-0000-000006340000}"/>
    <cellStyle name="Currency 2 3 2 8 5 3" xfId="28755" xr:uid="{CFCB103F-E9D0-479A-9339-0D6247AD6ACA}"/>
    <cellStyle name="Currency 2 3 2 8 5 4" xfId="43012" xr:uid="{59F5A8B9-76B5-4E14-8A73-C7B604266B65}"/>
    <cellStyle name="Currency 2 3 2 8 6" xfId="4993" xr:uid="{00000000-0005-0000-0000-000007340000}"/>
    <cellStyle name="Currency 2 3 2 8 6 2" xfId="19250" xr:uid="{00000000-0005-0000-0000-000008340000}"/>
    <cellStyle name="Currency 2 3 2 8 6 3" xfId="31131" xr:uid="{8523F747-078E-4F6E-BF6A-E12764FD3DD7}"/>
    <cellStyle name="Currency 2 3 2 8 6 4" xfId="45388" xr:uid="{2508F9C6-0D09-47A6-90D3-6A50EA72DFF8}"/>
    <cellStyle name="Currency 2 3 2 8 7" xfId="7369" xr:uid="{00000000-0005-0000-0000-000009340000}"/>
    <cellStyle name="Currency 2 3 2 8 7 2" xfId="21626" xr:uid="{00000000-0005-0000-0000-00000A340000}"/>
    <cellStyle name="Currency 2 3 2 8 7 3" xfId="33507" xr:uid="{B360CE35-2020-4CD9-BEFF-D4389840ED20}"/>
    <cellStyle name="Currency 2 3 2 8 7 4" xfId="47764" xr:uid="{DF4873A1-4C8E-4B33-888E-62CBE206FED6}"/>
    <cellStyle name="Currency 2 3 2 8 8" xfId="9745" xr:uid="{00000000-0005-0000-0000-00000B340000}"/>
    <cellStyle name="Currency 2 3 2 8 8 2" xfId="24002" xr:uid="{00000000-0005-0000-0000-00000C340000}"/>
    <cellStyle name="Currency 2 3 2 8 8 3" xfId="35883" xr:uid="{041D551E-28BC-4E12-BEB8-290E35ABAD8C}"/>
    <cellStyle name="Currency 2 3 2 8 8 4" xfId="50140" xr:uid="{54CB4F01-C905-4792-A524-28AAF6964AB4}"/>
    <cellStyle name="Currency 2 3 2 8 9" xfId="12122" xr:uid="{00000000-0005-0000-0000-00000D340000}"/>
    <cellStyle name="Currency 2 3 2 8 9 2" xfId="38260" xr:uid="{E61CD1E8-C8E7-4808-9ABF-A33F6D848E4D}"/>
    <cellStyle name="Currency 2 3 2 8 9 3" xfId="52517" xr:uid="{2AFBBF47-F6CB-4B2E-A8D8-856CDB36838D}"/>
    <cellStyle name="Currency 2 3 2 9" xfId="277" xr:uid="{00000000-0005-0000-0000-00000E340000}"/>
    <cellStyle name="Currency 2 3 2 9 10" xfId="14534" xr:uid="{00000000-0005-0000-0000-00000F340000}"/>
    <cellStyle name="Currency 2 3 2 9 11" xfId="26415" xr:uid="{48602EC5-5E85-404D-B3D9-4083900EB07A}"/>
    <cellStyle name="Currency 2 3 2 9 12" xfId="40672" xr:uid="{DE06E5D9-9757-4771-AC25-A4BCBF5368B4}"/>
    <cellStyle name="Currency 2 3 2 9 2" xfId="637" xr:uid="{00000000-0005-0000-0000-000010340000}"/>
    <cellStyle name="Currency 2 3 2 9 2 10" xfId="26775" xr:uid="{6FD9CC95-F3A1-4073-96D0-2A366799F506}"/>
    <cellStyle name="Currency 2 3 2 9 2 11" xfId="41032" xr:uid="{E3148250-6F27-4990-A3E6-0C06B577D331}"/>
    <cellStyle name="Currency 2 3 2 9 2 2" xfId="1429" xr:uid="{00000000-0005-0000-0000-000011340000}"/>
    <cellStyle name="Currency 2 3 2 9 2 2 2" xfId="3805" xr:uid="{00000000-0005-0000-0000-000012340000}"/>
    <cellStyle name="Currency 2 3 2 9 2 2 2 2" xfId="18062" xr:uid="{00000000-0005-0000-0000-000013340000}"/>
    <cellStyle name="Currency 2 3 2 9 2 2 2 3" xfId="29943" xr:uid="{4BFD09A3-4E6F-4FDF-8EC2-DCA01E93481B}"/>
    <cellStyle name="Currency 2 3 2 9 2 2 2 4" xfId="44200" xr:uid="{5FDF78B6-757B-4EF1-AFA7-0025489A31CB}"/>
    <cellStyle name="Currency 2 3 2 9 2 2 3" xfId="6181" xr:uid="{00000000-0005-0000-0000-000014340000}"/>
    <cellStyle name="Currency 2 3 2 9 2 2 3 2" xfId="20438" xr:uid="{00000000-0005-0000-0000-000015340000}"/>
    <cellStyle name="Currency 2 3 2 9 2 2 3 3" xfId="32319" xr:uid="{A65C4917-9AA2-404F-89C9-B50D07D90A47}"/>
    <cellStyle name="Currency 2 3 2 9 2 2 3 4" xfId="46576" xr:uid="{5B2669D8-559B-4891-914C-5630D6D69B81}"/>
    <cellStyle name="Currency 2 3 2 9 2 2 4" xfId="8557" xr:uid="{00000000-0005-0000-0000-000016340000}"/>
    <cellStyle name="Currency 2 3 2 9 2 2 4 2" xfId="22814" xr:uid="{00000000-0005-0000-0000-000017340000}"/>
    <cellStyle name="Currency 2 3 2 9 2 2 4 3" xfId="34695" xr:uid="{F5DC547B-0371-452D-BB6E-539931EC78CB}"/>
    <cellStyle name="Currency 2 3 2 9 2 2 4 4" xfId="48952" xr:uid="{7E883724-EF27-4ACA-A2D0-4442156B2F6E}"/>
    <cellStyle name="Currency 2 3 2 9 2 2 5" xfId="10933" xr:uid="{00000000-0005-0000-0000-000018340000}"/>
    <cellStyle name="Currency 2 3 2 9 2 2 5 2" xfId="25190" xr:uid="{00000000-0005-0000-0000-000019340000}"/>
    <cellStyle name="Currency 2 3 2 9 2 2 5 3" xfId="37071" xr:uid="{878453F8-76C9-45A3-90A5-018F27D2CF14}"/>
    <cellStyle name="Currency 2 3 2 9 2 2 5 4" xfId="51328" xr:uid="{728CB1B4-A832-4CE3-8E57-133F47042B4D}"/>
    <cellStyle name="Currency 2 3 2 9 2 2 6" xfId="13310" xr:uid="{00000000-0005-0000-0000-00001A340000}"/>
    <cellStyle name="Currency 2 3 2 9 2 2 6 2" xfId="39448" xr:uid="{51D59169-EB97-4357-913C-76547C7C43F3}"/>
    <cellStyle name="Currency 2 3 2 9 2 2 6 3" xfId="53705" xr:uid="{7DBF8964-A765-4419-8ED7-2951F79755D8}"/>
    <cellStyle name="Currency 2 3 2 9 2 2 7" xfId="15686" xr:uid="{00000000-0005-0000-0000-00001B340000}"/>
    <cellStyle name="Currency 2 3 2 9 2 2 8" xfId="27567" xr:uid="{1076CC53-2884-491E-81F7-85672567D0EA}"/>
    <cellStyle name="Currency 2 3 2 9 2 2 9" xfId="41824" xr:uid="{D97882CB-87C7-4090-9F72-CE14956DA2C7}"/>
    <cellStyle name="Currency 2 3 2 9 2 3" xfId="2221" xr:uid="{00000000-0005-0000-0000-00001C340000}"/>
    <cellStyle name="Currency 2 3 2 9 2 3 2" xfId="4597" xr:uid="{00000000-0005-0000-0000-00001D340000}"/>
    <cellStyle name="Currency 2 3 2 9 2 3 2 2" xfId="18854" xr:uid="{00000000-0005-0000-0000-00001E340000}"/>
    <cellStyle name="Currency 2 3 2 9 2 3 2 3" xfId="30735" xr:uid="{31363DC9-D4E2-4759-881F-10FC712FF1D7}"/>
    <cellStyle name="Currency 2 3 2 9 2 3 2 4" xfId="44992" xr:uid="{0EE48C4A-C889-4D30-A183-1F648E25C2FA}"/>
    <cellStyle name="Currency 2 3 2 9 2 3 3" xfId="6973" xr:uid="{00000000-0005-0000-0000-00001F340000}"/>
    <cellStyle name="Currency 2 3 2 9 2 3 3 2" xfId="21230" xr:uid="{00000000-0005-0000-0000-000020340000}"/>
    <cellStyle name="Currency 2 3 2 9 2 3 3 3" xfId="33111" xr:uid="{4FB36BFC-A1D7-4F91-85C0-4D1EFB1A4D7D}"/>
    <cellStyle name="Currency 2 3 2 9 2 3 3 4" xfId="47368" xr:uid="{771875DE-EEEE-4D7A-BC10-1338337292DB}"/>
    <cellStyle name="Currency 2 3 2 9 2 3 4" xfId="9349" xr:uid="{00000000-0005-0000-0000-000021340000}"/>
    <cellStyle name="Currency 2 3 2 9 2 3 4 2" xfId="23606" xr:uid="{00000000-0005-0000-0000-000022340000}"/>
    <cellStyle name="Currency 2 3 2 9 2 3 4 3" xfId="35487" xr:uid="{6899B9B9-2657-4373-A24F-DD54681888BF}"/>
    <cellStyle name="Currency 2 3 2 9 2 3 4 4" xfId="49744" xr:uid="{1450C09F-A2A7-48FD-BAB1-97B5E61F8797}"/>
    <cellStyle name="Currency 2 3 2 9 2 3 5" xfId="11725" xr:uid="{00000000-0005-0000-0000-000023340000}"/>
    <cellStyle name="Currency 2 3 2 9 2 3 5 2" xfId="25982" xr:uid="{00000000-0005-0000-0000-000024340000}"/>
    <cellStyle name="Currency 2 3 2 9 2 3 5 3" xfId="37863" xr:uid="{EE921FD7-AEC7-471B-B4E0-DE293079236B}"/>
    <cellStyle name="Currency 2 3 2 9 2 3 5 4" xfId="52120" xr:uid="{B4DD80CE-B672-4F25-AC46-13BB51918900}"/>
    <cellStyle name="Currency 2 3 2 9 2 3 6" xfId="14102" xr:uid="{00000000-0005-0000-0000-000025340000}"/>
    <cellStyle name="Currency 2 3 2 9 2 3 6 2" xfId="40240" xr:uid="{0E5765DE-2A4E-4B96-8123-0E612D12DC23}"/>
    <cellStyle name="Currency 2 3 2 9 2 3 6 3" xfId="54497" xr:uid="{E8D6B295-C186-4F53-87AC-01840F4F3A41}"/>
    <cellStyle name="Currency 2 3 2 9 2 3 7" xfId="16478" xr:uid="{00000000-0005-0000-0000-000026340000}"/>
    <cellStyle name="Currency 2 3 2 9 2 3 8" xfId="28359" xr:uid="{6A4CB9C5-2B58-4F48-9208-99C21EAF8625}"/>
    <cellStyle name="Currency 2 3 2 9 2 3 9" xfId="42616" xr:uid="{27C9FF37-B4A5-4A00-BA48-F46F5474946B}"/>
    <cellStyle name="Currency 2 3 2 9 2 4" xfId="3013" xr:uid="{00000000-0005-0000-0000-000027340000}"/>
    <cellStyle name="Currency 2 3 2 9 2 4 2" xfId="17270" xr:uid="{00000000-0005-0000-0000-000028340000}"/>
    <cellStyle name="Currency 2 3 2 9 2 4 3" xfId="29151" xr:uid="{71544493-783C-4664-8CA3-181F4DF25FEB}"/>
    <cellStyle name="Currency 2 3 2 9 2 4 4" xfId="43408" xr:uid="{424CDF91-AFF6-48A0-8EDD-13F89FB9C958}"/>
    <cellStyle name="Currency 2 3 2 9 2 5" xfId="5389" xr:uid="{00000000-0005-0000-0000-000029340000}"/>
    <cellStyle name="Currency 2 3 2 9 2 5 2" xfId="19646" xr:uid="{00000000-0005-0000-0000-00002A340000}"/>
    <cellStyle name="Currency 2 3 2 9 2 5 3" xfId="31527" xr:uid="{82DCD387-2AF6-4164-B40E-CFB2A85003E5}"/>
    <cellStyle name="Currency 2 3 2 9 2 5 4" xfId="45784" xr:uid="{18C793BA-810D-42A6-8E53-9645991C7717}"/>
    <cellStyle name="Currency 2 3 2 9 2 6" xfId="7765" xr:uid="{00000000-0005-0000-0000-00002B340000}"/>
    <cellStyle name="Currency 2 3 2 9 2 6 2" xfId="22022" xr:uid="{00000000-0005-0000-0000-00002C340000}"/>
    <cellStyle name="Currency 2 3 2 9 2 6 3" xfId="33903" xr:uid="{6BB27E51-C1E1-4913-A292-D2A67781F391}"/>
    <cellStyle name="Currency 2 3 2 9 2 6 4" xfId="48160" xr:uid="{568CBC03-4247-42C0-B13C-14415A567920}"/>
    <cellStyle name="Currency 2 3 2 9 2 7" xfId="10141" xr:uid="{00000000-0005-0000-0000-00002D340000}"/>
    <cellStyle name="Currency 2 3 2 9 2 7 2" xfId="24398" xr:uid="{00000000-0005-0000-0000-00002E340000}"/>
    <cellStyle name="Currency 2 3 2 9 2 7 3" xfId="36279" xr:uid="{B85CFC37-755B-4DC9-A91B-2D7CA8EB425E}"/>
    <cellStyle name="Currency 2 3 2 9 2 7 4" xfId="50536" xr:uid="{333E7DEB-7330-472B-AF83-C31828B854F7}"/>
    <cellStyle name="Currency 2 3 2 9 2 8" xfId="12518" xr:uid="{00000000-0005-0000-0000-00002F340000}"/>
    <cellStyle name="Currency 2 3 2 9 2 8 2" xfId="38656" xr:uid="{899B3573-85F8-4D9D-8E4C-C71B2702385E}"/>
    <cellStyle name="Currency 2 3 2 9 2 8 3" xfId="52913" xr:uid="{C20D0CE1-072D-43EB-BB55-F5CA3F616B44}"/>
    <cellStyle name="Currency 2 3 2 9 2 9" xfId="14894" xr:uid="{00000000-0005-0000-0000-000030340000}"/>
    <cellStyle name="Currency 2 3 2 9 3" xfId="1069" xr:uid="{00000000-0005-0000-0000-000031340000}"/>
    <cellStyle name="Currency 2 3 2 9 3 2" xfId="3445" xr:uid="{00000000-0005-0000-0000-000032340000}"/>
    <cellStyle name="Currency 2 3 2 9 3 2 2" xfId="17702" xr:uid="{00000000-0005-0000-0000-000033340000}"/>
    <cellStyle name="Currency 2 3 2 9 3 2 3" xfId="29583" xr:uid="{53F350A0-4A8F-4973-9F48-877BB14B5FA6}"/>
    <cellStyle name="Currency 2 3 2 9 3 2 4" xfId="43840" xr:uid="{67C820D9-83D2-4067-93B0-ABC4D45ADA03}"/>
    <cellStyle name="Currency 2 3 2 9 3 3" xfId="5821" xr:uid="{00000000-0005-0000-0000-000034340000}"/>
    <cellStyle name="Currency 2 3 2 9 3 3 2" xfId="20078" xr:uid="{00000000-0005-0000-0000-000035340000}"/>
    <cellStyle name="Currency 2 3 2 9 3 3 3" xfId="31959" xr:uid="{5087E765-8733-4DFB-B31B-ED9AE57E44A3}"/>
    <cellStyle name="Currency 2 3 2 9 3 3 4" xfId="46216" xr:uid="{50D29147-6649-4B00-9361-1BBF0B2E58B8}"/>
    <cellStyle name="Currency 2 3 2 9 3 4" xfId="8197" xr:uid="{00000000-0005-0000-0000-000036340000}"/>
    <cellStyle name="Currency 2 3 2 9 3 4 2" xfId="22454" xr:uid="{00000000-0005-0000-0000-000037340000}"/>
    <cellStyle name="Currency 2 3 2 9 3 4 3" xfId="34335" xr:uid="{550A9DA4-D1D4-48B8-B9EB-76FA0E3B3C9A}"/>
    <cellStyle name="Currency 2 3 2 9 3 4 4" xfId="48592" xr:uid="{6E0C4D32-0AB6-4AF1-A04E-2EA07D5F45F3}"/>
    <cellStyle name="Currency 2 3 2 9 3 5" xfId="10573" xr:uid="{00000000-0005-0000-0000-000038340000}"/>
    <cellStyle name="Currency 2 3 2 9 3 5 2" xfId="24830" xr:uid="{00000000-0005-0000-0000-000039340000}"/>
    <cellStyle name="Currency 2 3 2 9 3 5 3" xfId="36711" xr:uid="{4CA62B85-B104-4817-8780-10A24BD4AA9F}"/>
    <cellStyle name="Currency 2 3 2 9 3 5 4" xfId="50968" xr:uid="{68C2707B-A22F-4B31-861B-F82665085392}"/>
    <cellStyle name="Currency 2 3 2 9 3 6" xfId="12950" xr:uid="{00000000-0005-0000-0000-00003A340000}"/>
    <cellStyle name="Currency 2 3 2 9 3 6 2" xfId="39088" xr:uid="{7850F3F5-8CD3-4098-A50E-8065BF54F7F7}"/>
    <cellStyle name="Currency 2 3 2 9 3 6 3" xfId="53345" xr:uid="{B8CD0165-5A95-434F-8919-FA781A4BD5ED}"/>
    <cellStyle name="Currency 2 3 2 9 3 7" xfId="15326" xr:uid="{00000000-0005-0000-0000-00003B340000}"/>
    <cellStyle name="Currency 2 3 2 9 3 8" xfId="27207" xr:uid="{C75D6B28-818A-46AE-9C6D-EB4F7F989184}"/>
    <cellStyle name="Currency 2 3 2 9 3 9" xfId="41464" xr:uid="{35C66C74-22A3-403B-B863-0F1F9D2FB9C5}"/>
    <cellStyle name="Currency 2 3 2 9 4" xfId="1861" xr:uid="{00000000-0005-0000-0000-00003C340000}"/>
    <cellStyle name="Currency 2 3 2 9 4 2" xfId="4237" xr:uid="{00000000-0005-0000-0000-00003D340000}"/>
    <cellStyle name="Currency 2 3 2 9 4 2 2" xfId="18494" xr:uid="{00000000-0005-0000-0000-00003E340000}"/>
    <cellStyle name="Currency 2 3 2 9 4 2 3" xfId="30375" xr:uid="{FBAF69A0-F404-4B92-897D-18021E373E5D}"/>
    <cellStyle name="Currency 2 3 2 9 4 2 4" xfId="44632" xr:uid="{59D4EC95-F0D9-48E8-BD04-3298E698604F}"/>
    <cellStyle name="Currency 2 3 2 9 4 3" xfId="6613" xr:uid="{00000000-0005-0000-0000-00003F340000}"/>
    <cellStyle name="Currency 2 3 2 9 4 3 2" xfId="20870" xr:uid="{00000000-0005-0000-0000-000040340000}"/>
    <cellStyle name="Currency 2 3 2 9 4 3 3" xfId="32751" xr:uid="{4EBBF60C-CAF5-4552-8C48-9CFF5AA01538}"/>
    <cellStyle name="Currency 2 3 2 9 4 3 4" xfId="47008" xr:uid="{ABF09086-98F0-4E87-B8FD-D70214E27B60}"/>
    <cellStyle name="Currency 2 3 2 9 4 4" xfId="8989" xr:uid="{00000000-0005-0000-0000-000041340000}"/>
    <cellStyle name="Currency 2 3 2 9 4 4 2" xfId="23246" xr:uid="{00000000-0005-0000-0000-000042340000}"/>
    <cellStyle name="Currency 2 3 2 9 4 4 3" xfId="35127" xr:uid="{B870FFD4-2437-426A-A5EE-0E64FA34F10F}"/>
    <cellStyle name="Currency 2 3 2 9 4 4 4" xfId="49384" xr:uid="{81AD5F0B-76F2-4051-B7A2-3AE71D1A33CC}"/>
    <cellStyle name="Currency 2 3 2 9 4 5" xfId="11365" xr:uid="{00000000-0005-0000-0000-000043340000}"/>
    <cellStyle name="Currency 2 3 2 9 4 5 2" xfId="25622" xr:uid="{00000000-0005-0000-0000-000044340000}"/>
    <cellStyle name="Currency 2 3 2 9 4 5 3" xfId="37503" xr:uid="{FE05DA83-B5F3-445A-8FE7-8EC9334AF3F8}"/>
    <cellStyle name="Currency 2 3 2 9 4 5 4" xfId="51760" xr:uid="{8BF919ED-2CD7-4140-B94E-6D58E75A2327}"/>
    <cellStyle name="Currency 2 3 2 9 4 6" xfId="13742" xr:uid="{00000000-0005-0000-0000-000045340000}"/>
    <cellStyle name="Currency 2 3 2 9 4 6 2" xfId="39880" xr:uid="{3119DDA5-CEF1-4B60-8061-86731D039861}"/>
    <cellStyle name="Currency 2 3 2 9 4 6 3" xfId="54137" xr:uid="{62DAF964-6CC1-4A43-A73F-F5B9C1F04AF8}"/>
    <cellStyle name="Currency 2 3 2 9 4 7" xfId="16118" xr:uid="{00000000-0005-0000-0000-000046340000}"/>
    <cellStyle name="Currency 2 3 2 9 4 8" xfId="27999" xr:uid="{210A6F3D-EE8B-4DF1-ADCF-02589C6472B8}"/>
    <cellStyle name="Currency 2 3 2 9 4 9" xfId="42256" xr:uid="{E80EE24F-F13A-46E6-8D5D-3307A7808F12}"/>
    <cellStyle name="Currency 2 3 2 9 5" xfId="2653" xr:uid="{00000000-0005-0000-0000-000047340000}"/>
    <cellStyle name="Currency 2 3 2 9 5 2" xfId="16910" xr:uid="{00000000-0005-0000-0000-000048340000}"/>
    <cellStyle name="Currency 2 3 2 9 5 3" xfId="28791" xr:uid="{A9C08CD3-F679-4B7B-B7E1-E76659CE0CA5}"/>
    <cellStyle name="Currency 2 3 2 9 5 4" xfId="43048" xr:uid="{CD35F26B-DD78-4520-A728-3DAC39C2261D}"/>
    <cellStyle name="Currency 2 3 2 9 6" xfId="5029" xr:uid="{00000000-0005-0000-0000-000049340000}"/>
    <cellStyle name="Currency 2 3 2 9 6 2" xfId="19286" xr:uid="{00000000-0005-0000-0000-00004A340000}"/>
    <cellStyle name="Currency 2 3 2 9 6 3" xfId="31167" xr:uid="{E5C8B206-12EE-4CE1-A9F5-5A34EF96B0CE}"/>
    <cellStyle name="Currency 2 3 2 9 6 4" xfId="45424" xr:uid="{2E786387-F98E-4B60-AFD7-35B7997D9B73}"/>
    <cellStyle name="Currency 2 3 2 9 7" xfId="7405" xr:uid="{00000000-0005-0000-0000-00004B340000}"/>
    <cellStyle name="Currency 2 3 2 9 7 2" xfId="21662" xr:uid="{00000000-0005-0000-0000-00004C340000}"/>
    <cellStyle name="Currency 2 3 2 9 7 3" xfId="33543" xr:uid="{098F594E-9D2A-42C7-9858-69D0CA06AA06}"/>
    <cellStyle name="Currency 2 3 2 9 7 4" xfId="47800" xr:uid="{221BAF1A-DDBC-4664-903E-8B8385C171ED}"/>
    <cellStyle name="Currency 2 3 2 9 8" xfId="9781" xr:uid="{00000000-0005-0000-0000-00004D340000}"/>
    <cellStyle name="Currency 2 3 2 9 8 2" xfId="24038" xr:uid="{00000000-0005-0000-0000-00004E340000}"/>
    <cellStyle name="Currency 2 3 2 9 8 3" xfId="35919" xr:uid="{08381B3C-513D-43E5-8D02-70629F927647}"/>
    <cellStyle name="Currency 2 3 2 9 8 4" xfId="50176" xr:uid="{B193E657-423F-4F17-85D5-BC80102A9370}"/>
    <cellStyle name="Currency 2 3 2 9 9" xfId="12158" xr:uid="{00000000-0005-0000-0000-00004F340000}"/>
    <cellStyle name="Currency 2 3 2 9 9 2" xfId="38296" xr:uid="{08C130EF-157B-457C-9D05-3425CB6FC39C}"/>
    <cellStyle name="Currency 2 3 2 9 9 3" xfId="52553" xr:uid="{4677D1D2-BADD-4026-8470-98EA3B09BE14}"/>
    <cellStyle name="Currency 2 3 20" xfId="2396" xr:uid="{00000000-0005-0000-0000-000050340000}"/>
    <cellStyle name="Currency 2 3 20 2" xfId="16653" xr:uid="{00000000-0005-0000-0000-000051340000}"/>
    <cellStyle name="Currency 2 3 20 3" xfId="28534" xr:uid="{74252367-4A66-4AC0-B9A2-0B708C1EDB48}"/>
    <cellStyle name="Currency 2 3 20 4" xfId="42791" xr:uid="{33E31757-2D78-462B-BC9D-2452FC0C6ADC}"/>
    <cellStyle name="Currency 2 3 21" xfId="4772" xr:uid="{00000000-0005-0000-0000-000052340000}"/>
    <cellStyle name="Currency 2 3 21 2" xfId="19029" xr:uid="{00000000-0005-0000-0000-000053340000}"/>
    <cellStyle name="Currency 2 3 21 3" xfId="30910" xr:uid="{7F32C8A7-EDD4-4BF8-BED7-3CD77522CF14}"/>
    <cellStyle name="Currency 2 3 21 4" xfId="45167" xr:uid="{91BF52CC-AAFA-4860-9849-8ED70B0E3C11}"/>
    <cellStyle name="Currency 2 3 22" xfId="7148" xr:uid="{00000000-0005-0000-0000-000054340000}"/>
    <cellStyle name="Currency 2 3 22 2" xfId="21405" xr:uid="{00000000-0005-0000-0000-000055340000}"/>
    <cellStyle name="Currency 2 3 22 3" xfId="33286" xr:uid="{30C5A2A5-76B7-4A3A-81E7-F8B0E34A1339}"/>
    <cellStyle name="Currency 2 3 22 4" xfId="47543" xr:uid="{5BB06AB6-2F51-48CD-9584-1DC8CDA8869E}"/>
    <cellStyle name="Currency 2 3 23" xfId="9524" xr:uid="{00000000-0005-0000-0000-000056340000}"/>
    <cellStyle name="Currency 2 3 23 2" xfId="23781" xr:uid="{00000000-0005-0000-0000-000057340000}"/>
    <cellStyle name="Currency 2 3 23 3" xfId="35662" xr:uid="{C62C4160-7C1B-48D4-BC24-D8712AEDFDFE}"/>
    <cellStyle name="Currency 2 3 23 4" xfId="49919" xr:uid="{C28267D0-63FB-4985-A26D-E93420CB4052}"/>
    <cellStyle name="Currency 2 3 24" xfId="11901" xr:uid="{00000000-0005-0000-0000-000058340000}"/>
    <cellStyle name="Currency 2 3 24 2" xfId="38039" xr:uid="{36D9DA3F-D048-4AF7-9EF7-D36C111008CB}"/>
    <cellStyle name="Currency 2 3 24 3" xfId="52296" xr:uid="{90D90F68-1992-4C44-AC4E-0AD3593B6E5A}"/>
    <cellStyle name="Currency 2 3 25" xfId="14277" xr:uid="{00000000-0005-0000-0000-000059340000}"/>
    <cellStyle name="Currency 2 3 26" xfId="26158" xr:uid="{FCB34220-89F3-4FF6-BDFE-4A3D4623B33A}"/>
    <cellStyle name="Currency 2 3 27" xfId="40415" xr:uid="{01C642AC-7264-4601-A669-255ED3D9A579}"/>
    <cellStyle name="Currency 2 3 3" xfId="30" xr:uid="{00000000-0005-0000-0000-00005A340000}"/>
    <cellStyle name="Currency 2 3 3 10" xfId="318" xr:uid="{00000000-0005-0000-0000-00005B340000}"/>
    <cellStyle name="Currency 2 3 3 10 10" xfId="14575" xr:uid="{00000000-0005-0000-0000-00005C340000}"/>
    <cellStyle name="Currency 2 3 3 10 11" xfId="26456" xr:uid="{4F2B04C0-3DD3-4CF0-AB1B-B8D0386FA0CA}"/>
    <cellStyle name="Currency 2 3 3 10 12" xfId="40713" xr:uid="{DF5786C6-A282-4205-9082-49480DE85B58}"/>
    <cellStyle name="Currency 2 3 3 10 2" xfId="678" xr:uid="{00000000-0005-0000-0000-00005D340000}"/>
    <cellStyle name="Currency 2 3 3 10 2 10" xfId="26816" xr:uid="{EE6412E1-CE0E-418B-9344-482B17CC0177}"/>
    <cellStyle name="Currency 2 3 3 10 2 11" xfId="41073" xr:uid="{B1364637-8638-4849-B1AA-6352D1FA0B49}"/>
    <cellStyle name="Currency 2 3 3 10 2 2" xfId="1470" xr:uid="{00000000-0005-0000-0000-00005E340000}"/>
    <cellStyle name="Currency 2 3 3 10 2 2 2" xfId="3846" xr:uid="{00000000-0005-0000-0000-00005F340000}"/>
    <cellStyle name="Currency 2 3 3 10 2 2 2 2" xfId="18103" xr:uid="{00000000-0005-0000-0000-000060340000}"/>
    <cellStyle name="Currency 2 3 3 10 2 2 2 3" xfId="29984" xr:uid="{11205AA9-1A1F-4DF0-9F83-C2EB54D49DAD}"/>
    <cellStyle name="Currency 2 3 3 10 2 2 2 4" xfId="44241" xr:uid="{A30F03DC-680B-45E3-A1C3-5E7FE5DBEF2A}"/>
    <cellStyle name="Currency 2 3 3 10 2 2 3" xfId="6222" xr:uid="{00000000-0005-0000-0000-000061340000}"/>
    <cellStyle name="Currency 2 3 3 10 2 2 3 2" xfId="20479" xr:uid="{00000000-0005-0000-0000-000062340000}"/>
    <cellStyle name="Currency 2 3 3 10 2 2 3 3" xfId="32360" xr:uid="{D4A4D390-C9F2-4590-A59B-73DB6A64BBD0}"/>
    <cellStyle name="Currency 2 3 3 10 2 2 3 4" xfId="46617" xr:uid="{ADC32EBD-101B-446F-944F-D7DC46C5067E}"/>
    <cellStyle name="Currency 2 3 3 10 2 2 4" xfId="8598" xr:uid="{00000000-0005-0000-0000-000063340000}"/>
    <cellStyle name="Currency 2 3 3 10 2 2 4 2" xfId="22855" xr:uid="{00000000-0005-0000-0000-000064340000}"/>
    <cellStyle name="Currency 2 3 3 10 2 2 4 3" xfId="34736" xr:uid="{02B25372-03F2-47B6-AAA6-EF72C9147561}"/>
    <cellStyle name="Currency 2 3 3 10 2 2 4 4" xfId="48993" xr:uid="{6BE7EF81-683F-4576-A0FD-45AAFA768381}"/>
    <cellStyle name="Currency 2 3 3 10 2 2 5" xfId="10974" xr:uid="{00000000-0005-0000-0000-000065340000}"/>
    <cellStyle name="Currency 2 3 3 10 2 2 5 2" xfId="25231" xr:uid="{00000000-0005-0000-0000-000066340000}"/>
    <cellStyle name="Currency 2 3 3 10 2 2 5 3" xfId="37112" xr:uid="{03A72B4B-D7DC-44BA-A4E0-A52FC5596C22}"/>
    <cellStyle name="Currency 2 3 3 10 2 2 5 4" xfId="51369" xr:uid="{241A9BC0-D57A-4D76-8BD8-DDEAD53FA3EF}"/>
    <cellStyle name="Currency 2 3 3 10 2 2 6" xfId="13351" xr:uid="{00000000-0005-0000-0000-000067340000}"/>
    <cellStyle name="Currency 2 3 3 10 2 2 6 2" xfId="39489" xr:uid="{32BB1A47-33B4-4E96-BA20-F4CEF2360EA0}"/>
    <cellStyle name="Currency 2 3 3 10 2 2 6 3" xfId="53746" xr:uid="{7A00926E-A82C-48E1-8F4C-4E09FE1E6132}"/>
    <cellStyle name="Currency 2 3 3 10 2 2 7" xfId="15727" xr:uid="{00000000-0005-0000-0000-000068340000}"/>
    <cellStyle name="Currency 2 3 3 10 2 2 8" xfId="27608" xr:uid="{23377635-473D-46F1-A392-32093EE346B9}"/>
    <cellStyle name="Currency 2 3 3 10 2 2 9" xfId="41865" xr:uid="{460DF726-7257-4DD6-B5A3-0C4B3BC6319A}"/>
    <cellStyle name="Currency 2 3 3 10 2 3" xfId="2262" xr:uid="{00000000-0005-0000-0000-000069340000}"/>
    <cellStyle name="Currency 2 3 3 10 2 3 2" xfId="4638" xr:uid="{00000000-0005-0000-0000-00006A340000}"/>
    <cellStyle name="Currency 2 3 3 10 2 3 2 2" xfId="18895" xr:uid="{00000000-0005-0000-0000-00006B340000}"/>
    <cellStyle name="Currency 2 3 3 10 2 3 2 3" xfId="30776" xr:uid="{02DFF9C0-7F99-4D55-B6B9-F3B0636E2DE9}"/>
    <cellStyle name="Currency 2 3 3 10 2 3 2 4" xfId="45033" xr:uid="{DC580309-E7C3-4D07-8A80-3427C264D2FC}"/>
    <cellStyle name="Currency 2 3 3 10 2 3 3" xfId="7014" xr:uid="{00000000-0005-0000-0000-00006C340000}"/>
    <cellStyle name="Currency 2 3 3 10 2 3 3 2" xfId="21271" xr:uid="{00000000-0005-0000-0000-00006D340000}"/>
    <cellStyle name="Currency 2 3 3 10 2 3 3 3" xfId="33152" xr:uid="{8BAFBD58-18D7-4C82-802B-DC30E8F9CF6C}"/>
    <cellStyle name="Currency 2 3 3 10 2 3 3 4" xfId="47409" xr:uid="{83F62BD9-323D-4CE7-9C17-65B8D3E0464F}"/>
    <cellStyle name="Currency 2 3 3 10 2 3 4" xfId="9390" xr:uid="{00000000-0005-0000-0000-00006E340000}"/>
    <cellStyle name="Currency 2 3 3 10 2 3 4 2" xfId="23647" xr:uid="{00000000-0005-0000-0000-00006F340000}"/>
    <cellStyle name="Currency 2 3 3 10 2 3 4 3" xfId="35528" xr:uid="{C35F8942-75BE-44BB-A965-34B3FE4F15A5}"/>
    <cellStyle name="Currency 2 3 3 10 2 3 4 4" xfId="49785" xr:uid="{6B999947-3EA0-449E-AF14-76BAEEEAE9FB}"/>
    <cellStyle name="Currency 2 3 3 10 2 3 5" xfId="11766" xr:uid="{00000000-0005-0000-0000-000070340000}"/>
    <cellStyle name="Currency 2 3 3 10 2 3 5 2" xfId="26023" xr:uid="{00000000-0005-0000-0000-000071340000}"/>
    <cellStyle name="Currency 2 3 3 10 2 3 5 3" xfId="37904" xr:uid="{F67800E5-D706-4FBC-ACF2-9BF5B6022C10}"/>
    <cellStyle name="Currency 2 3 3 10 2 3 5 4" xfId="52161" xr:uid="{A84112B5-9A8C-459B-A2C6-51768D32C3C9}"/>
    <cellStyle name="Currency 2 3 3 10 2 3 6" xfId="14143" xr:uid="{00000000-0005-0000-0000-000072340000}"/>
    <cellStyle name="Currency 2 3 3 10 2 3 6 2" xfId="40281" xr:uid="{B2A1D478-04CB-4DDA-82AA-60CEABABFD39}"/>
    <cellStyle name="Currency 2 3 3 10 2 3 6 3" xfId="54538" xr:uid="{0EFE9E93-7D85-40D2-9934-F5884C60A276}"/>
    <cellStyle name="Currency 2 3 3 10 2 3 7" xfId="16519" xr:uid="{00000000-0005-0000-0000-000073340000}"/>
    <cellStyle name="Currency 2 3 3 10 2 3 8" xfId="28400" xr:uid="{D4DB187B-CE4A-4A8D-BA4E-C9EF91A5DAA0}"/>
    <cellStyle name="Currency 2 3 3 10 2 3 9" xfId="42657" xr:uid="{E31AD154-EFC4-4988-A8E8-395BEBA1BA32}"/>
    <cellStyle name="Currency 2 3 3 10 2 4" xfId="3054" xr:uid="{00000000-0005-0000-0000-000074340000}"/>
    <cellStyle name="Currency 2 3 3 10 2 4 2" xfId="17311" xr:uid="{00000000-0005-0000-0000-000075340000}"/>
    <cellStyle name="Currency 2 3 3 10 2 4 3" xfId="29192" xr:uid="{44AB64D4-9CBD-452E-AB96-6494AA99E307}"/>
    <cellStyle name="Currency 2 3 3 10 2 4 4" xfId="43449" xr:uid="{E5829EF2-7793-493A-9306-8113BF6B8856}"/>
    <cellStyle name="Currency 2 3 3 10 2 5" xfId="5430" xr:uid="{00000000-0005-0000-0000-000076340000}"/>
    <cellStyle name="Currency 2 3 3 10 2 5 2" xfId="19687" xr:uid="{00000000-0005-0000-0000-000077340000}"/>
    <cellStyle name="Currency 2 3 3 10 2 5 3" xfId="31568" xr:uid="{7F88AD78-26E7-4C7F-97CA-5E76CE08A20F}"/>
    <cellStyle name="Currency 2 3 3 10 2 5 4" xfId="45825" xr:uid="{EC36A9EF-3434-4C79-96E7-04C565CBFF06}"/>
    <cellStyle name="Currency 2 3 3 10 2 6" xfId="7806" xr:uid="{00000000-0005-0000-0000-000078340000}"/>
    <cellStyle name="Currency 2 3 3 10 2 6 2" xfId="22063" xr:uid="{00000000-0005-0000-0000-000079340000}"/>
    <cellStyle name="Currency 2 3 3 10 2 6 3" xfId="33944" xr:uid="{31244EE4-5589-41D9-A544-A61F2981B420}"/>
    <cellStyle name="Currency 2 3 3 10 2 6 4" xfId="48201" xr:uid="{7695300C-47E7-4D8F-A9C9-4DC1B63CA8A3}"/>
    <cellStyle name="Currency 2 3 3 10 2 7" xfId="10182" xr:uid="{00000000-0005-0000-0000-00007A340000}"/>
    <cellStyle name="Currency 2 3 3 10 2 7 2" xfId="24439" xr:uid="{00000000-0005-0000-0000-00007B340000}"/>
    <cellStyle name="Currency 2 3 3 10 2 7 3" xfId="36320" xr:uid="{989ADE38-1B77-49A2-9FDE-D71B24543931}"/>
    <cellStyle name="Currency 2 3 3 10 2 7 4" xfId="50577" xr:uid="{3708E2CF-2ECC-48E9-A1D9-1CD42DEB3F9F}"/>
    <cellStyle name="Currency 2 3 3 10 2 8" xfId="12559" xr:uid="{00000000-0005-0000-0000-00007C340000}"/>
    <cellStyle name="Currency 2 3 3 10 2 8 2" xfId="38697" xr:uid="{80955B35-446C-4C4C-B821-DD76E4631AE4}"/>
    <cellStyle name="Currency 2 3 3 10 2 8 3" xfId="52954" xr:uid="{9B98E05F-8F1B-4309-8508-D390D0E135AF}"/>
    <cellStyle name="Currency 2 3 3 10 2 9" xfId="14935" xr:uid="{00000000-0005-0000-0000-00007D340000}"/>
    <cellStyle name="Currency 2 3 3 10 3" xfId="1110" xr:uid="{00000000-0005-0000-0000-00007E340000}"/>
    <cellStyle name="Currency 2 3 3 10 3 2" xfId="3486" xr:uid="{00000000-0005-0000-0000-00007F340000}"/>
    <cellStyle name="Currency 2 3 3 10 3 2 2" xfId="17743" xr:uid="{00000000-0005-0000-0000-000080340000}"/>
    <cellStyle name="Currency 2 3 3 10 3 2 3" xfId="29624" xr:uid="{56E6ACE2-60A7-4491-A513-DB8394BB6CE2}"/>
    <cellStyle name="Currency 2 3 3 10 3 2 4" xfId="43881" xr:uid="{58D66131-854C-41E2-87CD-6032D4B3E44A}"/>
    <cellStyle name="Currency 2 3 3 10 3 3" xfId="5862" xr:uid="{00000000-0005-0000-0000-000081340000}"/>
    <cellStyle name="Currency 2 3 3 10 3 3 2" xfId="20119" xr:uid="{00000000-0005-0000-0000-000082340000}"/>
    <cellStyle name="Currency 2 3 3 10 3 3 3" xfId="32000" xr:uid="{03AA28BA-D466-45C2-8CEF-196F838B33B4}"/>
    <cellStyle name="Currency 2 3 3 10 3 3 4" xfId="46257" xr:uid="{A4E9A622-1934-482E-A4F9-BFB9B1E0D6B1}"/>
    <cellStyle name="Currency 2 3 3 10 3 4" xfId="8238" xr:uid="{00000000-0005-0000-0000-000083340000}"/>
    <cellStyle name="Currency 2 3 3 10 3 4 2" xfId="22495" xr:uid="{00000000-0005-0000-0000-000084340000}"/>
    <cellStyle name="Currency 2 3 3 10 3 4 3" xfId="34376" xr:uid="{C10DBC59-BAA4-49B1-BA72-489453E4DBEB}"/>
    <cellStyle name="Currency 2 3 3 10 3 4 4" xfId="48633" xr:uid="{48B20F54-89A0-4963-A172-5E217B7AA475}"/>
    <cellStyle name="Currency 2 3 3 10 3 5" xfId="10614" xr:uid="{00000000-0005-0000-0000-000085340000}"/>
    <cellStyle name="Currency 2 3 3 10 3 5 2" xfId="24871" xr:uid="{00000000-0005-0000-0000-000086340000}"/>
    <cellStyle name="Currency 2 3 3 10 3 5 3" xfId="36752" xr:uid="{47F89727-28C1-4B7E-8014-44081EC2A41C}"/>
    <cellStyle name="Currency 2 3 3 10 3 5 4" xfId="51009" xr:uid="{8E1817E0-CDC8-42CB-838C-04661E18148B}"/>
    <cellStyle name="Currency 2 3 3 10 3 6" xfId="12991" xr:uid="{00000000-0005-0000-0000-000087340000}"/>
    <cellStyle name="Currency 2 3 3 10 3 6 2" xfId="39129" xr:uid="{336110FA-0B8F-423F-ABD7-047FCF8787C4}"/>
    <cellStyle name="Currency 2 3 3 10 3 6 3" xfId="53386" xr:uid="{42711A03-6781-48E3-A154-2C440A7288A9}"/>
    <cellStyle name="Currency 2 3 3 10 3 7" xfId="15367" xr:uid="{00000000-0005-0000-0000-000088340000}"/>
    <cellStyle name="Currency 2 3 3 10 3 8" xfId="27248" xr:uid="{2C25816C-77AA-4CD9-A022-708F3569AD1F}"/>
    <cellStyle name="Currency 2 3 3 10 3 9" xfId="41505" xr:uid="{E745F94B-71F0-4163-9E36-5664B4FE8AA7}"/>
    <cellStyle name="Currency 2 3 3 10 4" xfId="1902" xr:uid="{00000000-0005-0000-0000-000089340000}"/>
    <cellStyle name="Currency 2 3 3 10 4 2" xfId="4278" xr:uid="{00000000-0005-0000-0000-00008A340000}"/>
    <cellStyle name="Currency 2 3 3 10 4 2 2" xfId="18535" xr:uid="{00000000-0005-0000-0000-00008B340000}"/>
    <cellStyle name="Currency 2 3 3 10 4 2 3" xfId="30416" xr:uid="{4209F1D1-9069-4B23-9810-C6242E1963F2}"/>
    <cellStyle name="Currency 2 3 3 10 4 2 4" xfId="44673" xr:uid="{0EC18520-B024-4371-A59B-1E7CBF019A81}"/>
    <cellStyle name="Currency 2 3 3 10 4 3" xfId="6654" xr:uid="{00000000-0005-0000-0000-00008C340000}"/>
    <cellStyle name="Currency 2 3 3 10 4 3 2" xfId="20911" xr:uid="{00000000-0005-0000-0000-00008D340000}"/>
    <cellStyle name="Currency 2 3 3 10 4 3 3" xfId="32792" xr:uid="{462FDFBA-11A4-4968-B4EC-2CE1F9FDB3A4}"/>
    <cellStyle name="Currency 2 3 3 10 4 3 4" xfId="47049" xr:uid="{E3E70C60-075A-41D7-9C2F-04E28A310C22}"/>
    <cellStyle name="Currency 2 3 3 10 4 4" xfId="9030" xr:uid="{00000000-0005-0000-0000-00008E340000}"/>
    <cellStyle name="Currency 2 3 3 10 4 4 2" xfId="23287" xr:uid="{00000000-0005-0000-0000-00008F340000}"/>
    <cellStyle name="Currency 2 3 3 10 4 4 3" xfId="35168" xr:uid="{B32C8DC7-970F-4C36-A709-F10C2ADEDA8D}"/>
    <cellStyle name="Currency 2 3 3 10 4 4 4" xfId="49425" xr:uid="{890D5A55-5BEF-4271-8A52-383A0864D9B7}"/>
    <cellStyle name="Currency 2 3 3 10 4 5" xfId="11406" xr:uid="{00000000-0005-0000-0000-000090340000}"/>
    <cellStyle name="Currency 2 3 3 10 4 5 2" xfId="25663" xr:uid="{00000000-0005-0000-0000-000091340000}"/>
    <cellStyle name="Currency 2 3 3 10 4 5 3" xfId="37544" xr:uid="{641F2DBA-8CDE-4353-B218-FA9B7FE6F0CE}"/>
    <cellStyle name="Currency 2 3 3 10 4 5 4" xfId="51801" xr:uid="{23E2FF17-4EE2-4557-9622-8F32B56E60BC}"/>
    <cellStyle name="Currency 2 3 3 10 4 6" xfId="13783" xr:uid="{00000000-0005-0000-0000-000092340000}"/>
    <cellStyle name="Currency 2 3 3 10 4 6 2" xfId="39921" xr:uid="{B1D8C8E0-165B-4CE9-8A22-A04E717A0DC7}"/>
    <cellStyle name="Currency 2 3 3 10 4 6 3" xfId="54178" xr:uid="{C639D043-82A8-4D77-B776-6BCC372801FC}"/>
    <cellStyle name="Currency 2 3 3 10 4 7" xfId="16159" xr:uid="{00000000-0005-0000-0000-000093340000}"/>
    <cellStyle name="Currency 2 3 3 10 4 8" xfId="28040" xr:uid="{51C70FC3-6DDC-4083-AB43-1F735F490C4F}"/>
    <cellStyle name="Currency 2 3 3 10 4 9" xfId="42297" xr:uid="{96B5FA13-69F3-4B3B-A55A-83CB6BC8A53D}"/>
    <cellStyle name="Currency 2 3 3 10 5" xfId="2694" xr:uid="{00000000-0005-0000-0000-000094340000}"/>
    <cellStyle name="Currency 2 3 3 10 5 2" xfId="16951" xr:uid="{00000000-0005-0000-0000-000095340000}"/>
    <cellStyle name="Currency 2 3 3 10 5 3" xfId="28832" xr:uid="{73DAE4AD-C53C-4E13-B272-841F62F8C7BA}"/>
    <cellStyle name="Currency 2 3 3 10 5 4" xfId="43089" xr:uid="{EBF2A33B-E48E-4FC8-9E90-935EB9B04465}"/>
    <cellStyle name="Currency 2 3 3 10 6" xfId="5070" xr:uid="{00000000-0005-0000-0000-000096340000}"/>
    <cellStyle name="Currency 2 3 3 10 6 2" xfId="19327" xr:uid="{00000000-0005-0000-0000-000097340000}"/>
    <cellStyle name="Currency 2 3 3 10 6 3" xfId="31208" xr:uid="{FC00E874-A5F5-49CB-83F8-000A4CF75C96}"/>
    <cellStyle name="Currency 2 3 3 10 6 4" xfId="45465" xr:uid="{122CB614-0440-4506-A9B2-976930AA1F5B}"/>
    <cellStyle name="Currency 2 3 3 10 7" xfId="7446" xr:uid="{00000000-0005-0000-0000-000098340000}"/>
    <cellStyle name="Currency 2 3 3 10 7 2" xfId="21703" xr:uid="{00000000-0005-0000-0000-000099340000}"/>
    <cellStyle name="Currency 2 3 3 10 7 3" xfId="33584" xr:uid="{7EF90D7D-AB84-4DC8-B043-EBB95C8F943C}"/>
    <cellStyle name="Currency 2 3 3 10 7 4" xfId="47841" xr:uid="{89464E6B-1C83-4A3F-9953-09E94728FFF8}"/>
    <cellStyle name="Currency 2 3 3 10 8" xfId="9822" xr:uid="{00000000-0005-0000-0000-00009A340000}"/>
    <cellStyle name="Currency 2 3 3 10 8 2" xfId="24079" xr:uid="{00000000-0005-0000-0000-00009B340000}"/>
    <cellStyle name="Currency 2 3 3 10 8 3" xfId="35960" xr:uid="{A0CF2EB1-F984-42BE-A32B-43661EFE403B}"/>
    <cellStyle name="Currency 2 3 3 10 8 4" xfId="50217" xr:uid="{A49BAC4D-8508-4138-AA9D-41120D3B40AB}"/>
    <cellStyle name="Currency 2 3 3 10 9" xfId="12199" xr:uid="{00000000-0005-0000-0000-00009C340000}"/>
    <cellStyle name="Currency 2 3 3 10 9 2" xfId="38337" xr:uid="{F51FECBA-9AD1-4171-A214-8D72F9598F31}"/>
    <cellStyle name="Currency 2 3 3 10 9 3" xfId="52594" xr:uid="{87E823EB-B87B-497D-8430-AB1C7B6566BA}"/>
    <cellStyle name="Currency 2 3 3 11" xfId="354" xr:uid="{00000000-0005-0000-0000-00009D340000}"/>
    <cellStyle name="Currency 2 3 3 11 10" xfId="26492" xr:uid="{FB2A6752-0C6D-48E6-8AE2-E1BFC8AB65A5}"/>
    <cellStyle name="Currency 2 3 3 11 11" xfId="40749" xr:uid="{EEB07C5C-F989-4327-B7E9-CB2BF8DA734A}"/>
    <cellStyle name="Currency 2 3 3 11 2" xfId="1146" xr:uid="{00000000-0005-0000-0000-00009E340000}"/>
    <cellStyle name="Currency 2 3 3 11 2 2" xfId="3522" xr:uid="{00000000-0005-0000-0000-00009F340000}"/>
    <cellStyle name="Currency 2 3 3 11 2 2 2" xfId="17779" xr:uid="{00000000-0005-0000-0000-0000A0340000}"/>
    <cellStyle name="Currency 2 3 3 11 2 2 3" xfId="29660" xr:uid="{3864B955-FB49-4863-A0C6-61F2FC04B096}"/>
    <cellStyle name="Currency 2 3 3 11 2 2 4" xfId="43917" xr:uid="{884A2C4A-F0B4-4B89-B75D-C3FB8567C4AA}"/>
    <cellStyle name="Currency 2 3 3 11 2 3" xfId="5898" xr:uid="{00000000-0005-0000-0000-0000A1340000}"/>
    <cellStyle name="Currency 2 3 3 11 2 3 2" xfId="20155" xr:uid="{00000000-0005-0000-0000-0000A2340000}"/>
    <cellStyle name="Currency 2 3 3 11 2 3 3" xfId="32036" xr:uid="{4F7D3E49-9088-47D3-BEF3-333705065D0C}"/>
    <cellStyle name="Currency 2 3 3 11 2 3 4" xfId="46293" xr:uid="{E8BC9C33-ED4B-4726-843C-DA2072C7C0B5}"/>
    <cellStyle name="Currency 2 3 3 11 2 4" xfId="8274" xr:uid="{00000000-0005-0000-0000-0000A3340000}"/>
    <cellStyle name="Currency 2 3 3 11 2 4 2" xfId="22531" xr:uid="{00000000-0005-0000-0000-0000A4340000}"/>
    <cellStyle name="Currency 2 3 3 11 2 4 3" xfId="34412" xr:uid="{F6673B56-BC33-402A-B799-265687AAD06A}"/>
    <cellStyle name="Currency 2 3 3 11 2 4 4" xfId="48669" xr:uid="{E721BC5E-CE7B-4B64-B741-46D9BDA90A7B}"/>
    <cellStyle name="Currency 2 3 3 11 2 5" xfId="10650" xr:uid="{00000000-0005-0000-0000-0000A5340000}"/>
    <cellStyle name="Currency 2 3 3 11 2 5 2" xfId="24907" xr:uid="{00000000-0005-0000-0000-0000A6340000}"/>
    <cellStyle name="Currency 2 3 3 11 2 5 3" xfId="36788" xr:uid="{5A23AF0D-48E4-40A7-B7CC-48B5F7F70B34}"/>
    <cellStyle name="Currency 2 3 3 11 2 5 4" xfId="51045" xr:uid="{F3055642-9ED6-42A5-9E09-EC0580C7A8D4}"/>
    <cellStyle name="Currency 2 3 3 11 2 6" xfId="13027" xr:uid="{00000000-0005-0000-0000-0000A7340000}"/>
    <cellStyle name="Currency 2 3 3 11 2 6 2" xfId="39165" xr:uid="{A5DEB27F-6ACC-48D3-9A38-264A929E68F8}"/>
    <cellStyle name="Currency 2 3 3 11 2 6 3" xfId="53422" xr:uid="{C6BC73E5-B2C2-40C7-B7EB-98E89086BB26}"/>
    <cellStyle name="Currency 2 3 3 11 2 7" xfId="15403" xr:uid="{00000000-0005-0000-0000-0000A8340000}"/>
    <cellStyle name="Currency 2 3 3 11 2 8" xfId="27284" xr:uid="{4F7C28FF-23FD-4DE0-82BE-B1F89BC0AFA8}"/>
    <cellStyle name="Currency 2 3 3 11 2 9" xfId="41541" xr:uid="{16F9575B-DFA6-4B70-9E3B-7559E855FDC7}"/>
    <cellStyle name="Currency 2 3 3 11 3" xfId="1938" xr:uid="{00000000-0005-0000-0000-0000A9340000}"/>
    <cellStyle name="Currency 2 3 3 11 3 2" xfId="4314" xr:uid="{00000000-0005-0000-0000-0000AA340000}"/>
    <cellStyle name="Currency 2 3 3 11 3 2 2" xfId="18571" xr:uid="{00000000-0005-0000-0000-0000AB340000}"/>
    <cellStyle name="Currency 2 3 3 11 3 2 3" xfId="30452" xr:uid="{14FEB04E-800D-4EFD-89B9-EC5C7DFAC082}"/>
    <cellStyle name="Currency 2 3 3 11 3 2 4" xfId="44709" xr:uid="{7066E18D-2EF9-4048-B8BE-C1E5856E555A}"/>
    <cellStyle name="Currency 2 3 3 11 3 3" xfId="6690" xr:uid="{00000000-0005-0000-0000-0000AC340000}"/>
    <cellStyle name="Currency 2 3 3 11 3 3 2" xfId="20947" xr:uid="{00000000-0005-0000-0000-0000AD340000}"/>
    <cellStyle name="Currency 2 3 3 11 3 3 3" xfId="32828" xr:uid="{564827B1-06DE-4481-B113-D3A9E3922167}"/>
    <cellStyle name="Currency 2 3 3 11 3 3 4" xfId="47085" xr:uid="{6707ED71-D818-4138-94AA-889811E76358}"/>
    <cellStyle name="Currency 2 3 3 11 3 4" xfId="9066" xr:uid="{00000000-0005-0000-0000-0000AE340000}"/>
    <cellStyle name="Currency 2 3 3 11 3 4 2" xfId="23323" xr:uid="{00000000-0005-0000-0000-0000AF340000}"/>
    <cellStyle name="Currency 2 3 3 11 3 4 3" xfId="35204" xr:uid="{2DA9DCD1-DBAE-4D27-839F-958AE548AC40}"/>
    <cellStyle name="Currency 2 3 3 11 3 4 4" xfId="49461" xr:uid="{2966F403-7A14-4199-9112-5A7C2E90785D}"/>
    <cellStyle name="Currency 2 3 3 11 3 5" xfId="11442" xr:uid="{00000000-0005-0000-0000-0000B0340000}"/>
    <cellStyle name="Currency 2 3 3 11 3 5 2" xfId="25699" xr:uid="{00000000-0005-0000-0000-0000B1340000}"/>
    <cellStyle name="Currency 2 3 3 11 3 5 3" xfId="37580" xr:uid="{77C8E92E-1A17-459C-8E17-0221FE62DE97}"/>
    <cellStyle name="Currency 2 3 3 11 3 5 4" xfId="51837" xr:uid="{78338F96-9AEA-40BD-9819-23E84EEB51B9}"/>
    <cellStyle name="Currency 2 3 3 11 3 6" xfId="13819" xr:uid="{00000000-0005-0000-0000-0000B2340000}"/>
    <cellStyle name="Currency 2 3 3 11 3 6 2" xfId="39957" xr:uid="{4096C6A4-B1C7-4661-B5DD-C1CAA075EF41}"/>
    <cellStyle name="Currency 2 3 3 11 3 6 3" xfId="54214" xr:uid="{6D4B5844-F70E-44C4-8233-6C459812A3D9}"/>
    <cellStyle name="Currency 2 3 3 11 3 7" xfId="16195" xr:uid="{00000000-0005-0000-0000-0000B3340000}"/>
    <cellStyle name="Currency 2 3 3 11 3 8" xfId="28076" xr:uid="{6566B628-AE87-4C4E-85C5-2A7ED292E734}"/>
    <cellStyle name="Currency 2 3 3 11 3 9" xfId="42333" xr:uid="{B02AF904-A331-4B74-8198-17003AFAE977}"/>
    <cellStyle name="Currency 2 3 3 11 4" xfId="2730" xr:uid="{00000000-0005-0000-0000-0000B4340000}"/>
    <cellStyle name="Currency 2 3 3 11 4 2" xfId="16987" xr:uid="{00000000-0005-0000-0000-0000B5340000}"/>
    <cellStyle name="Currency 2 3 3 11 4 3" xfId="28868" xr:uid="{CD78B0A3-E3EB-4E79-93E2-A921B7FD8E33}"/>
    <cellStyle name="Currency 2 3 3 11 4 4" xfId="43125" xr:uid="{86DA8ED9-BD8B-484A-958B-BD2E9BD55639}"/>
    <cellStyle name="Currency 2 3 3 11 5" xfId="5106" xr:uid="{00000000-0005-0000-0000-0000B6340000}"/>
    <cellStyle name="Currency 2 3 3 11 5 2" xfId="19363" xr:uid="{00000000-0005-0000-0000-0000B7340000}"/>
    <cellStyle name="Currency 2 3 3 11 5 3" xfId="31244" xr:uid="{DE4C8B43-587C-467D-88B4-5180CE5AEF24}"/>
    <cellStyle name="Currency 2 3 3 11 5 4" xfId="45501" xr:uid="{CA5D1337-6285-4C29-92D8-7CB08400C581}"/>
    <cellStyle name="Currency 2 3 3 11 6" xfId="7482" xr:uid="{00000000-0005-0000-0000-0000B8340000}"/>
    <cellStyle name="Currency 2 3 3 11 6 2" xfId="21739" xr:uid="{00000000-0005-0000-0000-0000B9340000}"/>
    <cellStyle name="Currency 2 3 3 11 6 3" xfId="33620" xr:uid="{2AE1649A-D564-4735-84B0-147B0A682D5D}"/>
    <cellStyle name="Currency 2 3 3 11 6 4" xfId="47877" xr:uid="{74066988-A1EC-4345-8A9B-0335289C9F90}"/>
    <cellStyle name="Currency 2 3 3 11 7" xfId="9858" xr:uid="{00000000-0005-0000-0000-0000BA340000}"/>
    <cellStyle name="Currency 2 3 3 11 7 2" xfId="24115" xr:uid="{00000000-0005-0000-0000-0000BB340000}"/>
    <cellStyle name="Currency 2 3 3 11 7 3" xfId="35996" xr:uid="{5BF79086-2DFE-4ACB-BA87-7FBCF84738F4}"/>
    <cellStyle name="Currency 2 3 3 11 7 4" xfId="50253" xr:uid="{91567F00-AF55-45F8-A7E2-340F2EF69084}"/>
    <cellStyle name="Currency 2 3 3 11 8" xfId="12235" xr:uid="{00000000-0005-0000-0000-0000BC340000}"/>
    <cellStyle name="Currency 2 3 3 11 8 2" xfId="38373" xr:uid="{59FD454F-952F-4CFF-9B85-4B2E5C510EC9}"/>
    <cellStyle name="Currency 2 3 3 11 8 3" xfId="52630" xr:uid="{CCCE8BFD-7177-4C4A-89E5-A0BCA80EF010}"/>
    <cellStyle name="Currency 2 3 3 11 9" xfId="14611" xr:uid="{00000000-0005-0000-0000-0000BD340000}"/>
    <cellStyle name="Currency 2 3 3 12" xfId="390" xr:uid="{00000000-0005-0000-0000-0000BE340000}"/>
    <cellStyle name="Currency 2 3 3 12 10" xfId="26528" xr:uid="{78D83683-DECE-4BE0-897A-B0FB26BCF047}"/>
    <cellStyle name="Currency 2 3 3 12 11" xfId="40785" xr:uid="{F58E4168-6154-488E-8AC9-660C3D3B7D46}"/>
    <cellStyle name="Currency 2 3 3 12 2" xfId="1182" xr:uid="{00000000-0005-0000-0000-0000BF340000}"/>
    <cellStyle name="Currency 2 3 3 12 2 2" xfId="3558" xr:uid="{00000000-0005-0000-0000-0000C0340000}"/>
    <cellStyle name="Currency 2 3 3 12 2 2 2" xfId="17815" xr:uid="{00000000-0005-0000-0000-0000C1340000}"/>
    <cellStyle name="Currency 2 3 3 12 2 2 3" xfId="29696" xr:uid="{21B68FF3-04B5-40B2-A42F-E67691493198}"/>
    <cellStyle name="Currency 2 3 3 12 2 2 4" xfId="43953" xr:uid="{DA808DC4-83AB-44E6-AD3C-9470365B513B}"/>
    <cellStyle name="Currency 2 3 3 12 2 3" xfId="5934" xr:uid="{00000000-0005-0000-0000-0000C2340000}"/>
    <cellStyle name="Currency 2 3 3 12 2 3 2" xfId="20191" xr:uid="{00000000-0005-0000-0000-0000C3340000}"/>
    <cellStyle name="Currency 2 3 3 12 2 3 3" xfId="32072" xr:uid="{D57ABCC5-AAFE-4CAD-85AF-E262E77DFB85}"/>
    <cellStyle name="Currency 2 3 3 12 2 3 4" xfId="46329" xr:uid="{8D58B8D7-E3B4-40FC-9656-D87D42B790C9}"/>
    <cellStyle name="Currency 2 3 3 12 2 4" xfId="8310" xr:uid="{00000000-0005-0000-0000-0000C4340000}"/>
    <cellStyle name="Currency 2 3 3 12 2 4 2" xfId="22567" xr:uid="{00000000-0005-0000-0000-0000C5340000}"/>
    <cellStyle name="Currency 2 3 3 12 2 4 3" xfId="34448" xr:uid="{2FAFB071-95A4-4998-8EE6-5210CA7AA771}"/>
    <cellStyle name="Currency 2 3 3 12 2 4 4" xfId="48705" xr:uid="{432372FE-04F8-432B-8066-A24837FD6A74}"/>
    <cellStyle name="Currency 2 3 3 12 2 5" xfId="10686" xr:uid="{00000000-0005-0000-0000-0000C6340000}"/>
    <cellStyle name="Currency 2 3 3 12 2 5 2" xfId="24943" xr:uid="{00000000-0005-0000-0000-0000C7340000}"/>
    <cellStyle name="Currency 2 3 3 12 2 5 3" xfId="36824" xr:uid="{A99A17CA-49B9-4D5C-8040-9303C951C8C4}"/>
    <cellStyle name="Currency 2 3 3 12 2 5 4" xfId="51081" xr:uid="{44146933-8774-4441-AC9D-713BC4224D6D}"/>
    <cellStyle name="Currency 2 3 3 12 2 6" xfId="13063" xr:uid="{00000000-0005-0000-0000-0000C8340000}"/>
    <cellStyle name="Currency 2 3 3 12 2 6 2" xfId="39201" xr:uid="{06940D1E-4436-401E-A95B-A3928912D993}"/>
    <cellStyle name="Currency 2 3 3 12 2 6 3" xfId="53458" xr:uid="{8B82FAB1-84A6-429C-B48A-D012B96D6136}"/>
    <cellStyle name="Currency 2 3 3 12 2 7" xfId="15439" xr:uid="{00000000-0005-0000-0000-0000C9340000}"/>
    <cellStyle name="Currency 2 3 3 12 2 8" xfId="27320" xr:uid="{5A7A55BD-29A6-42EA-B0E5-F3F16353CC0F}"/>
    <cellStyle name="Currency 2 3 3 12 2 9" xfId="41577" xr:uid="{99AF178A-9EC6-4C48-9F3B-FC7C6F4A3F29}"/>
    <cellStyle name="Currency 2 3 3 12 3" xfId="1974" xr:uid="{00000000-0005-0000-0000-0000CA340000}"/>
    <cellStyle name="Currency 2 3 3 12 3 2" xfId="4350" xr:uid="{00000000-0005-0000-0000-0000CB340000}"/>
    <cellStyle name="Currency 2 3 3 12 3 2 2" xfId="18607" xr:uid="{00000000-0005-0000-0000-0000CC340000}"/>
    <cellStyle name="Currency 2 3 3 12 3 2 3" xfId="30488" xr:uid="{E9392FCF-1BC4-4CEE-B3AC-9A1E8DFEF4B6}"/>
    <cellStyle name="Currency 2 3 3 12 3 2 4" xfId="44745" xr:uid="{F9201783-6A96-482D-9284-421C7823BCC9}"/>
    <cellStyle name="Currency 2 3 3 12 3 3" xfId="6726" xr:uid="{00000000-0005-0000-0000-0000CD340000}"/>
    <cellStyle name="Currency 2 3 3 12 3 3 2" xfId="20983" xr:uid="{00000000-0005-0000-0000-0000CE340000}"/>
    <cellStyle name="Currency 2 3 3 12 3 3 3" xfId="32864" xr:uid="{CBF30FA2-F5E0-44D2-8F86-B6B72884DA86}"/>
    <cellStyle name="Currency 2 3 3 12 3 3 4" xfId="47121" xr:uid="{1AE4A88E-B211-429E-B76D-F71882659132}"/>
    <cellStyle name="Currency 2 3 3 12 3 4" xfId="9102" xr:uid="{00000000-0005-0000-0000-0000CF340000}"/>
    <cellStyle name="Currency 2 3 3 12 3 4 2" xfId="23359" xr:uid="{00000000-0005-0000-0000-0000D0340000}"/>
    <cellStyle name="Currency 2 3 3 12 3 4 3" xfId="35240" xr:uid="{1ADFFE73-8804-4B9D-8384-DFCAD9C957CD}"/>
    <cellStyle name="Currency 2 3 3 12 3 4 4" xfId="49497" xr:uid="{9CBE26BD-A8F6-43C2-B823-7130BB41126F}"/>
    <cellStyle name="Currency 2 3 3 12 3 5" xfId="11478" xr:uid="{00000000-0005-0000-0000-0000D1340000}"/>
    <cellStyle name="Currency 2 3 3 12 3 5 2" xfId="25735" xr:uid="{00000000-0005-0000-0000-0000D2340000}"/>
    <cellStyle name="Currency 2 3 3 12 3 5 3" xfId="37616" xr:uid="{031680D4-F19F-4952-9A72-B26BAAB4FD0A}"/>
    <cellStyle name="Currency 2 3 3 12 3 5 4" xfId="51873" xr:uid="{4B3A897C-0002-4A4A-BCE0-707A38372291}"/>
    <cellStyle name="Currency 2 3 3 12 3 6" xfId="13855" xr:uid="{00000000-0005-0000-0000-0000D3340000}"/>
    <cellStyle name="Currency 2 3 3 12 3 6 2" xfId="39993" xr:uid="{D8D76C27-16B2-4130-ABFE-FCDBDADF64F0}"/>
    <cellStyle name="Currency 2 3 3 12 3 6 3" xfId="54250" xr:uid="{E57FDD5C-372E-43E5-8441-DC97E366751D}"/>
    <cellStyle name="Currency 2 3 3 12 3 7" xfId="16231" xr:uid="{00000000-0005-0000-0000-0000D4340000}"/>
    <cellStyle name="Currency 2 3 3 12 3 8" xfId="28112" xr:uid="{0FCFB9A6-8BB9-42D4-AEB6-A1D17D353C25}"/>
    <cellStyle name="Currency 2 3 3 12 3 9" xfId="42369" xr:uid="{053B9E05-3A43-4979-92B7-A01DD53D26A2}"/>
    <cellStyle name="Currency 2 3 3 12 4" xfId="2766" xr:uid="{00000000-0005-0000-0000-0000D5340000}"/>
    <cellStyle name="Currency 2 3 3 12 4 2" xfId="17023" xr:uid="{00000000-0005-0000-0000-0000D6340000}"/>
    <cellStyle name="Currency 2 3 3 12 4 3" xfId="28904" xr:uid="{F7D906C6-3E6B-4395-BDB7-1760B3925DCC}"/>
    <cellStyle name="Currency 2 3 3 12 4 4" xfId="43161" xr:uid="{1F723D7F-1623-409E-8D0E-43DB5BAD5BF2}"/>
    <cellStyle name="Currency 2 3 3 12 5" xfId="5142" xr:uid="{00000000-0005-0000-0000-0000D7340000}"/>
    <cellStyle name="Currency 2 3 3 12 5 2" xfId="19399" xr:uid="{00000000-0005-0000-0000-0000D8340000}"/>
    <cellStyle name="Currency 2 3 3 12 5 3" xfId="31280" xr:uid="{4012D9D4-7DAC-4DB9-9A9D-6272DC398E61}"/>
    <cellStyle name="Currency 2 3 3 12 5 4" xfId="45537" xr:uid="{7CBC8E77-D31E-4ECF-8F12-11CF8A53997C}"/>
    <cellStyle name="Currency 2 3 3 12 6" xfId="7518" xr:uid="{00000000-0005-0000-0000-0000D9340000}"/>
    <cellStyle name="Currency 2 3 3 12 6 2" xfId="21775" xr:uid="{00000000-0005-0000-0000-0000DA340000}"/>
    <cellStyle name="Currency 2 3 3 12 6 3" xfId="33656" xr:uid="{4D5666B4-6118-4C74-99C1-A74C3A1D83DE}"/>
    <cellStyle name="Currency 2 3 3 12 6 4" xfId="47913" xr:uid="{B9C5AE20-D2FF-46F5-97B0-3C7634FD5749}"/>
    <cellStyle name="Currency 2 3 3 12 7" xfId="9894" xr:uid="{00000000-0005-0000-0000-0000DB340000}"/>
    <cellStyle name="Currency 2 3 3 12 7 2" xfId="24151" xr:uid="{00000000-0005-0000-0000-0000DC340000}"/>
    <cellStyle name="Currency 2 3 3 12 7 3" xfId="36032" xr:uid="{9626DDF1-731B-406A-8559-6D63502DA36C}"/>
    <cellStyle name="Currency 2 3 3 12 7 4" xfId="50289" xr:uid="{0B740A08-F0D9-468B-8E1F-F117EEEFCF5D}"/>
    <cellStyle name="Currency 2 3 3 12 8" xfId="12271" xr:uid="{00000000-0005-0000-0000-0000DD340000}"/>
    <cellStyle name="Currency 2 3 3 12 8 2" xfId="38409" xr:uid="{F15D0285-AAAF-4C45-8161-A6C32828E0EF}"/>
    <cellStyle name="Currency 2 3 3 12 8 3" xfId="52666" xr:uid="{26003F3B-D263-423D-8932-EAF9424C655B}"/>
    <cellStyle name="Currency 2 3 3 12 9" xfId="14647" xr:uid="{00000000-0005-0000-0000-0000DE340000}"/>
    <cellStyle name="Currency 2 3 3 13" xfId="714" xr:uid="{00000000-0005-0000-0000-0000DF340000}"/>
    <cellStyle name="Currency 2 3 3 13 10" xfId="26852" xr:uid="{87110717-0DC6-420A-B64D-2FA7E2326F40}"/>
    <cellStyle name="Currency 2 3 3 13 11" xfId="41109" xr:uid="{8B9B3188-F42D-41EB-92A8-4252FE71E3AE}"/>
    <cellStyle name="Currency 2 3 3 13 2" xfId="1506" xr:uid="{00000000-0005-0000-0000-0000E0340000}"/>
    <cellStyle name="Currency 2 3 3 13 2 2" xfId="3882" xr:uid="{00000000-0005-0000-0000-0000E1340000}"/>
    <cellStyle name="Currency 2 3 3 13 2 2 2" xfId="18139" xr:uid="{00000000-0005-0000-0000-0000E2340000}"/>
    <cellStyle name="Currency 2 3 3 13 2 2 3" xfId="30020" xr:uid="{7DB318B5-F357-4BFD-8B40-95D556C01015}"/>
    <cellStyle name="Currency 2 3 3 13 2 2 4" xfId="44277" xr:uid="{916B16C1-B434-4031-A595-C5C6F81CD6E8}"/>
    <cellStyle name="Currency 2 3 3 13 2 3" xfId="6258" xr:uid="{00000000-0005-0000-0000-0000E3340000}"/>
    <cellStyle name="Currency 2 3 3 13 2 3 2" xfId="20515" xr:uid="{00000000-0005-0000-0000-0000E4340000}"/>
    <cellStyle name="Currency 2 3 3 13 2 3 3" xfId="32396" xr:uid="{9C3452BF-A453-4E38-BFCA-7DAA4321C056}"/>
    <cellStyle name="Currency 2 3 3 13 2 3 4" xfId="46653" xr:uid="{CE784100-B9A0-47E5-B4E6-FA70B7F6941E}"/>
    <cellStyle name="Currency 2 3 3 13 2 4" xfId="8634" xr:uid="{00000000-0005-0000-0000-0000E5340000}"/>
    <cellStyle name="Currency 2 3 3 13 2 4 2" xfId="22891" xr:uid="{00000000-0005-0000-0000-0000E6340000}"/>
    <cellStyle name="Currency 2 3 3 13 2 4 3" xfId="34772" xr:uid="{28F056BC-76D1-4E59-876E-483F1358206E}"/>
    <cellStyle name="Currency 2 3 3 13 2 4 4" xfId="49029" xr:uid="{7FB28220-3051-4CBA-8E26-E30417FA2890}"/>
    <cellStyle name="Currency 2 3 3 13 2 5" xfId="11010" xr:uid="{00000000-0005-0000-0000-0000E7340000}"/>
    <cellStyle name="Currency 2 3 3 13 2 5 2" xfId="25267" xr:uid="{00000000-0005-0000-0000-0000E8340000}"/>
    <cellStyle name="Currency 2 3 3 13 2 5 3" xfId="37148" xr:uid="{4328FEDE-01AD-4A46-A5FE-A486E9F6959B}"/>
    <cellStyle name="Currency 2 3 3 13 2 5 4" xfId="51405" xr:uid="{DC1632A4-28E3-40C5-AFFE-A4989CC77167}"/>
    <cellStyle name="Currency 2 3 3 13 2 6" xfId="13387" xr:uid="{00000000-0005-0000-0000-0000E9340000}"/>
    <cellStyle name="Currency 2 3 3 13 2 6 2" xfId="39525" xr:uid="{9AC838FE-F428-43F2-AB86-0AED4478B9D9}"/>
    <cellStyle name="Currency 2 3 3 13 2 6 3" xfId="53782" xr:uid="{608437C7-5952-40A7-A4CF-078A92717FE2}"/>
    <cellStyle name="Currency 2 3 3 13 2 7" xfId="15763" xr:uid="{00000000-0005-0000-0000-0000EA340000}"/>
    <cellStyle name="Currency 2 3 3 13 2 8" xfId="27644" xr:uid="{A487F712-8EAC-42C7-84EF-62435AFB4D2F}"/>
    <cellStyle name="Currency 2 3 3 13 2 9" xfId="41901" xr:uid="{4A09F229-6D78-4EA7-9F4E-816828B1C6F9}"/>
    <cellStyle name="Currency 2 3 3 13 3" xfId="2298" xr:uid="{00000000-0005-0000-0000-0000EB340000}"/>
    <cellStyle name="Currency 2 3 3 13 3 2" xfId="4674" xr:uid="{00000000-0005-0000-0000-0000EC340000}"/>
    <cellStyle name="Currency 2 3 3 13 3 2 2" xfId="18931" xr:uid="{00000000-0005-0000-0000-0000ED340000}"/>
    <cellStyle name="Currency 2 3 3 13 3 2 3" xfId="30812" xr:uid="{6525F693-AF1D-496C-8D20-18F980BF6E38}"/>
    <cellStyle name="Currency 2 3 3 13 3 2 4" xfId="45069" xr:uid="{56E4C181-5EB3-4F9F-9D72-3E2EC2B7AE33}"/>
    <cellStyle name="Currency 2 3 3 13 3 3" xfId="7050" xr:uid="{00000000-0005-0000-0000-0000EE340000}"/>
    <cellStyle name="Currency 2 3 3 13 3 3 2" xfId="21307" xr:uid="{00000000-0005-0000-0000-0000EF340000}"/>
    <cellStyle name="Currency 2 3 3 13 3 3 3" xfId="33188" xr:uid="{56EFBCD9-A7AA-4D10-B2E9-F0BB1BF98251}"/>
    <cellStyle name="Currency 2 3 3 13 3 3 4" xfId="47445" xr:uid="{391C0770-C592-45BD-A0B6-C20F84E20CC9}"/>
    <cellStyle name="Currency 2 3 3 13 3 4" xfId="9426" xr:uid="{00000000-0005-0000-0000-0000F0340000}"/>
    <cellStyle name="Currency 2 3 3 13 3 4 2" xfId="23683" xr:uid="{00000000-0005-0000-0000-0000F1340000}"/>
    <cellStyle name="Currency 2 3 3 13 3 4 3" xfId="35564" xr:uid="{96EC0D4C-979D-4F95-BC3A-00DEC523E754}"/>
    <cellStyle name="Currency 2 3 3 13 3 4 4" xfId="49821" xr:uid="{1477CD93-628C-49D5-A772-1BF0D6CEB413}"/>
    <cellStyle name="Currency 2 3 3 13 3 5" xfId="11802" xr:uid="{00000000-0005-0000-0000-0000F2340000}"/>
    <cellStyle name="Currency 2 3 3 13 3 5 2" xfId="26059" xr:uid="{00000000-0005-0000-0000-0000F3340000}"/>
    <cellStyle name="Currency 2 3 3 13 3 5 3" xfId="37940" xr:uid="{1A174D88-EDA8-457C-B845-B8450D86FC17}"/>
    <cellStyle name="Currency 2 3 3 13 3 5 4" xfId="52197" xr:uid="{40F3D022-FA35-428B-9E10-941ED1D990DC}"/>
    <cellStyle name="Currency 2 3 3 13 3 6" xfId="14179" xr:uid="{00000000-0005-0000-0000-0000F4340000}"/>
    <cellStyle name="Currency 2 3 3 13 3 6 2" xfId="40317" xr:uid="{4C1B22B9-E49B-49E4-92D0-CDD5B39CBB5F}"/>
    <cellStyle name="Currency 2 3 3 13 3 6 3" xfId="54574" xr:uid="{E5CF14A0-587F-44F0-9B32-005075C15FE1}"/>
    <cellStyle name="Currency 2 3 3 13 3 7" xfId="16555" xr:uid="{00000000-0005-0000-0000-0000F5340000}"/>
    <cellStyle name="Currency 2 3 3 13 3 8" xfId="28436" xr:uid="{B7978786-FCA6-408F-A7B1-04AB59CC3FE1}"/>
    <cellStyle name="Currency 2 3 3 13 3 9" xfId="42693" xr:uid="{087E6E2B-BFCE-4872-98D4-76E038AA6841}"/>
    <cellStyle name="Currency 2 3 3 13 4" xfId="3090" xr:uid="{00000000-0005-0000-0000-0000F6340000}"/>
    <cellStyle name="Currency 2 3 3 13 4 2" xfId="17347" xr:uid="{00000000-0005-0000-0000-0000F7340000}"/>
    <cellStyle name="Currency 2 3 3 13 4 3" xfId="29228" xr:uid="{8DD2AE93-12E3-46F3-8835-759A8FE56883}"/>
    <cellStyle name="Currency 2 3 3 13 4 4" xfId="43485" xr:uid="{CB516EE8-D539-417E-AFF2-5E805AFB0B6B}"/>
    <cellStyle name="Currency 2 3 3 13 5" xfId="5466" xr:uid="{00000000-0005-0000-0000-0000F8340000}"/>
    <cellStyle name="Currency 2 3 3 13 5 2" xfId="19723" xr:uid="{00000000-0005-0000-0000-0000F9340000}"/>
    <cellStyle name="Currency 2 3 3 13 5 3" xfId="31604" xr:uid="{19D4639E-6C16-4C01-9A56-57435EE64E31}"/>
    <cellStyle name="Currency 2 3 3 13 5 4" xfId="45861" xr:uid="{C7213A4E-F0AB-45B5-A9D4-BD6782E5FD21}"/>
    <cellStyle name="Currency 2 3 3 13 6" xfId="7842" xr:uid="{00000000-0005-0000-0000-0000FA340000}"/>
    <cellStyle name="Currency 2 3 3 13 6 2" xfId="22099" xr:uid="{00000000-0005-0000-0000-0000FB340000}"/>
    <cellStyle name="Currency 2 3 3 13 6 3" xfId="33980" xr:uid="{9FECB652-A091-48CB-A5A4-3079F34B2BB7}"/>
    <cellStyle name="Currency 2 3 3 13 6 4" xfId="48237" xr:uid="{8061D4DE-661A-4904-9E26-4370414A7A2E}"/>
    <cellStyle name="Currency 2 3 3 13 7" xfId="10218" xr:uid="{00000000-0005-0000-0000-0000FC340000}"/>
    <cellStyle name="Currency 2 3 3 13 7 2" xfId="24475" xr:uid="{00000000-0005-0000-0000-0000FD340000}"/>
    <cellStyle name="Currency 2 3 3 13 7 3" xfId="36356" xr:uid="{49FAE5FA-E914-4400-8FE2-DACF4B18A7AB}"/>
    <cellStyle name="Currency 2 3 3 13 7 4" xfId="50613" xr:uid="{B67C2D35-C77F-43B0-AE21-4882D226ED64}"/>
    <cellStyle name="Currency 2 3 3 13 8" xfId="12595" xr:uid="{00000000-0005-0000-0000-0000FE340000}"/>
    <cellStyle name="Currency 2 3 3 13 8 2" xfId="38733" xr:uid="{5DF25F8B-CB7F-4ED4-8676-342ADDA450C7}"/>
    <cellStyle name="Currency 2 3 3 13 8 3" xfId="52990" xr:uid="{456EF578-6C5E-4980-94F1-FC46BAD8E4C5}"/>
    <cellStyle name="Currency 2 3 3 13 9" xfId="14971" xr:uid="{00000000-0005-0000-0000-0000FF340000}"/>
    <cellStyle name="Currency 2 3 3 14" xfId="750" xr:uid="{00000000-0005-0000-0000-000000350000}"/>
    <cellStyle name="Currency 2 3 3 14 10" xfId="26888" xr:uid="{C20187FF-D46A-40FA-89A1-5327084D3EDE}"/>
    <cellStyle name="Currency 2 3 3 14 11" xfId="41145" xr:uid="{845F51D9-EE01-42F7-BA13-51B51B7DA3BA}"/>
    <cellStyle name="Currency 2 3 3 14 2" xfId="1542" xr:uid="{00000000-0005-0000-0000-000001350000}"/>
    <cellStyle name="Currency 2 3 3 14 2 2" xfId="3918" xr:uid="{00000000-0005-0000-0000-000002350000}"/>
    <cellStyle name="Currency 2 3 3 14 2 2 2" xfId="18175" xr:uid="{00000000-0005-0000-0000-000003350000}"/>
    <cellStyle name="Currency 2 3 3 14 2 2 3" xfId="30056" xr:uid="{4A68D946-7954-4074-BB0B-1E461A25D9F3}"/>
    <cellStyle name="Currency 2 3 3 14 2 2 4" xfId="44313" xr:uid="{A1DC4CF7-1263-4D55-921D-F84A86C18CF6}"/>
    <cellStyle name="Currency 2 3 3 14 2 3" xfId="6294" xr:uid="{00000000-0005-0000-0000-000004350000}"/>
    <cellStyle name="Currency 2 3 3 14 2 3 2" xfId="20551" xr:uid="{00000000-0005-0000-0000-000005350000}"/>
    <cellStyle name="Currency 2 3 3 14 2 3 3" xfId="32432" xr:uid="{10A9666F-B144-4BBC-A36D-BFE5FBF85AF9}"/>
    <cellStyle name="Currency 2 3 3 14 2 3 4" xfId="46689" xr:uid="{440878FB-A061-4E42-B76C-FD9D3B5B42FC}"/>
    <cellStyle name="Currency 2 3 3 14 2 4" xfId="8670" xr:uid="{00000000-0005-0000-0000-000006350000}"/>
    <cellStyle name="Currency 2 3 3 14 2 4 2" xfId="22927" xr:uid="{00000000-0005-0000-0000-000007350000}"/>
    <cellStyle name="Currency 2 3 3 14 2 4 3" xfId="34808" xr:uid="{CD542B93-C281-451B-AABF-6A44F87EFD90}"/>
    <cellStyle name="Currency 2 3 3 14 2 4 4" xfId="49065" xr:uid="{3308ECB2-2BF0-4106-8F36-B92FF97F6EF6}"/>
    <cellStyle name="Currency 2 3 3 14 2 5" xfId="11046" xr:uid="{00000000-0005-0000-0000-000008350000}"/>
    <cellStyle name="Currency 2 3 3 14 2 5 2" xfId="25303" xr:uid="{00000000-0005-0000-0000-000009350000}"/>
    <cellStyle name="Currency 2 3 3 14 2 5 3" xfId="37184" xr:uid="{82A1C7EC-2A60-4463-BD4E-736FFF415EFA}"/>
    <cellStyle name="Currency 2 3 3 14 2 5 4" xfId="51441" xr:uid="{ED62F431-76AD-46BE-BD18-A1FC4255C7ED}"/>
    <cellStyle name="Currency 2 3 3 14 2 6" xfId="13423" xr:uid="{00000000-0005-0000-0000-00000A350000}"/>
    <cellStyle name="Currency 2 3 3 14 2 6 2" xfId="39561" xr:uid="{25071797-71B0-4E5B-9FE1-3FDA0525DD8D}"/>
    <cellStyle name="Currency 2 3 3 14 2 6 3" xfId="53818" xr:uid="{7FC7E099-9D20-48F2-890A-A6BF61C77E2A}"/>
    <cellStyle name="Currency 2 3 3 14 2 7" xfId="15799" xr:uid="{00000000-0005-0000-0000-00000B350000}"/>
    <cellStyle name="Currency 2 3 3 14 2 8" xfId="27680" xr:uid="{B96C28D1-6665-44B4-BEEC-F356C2BF0A99}"/>
    <cellStyle name="Currency 2 3 3 14 2 9" xfId="41937" xr:uid="{C6FE31F0-CC1C-448A-88FF-624AF7C03208}"/>
    <cellStyle name="Currency 2 3 3 14 3" xfId="2334" xr:uid="{00000000-0005-0000-0000-00000C350000}"/>
    <cellStyle name="Currency 2 3 3 14 3 2" xfId="4710" xr:uid="{00000000-0005-0000-0000-00000D350000}"/>
    <cellStyle name="Currency 2 3 3 14 3 2 2" xfId="18967" xr:uid="{00000000-0005-0000-0000-00000E350000}"/>
    <cellStyle name="Currency 2 3 3 14 3 2 3" xfId="30848" xr:uid="{390346EE-1608-4DB7-A23C-2DAFC5AF9597}"/>
    <cellStyle name="Currency 2 3 3 14 3 2 4" xfId="45105" xr:uid="{9759A253-E3A2-49A6-9686-9F690E51DF80}"/>
    <cellStyle name="Currency 2 3 3 14 3 3" xfId="7086" xr:uid="{00000000-0005-0000-0000-00000F350000}"/>
    <cellStyle name="Currency 2 3 3 14 3 3 2" xfId="21343" xr:uid="{00000000-0005-0000-0000-000010350000}"/>
    <cellStyle name="Currency 2 3 3 14 3 3 3" xfId="33224" xr:uid="{773357CD-3094-427B-A1CA-C1EC109876BF}"/>
    <cellStyle name="Currency 2 3 3 14 3 3 4" xfId="47481" xr:uid="{02F37DAB-963D-48DC-B938-4B51F1FC0514}"/>
    <cellStyle name="Currency 2 3 3 14 3 4" xfId="9462" xr:uid="{00000000-0005-0000-0000-000011350000}"/>
    <cellStyle name="Currency 2 3 3 14 3 4 2" xfId="23719" xr:uid="{00000000-0005-0000-0000-000012350000}"/>
    <cellStyle name="Currency 2 3 3 14 3 4 3" xfId="35600" xr:uid="{B2702734-4EC6-41FB-97AB-99C822BE139E}"/>
    <cellStyle name="Currency 2 3 3 14 3 4 4" xfId="49857" xr:uid="{FCCE7B4D-4EA1-428D-802F-31B7D5BFD94B}"/>
    <cellStyle name="Currency 2 3 3 14 3 5" xfId="11838" xr:uid="{00000000-0005-0000-0000-000013350000}"/>
    <cellStyle name="Currency 2 3 3 14 3 5 2" xfId="26095" xr:uid="{00000000-0005-0000-0000-000014350000}"/>
    <cellStyle name="Currency 2 3 3 14 3 5 3" xfId="37976" xr:uid="{251424A2-45AD-4689-AD58-DB6477CFE354}"/>
    <cellStyle name="Currency 2 3 3 14 3 5 4" xfId="52233" xr:uid="{613FFC77-1D43-4FBA-91C1-C8971E9F7E33}"/>
    <cellStyle name="Currency 2 3 3 14 3 6" xfId="14215" xr:uid="{00000000-0005-0000-0000-000015350000}"/>
    <cellStyle name="Currency 2 3 3 14 3 6 2" xfId="40353" xr:uid="{453C527D-BF4E-4357-90BF-12E6E3B3A609}"/>
    <cellStyle name="Currency 2 3 3 14 3 6 3" xfId="54610" xr:uid="{2E2028B1-0C8F-4220-A9DA-6D8C96BEB30F}"/>
    <cellStyle name="Currency 2 3 3 14 3 7" xfId="16591" xr:uid="{00000000-0005-0000-0000-000016350000}"/>
    <cellStyle name="Currency 2 3 3 14 3 8" xfId="28472" xr:uid="{1198DFAE-94FD-4F7E-A1AE-D94AB40AEB6D}"/>
    <cellStyle name="Currency 2 3 3 14 3 9" xfId="42729" xr:uid="{4457F166-064E-4BAD-B9D6-01BABFC0CFBA}"/>
    <cellStyle name="Currency 2 3 3 14 4" xfId="3126" xr:uid="{00000000-0005-0000-0000-000017350000}"/>
    <cellStyle name="Currency 2 3 3 14 4 2" xfId="17383" xr:uid="{00000000-0005-0000-0000-000018350000}"/>
    <cellStyle name="Currency 2 3 3 14 4 3" xfId="29264" xr:uid="{F198C3A6-42C3-4F7D-9976-D4E28A1BE30E}"/>
    <cellStyle name="Currency 2 3 3 14 4 4" xfId="43521" xr:uid="{36357DC9-9F77-4A4E-A845-178F99AB27E6}"/>
    <cellStyle name="Currency 2 3 3 14 5" xfId="5502" xr:uid="{00000000-0005-0000-0000-000019350000}"/>
    <cellStyle name="Currency 2 3 3 14 5 2" xfId="19759" xr:uid="{00000000-0005-0000-0000-00001A350000}"/>
    <cellStyle name="Currency 2 3 3 14 5 3" xfId="31640" xr:uid="{22A9617B-8B6C-4397-B413-B82493FFFBA5}"/>
    <cellStyle name="Currency 2 3 3 14 5 4" xfId="45897" xr:uid="{BADED461-8C25-45DA-84DA-202E8E98D6E6}"/>
    <cellStyle name="Currency 2 3 3 14 6" xfId="7878" xr:uid="{00000000-0005-0000-0000-00001B350000}"/>
    <cellStyle name="Currency 2 3 3 14 6 2" xfId="22135" xr:uid="{00000000-0005-0000-0000-00001C350000}"/>
    <cellStyle name="Currency 2 3 3 14 6 3" xfId="34016" xr:uid="{81390893-BD13-414C-902C-7F2BB5BD7D84}"/>
    <cellStyle name="Currency 2 3 3 14 6 4" xfId="48273" xr:uid="{98366D7A-FA80-43AF-ACB5-568709741826}"/>
    <cellStyle name="Currency 2 3 3 14 7" xfId="10254" xr:uid="{00000000-0005-0000-0000-00001D350000}"/>
    <cellStyle name="Currency 2 3 3 14 7 2" xfId="24511" xr:uid="{00000000-0005-0000-0000-00001E350000}"/>
    <cellStyle name="Currency 2 3 3 14 7 3" xfId="36392" xr:uid="{4184E04A-3949-4C1A-A257-B56AD48FCB25}"/>
    <cellStyle name="Currency 2 3 3 14 7 4" xfId="50649" xr:uid="{835104D3-836D-4455-A59E-6359BF458330}"/>
    <cellStyle name="Currency 2 3 3 14 8" xfId="12631" xr:uid="{00000000-0005-0000-0000-00001F350000}"/>
    <cellStyle name="Currency 2 3 3 14 8 2" xfId="38769" xr:uid="{F874601A-F929-4138-9610-8B506026D42B}"/>
    <cellStyle name="Currency 2 3 3 14 8 3" xfId="53026" xr:uid="{2DEF7A75-896C-4EE6-A174-C34264434271}"/>
    <cellStyle name="Currency 2 3 3 14 9" xfId="15007" xr:uid="{00000000-0005-0000-0000-000020350000}"/>
    <cellStyle name="Currency 2 3 3 15" xfId="786" xr:uid="{00000000-0005-0000-0000-000021350000}"/>
    <cellStyle name="Currency 2 3 3 15 10" xfId="26924" xr:uid="{CCBEEFB6-F103-4FA1-BF02-9223247CF940}"/>
    <cellStyle name="Currency 2 3 3 15 11" xfId="41181" xr:uid="{896E9996-F6C4-4B54-8C3A-B22512495ABC}"/>
    <cellStyle name="Currency 2 3 3 15 2" xfId="1578" xr:uid="{00000000-0005-0000-0000-000022350000}"/>
    <cellStyle name="Currency 2 3 3 15 2 2" xfId="3954" xr:uid="{00000000-0005-0000-0000-000023350000}"/>
    <cellStyle name="Currency 2 3 3 15 2 2 2" xfId="18211" xr:uid="{00000000-0005-0000-0000-000024350000}"/>
    <cellStyle name="Currency 2 3 3 15 2 2 3" xfId="30092" xr:uid="{70589FDD-3F2A-450E-9C39-D9DC12A3A9DF}"/>
    <cellStyle name="Currency 2 3 3 15 2 2 4" xfId="44349" xr:uid="{136D5058-8590-48F0-886A-DF0BDB4D9F49}"/>
    <cellStyle name="Currency 2 3 3 15 2 3" xfId="6330" xr:uid="{00000000-0005-0000-0000-000025350000}"/>
    <cellStyle name="Currency 2 3 3 15 2 3 2" xfId="20587" xr:uid="{00000000-0005-0000-0000-000026350000}"/>
    <cellStyle name="Currency 2 3 3 15 2 3 3" xfId="32468" xr:uid="{00A6DD90-B720-4DF4-A26D-5E2605A17AAC}"/>
    <cellStyle name="Currency 2 3 3 15 2 3 4" xfId="46725" xr:uid="{66686819-3504-4045-BF01-86F9A83AFBC4}"/>
    <cellStyle name="Currency 2 3 3 15 2 4" xfId="8706" xr:uid="{00000000-0005-0000-0000-000027350000}"/>
    <cellStyle name="Currency 2 3 3 15 2 4 2" xfId="22963" xr:uid="{00000000-0005-0000-0000-000028350000}"/>
    <cellStyle name="Currency 2 3 3 15 2 4 3" xfId="34844" xr:uid="{466198A0-4524-419D-B2F7-8A2C14AF9DE9}"/>
    <cellStyle name="Currency 2 3 3 15 2 4 4" xfId="49101" xr:uid="{E1129DDD-2651-41D9-A9BD-F12E00D2CA5B}"/>
    <cellStyle name="Currency 2 3 3 15 2 5" xfId="11082" xr:uid="{00000000-0005-0000-0000-000029350000}"/>
    <cellStyle name="Currency 2 3 3 15 2 5 2" xfId="25339" xr:uid="{00000000-0005-0000-0000-00002A350000}"/>
    <cellStyle name="Currency 2 3 3 15 2 5 3" xfId="37220" xr:uid="{B48BE483-0D56-453C-87A5-F555785C595E}"/>
    <cellStyle name="Currency 2 3 3 15 2 5 4" xfId="51477" xr:uid="{F37183FC-DFF2-45D9-80F5-75786380E4C7}"/>
    <cellStyle name="Currency 2 3 3 15 2 6" xfId="13459" xr:uid="{00000000-0005-0000-0000-00002B350000}"/>
    <cellStyle name="Currency 2 3 3 15 2 6 2" xfId="39597" xr:uid="{45F7268B-5146-474B-AB62-9819D74075D1}"/>
    <cellStyle name="Currency 2 3 3 15 2 6 3" xfId="53854" xr:uid="{17AC43D2-A732-45E9-A348-AB96AF2106E5}"/>
    <cellStyle name="Currency 2 3 3 15 2 7" xfId="15835" xr:uid="{00000000-0005-0000-0000-00002C350000}"/>
    <cellStyle name="Currency 2 3 3 15 2 8" xfId="27716" xr:uid="{A14FAA07-A6AC-4DE8-9761-187A096CE727}"/>
    <cellStyle name="Currency 2 3 3 15 2 9" xfId="41973" xr:uid="{3982C5F1-E150-43DF-B380-582C24471DED}"/>
    <cellStyle name="Currency 2 3 3 15 3" xfId="2370" xr:uid="{00000000-0005-0000-0000-00002D350000}"/>
    <cellStyle name="Currency 2 3 3 15 3 2" xfId="4746" xr:uid="{00000000-0005-0000-0000-00002E350000}"/>
    <cellStyle name="Currency 2 3 3 15 3 2 2" xfId="19003" xr:uid="{00000000-0005-0000-0000-00002F350000}"/>
    <cellStyle name="Currency 2 3 3 15 3 2 3" xfId="30884" xr:uid="{01D1415A-FC8C-489C-9BBB-D2E68044584A}"/>
    <cellStyle name="Currency 2 3 3 15 3 2 4" xfId="45141" xr:uid="{015C3549-427F-4F79-8F47-6092ADF287A8}"/>
    <cellStyle name="Currency 2 3 3 15 3 3" xfId="7122" xr:uid="{00000000-0005-0000-0000-000030350000}"/>
    <cellStyle name="Currency 2 3 3 15 3 3 2" xfId="21379" xr:uid="{00000000-0005-0000-0000-000031350000}"/>
    <cellStyle name="Currency 2 3 3 15 3 3 3" xfId="33260" xr:uid="{B746860C-53F7-40B1-A967-971F1DD69CF7}"/>
    <cellStyle name="Currency 2 3 3 15 3 3 4" xfId="47517" xr:uid="{A1DB1B67-0C3B-49E8-8193-5DBB9968E7BF}"/>
    <cellStyle name="Currency 2 3 3 15 3 4" xfId="9498" xr:uid="{00000000-0005-0000-0000-000032350000}"/>
    <cellStyle name="Currency 2 3 3 15 3 4 2" xfId="23755" xr:uid="{00000000-0005-0000-0000-000033350000}"/>
    <cellStyle name="Currency 2 3 3 15 3 4 3" xfId="35636" xr:uid="{11745990-7881-44DF-94C7-D8C668C0AD8F}"/>
    <cellStyle name="Currency 2 3 3 15 3 4 4" xfId="49893" xr:uid="{281595C3-564F-4D23-9EE4-93950D07B47D}"/>
    <cellStyle name="Currency 2 3 3 15 3 5" xfId="11874" xr:uid="{00000000-0005-0000-0000-000034350000}"/>
    <cellStyle name="Currency 2 3 3 15 3 5 2" xfId="26131" xr:uid="{00000000-0005-0000-0000-000035350000}"/>
    <cellStyle name="Currency 2 3 3 15 3 5 3" xfId="38012" xr:uid="{B5F823CE-63B2-4F74-BFC0-5696CED27235}"/>
    <cellStyle name="Currency 2 3 3 15 3 5 4" xfId="52269" xr:uid="{D28085CB-95C6-4219-A822-391CF3BD7293}"/>
    <cellStyle name="Currency 2 3 3 15 3 6" xfId="14251" xr:uid="{00000000-0005-0000-0000-000036350000}"/>
    <cellStyle name="Currency 2 3 3 15 3 6 2" xfId="40389" xr:uid="{3760548A-B3BA-49E6-918C-C038CEED8FD2}"/>
    <cellStyle name="Currency 2 3 3 15 3 6 3" xfId="54646" xr:uid="{29A039B1-5DA1-4B85-BD7F-621B89769C7C}"/>
    <cellStyle name="Currency 2 3 3 15 3 7" xfId="16627" xr:uid="{00000000-0005-0000-0000-000037350000}"/>
    <cellStyle name="Currency 2 3 3 15 3 8" xfId="28508" xr:uid="{EFD6B10C-A105-4892-9E74-41267A074B8B}"/>
    <cellStyle name="Currency 2 3 3 15 3 9" xfId="42765" xr:uid="{B913E1E9-32C5-4522-94FC-E6DB26F162A6}"/>
    <cellStyle name="Currency 2 3 3 15 4" xfId="3162" xr:uid="{00000000-0005-0000-0000-000038350000}"/>
    <cellStyle name="Currency 2 3 3 15 4 2" xfId="17419" xr:uid="{00000000-0005-0000-0000-000039350000}"/>
    <cellStyle name="Currency 2 3 3 15 4 3" xfId="29300" xr:uid="{DE9B3002-1653-4EF7-A4D2-E05D219D6BF7}"/>
    <cellStyle name="Currency 2 3 3 15 4 4" xfId="43557" xr:uid="{22FCCC04-7432-41E9-B309-5ADA65615D3C}"/>
    <cellStyle name="Currency 2 3 3 15 5" xfId="5538" xr:uid="{00000000-0005-0000-0000-00003A350000}"/>
    <cellStyle name="Currency 2 3 3 15 5 2" xfId="19795" xr:uid="{00000000-0005-0000-0000-00003B350000}"/>
    <cellStyle name="Currency 2 3 3 15 5 3" xfId="31676" xr:uid="{B9895F7D-D2AA-4D81-9EF2-788CC721876E}"/>
    <cellStyle name="Currency 2 3 3 15 5 4" xfId="45933" xr:uid="{5BA84AE1-8712-483B-A596-59EB8B41711F}"/>
    <cellStyle name="Currency 2 3 3 15 6" xfId="7914" xr:uid="{00000000-0005-0000-0000-00003C350000}"/>
    <cellStyle name="Currency 2 3 3 15 6 2" xfId="22171" xr:uid="{00000000-0005-0000-0000-00003D350000}"/>
    <cellStyle name="Currency 2 3 3 15 6 3" xfId="34052" xr:uid="{7EEBEAC0-4EC0-47FB-AB35-E85D5B7E7A1D}"/>
    <cellStyle name="Currency 2 3 3 15 6 4" xfId="48309" xr:uid="{C43560F0-AECA-4DAE-9C9F-C4683AEB1DC4}"/>
    <cellStyle name="Currency 2 3 3 15 7" xfId="10290" xr:uid="{00000000-0005-0000-0000-00003E350000}"/>
    <cellStyle name="Currency 2 3 3 15 7 2" xfId="24547" xr:uid="{00000000-0005-0000-0000-00003F350000}"/>
    <cellStyle name="Currency 2 3 3 15 7 3" xfId="36428" xr:uid="{8B265384-9B32-4F1E-BFEE-C685104BC445}"/>
    <cellStyle name="Currency 2 3 3 15 7 4" xfId="50685" xr:uid="{DD08E7BB-ADDE-416D-85F4-789C3647A6EA}"/>
    <cellStyle name="Currency 2 3 3 15 8" xfId="12667" xr:uid="{00000000-0005-0000-0000-000040350000}"/>
    <cellStyle name="Currency 2 3 3 15 8 2" xfId="38805" xr:uid="{AC6A48DB-9ECA-4FE2-BBF9-7B0F1E22D036}"/>
    <cellStyle name="Currency 2 3 3 15 8 3" xfId="53062" xr:uid="{8EB95233-AABB-4D22-99BA-6C8619CD9364}"/>
    <cellStyle name="Currency 2 3 3 15 9" xfId="15043" xr:uid="{00000000-0005-0000-0000-000041350000}"/>
    <cellStyle name="Currency 2 3 3 16" xfId="822" xr:uid="{00000000-0005-0000-0000-000042350000}"/>
    <cellStyle name="Currency 2 3 3 16 2" xfId="3198" xr:uid="{00000000-0005-0000-0000-000043350000}"/>
    <cellStyle name="Currency 2 3 3 16 2 2" xfId="17455" xr:uid="{00000000-0005-0000-0000-000044350000}"/>
    <cellStyle name="Currency 2 3 3 16 2 3" xfId="29336" xr:uid="{68AEC682-01BB-44B2-806F-0CD523D606D9}"/>
    <cellStyle name="Currency 2 3 3 16 2 4" xfId="43593" xr:uid="{159D6A2E-7275-4880-BB69-06E84C21728D}"/>
    <cellStyle name="Currency 2 3 3 16 3" xfId="5574" xr:uid="{00000000-0005-0000-0000-000045350000}"/>
    <cellStyle name="Currency 2 3 3 16 3 2" xfId="19831" xr:uid="{00000000-0005-0000-0000-000046350000}"/>
    <cellStyle name="Currency 2 3 3 16 3 3" xfId="31712" xr:uid="{89552C4C-6202-4F18-90BA-A2A1079FE334}"/>
    <cellStyle name="Currency 2 3 3 16 3 4" xfId="45969" xr:uid="{02825760-036F-4D96-862A-2DB62D13668D}"/>
    <cellStyle name="Currency 2 3 3 16 4" xfId="7950" xr:uid="{00000000-0005-0000-0000-000047350000}"/>
    <cellStyle name="Currency 2 3 3 16 4 2" xfId="22207" xr:uid="{00000000-0005-0000-0000-000048350000}"/>
    <cellStyle name="Currency 2 3 3 16 4 3" xfId="34088" xr:uid="{D98E3BFC-20E3-48D5-A130-608D427F04B0}"/>
    <cellStyle name="Currency 2 3 3 16 4 4" xfId="48345" xr:uid="{4902B127-1CBD-4974-BA29-AF4B1115130C}"/>
    <cellStyle name="Currency 2 3 3 16 5" xfId="10326" xr:uid="{00000000-0005-0000-0000-000049350000}"/>
    <cellStyle name="Currency 2 3 3 16 5 2" xfId="24583" xr:uid="{00000000-0005-0000-0000-00004A350000}"/>
    <cellStyle name="Currency 2 3 3 16 5 3" xfId="36464" xr:uid="{FA7B5944-7C7E-41B1-9992-C979E426B92A}"/>
    <cellStyle name="Currency 2 3 3 16 5 4" xfId="50721" xr:uid="{FF9452E1-EB86-4C40-9856-3D59666E429D}"/>
    <cellStyle name="Currency 2 3 3 16 6" xfId="12703" xr:uid="{00000000-0005-0000-0000-00004B350000}"/>
    <cellStyle name="Currency 2 3 3 16 6 2" xfId="38841" xr:uid="{C0C44DCE-20BF-4AD1-A4FC-E81CCA7CABE5}"/>
    <cellStyle name="Currency 2 3 3 16 6 3" xfId="53098" xr:uid="{551523D5-B5FA-4105-8966-E03DBAA3D8A6}"/>
    <cellStyle name="Currency 2 3 3 16 7" xfId="15079" xr:uid="{00000000-0005-0000-0000-00004C350000}"/>
    <cellStyle name="Currency 2 3 3 16 8" xfId="26960" xr:uid="{22BD6167-B6B6-4FB3-9259-DEE32B24E5E5}"/>
    <cellStyle name="Currency 2 3 3 16 9" xfId="41217" xr:uid="{318C9473-57E9-4816-ABF8-472C7613D933}"/>
    <cellStyle name="Currency 2 3 3 17" xfId="1614" xr:uid="{00000000-0005-0000-0000-00004D350000}"/>
    <cellStyle name="Currency 2 3 3 17 2" xfId="3990" xr:uid="{00000000-0005-0000-0000-00004E350000}"/>
    <cellStyle name="Currency 2 3 3 17 2 2" xfId="18247" xr:uid="{00000000-0005-0000-0000-00004F350000}"/>
    <cellStyle name="Currency 2 3 3 17 2 3" xfId="30128" xr:uid="{4CA31060-4302-450E-BF2F-6DF341EE4DCC}"/>
    <cellStyle name="Currency 2 3 3 17 2 4" xfId="44385" xr:uid="{E1872949-3F05-40C9-AD72-2187791D47DF}"/>
    <cellStyle name="Currency 2 3 3 17 3" xfId="6366" xr:uid="{00000000-0005-0000-0000-000050350000}"/>
    <cellStyle name="Currency 2 3 3 17 3 2" xfId="20623" xr:uid="{00000000-0005-0000-0000-000051350000}"/>
    <cellStyle name="Currency 2 3 3 17 3 3" xfId="32504" xr:uid="{5DA85F7A-0870-4234-910D-1CFFDBE6FC97}"/>
    <cellStyle name="Currency 2 3 3 17 3 4" xfId="46761" xr:uid="{3A9122B8-0972-4D42-8967-4C01372C3F8E}"/>
    <cellStyle name="Currency 2 3 3 17 4" xfId="8742" xr:uid="{00000000-0005-0000-0000-000052350000}"/>
    <cellStyle name="Currency 2 3 3 17 4 2" xfId="22999" xr:uid="{00000000-0005-0000-0000-000053350000}"/>
    <cellStyle name="Currency 2 3 3 17 4 3" xfId="34880" xr:uid="{B01A49AD-E7DE-4435-BBF5-73802869CD7C}"/>
    <cellStyle name="Currency 2 3 3 17 4 4" xfId="49137" xr:uid="{EB9EA242-4756-41E1-925D-485B23788F7B}"/>
    <cellStyle name="Currency 2 3 3 17 5" xfId="11118" xr:uid="{00000000-0005-0000-0000-000054350000}"/>
    <cellStyle name="Currency 2 3 3 17 5 2" xfId="25375" xr:uid="{00000000-0005-0000-0000-000055350000}"/>
    <cellStyle name="Currency 2 3 3 17 5 3" xfId="37256" xr:uid="{150515D6-3621-4F0C-AA34-D38ECD8A3984}"/>
    <cellStyle name="Currency 2 3 3 17 5 4" xfId="51513" xr:uid="{1EA1A079-2FEF-4A27-ABAF-411612C8E4F0}"/>
    <cellStyle name="Currency 2 3 3 17 6" xfId="13495" xr:uid="{00000000-0005-0000-0000-000056350000}"/>
    <cellStyle name="Currency 2 3 3 17 6 2" xfId="39633" xr:uid="{E564D04A-C123-4E97-927B-12D634320826}"/>
    <cellStyle name="Currency 2 3 3 17 6 3" xfId="53890" xr:uid="{C1630DD3-8994-4C62-91BF-454B96BB32BB}"/>
    <cellStyle name="Currency 2 3 3 17 7" xfId="15871" xr:uid="{00000000-0005-0000-0000-000057350000}"/>
    <cellStyle name="Currency 2 3 3 17 8" xfId="27752" xr:uid="{9A4F91D6-FDDB-4E82-8468-8D26C54A86D9}"/>
    <cellStyle name="Currency 2 3 3 17 9" xfId="42009" xr:uid="{2E3B923D-3474-4807-AA2D-5696CE6CE2ED}"/>
    <cellStyle name="Currency 2 3 3 18" xfId="2406" xr:uid="{00000000-0005-0000-0000-000058350000}"/>
    <cellStyle name="Currency 2 3 3 18 2" xfId="16663" xr:uid="{00000000-0005-0000-0000-000059350000}"/>
    <cellStyle name="Currency 2 3 3 18 3" xfId="28544" xr:uid="{71EF4CCE-7E97-467B-8844-E6CE18768C96}"/>
    <cellStyle name="Currency 2 3 3 18 4" xfId="42801" xr:uid="{435B56A8-26C3-4C4A-A578-13DD20B1E00E}"/>
    <cellStyle name="Currency 2 3 3 19" xfId="4782" xr:uid="{00000000-0005-0000-0000-00005A350000}"/>
    <cellStyle name="Currency 2 3 3 19 2" xfId="19039" xr:uid="{00000000-0005-0000-0000-00005B350000}"/>
    <cellStyle name="Currency 2 3 3 19 3" xfId="30920" xr:uid="{7FE55B2E-26C4-4F2F-825D-E3E24E3CF7AB}"/>
    <cellStyle name="Currency 2 3 3 19 4" xfId="45177" xr:uid="{9AE8D653-02D2-4694-86DA-7CF5D702473B}"/>
    <cellStyle name="Currency 2 3 3 2" xfId="47" xr:uid="{00000000-0005-0000-0000-00005C350000}"/>
    <cellStyle name="Currency 2 3 3 2 10" xfId="371" xr:uid="{00000000-0005-0000-0000-00005D350000}"/>
    <cellStyle name="Currency 2 3 3 2 10 10" xfId="26509" xr:uid="{0DC2FE38-394F-4A37-B3FE-821D1011CE37}"/>
    <cellStyle name="Currency 2 3 3 2 10 11" xfId="40766" xr:uid="{3350303F-E7E9-441B-B60C-F3A53780ADF3}"/>
    <cellStyle name="Currency 2 3 3 2 10 2" xfId="1163" xr:uid="{00000000-0005-0000-0000-00005E350000}"/>
    <cellStyle name="Currency 2 3 3 2 10 2 2" xfId="3539" xr:uid="{00000000-0005-0000-0000-00005F350000}"/>
    <cellStyle name="Currency 2 3 3 2 10 2 2 2" xfId="17796" xr:uid="{00000000-0005-0000-0000-000060350000}"/>
    <cellStyle name="Currency 2 3 3 2 10 2 2 3" xfId="29677" xr:uid="{79C729A9-4628-42E4-A418-B451E5EBEDBB}"/>
    <cellStyle name="Currency 2 3 3 2 10 2 2 4" xfId="43934" xr:uid="{2A70BB9B-42BF-41BA-B127-AA371DAFD302}"/>
    <cellStyle name="Currency 2 3 3 2 10 2 3" xfId="5915" xr:uid="{00000000-0005-0000-0000-000061350000}"/>
    <cellStyle name="Currency 2 3 3 2 10 2 3 2" xfId="20172" xr:uid="{00000000-0005-0000-0000-000062350000}"/>
    <cellStyle name="Currency 2 3 3 2 10 2 3 3" xfId="32053" xr:uid="{6B87CEAA-6CA7-4B95-93ED-A42ADA32DA27}"/>
    <cellStyle name="Currency 2 3 3 2 10 2 3 4" xfId="46310" xr:uid="{688FEC5D-6A22-4283-880E-D4C2570259AD}"/>
    <cellStyle name="Currency 2 3 3 2 10 2 4" xfId="8291" xr:uid="{00000000-0005-0000-0000-000063350000}"/>
    <cellStyle name="Currency 2 3 3 2 10 2 4 2" xfId="22548" xr:uid="{00000000-0005-0000-0000-000064350000}"/>
    <cellStyle name="Currency 2 3 3 2 10 2 4 3" xfId="34429" xr:uid="{3BF673A0-3741-485A-8E8E-31F5A5CA3FB1}"/>
    <cellStyle name="Currency 2 3 3 2 10 2 4 4" xfId="48686" xr:uid="{7ECCC061-D22D-4EDB-832B-01898621C8A8}"/>
    <cellStyle name="Currency 2 3 3 2 10 2 5" xfId="10667" xr:uid="{00000000-0005-0000-0000-000065350000}"/>
    <cellStyle name="Currency 2 3 3 2 10 2 5 2" xfId="24924" xr:uid="{00000000-0005-0000-0000-000066350000}"/>
    <cellStyle name="Currency 2 3 3 2 10 2 5 3" xfId="36805" xr:uid="{D8438AC9-1955-4B43-88B2-0377A66912F0}"/>
    <cellStyle name="Currency 2 3 3 2 10 2 5 4" xfId="51062" xr:uid="{171E1988-CBE7-4094-8AB6-AE5284FE714A}"/>
    <cellStyle name="Currency 2 3 3 2 10 2 6" xfId="13044" xr:uid="{00000000-0005-0000-0000-000067350000}"/>
    <cellStyle name="Currency 2 3 3 2 10 2 6 2" xfId="39182" xr:uid="{6969AA82-4C76-4C43-8C65-AF5399E18D7E}"/>
    <cellStyle name="Currency 2 3 3 2 10 2 6 3" xfId="53439" xr:uid="{CEF5E01D-DE46-4382-9A9E-44A2C2301A78}"/>
    <cellStyle name="Currency 2 3 3 2 10 2 7" xfId="15420" xr:uid="{00000000-0005-0000-0000-000068350000}"/>
    <cellStyle name="Currency 2 3 3 2 10 2 8" xfId="27301" xr:uid="{FCE5ABC2-B631-4A6C-BB3B-79E1CBFD12CA}"/>
    <cellStyle name="Currency 2 3 3 2 10 2 9" xfId="41558" xr:uid="{714C427C-95A9-44AF-B9B9-322D3C064E8A}"/>
    <cellStyle name="Currency 2 3 3 2 10 3" xfId="1955" xr:uid="{00000000-0005-0000-0000-000069350000}"/>
    <cellStyle name="Currency 2 3 3 2 10 3 2" xfId="4331" xr:uid="{00000000-0005-0000-0000-00006A350000}"/>
    <cellStyle name="Currency 2 3 3 2 10 3 2 2" xfId="18588" xr:uid="{00000000-0005-0000-0000-00006B350000}"/>
    <cellStyle name="Currency 2 3 3 2 10 3 2 3" xfId="30469" xr:uid="{8E08221A-6CC3-42BB-8DA7-A04D752FA591}"/>
    <cellStyle name="Currency 2 3 3 2 10 3 2 4" xfId="44726" xr:uid="{484D5BFE-BD26-41FC-877B-83D57D0C99F7}"/>
    <cellStyle name="Currency 2 3 3 2 10 3 3" xfId="6707" xr:uid="{00000000-0005-0000-0000-00006C350000}"/>
    <cellStyle name="Currency 2 3 3 2 10 3 3 2" xfId="20964" xr:uid="{00000000-0005-0000-0000-00006D350000}"/>
    <cellStyle name="Currency 2 3 3 2 10 3 3 3" xfId="32845" xr:uid="{1BE48534-33CC-4BCA-BBB7-B6503970FD8D}"/>
    <cellStyle name="Currency 2 3 3 2 10 3 3 4" xfId="47102" xr:uid="{179BD1CE-2D43-4906-B61C-B31DC5310D24}"/>
    <cellStyle name="Currency 2 3 3 2 10 3 4" xfId="9083" xr:uid="{00000000-0005-0000-0000-00006E350000}"/>
    <cellStyle name="Currency 2 3 3 2 10 3 4 2" xfId="23340" xr:uid="{00000000-0005-0000-0000-00006F350000}"/>
    <cellStyle name="Currency 2 3 3 2 10 3 4 3" xfId="35221" xr:uid="{ECF38A46-E878-44E9-9447-DF93137905A6}"/>
    <cellStyle name="Currency 2 3 3 2 10 3 4 4" xfId="49478" xr:uid="{34CB2B4D-3D75-409A-AD54-666A283C8C38}"/>
    <cellStyle name="Currency 2 3 3 2 10 3 5" xfId="11459" xr:uid="{00000000-0005-0000-0000-000070350000}"/>
    <cellStyle name="Currency 2 3 3 2 10 3 5 2" xfId="25716" xr:uid="{00000000-0005-0000-0000-000071350000}"/>
    <cellStyle name="Currency 2 3 3 2 10 3 5 3" xfId="37597" xr:uid="{337AD4FC-FCD1-4C76-92CB-195F988D9E8D}"/>
    <cellStyle name="Currency 2 3 3 2 10 3 5 4" xfId="51854" xr:uid="{4DF470CA-CE2B-4DDE-A765-C7189D51BEB0}"/>
    <cellStyle name="Currency 2 3 3 2 10 3 6" xfId="13836" xr:uid="{00000000-0005-0000-0000-000072350000}"/>
    <cellStyle name="Currency 2 3 3 2 10 3 6 2" xfId="39974" xr:uid="{263F33F4-A490-4AD6-BC50-BCF96BA3D504}"/>
    <cellStyle name="Currency 2 3 3 2 10 3 6 3" xfId="54231" xr:uid="{F7B57808-5B72-4781-8217-5E7A72F79B99}"/>
    <cellStyle name="Currency 2 3 3 2 10 3 7" xfId="16212" xr:uid="{00000000-0005-0000-0000-000073350000}"/>
    <cellStyle name="Currency 2 3 3 2 10 3 8" xfId="28093" xr:uid="{B6432188-1620-4FD4-BF58-3093DC35F260}"/>
    <cellStyle name="Currency 2 3 3 2 10 3 9" xfId="42350" xr:uid="{83AF18F2-CE61-4E41-A1FA-D6326AB2985C}"/>
    <cellStyle name="Currency 2 3 3 2 10 4" xfId="2747" xr:uid="{00000000-0005-0000-0000-000074350000}"/>
    <cellStyle name="Currency 2 3 3 2 10 4 2" xfId="17004" xr:uid="{00000000-0005-0000-0000-000075350000}"/>
    <cellStyle name="Currency 2 3 3 2 10 4 3" xfId="28885" xr:uid="{E5D6F12C-9555-4797-A554-D960604741FC}"/>
    <cellStyle name="Currency 2 3 3 2 10 4 4" xfId="43142" xr:uid="{6D69BE92-0264-4F46-94D8-78AF37CBD2AB}"/>
    <cellStyle name="Currency 2 3 3 2 10 5" xfId="5123" xr:uid="{00000000-0005-0000-0000-000076350000}"/>
    <cellStyle name="Currency 2 3 3 2 10 5 2" xfId="19380" xr:uid="{00000000-0005-0000-0000-000077350000}"/>
    <cellStyle name="Currency 2 3 3 2 10 5 3" xfId="31261" xr:uid="{DA9201B4-4EAE-459D-A405-280622B0A918}"/>
    <cellStyle name="Currency 2 3 3 2 10 5 4" xfId="45518" xr:uid="{B19999A6-1CAE-48D9-8EAB-E79FD8B078B0}"/>
    <cellStyle name="Currency 2 3 3 2 10 6" xfId="7499" xr:uid="{00000000-0005-0000-0000-000078350000}"/>
    <cellStyle name="Currency 2 3 3 2 10 6 2" xfId="21756" xr:uid="{00000000-0005-0000-0000-000079350000}"/>
    <cellStyle name="Currency 2 3 3 2 10 6 3" xfId="33637" xr:uid="{DE1C6B51-8FE3-4C81-A4BA-4B773228BD86}"/>
    <cellStyle name="Currency 2 3 3 2 10 6 4" xfId="47894" xr:uid="{344932BB-EBA4-4224-AE37-0652D63691A6}"/>
    <cellStyle name="Currency 2 3 3 2 10 7" xfId="9875" xr:uid="{00000000-0005-0000-0000-00007A350000}"/>
    <cellStyle name="Currency 2 3 3 2 10 7 2" xfId="24132" xr:uid="{00000000-0005-0000-0000-00007B350000}"/>
    <cellStyle name="Currency 2 3 3 2 10 7 3" xfId="36013" xr:uid="{FB1D8559-DDBB-4606-9250-7943A553B54E}"/>
    <cellStyle name="Currency 2 3 3 2 10 7 4" xfId="50270" xr:uid="{95ADEE03-4573-4081-A0FE-20EF6406954A}"/>
    <cellStyle name="Currency 2 3 3 2 10 8" xfId="12252" xr:uid="{00000000-0005-0000-0000-00007C350000}"/>
    <cellStyle name="Currency 2 3 3 2 10 8 2" xfId="38390" xr:uid="{F2C4477C-CC1C-4FFB-8091-29F1B3E59136}"/>
    <cellStyle name="Currency 2 3 3 2 10 8 3" xfId="52647" xr:uid="{AE873F84-143D-49C9-967B-58C7B8B66CE4}"/>
    <cellStyle name="Currency 2 3 3 2 10 9" xfId="14628" xr:uid="{00000000-0005-0000-0000-00007D350000}"/>
    <cellStyle name="Currency 2 3 3 2 11" xfId="407" xr:uid="{00000000-0005-0000-0000-00007E350000}"/>
    <cellStyle name="Currency 2 3 3 2 11 10" xfId="26545" xr:uid="{350FB0B2-5F27-47CE-A3E7-9B09838B0E31}"/>
    <cellStyle name="Currency 2 3 3 2 11 11" xfId="40802" xr:uid="{A30FB55F-E6E4-4DE0-963B-C3F9DE425A9D}"/>
    <cellStyle name="Currency 2 3 3 2 11 2" xfId="1199" xr:uid="{00000000-0005-0000-0000-00007F350000}"/>
    <cellStyle name="Currency 2 3 3 2 11 2 2" xfId="3575" xr:uid="{00000000-0005-0000-0000-000080350000}"/>
    <cellStyle name="Currency 2 3 3 2 11 2 2 2" xfId="17832" xr:uid="{00000000-0005-0000-0000-000081350000}"/>
    <cellStyle name="Currency 2 3 3 2 11 2 2 3" xfId="29713" xr:uid="{4CBE4B19-E983-474B-B5D2-73F12E1423FD}"/>
    <cellStyle name="Currency 2 3 3 2 11 2 2 4" xfId="43970" xr:uid="{1A53BA8B-AF59-4F25-8E7E-65F872CB3A72}"/>
    <cellStyle name="Currency 2 3 3 2 11 2 3" xfId="5951" xr:uid="{00000000-0005-0000-0000-000082350000}"/>
    <cellStyle name="Currency 2 3 3 2 11 2 3 2" xfId="20208" xr:uid="{00000000-0005-0000-0000-000083350000}"/>
    <cellStyle name="Currency 2 3 3 2 11 2 3 3" xfId="32089" xr:uid="{6C8CD7CD-0125-4705-A386-1CC9DC77F247}"/>
    <cellStyle name="Currency 2 3 3 2 11 2 3 4" xfId="46346" xr:uid="{3C34F344-E2B8-461D-8C07-EBDAA0D75B6E}"/>
    <cellStyle name="Currency 2 3 3 2 11 2 4" xfId="8327" xr:uid="{00000000-0005-0000-0000-000084350000}"/>
    <cellStyle name="Currency 2 3 3 2 11 2 4 2" xfId="22584" xr:uid="{00000000-0005-0000-0000-000085350000}"/>
    <cellStyle name="Currency 2 3 3 2 11 2 4 3" xfId="34465" xr:uid="{913AB6D5-4456-44D3-8320-C7475F30C938}"/>
    <cellStyle name="Currency 2 3 3 2 11 2 4 4" xfId="48722" xr:uid="{C6A78F99-3302-4A5A-B64B-DDB2ADC13610}"/>
    <cellStyle name="Currency 2 3 3 2 11 2 5" xfId="10703" xr:uid="{00000000-0005-0000-0000-000086350000}"/>
    <cellStyle name="Currency 2 3 3 2 11 2 5 2" xfId="24960" xr:uid="{00000000-0005-0000-0000-000087350000}"/>
    <cellStyle name="Currency 2 3 3 2 11 2 5 3" xfId="36841" xr:uid="{FD4D342C-02CE-42D3-877B-0E8DA73B984E}"/>
    <cellStyle name="Currency 2 3 3 2 11 2 5 4" xfId="51098" xr:uid="{44CBAB62-76B7-4A4D-88E4-D6484FEF6459}"/>
    <cellStyle name="Currency 2 3 3 2 11 2 6" xfId="13080" xr:uid="{00000000-0005-0000-0000-000088350000}"/>
    <cellStyle name="Currency 2 3 3 2 11 2 6 2" xfId="39218" xr:uid="{B57B78C9-C6E0-446B-BECD-BDE1B4C7AA98}"/>
    <cellStyle name="Currency 2 3 3 2 11 2 6 3" xfId="53475" xr:uid="{353034BD-F714-4A9A-8B02-11A7462BEDEB}"/>
    <cellStyle name="Currency 2 3 3 2 11 2 7" xfId="15456" xr:uid="{00000000-0005-0000-0000-000089350000}"/>
    <cellStyle name="Currency 2 3 3 2 11 2 8" xfId="27337" xr:uid="{7EE5755C-2C6C-4202-B257-E9F863F0394D}"/>
    <cellStyle name="Currency 2 3 3 2 11 2 9" xfId="41594" xr:uid="{0EFF807B-4523-435F-BAB8-F3DE0C89B2FE}"/>
    <cellStyle name="Currency 2 3 3 2 11 3" xfId="1991" xr:uid="{00000000-0005-0000-0000-00008A350000}"/>
    <cellStyle name="Currency 2 3 3 2 11 3 2" xfId="4367" xr:uid="{00000000-0005-0000-0000-00008B350000}"/>
    <cellStyle name="Currency 2 3 3 2 11 3 2 2" xfId="18624" xr:uid="{00000000-0005-0000-0000-00008C350000}"/>
    <cellStyle name="Currency 2 3 3 2 11 3 2 3" xfId="30505" xr:uid="{26E88D8F-62CA-46BD-9991-DD7C057D6D45}"/>
    <cellStyle name="Currency 2 3 3 2 11 3 2 4" xfId="44762" xr:uid="{811D1214-09FC-49E4-94FC-49EDAFD36217}"/>
    <cellStyle name="Currency 2 3 3 2 11 3 3" xfId="6743" xr:uid="{00000000-0005-0000-0000-00008D350000}"/>
    <cellStyle name="Currency 2 3 3 2 11 3 3 2" xfId="21000" xr:uid="{00000000-0005-0000-0000-00008E350000}"/>
    <cellStyle name="Currency 2 3 3 2 11 3 3 3" xfId="32881" xr:uid="{4B750CF9-CBFD-40B2-BC8C-CE0FAD00AF1F}"/>
    <cellStyle name="Currency 2 3 3 2 11 3 3 4" xfId="47138" xr:uid="{5312B85F-6056-4750-A843-C72BEA080AFB}"/>
    <cellStyle name="Currency 2 3 3 2 11 3 4" xfId="9119" xr:uid="{00000000-0005-0000-0000-00008F350000}"/>
    <cellStyle name="Currency 2 3 3 2 11 3 4 2" xfId="23376" xr:uid="{00000000-0005-0000-0000-000090350000}"/>
    <cellStyle name="Currency 2 3 3 2 11 3 4 3" xfId="35257" xr:uid="{AE563980-1346-4A7C-A678-9CA0C6000569}"/>
    <cellStyle name="Currency 2 3 3 2 11 3 4 4" xfId="49514" xr:uid="{EB4C5E0B-A85F-4C53-84C3-58248FF1EAC3}"/>
    <cellStyle name="Currency 2 3 3 2 11 3 5" xfId="11495" xr:uid="{00000000-0005-0000-0000-000091350000}"/>
    <cellStyle name="Currency 2 3 3 2 11 3 5 2" xfId="25752" xr:uid="{00000000-0005-0000-0000-000092350000}"/>
    <cellStyle name="Currency 2 3 3 2 11 3 5 3" xfId="37633" xr:uid="{A8FAAAA5-CB37-45D2-B6B0-8DCA55AEDF0C}"/>
    <cellStyle name="Currency 2 3 3 2 11 3 5 4" xfId="51890" xr:uid="{AACC552A-29DC-46D3-8F18-356AAF10B09D}"/>
    <cellStyle name="Currency 2 3 3 2 11 3 6" xfId="13872" xr:uid="{00000000-0005-0000-0000-000093350000}"/>
    <cellStyle name="Currency 2 3 3 2 11 3 6 2" xfId="40010" xr:uid="{25C44BA8-6F2C-4549-8545-23479B1E778D}"/>
    <cellStyle name="Currency 2 3 3 2 11 3 6 3" xfId="54267" xr:uid="{8D2DE5D0-58E2-472A-80C8-64664185C05E}"/>
    <cellStyle name="Currency 2 3 3 2 11 3 7" xfId="16248" xr:uid="{00000000-0005-0000-0000-000094350000}"/>
    <cellStyle name="Currency 2 3 3 2 11 3 8" xfId="28129" xr:uid="{CCCB8D95-59E0-4DDE-8D25-B9AF950FE920}"/>
    <cellStyle name="Currency 2 3 3 2 11 3 9" xfId="42386" xr:uid="{A2CCBBF3-F70E-4BBF-8BF6-CD41019C3A49}"/>
    <cellStyle name="Currency 2 3 3 2 11 4" xfId="2783" xr:uid="{00000000-0005-0000-0000-000095350000}"/>
    <cellStyle name="Currency 2 3 3 2 11 4 2" xfId="17040" xr:uid="{00000000-0005-0000-0000-000096350000}"/>
    <cellStyle name="Currency 2 3 3 2 11 4 3" xfId="28921" xr:uid="{EBB7F67C-C44E-4DE0-8FE7-4D58DE6F3565}"/>
    <cellStyle name="Currency 2 3 3 2 11 4 4" xfId="43178" xr:uid="{B1A2A160-E297-4EA8-B2DE-1AF730B4F952}"/>
    <cellStyle name="Currency 2 3 3 2 11 5" xfId="5159" xr:uid="{00000000-0005-0000-0000-000097350000}"/>
    <cellStyle name="Currency 2 3 3 2 11 5 2" xfId="19416" xr:uid="{00000000-0005-0000-0000-000098350000}"/>
    <cellStyle name="Currency 2 3 3 2 11 5 3" xfId="31297" xr:uid="{928421A9-709F-406B-A84A-839D29047EBD}"/>
    <cellStyle name="Currency 2 3 3 2 11 5 4" xfId="45554" xr:uid="{3CC01C10-56A5-4092-A706-C3C56F5AD999}"/>
    <cellStyle name="Currency 2 3 3 2 11 6" xfId="7535" xr:uid="{00000000-0005-0000-0000-000099350000}"/>
    <cellStyle name="Currency 2 3 3 2 11 6 2" xfId="21792" xr:uid="{00000000-0005-0000-0000-00009A350000}"/>
    <cellStyle name="Currency 2 3 3 2 11 6 3" xfId="33673" xr:uid="{2B11528B-E890-412C-B166-2CC53D129460}"/>
    <cellStyle name="Currency 2 3 3 2 11 6 4" xfId="47930" xr:uid="{E041E18C-6541-4BED-8743-0B7FB1A401E9}"/>
    <cellStyle name="Currency 2 3 3 2 11 7" xfId="9911" xr:uid="{00000000-0005-0000-0000-00009B350000}"/>
    <cellStyle name="Currency 2 3 3 2 11 7 2" xfId="24168" xr:uid="{00000000-0005-0000-0000-00009C350000}"/>
    <cellStyle name="Currency 2 3 3 2 11 7 3" xfId="36049" xr:uid="{5241FCA4-3252-49AC-90D4-533E2D90CEBC}"/>
    <cellStyle name="Currency 2 3 3 2 11 7 4" xfId="50306" xr:uid="{A3F8DE63-A10D-4B88-AF35-9C055C542085}"/>
    <cellStyle name="Currency 2 3 3 2 11 8" xfId="12288" xr:uid="{00000000-0005-0000-0000-00009D350000}"/>
    <cellStyle name="Currency 2 3 3 2 11 8 2" xfId="38426" xr:uid="{CAEA112A-8323-47DA-9CE8-B730B012BE40}"/>
    <cellStyle name="Currency 2 3 3 2 11 8 3" xfId="52683" xr:uid="{6013C7B4-60E2-4696-9544-B0B3B5A68EB3}"/>
    <cellStyle name="Currency 2 3 3 2 11 9" xfId="14664" xr:uid="{00000000-0005-0000-0000-00009E350000}"/>
    <cellStyle name="Currency 2 3 3 2 12" xfId="731" xr:uid="{00000000-0005-0000-0000-00009F350000}"/>
    <cellStyle name="Currency 2 3 3 2 12 10" xfId="26869" xr:uid="{E757A486-0B76-4E66-9007-2D84F0473CEA}"/>
    <cellStyle name="Currency 2 3 3 2 12 11" xfId="41126" xr:uid="{AE330BA4-A9F4-4F75-BD73-464456153636}"/>
    <cellStyle name="Currency 2 3 3 2 12 2" xfId="1523" xr:uid="{00000000-0005-0000-0000-0000A0350000}"/>
    <cellStyle name="Currency 2 3 3 2 12 2 2" xfId="3899" xr:uid="{00000000-0005-0000-0000-0000A1350000}"/>
    <cellStyle name="Currency 2 3 3 2 12 2 2 2" xfId="18156" xr:uid="{00000000-0005-0000-0000-0000A2350000}"/>
    <cellStyle name="Currency 2 3 3 2 12 2 2 3" xfId="30037" xr:uid="{11589488-C701-433C-82C9-10672B1A088A}"/>
    <cellStyle name="Currency 2 3 3 2 12 2 2 4" xfId="44294" xr:uid="{BB2D812A-DBBC-490C-BC6E-5382C2480BCA}"/>
    <cellStyle name="Currency 2 3 3 2 12 2 3" xfId="6275" xr:uid="{00000000-0005-0000-0000-0000A3350000}"/>
    <cellStyle name="Currency 2 3 3 2 12 2 3 2" xfId="20532" xr:uid="{00000000-0005-0000-0000-0000A4350000}"/>
    <cellStyle name="Currency 2 3 3 2 12 2 3 3" xfId="32413" xr:uid="{9BB4E21A-84AB-4E3B-B8E9-9215A44E4C02}"/>
    <cellStyle name="Currency 2 3 3 2 12 2 3 4" xfId="46670" xr:uid="{94532C8E-4640-41BD-95D7-E8EE8717C6A8}"/>
    <cellStyle name="Currency 2 3 3 2 12 2 4" xfId="8651" xr:uid="{00000000-0005-0000-0000-0000A5350000}"/>
    <cellStyle name="Currency 2 3 3 2 12 2 4 2" xfId="22908" xr:uid="{00000000-0005-0000-0000-0000A6350000}"/>
    <cellStyle name="Currency 2 3 3 2 12 2 4 3" xfId="34789" xr:uid="{88535426-4F1A-4127-B5DF-201D2CBBB9D3}"/>
    <cellStyle name="Currency 2 3 3 2 12 2 4 4" xfId="49046" xr:uid="{1321FBA4-298D-4CA2-A044-D4D158E282B8}"/>
    <cellStyle name="Currency 2 3 3 2 12 2 5" xfId="11027" xr:uid="{00000000-0005-0000-0000-0000A7350000}"/>
    <cellStyle name="Currency 2 3 3 2 12 2 5 2" xfId="25284" xr:uid="{00000000-0005-0000-0000-0000A8350000}"/>
    <cellStyle name="Currency 2 3 3 2 12 2 5 3" xfId="37165" xr:uid="{9397443A-4DB6-46CE-BF06-3C74F2AAB3F8}"/>
    <cellStyle name="Currency 2 3 3 2 12 2 5 4" xfId="51422" xr:uid="{0F03FAEE-4866-4EB4-8D47-D0BDA6A9DD5A}"/>
    <cellStyle name="Currency 2 3 3 2 12 2 6" xfId="13404" xr:uid="{00000000-0005-0000-0000-0000A9350000}"/>
    <cellStyle name="Currency 2 3 3 2 12 2 6 2" xfId="39542" xr:uid="{CB80FD37-6213-46F3-B5A6-325EC58ACA1D}"/>
    <cellStyle name="Currency 2 3 3 2 12 2 6 3" xfId="53799" xr:uid="{26666620-4C77-4806-8C46-12DE0B0C3E8F}"/>
    <cellStyle name="Currency 2 3 3 2 12 2 7" xfId="15780" xr:uid="{00000000-0005-0000-0000-0000AA350000}"/>
    <cellStyle name="Currency 2 3 3 2 12 2 8" xfId="27661" xr:uid="{891E299D-EAA6-49FE-A5EB-13E3C2D30466}"/>
    <cellStyle name="Currency 2 3 3 2 12 2 9" xfId="41918" xr:uid="{E404E75F-4F79-4DAC-AB8E-CBC680BC3B9C}"/>
    <cellStyle name="Currency 2 3 3 2 12 3" xfId="2315" xr:uid="{00000000-0005-0000-0000-0000AB350000}"/>
    <cellStyle name="Currency 2 3 3 2 12 3 2" xfId="4691" xr:uid="{00000000-0005-0000-0000-0000AC350000}"/>
    <cellStyle name="Currency 2 3 3 2 12 3 2 2" xfId="18948" xr:uid="{00000000-0005-0000-0000-0000AD350000}"/>
    <cellStyle name="Currency 2 3 3 2 12 3 2 3" xfId="30829" xr:uid="{B4DB28C5-4A43-4D5F-A88B-ADB1E85DD101}"/>
    <cellStyle name="Currency 2 3 3 2 12 3 2 4" xfId="45086" xr:uid="{ADFEC9F4-9657-4CAE-AD34-892AD300A10B}"/>
    <cellStyle name="Currency 2 3 3 2 12 3 3" xfId="7067" xr:uid="{00000000-0005-0000-0000-0000AE350000}"/>
    <cellStyle name="Currency 2 3 3 2 12 3 3 2" xfId="21324" xr:uid="{00000000-0005-0000-0000-0000AF350000}"/>
    <cellStyle name="Currency 2 3 3 2 12 3 3 3" xfId="33205" xr:uid="{C910BDB5-9B3F-4127-A66F-4C040EAA336B}"/>
    <cellStyle name="Currency 2 3 3 2 12 3 3 4" xfId="47462" xr:uid="{C1AA824F-CB5F-47A0-9626-1425246AFD69}"/>
    <cellStyle name="Currency 2 3 3 2 12 3 4" xfId="9443" xr:uid="{00000000-0005-0000-0000-0000B0350000}"/>
    <cellStyle name="Currency 2 3 3 2 12 3 4 2" xfId="23700" xr:uid="{00000000-0005-0000-0000-0000B1350000}"/>
    <cellStyle name="Currency 2 3 3 2 12 3 4 3" xfId="35581" xr:uid="{417B12BB-0DE2-44AB-BC1A-D2A30B30E97C}"/>
    <cellStyle name="Currency 2 3 3 2 12 3 4 4" xfId="49838" xr:uid="{69FE0CA7-F065-4CB0-9C8B-5D11E1F2574B}"/>
    <cellStyle name="Currency 2 3 3 2 12 3 5" xfId="11819" xr:uid="{00000000-0005-0000-0000-0000B2350000}"/>
    <cellStyle name="Currency 2 3 3 2 12 3 5 2" xfId="26076" xr:uid="{00000000-0005-0000-0000-0000B3350000}"/>
    <cellStyle name="Currency 2 3 3 2 12 3 5 3" xfId="37957" xr:uid="{3000EAAE-027A-4A69-BEF8-BA2702CE8CEC}"/>
    <cellStyle name="Currency 2 3 3 2 12 3 5 4" xfId="52214" xr:uid="{C0C8C87F-475A-45CF-B37E-C2A6A9DA97BB}"/>
    <cellStyle name="Currency 2 3 3 2 12 3 6" xfId="14196" xr:uid="{00000000-0005-0000-0000-0000B4350000}"/>
    <cellStyle name="Currency 2 3 3 2 12 3 6 2" xfId="40334" xr:uid="{059C0B52-2D05-4EA0-A298-A0EA5342A658}"/>
    <cellStyle name="Currency 2 3 3 2 12 3 6 3" xfId="54591" xr:uid="{B5837ED5-703C-41E5-A34B-4CF72ED82FF9}"/>
    <cellStyle name="Currency 2 3 3 2 12 3 7" xfId="16572" xr:uid="{00000000-0005-0000-0000-0000B5350000}"/>
    <cellStyle name="Currency 2 3 3 2 12 3 8" xfId="28453" xr:uid="{04F2512F-0B00-4DC6-B3B8-38A59002CC4C}"/>
    <cellStyle name="Currency 2 3 3 2 12 3 9" xfId="42710" xr:uid="{7D9E65A3-8770-46BE-8D25-FCA88CE5BCE5}"/>
    <cellStyle name="Currency 2 3 3 2 12 4" xfId="3107" xr:uid="{00000000-0005-0000-0000-0000B6350000}"/>
    <cellStyle name="Currency 2 3 3 2 12 4 2" xfId="17364" xr:uid="{00000000-0005-0000-0000-0000B7350000}"/>
    <cellStyle name="Currency 2 3 3 2 12 4 3" xfId="29245" xr:uid="{BC7EDA8B-0C64-4E05-850C-A6081841DCB4}"/>
    <cellStyle name="Currency 2 3 3 2 12 4 4" xfId="43502" xr:uid="{DDED1A4C-0273-4B5F-994D-2FCDE717E4BA}"/>
    <cellStyle name="Currency 2 3 3 2 12 5" xfId="5483" xr:uid="{00000000-0005-0000-0000-0000B8350000}"/>
    <cellStyle name="Currency 2 3 3 2 12 5 2" xfId="19740" xr:uid="{00000000-0005-0000-0000-0000B9350000}"/>
    <cellStyle name="Currency 2 3 3 2 12 5 3" xfId="31621" xr:uid="{B2C68F87-8D3F-42B2-9CB3-F1573A4E2C35}"/>
    <cellStyle name="Currency 2 3 3 2 12 5 4" xfId="45878" xr:uid="{054BCE83-9D3F-4FAC-9141-06ABF8533E7A}"/>
    <cellStyle name="Currency 2 3 3 2 12 6" xfId="7859" xr:uid="{00000000-0005-0000-0000-0000BA350000}"/>
    <cellStyle name="Currency 2 3 3 2 12 6 2" xfId="22116" xr:uid="{00000000-0005-0000-0000-0000BB350000}"/>
    <cellStyle name="Currency 2 3 3 2 12 6 3" xfId="33997" xr:uid="{09E40678-1107-4892-A0F9-57FB30941441}"/>
    <cellStyle name="Currency 2 3 3 2 12 6 4" xfId="48254" xr:uid="{9AF824F7-8297-4ABB-9CDC-46D8C6C02EB3}"/>
    <cellStyle name="Currency 2 3 3 2 12 7" xfId="10235" xr:uid="{00000000-0005-0000-0000-0000BC350000}"/>
    <cellStyle name="Currency 2 3 3 2 12 7 2" xfId="24492" xr:uid="{00000000-0005-0000-0000-0000BD350000}"/>
    <cellStyle name="Currency 2 3 3 2 12 7 3" xfId="36373" xr:uid="{02B044AA-98F1-485D-8BD3-93DC6F7B3D81}"/>
    <cellStyle name="Currency 2 3 3 2 12 7 4" xfId="50630" xr:uid="{56CED527-531B-487F-A237-2053609774FC}"/>
    <cellStyle name="Currency 2 3 3 2 12 8" xfId="12612" xr:uid="{00000000-0005-0000-0000-0000BE350000}"/>
    <cellStyle name="Currency 2 3 3 2 12 8 2" xfId="38750" xr:uid="{D2DD409D-B148-4C2F-882A-2D1CDB7D08B7}"/>
    <cellStyle name="Currency 2 3 3 2 12 8 3" xfId="53007" xr:uid="{CEFA4E6E-5C91-4879-A29B-A47C999E2E1D}"/>
    <cellStyle name="Currency 2 3 3 2 12 9" xfId="14988" xr:uid="{00000000-0005-0000-0000-0000BF350000}"/>
    <cellStyle name="Currency 2 3 3 2 13" xfId="767" xr:uid="{00000000-0005-0000-0000-0000C0350000}"/>
    <cellStyle name="Currency 2 3 3 2 13 10" xfId="26905" xr:uid="{234796B4-C10B-4887-8164-8215C1491E58}"/>
    <cellStyle name="Currency 2 3 3 2 13 11" xfId="41162" xr:uid="{023AF60A-B415-4056-BE2C-759752285700}"/>
    <cellStyle name="Currency 2 3 3 2 13 2" xfId="1559" xr:uid="{00000000-0005-0000-0000-0000C1350000}"/>
    <cellStyle name="Currency 2 3 3 2 13 2 2" xfId="3935" xr:uid="{00000000-0005-0000-0000-0000C2350000}"/>
    <cellStyle name="Currency 2 3 3 2 13 2 2 2" xfId="18192" xr:uid="{00000000-0005-0000-0000-0000C3350000}"/>
    <cellStyle name="Currency 2 3 3 2 13 2 2 3" xfId="30073" xr:uid="{035B4BF6-4524-4F80-8A81-29F1787B9E8A}"/>
    <cellStyle name="Currency 2 3 3 2 13 2 2 4" xfId="44330" xr:uid="{6B13A82E-0427-448C-A179-49D1A68355C8}"/>
    <cellStyle name="Currency 2 3 3 2 13 2 3" xfId="6311" xr:uid="{00000000-0005-0000-0000-0000C4350000}"/>
    <cellStyle name="Currency 2 3 3 2 13 2 3 2" xfId="20568" xr:uid="{00000000-0005-0000-0000-0000C5350000}"/>
    <cellStyle name="Currency 2 3 3 2 13 2 3 3" xfId="32449" xr:uid="{0B5F50F5-FF00-4EBE-BF71-13DA7CF2DF18}"/>
    <cellStyle name="Currency 2 3 3 2 13 2 3 4" xfId="46706" xr:uid="{6ADA833A-4909-44D4-9803-3899BB84D160}"/>
    <cellStyle name="Currency 2 3 3 2 13 2 4" xfId="8687" xr:uid="{00000000-0005-0000-0000-0000C6350000}"/>
    <cellStyle name="Currency 2 3 3 2 13 2 4 2" xfId="22944" xr:uid="{00000000-0005-0000-0000-0000C7350000}"/>
    <cellStyle name="Currency 2 3 3 2 13 2 4 3" xfId="34825" xr:uid="{B9AC33B7-A224-473B-B62C-C5D4D960C48E}"/>
    <cellStyle name="Currency 2 3 3 2 13 2 4 4" xfId="49082" xr:uid="{BB2CCAD3-293B-48EF-A5BE-9F17F8673278}"/>
    <cellStyle name="Currency 2 3 3 2 13 2 5" xfId="11063" xr:uid="{00000000-0005-0000-0000-0000C8350000}"/>
    <cellStyle name="Currency 2 3 3 2 13 2 5 2" xfId="25320" xr:uid="{00000000-0005-0000-0000-0000C9350000}"/>
    <cellStyle name="Currency 2 3 3 2 13 2 5 3" xfId="37201" xr:uid="{92CF5E3A-6A22-4CF1-AC74-ED05A24200D2}"/>
    <cellStyle name="Currency 2 3 3 2 13 2 5 4" xfId="51458" xr:uid="{A0ED2542-0B8C-4B79-9639-B3E7DD1B6E7B}"/>
    <cellStyle name="Currency 2 3 3 2 13 2 6" xfId="13440" xr:uid="{00000000-0005-0000-0000-0000CA350000}"/>
    <cellStyle name="Currency 2 3 3 2 13 2 6 2" xfId="39578" xr:uid="{F5C6F491-E671-44FE-882A-3891B2EE4AC0}"/>
    <cellStyle name="Currency 2 3 3 2 13 2 6 3" xfId="53835" xr:uid="{4364E788-34F8-4721-90C8-D682193B8E79}"/>
    <cellStyle name="Currency 2 3 3 2 13 2 7" xfId="15816" xr:uid="{00000000-0005-0000-0000-0000CB350000}"/>
    <cellStyle name="Currency 2 3 3 2 13 2 8" xfId="27697" xr:uid="{463CFFA9-831C-4C0C-87F5-06749237092A}"/>
    <cellStyle name="Currency 2 3 3 2 13 2 9" xfId="41954" xr:uid="{0540CA6F-9B01-485B-9536-D627691AA8E2}"/>
    <cellStyle name="Currency 2 3 3 2 13 3" xfId="2351" xr:uid="{00000000-0005-0000-0000-0000CC350000}"/>
    <cellStyle name="Currency 2 3 3 2 13 3 2" xfId="4727" xr:uid="{00000000-0005-0000-0000-0000CD350000}"/>
    <cellStyle name="Currency 2 3 3 2 13 3 2 2" xfId="18984" xr:uid="{00000000-0005-0000-0000-0000CE350000}"/>
    <cellStyle name="Currency 2 3 3 2 13 3 2 3" xfId="30865" xr:uid="{FC4D3654-B1EA-4695-8E88-0A1325046C15}"/>
    <cellStyle name="Currency 2 3 3 2 13 3 2 4" xfId="45122" xr:uid="{A13A9F11-CC7A-43F4-8434-45BD66D20784}"/>
    <cellStyle name="Currency 2 3 3 2 13 3 3" xfId="7103" xr:uid="{00000000-0005-0000-0000-0000CF350000}"/>
    <cellStyle name="Currency 2 3 3 2 13 3 3 2" xfId="21360" xr:uid="{00000000-0005-0000-0000-0000D0350000}"/>
    <cellStyle name="Currency 2 3 3 2 13 3 3 3" xfId="33241" xr:uid="{A5D5C3FA-9BA9-42DC-8544-412DEB0684D1}"/>
    <cellStyle name="Currency 2 3 3 2 13 3 3 4" xfId="47498" xr:uid="{C5D343B9-1221-41B8-A727-6EA8B371B4CB}"/>
    <cellStyle name="Currency 2 3 3 2 13 3 4" xfId="9479" xr:uid="{00000000-0005-0000-0000-0000D1350000}"/>
    <cellStyle name="Currency 2 3 3 2 13 3 4 2" xfId="23736" xr:uid="{00000000-0005-0000-0000-0000D2350000}"/>
    <cellStyle name="Currency 2 3 3 2 13 3 4 3" xfId="35617" xr:uid="{FCD0E712-A96C-4994-981B-3598DDFC4559}"/>
    <cellStyle name="Currency 2 3 3 2 13 3 4 4" xfId="49874" xr:uid="{E1E29712-4365-41AE-A68C-16DBEDF2F588}"/>
    <cellStyle name="Currency 2 3 3 2 13 3 5" xfId="11855" xr:uid="{00000000-0005-0000-0000-0000D3350000}"/>
    <cellStyle name="Currency 2 3 3 2 13 3 5 2" xfId="26112" xr:uid="{00000000-0005-0000-0000-0000D4350000}"/>
    <cellStyle name="Currency 2 3 3 2 13 3 5 3" xfId="37993" xr:uid="{CF4CB56D-A91C-4F64-A882-61DE3E22C094}"/>
    <cellStyle name="Currency 2 3 3 2 13 3 5 4" xfId="52250" xr:uid="{6691B7FD-D7FF-4EF1-9963-A121F53AE610}"/>
    <cellStyle name="Currency 2 3 3 2 13 3 6" xfId="14232" xr:uid="{00000000-0005-0000-0000-0000D5350000}"/>
    <cellStyle name="Currency 2 3 3 2 13 3 6 2" xfId="40370" xr:uid="{08A58D21-DC38-42E9-A10F-97FD68ECBAE3}"/>
    <cellStyle name="Currency 2 3 3 2 13 3 6 3" xfId="54627" xr:uid="{C64EBEB5-CF03-4366-AD10-C157D1A6CEB6}"/>
    <cellStyle name="Currency 2 3 3 2 13 3 7" xfId="16608" xr:uid="{00000000-0005-0000-0000-0000D6350000}"/>
    <cellStyle name="Currency 2 3 3 2 13 3 8" xfId="28489" xr:uid="{52039FF2-C20E-4D30-B401-99A5EBA45C1C}"/>
    <cellStyle name="Currency 2 3 3 2 13 3 9" xfId="42746" xr:uid="{1F6F6A1C-402A-4569-BF51-1B4A80A8B38F}"/>
    <cellStyle name="Currency 2 3 3 2 13 4" xfId="3143" xr:uid="{00000000-0005-0000-0000-0000D7350000}"/>
    <cellStyle name="Currency 2 3 3 2 13 4 2" xfId="17400" xr:uid="{00000000-0005-0000-0000-0000D8350000}"/>
    <cellStyle name="Currency 2 3 3 2 13 4 3" xfId="29281" xr:uid="{3C8D519F-1059-4CBD-B567-88BA7E020032}"/>
    <cellStyle name="Currency 2 3 3 2 13 4 4" xfId="43538" xr:uid="{E25609B7-B617-4D09-94FC-E9C88EA84482}"/>
    <cellStyle name="Currency 2 3 3 2 13 5" xfId="5519" xr:uid="{00000000-0005-0000-0000-0000D9350000}"/>
    <cellStyle name="Currency 2 3 3 2 13 5 2" xfId="19776" xr:uid="{00000000-0005-0000-0000-0000DA350000}"/>
    <cellStyle name="Currency 2 3 3 2 13 5 3" xfId="31657" xr:uid="{E8BFEBEE-5406-47D7-81CC-FF1E0BAEEF4F}"/>
    <cellStyle name="Currency 2 3 3 2 13 5 4" xfId="45914" xr:uid="{5039A62C-9F0E-49B6-9064-76E33A0CE2B6}"/>
    <cellStyle name="Currency 2 3 3 2 13 6" xfId="7895" xr:uid="{00000000-0005-0000-0000-0000DB350000}"/>
    <cellStyle name="Currency 2 3 3 2 13 6 2" xfId="22152" xr:uid="{00000000-0005-0000-0000-0000DC350000}"/>
    <cellStyle name="Currency 2 3 3 2 13 6 3" xfId="34033" xr:uid="{B99234D9-AD05-4BA4-94DF-95036494F76D}"/>
    <cellStyle name="Currency 2 3 3 2 13 6 4" xfId="48290" xr:uid="{A45F1EAB-EAB0-4DE9-9A6E-620D8183984E}"/>
    <cellStyle name="Currency 2 3 3 2 13 7" xfId="10271" xr:uid="{00000000-0005-0000-0000-0000DD350000}"/>
    <cellStyle name="Currency 2 3 3 2 13 7 2" xfId="24528" xr:uid="{00000000-0005-0000-0000-0000DE350000}"/>
    <cellStyle name="Currency 2 3 3 2 13 7 3" xfId="36409" xr:uid="{790CAC15-A75D-4B7A-B630-C6C95497454B}"/>
    <cellStyle name="Currency 2 3 3 2 13 7 4" xfId="50666" xr:uid="{8BE7D901-CE1F-482C-A5D7-B7B6115AA0EA}"/>
    <cellStyle name="Currency 2 3 3 2 13 8" xfId="12648" xr:uid="{00000000-0005-0000-0000-0000DF350000}"/>
    <cellStyle name="Currency 2 3 3 2 13 8 2" xfId="38786" xr:uid="{B0871F26-63D6-4DE7-965F-2FE4590B5995}"/>
    <cellStyle name="Currency 2 3 3 2 13 8 3" xfId="53043" xr:uid="{A2C82F2A-524A-430A-BB6B-2D9BF3493332}"/>
    <cellStyle name="Currency 2 3 3 2 13 9" xfId="15024" xr:uid="{00000000-0005-0000-0000-0000E0350000}"/>
    <cellStyle name="Currency 2 3 3 2 14" xfId="803" xr:uid="{00000000-0005-0000-0000-0000E1350000}"/>
    <cellStyle name="Currency 2 3 3 2 14 10" xfId="26941" xr:uid="{8981BA7D-365F-41DF-A68E-44A885E52B05}"/>
    <cellStyle name="Currency 2 3 3 2 14 11" xfId="41198" xr:uid="{9A8E2442-C43E-483B-92FA-3E4CF2FD51D2}"/>
    <cellStyle name="Currency 2 3 3 2 14 2" xfId="1595" xr:uid="{00000000-0005-0000-0000-0000E2350000}"/>
    <cellStyle name="Currency 2 3 3 2 14 2 2" xfId="3971" xr:uid="{00000000-0005-0000-0000-0000E3350000}"/>
    <cellStyle name="Currency 2 3 3 2 14 2 2 2" xfId="18228" xr:uid="{00000000-0005-0000-0000-0000E4350000}"/>
    <cellStyle name="Currency 2 3 3 2 14 2 2 3" xfId="30109" xr:uid="{62D4C79B-2AE9-470F-9CBD-BAA0E19487F4}"/>
    <cellStyle name="Currency 2 3 3 2 14 2 2 4" xfId="44366" xr:uid="{AE53FC0E-B783-410B-906F-E9EDC3313278}"/>
    <cellStyle name="Currency 2 3 3 2 14 2 3" xfId="6347" xr:uid="{00000000-0005-0000-0000-0000E5350000}"/>
    <cellStyle name="Currency 2 3 3 2 14 2 3 2" xfId="20604" xr:uid="{00000000-0005-0000-0000-0000E6350000}"/>
    <cellStyle name="Currency 2 3 3 2 14 2 3 3" xfId="32485" xr:uid="{914122C3-F07A-4C23-BA80-4DB6D6C25A66}"/>
    <cellStyle name="Currency 2 3 3 2 14 2 3 4" xfId="46742" xr:uid="{F7E2A691-2DAA-4081-8008-9FBBFB43F69A}"/>
    <cellStyle name="Currency 2 3 3 2 14 2 4" xfId="8723" xr:uid="{00000000-0005-0000-0000-0000E7350000}"/>
    <cellStyle name="Currency 2 3 3 2 14 2 4 2" xfId="22980" xr:uid="{00000000-0005-0000-0000-0000E8350000}"/>
    <cellStyle name="Currency 2 3 3 2 14 2 4 3" xfId="34861" xr:uid="{9EB700E3-1A5A-458D-A769-66B88E75F5F2}"/>
    <cellStyle name="Currency 2 3 3 2 14 2 4 4" xfId="49118" xr:uid="{1D698723-C2AC-4CE9-8ECC-460439A1BF62}"/>
    <cellStyle name="Currency 2 3 3 2 14 2 5" xfId="11099" xr:uid="{00000000-0005-0000-0000-0000E9350000}"/>
    <cellStyle name="Currency 2 3 3 2 14 2 5 2" xfId="25356" xr:uid="{00000000-0005-0000-0000-0000EA350000}"/>
    <cellStyle name="Currency 2 3 3 2 14 2 5 3" xfId="37237" xr:uid="{A6141D6A-085F-4DAE-982F-4D4D8D1D801C}"/>
    <cellStyle name="Currency 2 3 3 2 14 2 5 4" xfId="51494" xr:uid="{3EED0496-7C4A-4A45-A107-FE8E88861FD1}"/>
    <cellStyle name="Currency 2 3 3 2 14 2 6" xfId="13476" xr:uid="{00000000-0005-0000-0000-0000EB350000}"/>
    <cellStyle name="Currency 2 3 3 2 14 2 6 2" xfId="39614" xr:uid="{8C384479-6C6F-4BDD-A199-43F2645BE285}"/>
    <cellStyle name="Currency 2 3 3 2 14 2 6 3" xfId="53871" xr:uid="{262BC2D6-4093-42C8-ADD0-E8BF0EAC5B2E}"/>
    <cellStyle name="Currency 2 3 3 2 14 2 7" xfId="15852" xr:uid="{00000000-0005-0000-0000-0000EC350000}"/>
    <cellStyle name="Currency 2 3 3 2 14 2 8" xfId="27733" xr:uid="{0EE0355F-C47C-4ACC-AF6F-96A97C3E3111}"/>
    <cellStyle name="Currency 2 3 3 2 14 2 9" xfId="41990" xr:uid="{8F3A0AA8-CE61-4541-B38C-4F84E2B54526}"/>
    <cellStyle name="Currency 2 3 3 2 14 3" xfId="2387" xr:uid="{00000000-0005-0000-0000-0000ED350000}"/>
    <cellStyle name="Currency 2 3 3 2 14 3 2" xfId="4763" xr:uid="{00000000-0005-0000-0000-0000EE350000}"/>
    <cellStyle name="Currency 2 3 3 2 14 3 2 2" xfId="19020" xr:uid="{00000000-0005-0000-0000-0000EF350000}"/>
    <cellStyle name="Currency 2 3 3 2 14 3 2 3" xfId="30901" xr:uid="{A159F8CE-581D-4F52-9B81-0C3586EEE3D9}"/>
    <cellStyle name="Currency 2 3 3 2 14 3 2 4" xfId="45158" xr:uid="{DBCD06C8-39BC-4DC7-9114-98D9A656A9FF}"/>
    <cellStyle name="Currency 2 3 3 2 14 3 3" xfId="7139" xr:uid="{00000000-0005-0000-0000-0000F0350000}"/>
    <cellStyle name="Currency 2 3 3 2 14 3 3 2" xfId="21396" xr:uid="{00000000-0005-0000-0000-0000F1350000}"/>
    <cellStyle name="Currency 2 3 3 2 14 3 3 3" xfId="33277" xr:uid="{26FDD214-B007-4E04-A214-E13DB526CB32}"/>
    <cellStyle name="Currency 2 3 3 2 14 3 3 4" xfId="47534" xr:uid="{D47627CC-AD57-4DD3-92F8-F242104D8EFD}"/>
    <cellStyle name="Currency 2 3 3 2 14 3 4" xfId="9515" xr:uid="{00000000-0005-0000-0000-0000F2350000}"/>
    <cellStyle name="Currency 2 3 3 2 14 3 4 2" xfId="23772" xr:uid="{00000000-0005-0000-0000-0000F3350000}"/>
    <cellStyle name="Currency 2 3 3 2 14 3 4 3" xfId="35653" xr:uid="{40E2F018-6D86-4751-BC6B-AFA953F119CB}"/>
    <cellStyle name="Currency 2 3 3 2 14 3 4 4" xfId="49910" xr:uid="{50E87FEF-B00F-40C9-A4BF-8BD9549D6866}"/>
    <cellStyle name="Currency 2 3 3 2 14 3 5" xfId="11891" xr:uid="{00000000-0005-0000-0000-0000F4350000}"/>
    <cellStyle name="Currency 2 3 3 2 14 3 5 2" xfId="26148" xr:uid="{00000000-0005-0000-0000-0000F5350000}"/>
    <cellStyle name="Currency 2 3 3 2 14 3 5 3" xfId="38029" xr:uid="{55484BAD-2225-4F13-B87F-F9E7F40AF1CE}"/>
    <cellStyle name="Currency 2 3 3 2 14 3 5 4" xfId="52286" xr:uid="{09743DCC-27BD-4FDA-A65C-06E57347BF17}"/>
    <cellStyle name="Currency 2 3 3 2 14 3 6" xfId="14268" xr:uid="{00000000-0005-0000-0000-0000F6350000}"/>
    <cellStyle name="Currency 2 3 3 2 14 3 6 2" xfId="40406" xr:uid="{4D4C87A2-F21C-4CE5-92AB-CAF621ADDACA}"/>
    <cellStyle name="Currency 2 3 3 2 14 3 6 3" xfId="54663" xr:uid="{664BDD7D-70D1-4B82-AEB2-B5A3ED0CF9EE}"/>
    <cellStyle name="Currency 2 3 3 2 14 3 7" xfId="16644" xr:uid="{00000000-0005-0000-0000-0000F7350000}"/>
    <cellStyle name="Currency 2 3 3 2 14 3 8" xfId="28525" xr:uid="{1E5D29D9-8FA0-4D79-A510-F29202DC44FF}"/>
    <cellStyle name="Currency 2 3 3 2 14 3 9" xfId="42782" xr:uid="{E81A85A2-B701-4F5A-83E8-99B3E7794C21}"/>
    <cellStyle name="Currency 2 3 3 2 14 4" xfId="3179" xr:uid="{00000000-0005-0000-0000-0000F8350000}"/>
    <cellStyle name="Currency 2 3 3 2 14 4 2" xfId="17436" xr:uid="{00000000-0005-0000-0000-0000F9350000}"/>
    <cellStyle name="Currency 2 3 3 2 14 4 3" xfId="29317" xr:uid="{94AB88FE-8C1B-4AA9-AAF3-1F8620F50A73}"/>
    <cellStyle name="Currency 2 3 3 2 14 4 4" xfId="43574" xr:uid="{C881D607-0544-4A7E-83AE-B2269855C7EB}"/>
    <cellStyle name="Currency 2 3 3 2 14 5" xfId="5555" xr:uid="{00000000-0005-0000-0000-0000FA350000}"/>
    <cellStyle name="Currency 2 3 3 2 14 5 2" xfId="19812" xr:uid="{00000000-0005-0000-0000-0000FB350000}"/>
    <cellStyle name="Currency 2 3 3 2 14 5 3" xfId="31693" xr:uid="{580B75BA-263C-44BA-AE9C-E658FBB123BA}"/>
    <cellStyle name="Currency 2 3 3 2 14 5 4" xfId="45950" xr:uid="{719A7ADD-8B05-4C50-B414-648A74E6771D}"/>
    <cellStyle name="Currency 2 3 3 2 14 6" xfId="7931" xr:uid="{00000000-0005-0000-0000-0000FC350000}"/>
    <cellStyle name="Currency 2 3 3 2 14 6 2" xfId="22188" xr:uid="{00000000-0005-0000-0000-0000FD350000}"/>
    <cellStyle name="Currency 2 3 3 2 14 6 3" xfId="34069" xr:uid="{F3289352-3F21-40E8-B9BB-BCFE1D9B2A56}"/>
    <cellStyle name="Currency 2 3 3 2 14 6 4" xfId="48326" xr:uid="{D75A1A10-5AD2-4F9D-A5FE-E2336C13195D}"/>
    <cellStyle name="Currency 2 3 3 2 14 7" xfId="10307" xr:uid="{00000000-0005-0000-0000-0000FE350000}"/>
    <cellStyle name="Currency 2 3 3 2 14 7 2" xfId="24564" xr:uid="{00000000-0005-0000-0000-0000FF350000}"/>
    <cellStyle name="Currency 2 3 3 2 14 7 3" xfId="36445" xr:uid="{35C2CA1E-E6CB-4B62-8869-444BA97E920F}"/>
    <cellStyle name="Currency 2 3 3 2 14 7 4" xfId="50702" xr:uid="{D8A3664B-4688-43DD-AC10-0D0FED51027B}"/>
    <cellStyle name="Currency 2 3 3 2 14 8" xfId="12684" xr:uid="{00000000-0005-0000-0000-000000360000}"/>
    <cellStyle name="Currency 2 3 3 2 14 8 2" xfId="38822" xr:uid="{D3B2AF6D-52FB-4FBB-9C55-ADEB937B34DD}"/>
    <cellStyle name="Currency 2 3 3 2 14 8 3" xfId="53079" xr:uid="{B159414C-77FF-4481-BCF2-49C31B9A9555}"/>
    <cellStyle name="Currency 2 3 3 2 14 9" xfId="15060" xr:uid="{00000000-0005-0000-0000-000001360000}"/>
    <cellStyle name="Currency 2 3 3 2 15" xfId="839" xr:uid="{00000000-0005-0000-0000-000002360000}"/>
    <cellStyle name="Currency 2 3 3 2 15 2" xfId="3215" xr:uid="{00000000-0005-0000-0000-000003360000}"/>
    <cellStyle name="Currency 2 3 3 2 15 2 2" xfId="17472" xr:uid="{00000000-0005-0000-0000-000004360000}"/>
    <cellStyle name="Currency 2 3 3 2 15 2 3" xfId="29353" xr:uid="{0D2381D9-6685-4C80-9833-C0130D627059}"/>
    <cellStyle name="Currency 2 3 3 2 15 2 4" xfId="43610" xr:uid="{BF63662A-65E7-4D97-BF20-8399EC014E41}"/>
    <cellStyle name="Currency 2 3 3 2 15 3" xfId="5591" xr:uid="{00000000-0005-0000-0000-000005360000}"/>
    <cellStyle name="Currency 2 3 3 2 15 3 2" xfId="19848" xr:uid="{00000000-0005-0000-0000-000006360000}"/>
    <cellStyle name="Currency 2 3 3 2 15 3 3" xfId="31729" xr:uid="{74FA30E5-5C66-4A06-8932-FD7DAA25F0E2}"/>
    <cellStyle name="Currency 2 3 3 2 15 3 4" xfId="45986" xr:uid="{219BE882-F129-423E-8ED4-E1A7B0C27081}"/>
    <cellStyle name="Currency 2 3 3 2 15 4" xfId="7967" xr:uid="{00000000-0005-0000-0000-000007360000}"/>
    <cellStyle name="Currency 2 3 3 2 15 4 2" xfId="22224" xr:uid="{00000000-0005-0000-0000-000008360000}"/>
    <cellStyle name="Currency 2 3 3 2 15 4 3" xfId="34105" xr:uid="{F4ADB8E0-17A3-4D15-A3F0-52BE88889850}"/>
    <cellStyle name="Currency 2 3 3 2 15 4 4" xfId="48362" xr:uid="{BD9BE417-31AB-4BD4-B620-055740349BFF}"/>
    <cellStyle name="Currency 2 3 3 2 15 5" xfId="10343" xr:uid="{00000000-0005-0000-0000-000009360000}"/>
    <cellStyle name="Currency 2 3 3 2 15 5 2" xfId="24600" xr:uid="{00000000-0005-0000-0000-00000A360000}"/>
    <cellStyle name="Currency 2 3 3 2 15 5 3" xfId="36481" xr:uid="{E55CD061-13F6-4C5F-8CDF-3D60E3F4DDC9}"/>
    <cellStyle name="Currency 2 3 3 2 15 5 4" xfId="50738" xr:uid="{444E8C85-2F86-4D97-AB14-16053FC86CF2}"/>
    <cellStyle name="Currency 2 3 3 2 15 6" xfId="12720" xr:uid="{00000000-0005-0000-0000-00000B360000}"/>
    <cellStyle name="Currency 2 3 3 2 15 6 2" xfId="38858" xr:uid="{0FEB0C63-6F10-4162-83A1-ADD3B48DC7CC}"/>
    <cellStyle name="Currency 2 3 3 2 15 6 3" xfId="53115" xr:uid="{27C9AB98-1B58-41CF-A20E-727238671D4F}"/>
    <cellStyle name="Currency 2 3 3 2 15 7" xfId="15096" xr:uid="{00000000-0005-0000-0000-00000C360000}"/>
    <cellStyle name="Currency 2 3 3 2 15 8" xfId="26977" xr:uid="{96565616-4D22-4F19-BE09-94AAB4B8087E}"/>
    <cellStyle name="Currency 2 3 3 2 15 9" xfId="41234" xr:uid="{D53623E6-D40C-45B3-B365-6DE47E56BE2C}"/>
    <cellStyle name="Currency 2 3 3 2 16" xfId="1631" xr:uid="{00000000-0005-0000-0000-00000D360000}"/>
    <cellStyle name="Currency 2 3 3 2 16 2" xfId="4007" xr:uid="{00000000-0005-0000-0000-00000E360000}"/>
    <cellStyle name="Currency 2 3 3 2 16 2 2" xfId="18264" xr:uid="{00000000-0005-0000-0000-00000F360000}"/>
    <cellStyle name="Currency 2 3 3 2 16 2 3" xfId="30145" xr:uid="{A47F65CD-B9F7-4FAF-98CC-72757A7A95DA}"/>
    <cellStyle name="Currency 2 3 3 2 16 2 4" xfId="44402" xr:uid="{E0ADF372-D7D1-4EA5-B576-9A90FA5FB05C}"/>
    <cellStyle name="Currency 2 3 3 2 16 3" xfId="6383" xr:uid="{00000000-0005-0000-0000-000010360000}"/>
    <cellStyle name="Currency 2 3 3 2 16 3 2" xfId="20640" xr:uid="{00000000-0005-0000-0000-000011360000}"/>
    <cellStyle name="Currency 2 3 3 2 16 3 3" xfId="32521" xr:uid="{67F6749D-7F06-4111-BFAA-E24938A641F2}"/>
    <cellStyle name="Currency 2 3 3 2 16 3 4" xfId="46778" xr:uid="{7256720A-2210-4872-BB9B-29523B6431D1}"/>
    <cellStyle name="Currency 2 3 3 2 16 4" xfId="8759" xr:uid="{00000000-0005-0000-0000-000012360000}"/>
    <cellStyle name="Currency 2 3 3 2 16 4 2" xfId="23016" xr:uid="{00000000-0005-0000-0000-000013360000}"/>
    <cellStyle name="Currency 2 3 3 2 16 4 3" xfId="34897" xr:uid="{B2AD5C28-90BD-47E8-9487-3C0E341D12F6}"/>
    <cellStyle name="Currency 2 3 3 2 16 4 4" xfId="49154" xr:uid="{14353C6B-725E-4211-A549-10C799C3B9E5}"/>
    <cellStyle name="Currency 2 3 3 2 16 5" xfId="11135" xr:uid="{00000000-0005-0000-0000-000014360000}"/>
    <cellStyle name="Currency 2 3 3 2 16 5 2" xfId="25392" xr:uid="{00000000-0005-0000-0000-000015360000}"/>
    <cellStyle name="Currency 2 3 3 2 16 5 3" xfId="37273" xr:uid="{C12B0A92-8B1A-470A-B0D0-AFF14A86A087}"/>
    <cellStyle name="Currency 2 3 3 2 16 5 4" xfId="51530" xr:uid="{5D827310-C6B7-43BD-AEF2-58061BEDB856}"/>
    <cellStyle name="Currency 2 3 3 2 16 6" xfId="13512" xr:uid="{00000000-0005-0000-0000-000016360000}"/>
    <cellStyle name="Currency 2 3 3 2 16 6 2" xfId="39650" xr:uid="{3A03DD49-4514-4A8E-B35D-AB74744D91DA}"/>
    <cellStyle name="Currency 2 3 3 2 16 6 3" xfId="53907" xr:uid="{B4648B73-A629-47E7-AE56-E74B3AC84BFB}"/>
    <cellStyle name="Currency 2 3 3 2 16 7" xfId="15888" xr:uid="{00000000-0005-0000-0000-000017360000}"/>
    <cellStyle name="Currency 2 3 3 2 16 8" xfId="27769" xr:uid="{91C25C21-6494-4E54-B647-C1CAD69FFEB3}"/>
    <cellStyle name="Currency 2 3 3 2 16 9" xfId="42026" xr:uid="{9C43A56B-DD65-4350-B92E-521D2FA39DE2}"/>
    <cellStyle name="Currency 2 3 3 2 17" xfId="2423" xr:uid="{00000000-0005-0000-0000-000018360000}"/>
    <cellStyle name="Currency 2 3 3 2 17 2" xfId="16680" xr:uid="{00000000-0005-0000-0000-000019360000}"/>
    <cellStyle name="Currency 2 3 3 2 17 3" xfId="28561" xr:uid="{7E3DC4E5-3054-4718-95DE-83734C135302}"/>
    <cellStyle name="Currency 2 3 3 2 17 4" xfId="42818" xr:uid="{BA3897AA-D1D6-4BA0-9A4C-E936E2F5EE43}"/>
    <cellStyle name="Currency 2 3 3 2 18" xfId="4799" xr:uid="{00000000-0005-0000-0000-00001A360000}"/>
    <cellStyle name="Currency 2 3 3 2 18 2" xfId="19056" xr:uid="{00000000-0005-0000-0000-00001B360000}"/>
    <cellStyle name="Currency 2 3 3 2 18 3" xfId="30937" xr:uid="{C82C8746-FF68-4F82-B383-5CE8960895F0}"/>
    <cellStyle name="Currency 2 3 3 2 18 4" xfId="45194" xr:uid="{742E2EDA-1CF8-47F9-99F2-D0CDFA9610DA}"/>
    <cellStyle name="Currency 2 3 3 2 19" xfId="7175" xr:uid="{00000000-0005-0000-0000-00001C360000}"/>
    <cellStyle name="Currency 2 3 3 2 19 2" xfId="21432" xr:uid="{00000000-0005-0000-0000-00001D360000}"/>
    <cellStyle name="Currency 2 3 3 2 19 3" xfId="33313" xr:uid="{236B8CAF-0CCB-43E4-8688-3AB88A461386}"/>
    <cellStyle name="Currency 2 3 3 2 19 4" xfId="47570" xr:uid="{A8C4B68B-6C21-429B-A882-142A11676670}"/>
    <cellStyle name="Currency 2 3 3 2 2" xfId="83" xr:uid="{00000000-0005-0000-0000-00001E360000}"/>
    <cellStyle name="Currency 2 3 3 2 2 10" xfId="14340" xr:uid="{00000000-0005-0000-0000-00001F360000}"/>
    <cellStyle name="Currency 2 3 3 2 2 11" xfId="26221" xr:uid="{D7AE8A57-AC68-466B-B252-7576905BBBC0}"/>
    <cellStyle name="Currency 2 3 3 2 2 12" xfId="40478" xr:uid="{F0DF1E0F-9C8B-44A9-B2A4-31757E435724}"/>
    <cellStyle name="Currency 2 3 3 2 2 2" xfId="443" xr:uid="{00000000-0005-0000-0000-000020360000}"/>
    <cellStyle name="Currency 2 3 3 2 2 2 10" xfId="26581" xr:uid="{7FB85688-5C02-4B9A-9902-A11E1485D84B}"/>
    <cellStyle name="Currency 2 3 3 2 2 2 11" xfId="40838" xr:uid="{3311ED9D-49D8-4FD0-B688-9478953F31B5}"/>
    <cellStyle name="Currency 2 3 3 2 2 2 2" xfId="1235" xr:uid="{00000000-0005-0000-0000-000021360000}"/>
    <cellStyle name="Currency 2 3 3 2 2 2 2 2" xfId="3611" xr:uid="{00000000-0005-0000-0000-000022360000}"/>
    <cellStyle name="Currency 2 3 3 2 2 2 2 2 2" xfId="17868" xr:uid="{00000000-0005-0000-0000-000023360000}"/>
    <cellStyle name="Currency 2 3 3 2 2 2 2 2 3" xfId="29749" xr:uid="{079D0B7D-83EE-4A29-801E-9A52DD85A60F}"/>
    <cellStyle name="Currency 2 3 3 2 2 2 2 2 4" xfId="44006" xr:uid="{F0A7C19D-1E94-44DE-B228-E24E54E37BD2}"/>
    <cellStyle name="Currency 2 3 3 2 2 2 2 3" xfId="5987" xr:uid="{00000000-0005-0000-0000-000024360000}"/>
    <cellStyle name="Currency 2 3 3 2 2 2 2 3 2" xfId="20244" xr:uid="{00000000-0005-0000-0000-000025360000}"/>
    <cellStyle name="Currency 2 3 3 2 2 2 2 3 3" xfId="32125" xr:uid="{D06EA63F-989F-4695-BB9D-6C7A0BB99E59}"/>
    <cellStyle name="Currency 2 3 3 2 2 2 2 3 4" xfId="46382" xr:uid="{D509FF29-A7AE-4CE3-8DB6-D1C27B747F01}"/>
    <cellStyle name="Currency 2 3 3 2 2 2 2 4" xfId="8363" xr:uid="{00000000-0005-0000-0000-000026360000}"/>
    <cellStyle name="Currency 2 3 3 2 2 2 2 4 2" xfId="22620" xr:uid="{00000000-0005-0000-0000-000027360000}"/>
    <cellStyle name="Currency 2 3 3 2 2 2 2 4 3" xfId="34501" xr:uid="{32A319E9-00A3-41CD-88E3-2443A47C948A}"/>
    <cellStyle name="Currency 2 3 3 2 2 2 2 4 4" xfId="48758" xr:uid="{3BF19655-A6D0-4967-B0AC-781AE122E6CE}"/>
    <cellStyle name="Currency 2 3 3 2 2 2 2 5" xfId="10739" xr:uid="{00000000-0005-0000-0000-000028360000}"/>
    <cellStyle name="Currency 2 3 3 2 2 2 2 5 2" xfId="24996" xr:uid="{00000000-0005-0000-0000-000029360000}"/>
    <cellStyle name="Currency 2 3 3 2 2 2 2 5 3" xfId="36877" xr:uid="{ECF473F9-2180-42C4-9267-06833B21C84E}"/>
    <cellStyle name="Currency 2 3 3 2 2 2 2 5 4" xfId="51134" xr:uid="{5DF25EF8-3C24-4F77-856F-B2EEA0393883}"/>
    <cellStyle name="Currency 2 3 3 2 2 2 2 6" xfId="13116" xr:uid="{00000000-0005-0000-0000-00002A360000}"/>
    <cellStyle name="Currency 2 3 3 2 2 2 2 6 2" xfId="39254" xr:uid="{68693453-13D8-4E5A-A26C-73D8C969C333}"/>
    <cellStyle name="Currency 2 3 3 2 2 2 2 6 3" xfId="53511" xr:uid="{9851CCDA-FF27-4656-ABC1-5ECB42CB2B33}"/>
    <cellStyle name="Currency 2 3 3 2 2 2 2 7" xfId="15492" xr:uid="{00000000-0005-0000-0000-00002B360000}"/>
    <cellStyle name="Currency 2 3 3 2 2 2 2 8" xfId="27373" xr:uid="{33113F30-B167-46E3-9F11-95B0D416DA27}"/>
    <cellStyle name="Currency 2 3 3 2 2 2 2 9" xfId="41630" xr:uid="{0572A6F8-EE36-4447-BCD8-536CCD228795}"/>
    <cellStyle name="Currency 2 3 3 2 2 2 3" xfId="2027" xr:uid="{00000000-0005-0000-0000-00002C360000}"/>
    <cellStyle name="Currency 2 3 3 2 2 2 3 2" xfId="4403" xr:uid="{00000000-0005-0000-0000-00002D360000}"/>
    <cellStyle name="Currency 2 3 3 2 2 2 3 2 2" xfId="18660" xr:uid="{00000000-0005-0000-0000-00002E360000}"/>
    <cellStyle name="Currency 2 3 3 2 2 2 3 2 3" xfId="30541" xr:uid="{4D84482D-E23E-4743-A428-247177C5FE4A}"/>
    <cellStyle name="Currency 2 3 3 2 2 2 3 2 4" xfId="44798" xr:uid="{00E9428D-C9AB-4575-8D5F-F49AAC425931}"/>
    <cellStyle name="Currency 2 3 3 2 2 2 3 3" xfId="6779" xr:uid="{00000000-0005-0000-0000-00002F360000}"/>
    <cellStyle name="Currency 2 3 3 2 2 2 3 3 2" xfId="21036" xr:uid="{00000000-0005-0000-0000-000030360000}"/>
    <cellStyle name="Currency 2 3 3 2 2 2 3 3 3" xfId="32917" xr:uid="{F7DB9EB0-5714-4151-A65C-06012E04E95D}"/>
    <cellStyle name="Currency 2 3 3 2 2 2 3 3 4" xfId="47174" xr:uid="{82A3A4D5-8B5D-48B2-8763-DFCA58A7C750}"/>
    <cellStyle name="Currency 2 3 3 2 2 2 3 4" xfId="9155" xr:uid="{00000000-0005-0000-0000-000031360000}"/>
    <cellStyle name="Currency 2 3 3 2 2 2 3 4 2" xfId="23412" xr:uid="{00000000-0005-0000-0000-000032360000}"/>
    <cellStyle name="Currency 2 3 3 2 2 2 3 4 3" xfId="35293" xr:uid="{294B54D9-AE26-4DD8-AA67-0C64117F0803}"/>
    <cellStyle name="Currency 2 3 3 2 2 2 3 4 4" xfId="49550" xr:uid="{FD41B54A-8FDB-4C74-8E63-A1B0665742F4}"/>
    <cellStyle name="Currency 2 3 3 2 2 2 3 5" xfId="11531" xr:uid="{00000000-0005-0000-0000-000033360000}"/>
    <cellStyle name="Currency 2 3 3 2 2 2 3 5 2" xfId="25788" xr:uid="{00000000-0005-0000-0000-000034360000}"/>
    <cellStyle name="Currency 2 3 3 2 2 2 3 5 3" xfId="37669" xr:uid="{F090442C-EF04-4C7E-866B-78904BA95F20}"/>
    <cellStyle name="Currency 2 3 3 2 2 2 3 5 4" xfId="51926" xr:uid="{DA47EDE5-A3E1-4A90-B41F-042B32E6BF54}"/>
    <cellStyle name="Currency 2 3 3 2 2 2 3 6" xfId="13908" xr:uid="{00000000-0005-0000-0000-000035360000}"/>
    <cellStyle name="Currency 2 3 3 2 2 2 3 6 2" xfId="40046" xr:uid="{EA42CD04-EE65-4FE7-820D-BEB88F160459}"/>
    <cellStyle name="Currency 2 3 3 2 2 2 3 6 3" xfId="54303" xr:uid="{B0EC9667-FB54-4B26-8231-F668E26CA8B8}"/>
    <cellStyle name="Currency 2 3 3 2 2 2 3 7" xfId="16284" xr:uid="{00000000-0005-0000-0000-000036360000}"/>
    <cellStyle name="Currency 2 3 3 2 2 2 3 8" xfId="28165" xr:uid="{4DC15E0E-F546-413D-9308-86FADC00D3A5}"/>
    <cellStyle name="Currency 2 3 3 2 2 2 3 9" xfId="42422" xr:uid="{928AA432-075F-4D1B-BEE4-DBAB001C149F}"/>
    <cellStyle name="Currency 2 3 3 2 2 2 4" xfId="2819" xr:uid="{00000000-0005-0000-0000-000037360000}"/>
    <cellStyle name="Currency 2 3 3 2 2 2 4 2" xfId="17076" xr:uid="{00000000-0005-0000-0000-000038360000}"/>
    <cellStyle name="Currency 2 3 3 2 2 2 4 3" xfId="28957" xr:uid="{15D8D95B-E788-4778-9BBA-290DB79DDA40}"/>
    <cellStyle name="Currency 2 3 3 2 2 2 4 4" xfId="43214" xr:uid="{42364354-0BA9-4C55-90A3-575F5879B7BC}"/>
    <cellStyle name="Currency 2 3 3 2 2 2 5" xfId="5195" xr:uid="{00000000-0005-0000-0000-000039360000}"/>
    <cellStyle name="Currency 2 3 3 2 2 2 5 2" xfId="19452" xr:uid="{00000000-0005-0000-0000-00003A360000}"/>
    <cellStyle name="Currency 2 3 3 2 2 2 5 3" xfId="31333" xr:uid="{28182124-50E0-408F-8155-E3122988687E}"/>
    <cellStyle name="Currency 2 3 3 2 2 2 5 4" xfId="45590" xr:uid="{087B76E3-97D6-487C-B236-446E57FDCC9C}"/>
    <cellStyle name="Currency 2 3 3 2 2 2 6" xfId="7571" xr:uid="{00000000-0005-0000-0000-00003B360000}"/>
    <cellStyle name="Currency 2 3 3 2 2 2 6 2" xfId="21828" xr:uid="{00000000-0005-0000-0000-00003C360000}"/>
    <cellStyle name="Currency 2 3 3 2 2 2 6 3" xfId="33709" xr:uid="{28F00739-DF12-4AD1-9DF0-457746733FB3}"/>
    <cellStyle name="Currency 2 3 3 2 2 2 6 4" xfId="47966" xr:uid="{425204E3-FA35-44E9-8AE9-7BE856138879}"/>
    <cellStyle name="Currency 2 3 3 2 2 2 7" xfId="9947" xr:uid="{00000000-0005-0000-0000-00003D360000}"/>
    <cellStyle name="Currency 2 3 3 2 2 2 7 2" xfId="24204" xr:uid="{00000000-0005-0000-0000-00003E360000}"/>
    <cellStyle name="Currency 2 3 3 2 2 2 7 3" xfId="36085" xr:uid="{6EF39CB4-1742-48FC-A7AF-B67E0A3CE9B7}"/>
    <cellStyle name="Currency 2 3 3 2 2 2 7 4" xfId="50342" xr:uid="{934FAC99-33B2-4D7A-83A9-D56C456BE823}"/>
    <cellStyle name="Currency 2 3 3 2 2 2 8" xfId="12324" xr:uid="{00000000-0005-0000-0000-00003F360000}"/>
    <cellStyle name="Currency 2 3 3 2 2 2 8 2" xfId="38462" xr:uid="{70499311-03B4-46C2-B73D-138161E4E9C5}"/>
    <cellStyle name="Currency 2 3 3 2 2 2 8 3" xfId="52719" xr:uid="{57F3962C-9AD7-4DE7-BEC8-AF1D0CEA5B02}"/>
    <cellStyle name="Currency 2 3 3 2 2 2 9" xfId="14700" xr:uid="{00000000-0005-0000-0000-000040360000}"/>
    <cellStyle name="Currency 2 3 3 2 2 3" xfId="875" xr:uid="{00000000-0005-0000-0000-000041360000}"/>
    <cellStyle name="Currency 2 3 3 2 2 3 2" xfId="3251" xr:uid="{00000000-0005-0000-0000-000042360000}"/>
    <cellStyle name="Currency 2 3 3 2 2 3 2 2" xfId="17508" xr:uid="{00000000-0005-0000-0000-000043360000}"/>
    <cellStyle name="Currency 2 3 3 2 2 3 2 3" xfId="29389" xr:uid="{23B8A07E-E1F3-4656-BE54-460C1F083CAF}"/>
    <cellStyle name="Currency 2 3 3 2 2 3 2 4" xfId="43646" xr:uid="{9961C662-1624-4376-9F94-F0BF715E28E6}"/>
    <cellStyle name="Currency 2 3 3 2 2 3 3" xfId="5627" xr:uid="{00000000-0005-0000-0000-000044360000}"/>
    <cellStyle name="Currency 2 3 3 2 2 3 3 2" xfId="19884" xr:uid="{00000000-0005-0000-0000-000045360000}"/>
    <cellStyle name="Currency 2 3 3 2 2 3 3 3" xfId="31765" xr:uid="{728657B4-1F3A-4851-834B-B43436DE239C}"/>
    <cellStyle name="Currency 2 3 3 2 2 3 3 4" xfId="46022" xr:uid="{870B02D1-D37A-4854-BF92-FDA276CEC374}"/>
    <cellStyle name="Currency 2 3 3 2 2 3 4" xfId="8003" xr:uid="{00000000-0005-0000-0000-000046360000}"/>
    <cellStyle name="Currency 2 3 3 2 2 3 4 2" xfId="22260" xr:uid="{00000000-0005-0000-0000-000047360000}"/>
    <cellStyle name="Currency 2 3 3 2 2 3 4 3" xfId="34141" xr:uid="{1290AD74-11CC-4E49-A12F-D16F2455467B}"/>
    <cellStyle name="Currency 2 3 3 2 2 3 4 4" xfId="48398" xr:uid="{62824F4D-29CB-43F0-B213-2C0EB7DE9425}"/>
    <cellStyle name="Currency 2 3 3 2 2 3 5" xfId="10379" xr:uid="{00000000-0005-0000-0000-000048360000}"/>
    <cellStyle name="Currency 2 3 3 2 2 3 5 2" xfId="24636" xr:uid="{00000000-0005-0000-0000-000049360000}"/>
    <cellStyle name="Currency 2 3 3 2 2 3 5 3" xfId="36517" xr:uid="{F0B4E4F5-D80D-452D-BE3E-F745EDFE5F6F}"/>
    <cellStyle name="Currency 2 3 3 2 2 3 5 4" xfId="50774" xr:uid="{EF6CB592-D2EE-486B-BBCE-CB3879796F6E}"/>
    <cellStyle name="Currency 2 3 3 2 2 3 6" xfId="12756" xr:uid="{00000000-0005-0000-0000-00004A360000}"/>
    <cellStyle name="Currency 2 3 3 2 2 3 6 2" xfId="38894" xr:uid="{878181A8-9FE0-4C31-A673-85590EADE604}"/>
    <cellStyle name="Currency 2 3 3 2 2 3 6 3" xfId="53151" xr:uid="{FBE22B91-48EC-430B-8424-5CBCD6A0F1D3}"/>
    <cellStyle name="Currency 2 3 3 2 2 3 7" xfId="15132" xr:uid="{00000000-0005-0000-0000-00004B360000}"/>
    <cellStyle name="Currency 2 3 3 2 2 3 8" xfId="27013" xr:uid="{4DC2E244-EC2E-4E35-80F7-AC0171155181}"/>
    <cellStyle name="Currency 2 3 3 2 2 3 9" xfId="41270" xr:uid="{57865E28-00E2-4555-B525-02CD872E1AC5}"/>
    <cellStyle name="Currency 2 3 3 2 2 4" xfId="1667" xr:uid="{00000000-0005-0000-0000-00004C360000}"/>
    <cellStyle name="Currency 2 3 3 2 2 4 2" xfId="4043" xr:uid="{00000000-0005-0000-0000-00004D360000}"/>
    <cellStyle name="Currency 2 3 3 2 2 4 2 2" xfId="18300" xr:uid="{00000000-0005-0000-0000-00004E360000}"/>
    <cellStyle name="Currency 2 3 3 2 2 4 2 3" xfId="30181" xr:uid="{4E0FF538-D16A-430E-9884-A9940922D1D7}"/>
    <cellStyle name="Currency 2 3 3 2 2 4 2 4" xfId="44438" xr:uid="{6AB6DB64-E298-4B8A-B23D-BA171A8AE5D1}"/>
    <cellStyle name="Currency 2 3 3 2 2 4 3" xfId="6419" xr:uid="{00000000-0005-0000-0000-00004F360000}"/>
    <cellStyle name="Currency 2 3 3 2 2 4 3 2" xfId="20676" xr:uid="{00000000-0005-0000-0000-000050360000}"/>
    <cellStyle name="Currency 2 3 3 2 2 4 3 3" xfId="32557" xr:uid="{8646275D-9DD7-4387-AB24-0DCC13080D25}"/>
    <cellStyle name="Currency 2 3 3 2 2 4 3 4" xfId="46814" xr:uid="{D32F3AEE-4F13-4723-9A91-6D879B0A2E51}"/>
    <cellStyle name="Currency 2 3 3 2 2 4 4" xfId="8795" xr:uid="{00000000-0005-0000-0000-000051360000}"/>
    <cellStyle name="Currency 2 3 3 2 2 4 4 2" xfId="23052" xr:uid="{00000000-0005-0000-0000-000052360000}"/>
    <cellStyle name="Currency 2 3 3 2 2 4 4 3" xfId="34933" xr:uid="{E6B79F84-60BA-4E94-9ABA-2A000D540CF1}"/>
    <cellStyle name="Currency 2 3 3 2 2 4 4 4" xfId="49190" xr:uid="{5040A681-7EBD-461E-8C3F-74DE3E1ABCEB}"/>
    <cellStyle name="Currency 2 3 3 2 2 4 5" xfId="11171" xr:uid="{00000000-0005-0000-0000-000053360000}"/>
    <cellStyle name="Currency 2 3 3 2 2 4 5 2" xfId="25428" xr:uid="{00000000-0005-0000-0000-000054360000}"/>
    <cellStyle name="Currency 2 3 3 2 2 4 5 3" xfId="37309" xr:uid="{CD910FF5-C2AD-4711-88B4-51444E2B9CF9}"/>
    <cellStyle name="Currency 2 3 3 2 2 4 5 4" xfId="51566" xr:uid="{EBA938AE-1619-4AF9-94FC-45159DC67FD8}"/>
    <cellStyle name="Currency 2 3 3 2 2 4 6" xfId="13548" xr:uid="{00000000-0005-0000-0000-000055360000}"/>
    <cellStyle name="Currency 2 3 3 2 2 4 6 2" xfId="39686" xr:uid="{AE55CCAF-98E9-4165-980D-E2F382F45495}"/>
    <cellStyle name="Currency 2 3 3 2 2 4 6 3" xfId="53943" xr:uid="{8EC1381A-AD78-4849-B643-7C058810DE19}"/>
    <cellStyle name="Currency 2 3 3 2 2 4 7" xfId="15924" xr:uid="{00000000-0005-0000-0000-000056360000}"/>
    <cellStyle name="Currency 2 3 3 2 2 4 8" xfId="27805" xr:uid="{C6453B3E-6CAB-4E8F-A15A-025A3CAACA4B}"/>
    <cellStyle name="Currency 2 3 3 2 2 4 9" xfId="42062" xr:uid="{B4543306-38C0-4DEA-AB6F-F601DA3EC615}"/>
    <cellStyle name="Currency 2 3 3 2 2 5" xfId="2459" xr:uid="{00000000-0005-0000-0000-000057360000}"/>
    <cellStyle name="Currency 2 3 3 2 2 5 2" xfId="16716" xr:uid="{00000000-0005-0000-0000-000058360000}"/>
    <cellStyle name="Currency 2 3 3 2 2 5 3" xfId="28597" xr:uid="{58E54396-D74E-4659-BB72-562E9226AE0D}"/>
    <cellStyle name="Currency 2 3 3 2 2 5 4" xfId="42854" xr:uid="{76B65D00-060D-4B23-87F5-B8B200B205FA}"/>
    <cellStyle name="Currency 2 3 3 2 2 6" xfId="4835" xr:uid="{00000000-0005-0000-0000-000059360000}"/>
    <cellStyle name="Currency 2 3 3 2 2 6 2" xfId="19092" xr:uid="{00000000-0005-0000-0000-00005A360000}"/>
    <cellStyle name="Currency 2 3 3 2 2 6 3" xfId="30973" xr:uid="{C42FA21D-2F2D-4089-99CC-09F381636CD5}"/>
    <cellStyle name="Currency 2 3 3 2 2 6 4" xfId="45230" xr:uid="{1CEAC1E5-3E9E-4898-85CF-0FC43BDFF814}"/>
    <cellStyle name="Currency 2 3 3 2 2 7" xfId="7211" xr:uid="{00000000-0005-0000-0000-00005B360000}"/>
    <cellStyle name="Currency 2 3 3 2 2 7 2" xfId="21468" xr:uid="{00000000-0005-0000-0000-00005C360000}"/>
    <cellStyle name="Currency 2 3 3 2 2 7 3" xfId="33349" xr:uid="{7307E497-E13A-4074-A57E-4AF074217527}"/>
    <cellStyle name="Currency 2 3 3 2 2 7 4" xfId="47606" xr:uid="{6BC3184F-70BC-41A3-9A10-694367BD8BC8}"/>
    <cellStyle name="Currency 2 3 3 2 2 8" xfId="9587" xr:uid="{00000000-0005-0000-0000-00005D360000}"/>
    <cellStyle name="Currency 2 3 3 2 2 8 2" xfId="23844" xr:uid="{00000000-0005-0000-0000-00005E360000}"/>
    <cellStyle name="Currency 2 3 3 2 2 8 3" xfId="35725" xr:uid="{31C90111-67DC-410D-A3FC-D5487142ABAE}"/>
    <cellStyle name="Currency 2 3 3 2 2 8 4" xfId="49982" xr:uid="{213B52F7-5137-41C2-A6A0-DFAAC71566A4}"/>
    <cellStyle name="Currency 2 3 3 2 2 9" xfId="11964" xr:uid="{00000000-0005-0000-0000-00005F360000}"/>
    <cellStyle name="Currency 2 3 3 2 2 9 2" xfId="38102" xr:uid="{9AC325F2-EEDA-4EFF-80E0-291362B2D5B3}"/>
    <cellStyle name="Currency 2 3 3 2 2 9 3" xfId="52359" xr:uid="{D333F526-E0F3-488B-8172-DE0B34715F3A}"/>
    <cellStyle name="Currency 2 3 3 2 20" xfId="9551" xr:uid="{00000000-0005-0000-0000-000060360000}"/>
    <cellStyle name="Currency 2 3 3 2 20 2" xfId="23808" xr:uid="{00000000-0005-0000-0000-000061360000}"/>
    <cellStyle name="Currency 2 3 3 2 20 3" xfId="35689" xr:uid="{302CA811-07FB-4B34-981B-0FA658383221}"/>
    <cellStyle name="Currency 2 3 3 2 20 4" xfId="49946" xr:uid="{7ED6B72A-09C4-4424-9FA7-647391406E08}"/>
    <cellStyle name="Currency 2 3 3 2 21" xfId="11928" xr:uid="{00000000-0005-0000-0000-000062360000}"/>
    <cellStyle name="Currency 2 3 3 2 21 2" xfId="38066" xr:uid="{61494152-61DB-4978-AA7E-AF54BA934E0B}"/>
    <cellStyle name="Currency 2 3 3 2 21 3" xfId="52323" xr:uid="{9F87BA02-D5DC-4027-940F-9F1B13A0407D}"/>
    <cellStyle name="Currency 2 3 3 2 22" xfId="14304" xr:uid="{00000000-0005-0000-0000-000063360000}"/>
    <cellStyle name="Currency 2 3 3 2 23" xfId="26185" xr:uid="{6C98C14C-DC05-4B47-9DC2-8CB62E213497}"/>
    <cellStyle name="Currency 2 3 3 2 24" xfId="40442" xr:uid="{B5F00C27-DB9E-4D6E-BAB6-5979EA22E9D6}"/>
    <cellStyle name="Currency 2 3 3 2 3" xfId="119" xr:uid="{00000000-0005-0000-0000-000064360000}"/>
    <cellStyle name="Currency 2 3 3 2 3 10" xfId="14376" xr:uid="{00000000-0005-0000-0000-000065360000}"/>
    <cellStyle name="Currency 2 3 3 2 3 11" xfId="26257" xr:uid="{3C7D568B-2172-4099-A378-454B2027E4A8}"/>
    <cellStyle name="Currency 2 3 3 2 3 12" xfId="40514" xr:uid="{674CADAF-037D-42C7-8B9E-0CD5B2DCE00F}"/>
    <cellStyle name="Currency 2 3 3 2 3 2" xfId="479" xr:uid="{00000000-0005-0000-0000-000066360000}"/>
    <cellStyle name="Currency 2 3 3 2 3 2 10" xfId="26617" xr:uid="{EE417F71-BA8A-4044-88DF-02A77FCF7247}"/>
    <cellStyle name="Currency 2 3 3 2 3 2 11" xfId="40874" xr:uid="{C3368722-9200-49B7-9BC2-5E6550C56CC3}"/>
    <cellStyle name="Currency 2 3 3 2 3 2 2" xfId="1271" xr:uid="{00000000-0005-0000-0000-000067360000}"/>
    <cellStyle name="Currency 2 3 3 2 3 2 2 2" xfId="3647" xr:uid="{00000000-0005-0000-0000-000068360000}"/>
    <cellStyle name="Currency 2 3 3 2 3 2 2 2 2" xfId="17904" xr:uid="{00000000-0005-0000-0000-000069360000}"/>
    <cellStyle name="Currency 2 3 3 2 3 2 2 2 3" xfId="29785" xr:uid="{13B0DB08-ADE4-406A-BB86-86BD3697090A}"/>
    <cellStyle name="Currency 2 3 3 2 3 2 2 2 4" xfId="44042" xr:uid="{ADB4E447-C54B-41AE-812D-75A88FA67F90}"/>
    <cellStyle name="Currency 2 3 3 2 3 2 2 3" xfId="6023" xr:uid="{00000000-0005-0000-0000-00006A360000}"/>
    <cellStyle name="Currency 2 3 3 2 3 2 2 3 2" xfId="20280" xr:uid="{00000000-0005-0000-0000-00006B360000}"/>
    <cellStyle name="Currency 2 3 3 2 3 2 2 3 3" xfId="32161" xr:uid="{426AC6E9-8EA6-41E0-BAEE-514EA1396655}"/>
    <cellStyle name="Currency 2 3 3 2 3 2 2 3 4" xfId="46418" xr:uid="{A7845779-646C-4D5A-8A93-4BAF6975647A}"/>
    <cellStyle name="Currency 2 3 3 2 3 2 2 4" xfId="8399" xr:uid="{00000000-0005-0000-0000-00006C360000}"/>
    <cellStyle name="Currency 2 3 3 2 3 2 2 4 2" xfId="22656" xr:uid="{00000000-0005-0000-0000-00006D360000}"/>
    <cellStyle name="Currency 2 3 3 2 3 2 2 4 3" xfId="34537" xr:uid="{D7B40FF1-10FA-4327-8CA9-7B214BC42AFA}"/>
    <cellStyle name="Currency 2 3 3 2 3 2 2 4 4" xfId="48794" xr:uid="{29EB166A-E46A-4AEA-B16E-3BBF40895E44}"/>
    <cellStyle name="Currency 2 3 3 2 3 2 2 5" xfId="10775" xr:uid="{00000000-0005-0000-0000-00006E360000}"/>
    <cellStyle name="Currency 2 3 3 2 3 2 2 5 2" xfId="25032" xr:uid="{00000000-0005-0000-0000-00006F360000}"/>
    <cellStyle name="Currency 2 3 3 2 3 2 2 5 3" xfId="36913" xr:uid="{47D99611-5530-42FA-9B12-DE235A3DC81C}"/>
    <cellStyle name="Currency 2 3 3 2 3 2 2 5 4" xfId="51170" xr:uid="{0A34FEAF-B504-4C6E-9663-26686D8E97B5}"/>
    <cellStyle name="Currency 2 3 3 2 3 2 2 6" xfId="13152" xr:uid="{00000000-0005-0000-0000-000070360000}"/>
    <cellStyle name="Currency 2 3 3 2 3 2 2 6 2" xfId="39290" xr:uid="{3528D9B8-0046-42FC-A411-D9A306399A6C}"/>
    <cellStyle name="Currency 2 3 3 2 3 2 2 6 3" xfId="53547" xr:uid="{7E714F79-500B-4669-98F7-F547E5981E14}"/>
    <cellStyle name="Currency 2 3 3 2 3 2 2 7" xfId="15528" xr:uid="{00000000-0005-0000-0000-000071360000}"/>
    <cellStyle name="Currency 2 3 3 2 3 2 2 8" xfId="27409" xr:uid="{00AE4903-FCB9-4426-A13E-FCBF22E431D4}"/>
    <cellStyle name="Currency 2 3 3 2 3 2 2 9" xfId="41666" xr:uid="{1E021A0D-20F5-41FF-908E-BE1C685A21E2}"/>
    <cellStyle name="Currency 2 3 3 2 3 2 3" xfId="2063" xr:uid="{00000000-0005-0000-0000-000072360000}"/>
    <cellStyle name="Currency 2 3 3 2 3 2 3 2" xfId="4439" xr:uid="{00000000-0005-0000-0000-000073360000}"/>
    <cellStyle name="Currency 2 3 3 2 3 2 3 2 2" xfId="18696" xr:uid="{00000000-0005-0000-0000-000074360000}"/>
    <cellStyle name="Currency 2 3 3 2 3 2 3 2 3" xfId="30577" xr:uid="{0705C3B8-D9C8-4714-81CC-25A1C2EC9EA4}"/>
    <cellStyle name="Currency 2 3 3 2 3 2 3 2 4" xfId="44834" xr:uid="{C2398A6E-CF77-421F-A190-1F6786AF71DB}"/>
    <cellStyle name="Currency 2 3 3 2 3 2 3 3" xfId="6815" xr:uid="{00000000-0005-0000-0000-000075360000}"/>
    <cellStyle name="Currency 2 3 3 2 3 2 3 3 2" xfId="21072" xr:uid="{00000000-0005-0000-0000-000076360000}"/>
    <cellStyle name="Currency 2 3 3 2 3 2 3 3 3" xfId="32953" xr:uid="{4AF2C28E-DBEA-453E-8E5E-DB5889DF92A2}"/>
    <cellStyle name="Currency 2 3 3 2 3 2 3 3 4" xfId="47210" xr:uid="{2D7B0663-F240-43B5-BA53-F886EE1FD635}"/>
    <cellStyle name="Currency 2 3 3 2 3 2 3 4" xfId="9191" xr:uid="{00000000-0005-0000-0000-000077360000}"/>
    <cellStyle name="Currency 2 3 3 2 3 2 3 4 2" xfId="23448" xr:uid="{00000000-0005-0000-0000-000078360000}"/>
    <cellStyle name="Currency 2 3 3 2 3 2 3 4 3" xfId="35329" xr:uid="{3AACDDE7-EB86-4900-AD09-48CBE8224DEE}"/>
    <cellStyle name="Currency 2 3 3 2 3 2 3 4 4" xfId="49586" xr:uid="{E02ADAA4-DBC1-48F3-B325-F074D76E73EA}"/>
    <cellStyle name="Currency 2 3 3 2 3 2 3 5" xfId="11567" xr:uid="{00000000-0005-0000-0000-000079360000}"/>
    <cellStyle name="Currency 2 3 3 2 3 2 3 5 2" xfId="25824" xr:uid="{00000000-0005-0000-0000-00007A360000}"/>
    <cellStyle name="Currency 2 3 3 2 3 2 3 5 3" xfId="37705" xr:uid="{414AF1E4-A813-4D4E-A10F-F92451059428}"/>
    <cellStyle name="Currency 2 3 3 2 3 2 3 5 4" xfId="51962" xr:uid="{0F868CAD-295B-4096-89C4-D4A82228A8F4}"/>
    <cellStyle name="Currency 2 3 3 2 3 2 3 6" xfId="13944" xr:uid="{00000000-0005-0000-0000-00007B360000}"/>
    <cellStyle name="Currency 2 3 3 2 3 2 3 6 2" xfId="40082" xr:uid="{FBB39876-26E4-476E-AF9F-8C7911C4CFFD}"/>
    <cellStyle name="Currency 2 3 3 2 3 2 3 6 3" xfId="54339" xr:uid="{EADCFA81-457B-4FC6-90FA-118C4287AEE0}"/>
    <cellStyle name="Currency 2 3 3 2 3 2 3 7" xfId="16320" xr:uid="{00000000-0005-0000-0000-00007C360000}"/>
    <cellStyle name="Currency 2 3 3 2 3 2 3 8" xfId="28201" xr:uid="{C7B0C2E1-3A9E-4514-A55C-9AB927C54890}"/>
    <cellStyle name="Currency 2 3 3 2 3 2 3 9" xfId="42458" xr:uid="{8DBC4031-6A02-4687-8537-F27697941337}"/>
    <cellStyle name="Currency 2 3 3 2 3 2 4" xfId="2855" xr:uid="{00000000-0005-0000-0000-00007D360000}"/>
    <cellStyle name="Currency 2 3 3 2 3 2 4 2" xfId="17112" xr:uid="{00000000-0005-0000-0000-00007E360000}"/>
    <cellStyle name="Currency 2 3 3 2 3 2 4 3" xfId="28993" xr:uid="{47AFFA26-A972-4684-B4D9-EC22BF8392C9}"/>
    <cellStyle name="Currency 2 3 3 2 3 2 4 4" xfId="43250" xr:uid="{40808779-F716-4BBC-8191-3436520A8C94}"/>
    <cellStyle name="Currency 2 3 3 2 3 2 5" xfId="5231" xr:uid="{00000000-0005-0000-0000-00007F360000}"/>
    <cellStyle name="Currency 2 3 3 2 3 2 5 2" xfId="19488" xr:uid="{00000000-0005-0000-0000-000080360000}"/>
    <cellStyle name="Currency 2 3 3 2 3 2 5 3" xfId="31369" xr:uid="{5FC75A34-861F-4F0D-AEBF-1B63EA21C7C2}"/>
    <cellStyle name="Currency 2 3 3 2 3 2 5 4" xfId="45626" xr:uid="{CD777DAD-3338-40CB-999B-10539C77622B}"/>
    <cellStyle name="Currency 2 3 3 2 3 2 6" xfId="7607" xr:uid="{00000000-0005-0000-0000-000081360000}"/>
    <cellStyle name="Currency 2 3 3 2 3 2 6 2" xfId="21864" xr:uid="{00000000-0005-0000-0000-000082360000}"/>
    <cellStyle name="Currency 2 3 3 2 3 2 6 3" xfId="33745" xr:uid="{5522C30D-C904-480A-A90C-5C2774DB69A6}"/>
    <cellStyle name="Currency 2 3 3 2 3 2 6 4" xfId="48002" xr:uid="{2EC89BC8-959D-4096-9597-C6933601DE6E}"/>
    <cellStyle name="Currency 2 3 3 2 3 2 7" xfId="9983" xr:uid="{00000000-0005-0000-0000-000083360000}"/>
    <cellStyle name="Currency 2 3 3 2 3 2 7 2" xfId="24240" xr:uid="{00000000-0005-0000-0000-000084360000}"/>
    <cellStyle name="Currency 2 3 3 2 3 2 7 3" xfId="36121" xr:uid="{83FE620D-EE19-41B1-B9E2-AF8C7AFBC4DA}"/>
    <cellStyle name="Currency 2 3 3 2 3 2 7 4" xfId="50378" xr:uid="{0DD08035-EC15-44EB-9D22-D3AFABDC9A6C}"/>
    <cellStyle name="Currency 2 3 3 2 3 2 8" xfId="12360" xr:uid="{00000000-0005-0000-0000-000085360000}"/>
    <cellStyle name="Currency 2 3 3 2 3 2 8 2" xfId="38498" xr:uid="{476BAD58-D883-4650-B3F3-403BC34D199E}"/>
    <cellStyle name="Currency 2 3 3 2 3 2 8 3" xfId="52755" xr:uid="{865F8442-8BA8-4667-9819-C284F55ADA91}"/>
    <cellStyle name="Currency 2 3 3 2 3 2 9" xfId="14736" xr:uid="{00000000-0005-0000-0000-000086360000}"/>
    <cellStyle name="Currency 2 3 3 2 3 3" xfId="911" xr:uid="{00000000-0005-0000-0000-000087360000}"/>
    <cellStyle name="Currency 2 3 3 2 3 3 2" xfId="3287" xr:uid="{00000000-0005-0000-0000-000088360000}"/>
    <cellStyle name="Currency 2 3 3 2 3 3 2 2" xfId="17544" xr:uid="{00000000-0005-0000-0000-000089360000}"/>
    <cellStyle name="Currency 2 3 3 2 3 3 2 3" xfId="29425" xr:uid="{9D350893-F9E5-4277-9FBA-C0BE71AF2EB3}"/>
    <cellStyle name="Currency 2 3 3 2 3 3 2 4" xfId="43682" xr:uid="{8F4ABCC7-E800-4704-870E-F7A961AE68FD}"/>
    <cellStyle name="Currency 2 3 3 2 3 3 3" xfId="5663" xr:uid="{00000000-0005-0000-0000-00008A360000}"/>
    <cellStyle name="Currency 2 3 3 2 3 3 3 2" xfId="19920" xr:uid="{00000000-0005-0000-0000-00008B360000}"/>
    <cellStyle name="Currency 2 3 3 2 3 3 3 3" xfId="31801" xr:uid="{8A2A6479-8B84-4CBF-BB6D-F5D5E92D8F8E}"/>
    <cellStyle name="Currency 2 3 3 2 3 3 3 4" xfId="46058" xr:uid="{E20A5160-74EB-4650-8EBE-2A991C78A385}"/>
    <cellStyle name="Currency 2 3 3 2 3 3 4" xfId="8039" xr:uid="{00000000-0005-0000-0000-00008C360000}"/>
    <cellStyle name="Currency 2 3 3 2 3 3 4 2" xfId="22296" xr:uid="{00000000-0005-0000-0000-00008D360000}"/>
    <cellStyle name="Currency 2 3 3 2 3 3 4 3" xfId="34177" xr:uid="{D31DC991-D4ED-43A4-A7CB-329BBA23541A}"/>
    <cellStyle name="Currency 2 3 3 2 3 3 4 4" xfId="48434" xr:uid="{29560250-80E6-4CF4-A6F3-3961AFE2FFCB}"/>
    <cellStyle name="Currency 2 3 3 2 3 3 5" xfId="10415" xr:uid="{00000000-0005-0000-0000-00008E360000}"/>
    <cellStyle name="Currency 2 3 3 2 3 3 5 2" xfId="24672" xr:uid="{00000000-0005-0000-0000-00008F360000}"/>
    <cellStyle name="Currency 2 3 3 2 3 3 5 3" xfId="36553" xr:uid="{CFA03ECC-AA37-485E-8A43-97FD1B4DC84A}"/>
    <cellStyle name="Currency 2 3 3 2 3 3 5 4" xfId="50810" xr:uid="{BB15C397-ABDC-42D8-8A52-7758331DB881}"/>
    <cellStyle name="Currency 2 3 3 2 3 3 6" xfId="12792" xr:uid="{00000000-0005-0000-0000-000090360000}"/>
    <cellStyle name="Currency 2 3 3 2 3 3 6 2" xfId="38930" xr:uid="{9417D492-E152-455B-BB08-A3C4432B1691}"/>
    <cellStyle name="Currency 2 3 3 2 3 3 6 3" xfId="53187" xr:uid="{30160D15-85D9-4B07-B72E-953E87DB0FC3}"/>
    <cellStyle name="Currency 2 3 3 2 3 3 7" xfId="15168" xr:uid="{00000000-0005-0000-0000-000091360000}"/>
    <cellStyle name="Currency 2 3 3 2 3 3 8" xfId="27049" xr:uid="{EBA86F62-7374-494E-9B19-D2B4F7D577FF}"/>
    <cellStyle name="Currency 2 3 3 2 3 3 9" xfId="41306" xr:uid="{B3A6035A-DA9E-4FB0-91D2-4F92E28D2D44}"/>
    <cellStyle name="Currency 2 3 3 2 3 4" xfId="1703" xr:uid="{00000000-0005-0000-0000-000092360000}"/>
    <cellStyle name="Currency 2 3 3 2 3 4 2" xfId="4079" xr:uid="{00000000-0005-0000-0000-000093360000}"/>
    <cellStyle name="Currency 2 3 3 2 3 4 2 2" xfId="18336" xr:uid="{00000000-0005-0000-0000-000094360000}"/>
    <cellStyle name="Currency 2 3 3 2 3 4 2 3" xfId="30217" xr:uid="{AF10FFFF-4F02-4080-AC93-62D69F9D8365}"/>
    <cellStyle name="Currency 2 3 3 2 3 4 2 4" xfId="44474" xr:uid="{90133E2A-C8AD-4234-B365-ED1C86A96548}"/>
    <cellStyle name="Currency 2 3 3 2 3 4 3" xfId="6455" xr:uid="{00000000-0005-0000-0000-000095360000}"/>
    <cellStyle name="Currency 2 3 3 2 3 4 3 2" xfId="20712" xr:uid="{00000000-0005-0000-0000-000096360000}"/>
    <cellStyle name="Currency 2 3 3 2 3 4 3 3" xfId="32593" xr:uid="{3F0E0EDA-5702-4B7A-8F8A-C1F75EF2BC7A}"/>
    <cellStyle name="Currency 2 3 3 2 3 4 3 4" xfId="46850" xr:uid="{E321326B-7104-4F04-9C61-BD0F6D5764B7}"/>
    <cellStyle name="Currency 2 3 3 2 3 4 4" xfId="8831" xr:uid="{00000000-0005-0000-0000-000097360000}"/>
    <cellStyle name="Currency 2 3 3 2 3 4 4 2" xfId="23088" xr:uid="{00000000-0005-0000-0000-000098360000}"/>
    <cellStyle name="Currency 2 3 3 2 3 4 4 3" xfId="34969" xr:uid="{6FE82771-F5AD-423D-A3FB-FDCA61653308}"/>
    <cellStyle name="Currency 2 3 3 2 3 4 4 4" xfId="49226" xr:uid="{971B7073-E0BF-4ED1-9296-D3D879078AE4}"/>
    <cellStyle name="Currency 2 3 3 2 3 4 5" xfId="11207" xr:uid="{00000000-0005-0000-0000-000099360000}"/>
    <cellStyle name="Currency 2 3 3 2 3 4 5 2" xfId="25464" xr:uid="{00000000-0005-0000-0000-00009A360000}"/>
    <cellStyle name="Currency 2 3 3 2 3 4 5 3" xfId="37345" xr:uid="{7F0C1344-CFA5-41E7-A7F3-5D9357BB0B1F}"/>
    <cellStyle name="Currency 2 3 3 2 3 4 5 4" xfId="51602" xr:uid="{0B8E2B8B-A750-430C-9B4D-05D63B3FBF81}"/>
    <cellStyle name="Currency 2 3 3 2 3 4 6" xfId="13584" xr:uid="{00000000-0005-0000-0000-00009B360000}"/>
    <cellStyle name="Currency 2 3 3 2 3 4 6 2" xfId="39722" xr:uid="{F4D97BE4-54AC-40EA-B0E8-08986A308289}"/>
    <cellStyle name="Currency 2 3 3 2 3 4 6 3" xfId="53979" xr:uid="{7E574F2C-8BAF-45ED-8022-2337CA489178}"/>
    <cellStyle name="Currency 2 3 3 2 3 4 7" xfId="15960" xr:uid="{00000000-0005-0000-0000-00009C360000}"/>
    <cellStyle name="Currency 2 3 3 2 3 4 8" xfId="27841" xr:uid="{D024FF2D-9EA0-42FC-95C7-745C4737F81C}"/>
    <cellStyle name="Currency 2 3 3 2 3 4 9" xfId="42098" xr:uid="{5F35A120-5536-4BE7-B575-A8BBA257E61E}"/>
    <cellStyle name="Currency 2 3 3 2 3 5" xfId="2495" xr:uid="{00000000-0005-0000-0000-00009D360000}"/>
    <cellStyle name="Currency 2 3 3 2 3 5 2" xfId="16752" xr:uid="{00000000-0005-0000-0000-00009E360000}"/>
    <cellStyle name="Currency 2 3 3 2 3 5 3" xfId="28633" xr:uid="{EEBC0009-4BA0-4F1B-BE4C-8166C540E7B4}"/>
    <cellStyle name="Currency 2 3 3 2 3 5 4" xfId="42890" xr:uid="{69CF87FF-D6A5-4EAD-B888-3F118FEE84B5}"/>
    <cellStyle name="Currency 2 3 3 2 3 6" xfId="4871" xr:uid="{00000000-0005-0000-0000-00009F360000}"/>
    <cellStyle name="Currency 2 3 3 2 3 6 2" xfId="19128" xr:uid="{00000000-0005-0000-0000-0000A0360000}"/>
    <cellStyle name="Currency 2 3 3 2 3 6 3" xfId="31009" xr:uid="{DA2634D8-6E54-445E-90D4-2236DC5D6353}"/>
    <cellStyle name="Currency 2 3 3 2 3 6 4" xfId="45266" xr:uid="{CBEAF404-3D1E-4DC2-A35D-EE468620C022}"/>
    <cellStyle name="Currency 2 3 3 2 3 7" xfId="7247" xr:uid="{00000000-0005-0000-0000-0000A1360000}"/>
    <cellStyle name="Currency 2 3 3 2 3 7 2" xfId="21504" xr:uid="{00000000-0005-0000-0000-0000A2360000}"/>
    <cellStyle name="Currency 2 3 3 2 3 7 3" xfId="33385" xr:uid="{AB75705D-B600-4FB7-AAE7-8E3726EB30A2}"/>
    <cellStyle name="Currency 2 3 3 2 3 7 4" xfId="47642" xr:uid="{D5C54AD9-C7AC-4CD1-829D-C86F29608313}"/>
    <cellStyle name="Currency 2 3 3 2 3 8" xfId="9623" xr:uid="{00000000-0005-0000-0000-0000A3360000}"/>
    <cellStyle name="Currency 2 3 3 2 3 8 2" xfId="23880" xr:uid="{00000000-0005-0000-0000-0000A4360000}"/>
    <cellStyle name="Currency 2 3 3 2 3 8 3" xfId="35761" xr:uid="{E26F7763-84B4-47C1-B6F2-6DDD7BC72AF1}"/>
    <cellStyle name="Currency 2 3 3 2 3 8 4" xfId="50018" xr:uid="{67909BA4-4D7C-4292-8BDB-267C22D2E722}"/>
    <cellStyle name="Currency 2 3 3 2 3 9" xfId="12000" xr:uid="{00000000-0005-0000-0000-0000A5360000}"/>
    <cellStyle name="Currency 2 3 3 2 3 9 2" xfId="38138" xr:uid="{0E9C250D-8194-48A7-B94B-02F233D9E416}"/>
    <cellStyle name="Currency 2 3 3 2 3 9 3" xfId="52395" xr:uid="{89EE903B-E9E0-4255-AE40-748FF1B6785E}"/>
    <cellStyle name="Currency 2 3 3 2 4" xfId="155" xr:uid="{00000000-0005-0000-0000-0000A6360000}"/>
    <cellStyle name="Currency 2 3 3 2 4 10" xfId="14412" xr:uid="{00000000-0005-0000-0000-0000A7360000}"/>
    <cellStyle name="Currency 2 3 3 2 4 11" xfId="26293" xr:uid="{A3AEAD12-899D-4E44-BA05-A001870C6B45}"/>
    <cellStyle name="Currency 2 3 3 2 4 12" xfId="40550" xr:uid="{726C1D7E-9B23-432E-8FB1-8B0DBCD803A3}"/>
    <cellStyle name="Currency 2 3 3 2 4 2" xfId="515" xr:uid="{00000000-0005-0000-0000-0000A8360000}"/>
    <cellStyle name="Currency 2 3 3 2 4 2 10" xfId="26653" xr:uid="{741DFA9B-A61F-469C-8F23-189E659C3AF6}"/>
    <cellStyle name="Currency 2 3 3 2 4 2 11" xfId="40910" xr:uid="{354B8760-50A9-4B35-8B52-2034A0D0687C}"/>
    <cellStyle name="Currency 2 3 3 2 4 2 2" xfId="1307" xr:uid="{00000000-0005-0000-0000-0000A9360000}"/>
    <cellStyle name="Currency 2 3 3 2 4 2 2 2" xfId="3683" xr:uid="{00000000-0005-0000-0000-0000AA360000}"/>
    <cellStyle name="Currency 2 3 3 2 4 2 2 2 2" xfId="17940" xr:uid="{00000000-0005-0000-0000-0000AB360000}"/>
    <cellStyle name="Currency 2 3 3 2 4 2 2 2 3" xfId="29821" xr:uid="{CA41C435-ACAF-4B2D-9AF1-A766D239742B}"/>
    <cellStyle name="Currency 2 3 3 2 4 2 2 2 4" xfId="44078" xr:uid="{3F4720C2-DB9F-4AEC-BD64-8C7BB0B2D298}"/>
    <cellStyle name="Currency 2 3 3 2 4 2 2 3" xfId="6059" xr:uid="{00000000-0005-0000-0000-0000AC360000}"/>
    <cellStyle name="Currency 2 3 3 2 4 2 2 3 2" xfId="20316" xr:uid="{00000000-0005-0000-0000-0000AD360000}"/>
    <cellStyle name="Currency 2 3 3 2 4 2 2 3 3" xfId="32197" xr:uid="{E59E975C-1D8F-48F4-B991-7241793BDC36}"/>
    <cellStyle name="Currency 2 3 3 2 4 2 2 3 4" xfId="46454" xr:uid="{36661E68-ED65-4CB5-961A-4BA4BF681A1F}"/>
    <cellStyle name="Currency 2 3 3 2 4 2 2 4" xfId="8435" xr:uid="{00000000-0005-0000-0000-0000AE360000}"/>
    <cellStyle name="Currency 2 3 3 2 4 2 2 4 2" xfId="22692" xr:uid="{00000000-0005-0000-0000-0000AF360000}"/>
    <cellStyle name="Currency 2 3 3 2 4 2 2 4 3" xfId="34573" xr:uid="{B2DDDF88-4396-4154-A763-E127F34D6DEA}"/>
    <cellStyle name="Currency 2 3 3 2 4 2 2 4 4" xfId="48830" xr:uid="{A5D4E9C0-D184-4957-B894-1EAE792176CB}"/>
    <cellStyle name="Currency 2 3 3 2 4 2 2 5" xfId="10811" xr:uid="{00000000-0005-0000-0000-0000B0360000}"/>
    <cellStyle name="Currency 2 3 3 2 4 2 2 5 2" xfId="25068" xr:uid="{00000000-0005-0000-0000-0000B1360000}"/>
    <cellStyle name="Currency 2 3 3 2 4 2 2 5 3" xfId="36949" xr:uid="{624C275E-4B8B-4F6A-9F41-8E994FEE26C2}"/>
    <cellStyle name="Currency 2 3 3 2 4 2 2 5 4" xfId="51206" xr:uid="{A8C06040-FEDF-4ADE-8357-920BDFC0632B}"/>
    <cellStyle name="Currency 2 3 3 2 4 2 2 6" xfId="13188" xr:uid="{00000000-0005-0000-0000-0000B2360000}"/>
    <cellStyle name="Currency 2 3 3 2 4 2 2 6 2" xfId="39326" xr:uid="{51213B3F-02A3-4685-BED0-4ED95A15B403}"/>
    <cellStyle name="Currency 2 3 3 2 4 2 2 6 3" xfId="53583" xr:uid="{4E2E1BEF-92BD-4016-9A5F-F0AE8C3BA3E3}"/>
    <cellStyle name="Currency 2 3 3 2 4 2 2 7" xfId="15564" xr:uid="{00000000-0005-0000-0000-0000B3360000}"/>
    <cellStyle name="Currency 2 3 3 2 4 2 2 8" xfId="27445" xr:uid="{7D4BA363-B670-4762-8CA1-2B84168C466C}"/>
    <cellStyle name="Currency 2 3 3 2 4 2 2 9" xfId="41702" xr:uid="{CB528F2A-0644-4CBA-887C-9CC8C24C1475}"/>
    <cellStyle name="Currency 2 3 3 2 4 2 3" xfId="2099" xr:uid="{00000000-0005-0000-0000-0000B4360000}"/>
    <cellStyle name="Currency 2 3 3 2 4 2 3 2" xfId="4475" xr:uid="{00000000-0005-0000-0000-0000B5360000}"/>
    <cellStyle name="Currency 2 3 3 2 4 2 3 2 2" xfId="18732" xr:uid="{00000000-0005-0000-0000-0000B6360000}"/>
    <cellStyle name="Currency 2 3 3 2 4 2 3 2 3" xfId="30613" xr:uid="{703F718C-DD08-424B-949F-35072316F44A}"/>
    <cellStyle name="Currency 2 3 3 2 4 2 3 2 4" xfId="44870" xr:uid="{208EAE23-6D28-4C88-A472-12858A3EABF1}"/>
    <cellStyle name="Currency 2 3 3 2 4 2 3 3" xfId="6851" xr:uid="{00000000-0005-0000-0000-0000B7360000}"/>
    <cellStyle name="Currency 2 3 3 2 4 2 3 3 2" xfId="21108" xr:uid="{00000000-0005-0000-0000-0000B8360000}"/>
    <cellStyle name="Currency 2 3 3 2 4 2 3 3 3" xfId="32989" xr:uid="{598938F7-4062-417D-9BB8-264F104CFD38}"/>
    <cellStyle name="Currency 2 3 3 2 4 2 3 3 4" xfId="47246" xr:uid="{D4AF881E-4499-457B-8A51-932D6F18D92D}"/>
    <cellStyle name="Currency 2 3 3 2 4 2 3 4" xfId="9227" xr:uid="{00000000-0005-0000-0000-0000B9360000}"/>
    <cellStyle name="Currency 2 3 3 2 4 2 3 4 2" xfId="23484" xr:uid="{00000000-0005-0000-0000-0000BA360000}"/>
    <cellStyle name="Currency 2 3 3 2 4 2 3 4 3" xfId="35365" xr:uid="{CA59A99B-904C-4338-ADDA-6F76AFF8FAE3}"/>
    <cellStyle name="Currency 2 3 3 2 4 2 3 4 4" xfId="49622" xr:uid="{CE35A0EF-3902-41CD-8280-C853B9B0168D}"/>
    <cellStyle name="Currency 2 3 3 2 4 2 3 5" xfId="11603" xr:uid="{00000000-0005-0000-0000-0000BB360000}"/>
    <cellStyle name="Currency 2 3 3 2 4 2 3 5 2" xfId="25860" xr:uid="{00000000-0005-0000-0000-0000BC360000}"/>
    <cellStyle name="Currency 2 3 3 2 4 2 3 5 3" xfId="37741" xr:uid="{703C62D9-C17C-4EA7-B5BA-0AABFECCCF86}"/>
    <cellStyle name="Currency 2 3 3 2 4 2 3 5 4" xfId="51998" xr:uid="{4646099D-AC87-4F5B-AAA5-76AEA64E83BC}"/>
    <cellStyle name="Currency 2 3 3 2 4 2 3 6" xfId="13980" xr:uid="{00000000-0005-0000-0000-0000BD360000}"/>
    <cellStyle name="Currency 2 3 3 2 4 2 3 6 2" xfId="40118" xr:uid="{9FCAC908-33BE-4710-985A-E8A55508FDDA}"/>
    <cellStyle name="Currency 2 3 3 2 4 2 3 6 3" xfId="54375" xr:uid="{EFD9D4CE-06BA-457D-A795-F60831087115}"/>
    <cellStyle name="Currency 2 3 3 2 4 2 3 7" xfId="16356" xr:uid="{00000000-0005-0000-0000-0000BE360000}"/>
    <cellStyle name="Currency 2 3 3 2 4 2 3 8" xfId="28237" xr:uid="{9F6B4479-9F84-40A0-8020-9745C4A37A33}"/>
    <cellStyle name="Currency 2 3 3 2 4 2 3 9" xfId="42494" xr:uid="{7C282A2A-EAA3-45E5-A005-2409F2B2E9BA}"/>
    <cellStyle name="Currency 2 3 3 2 4 2 4" xfId="2891" xr:uid="{00000000-0005-0000-0000-0000BF360000}"/>
    <cellStyle name="Currency 2 3 3 2 4 2 4 2" xfId="17148" xr:uid="{00000000-0005-0000-0000-0000C0360000}"/>
    <cellStyle name="Currency 2 3 3 2 4 2 4 3" xfId="29029" xr:uid="{9A2131FC-08BE-4808-A86E-3FFA8696F956}"/>
    <cellStyle name="Currency 2 3 3 2 4 2 4 4" xfId="43286" xr:uid="{4D782C51-58C1-4475-9073-5ECB2B040C1B}"/>
    <cellStyle name="Currency 2 3 3 2 4 2 5" xfId="5267" xr:uid="{00000000-0005-0000-0000-0000C1360000}"/>
    <cellStyle name="Currency 2 3 3 2 4 2 5 2" xfId="19524" xr:uid="{00000000-0005-0000-0000-0000C2360000}"/>
    <cellStyle name="Currency 2 3 3 2 4 2 5 3" xfId="31405" xr:uid="{83FB3132-5FD7-45DE-B0AF-FEC9F043FFD1}"/>
    <cellStyle name="Currency 2 3 3 2 4 2 5 4" xfId="45662" xr:uid="{188F0454-454C-4952-AEAB-15A988CF1A8E}"/>
    <cellStyle name="Currency 2 3 3 2 4 2 6" xfId="7643" xr:uid="{00000000-0005-0000-0000-0000C3360000}"/>
    <cellStyle name="Currency 2 3 3 2 4 2 6 2" xfId="21900" xr:uid="{00000000-0005-0000-0000-0000C4360000}"/>
    <cellStyle name="Currency 2 3 3 2 4 2 6 3" xfId="33781" xr:uid="{A0CF79C2-5B73-44AB-A4F2-17055D329A70}"/>
    <cellStyle name="Currency 2 3 3 2 4 2 6 4" xfId="48038" xr:uid="{A71CE1BC-4AAF-437C-9671-A450E241F8F6}"/>
    <cellStyle name="Currency 2 3 3 2 4 2 7" xfId="10019" xr:uid="{00000000-0005-0000-0000-0000C5360000}"/>
    <cellStyle name="Currency 2 3 3 2 4 2 7 2" xfId="24276" xr:uid="{00000000-0005-0000-0000-0000C6360000}"/>
    <cellStyle name="Currency 2 3 3 2 4 2 7 3" xfId="36157" xr:uid="{DE410B2C-F479-45C2-B067-75F617E06E9B}"/>
    <cellStyle name="Currency 2 3 3 2 4 2 7 4" xfId="50414" xr:uid="{4DBF85DC-03BF-4DD9-848D-0FA1A80F9A8A}"/>
    <cellStyle name="Currency 2 3 3 2 4 2 8" xfId="12396" xr:uid="{00000000-0005-0000-0000-0000C7360000}"/>
    <cellStyle name="Currency 2 3 3 2 4 2 8 2" xfId="38534" xr:uid="{3AC709EA-5608-47E2-9D51-8D42C60B958B}"/>
    <cellStyle name="Currency 2 3 3 2 4 2 8 3" xfId="52791" xr:uid="{CB5B677B-D270-45AE-BFB3-6481A5677A1F}"/>
    <cellStyle name="Currency 2 3 3 2 4 2 9" xfId="14772" xr:uid="{00000000-0005-0000-0000-0000C8360000}"/>
    <cellStyle name="Currency 2 3 3 2 4 3" xfId="947" xr:uid="{00000000-0005-0000-0000-0000C9360000}"/>
    <cellStyle name="Currency 2 3 3 2 4 3 2" xfId="3323" xr:uid="{00000000-0005-0000-0000-0000CA360000}"/>
    <cellStyle name="Currency 2 3 3 2 4 3 2 2" xfId="17580" xr:uid="{00000000-0005-0000-0000-0000CB360000}"/>
    <cellStyle name="Currency 2 3 3 2 4 3 2 3" xfId="29461" xr:uid="{3B01B61A-510D-4F02-9FBA-185FDFD3B2F9}"/>
    <cellStyle name="Currency 2 3 3 2 4 3 2 4" xfId="43718" xr:uid="{428F1D66-E0B3-4D84-9CB1-56ADFBDE6152}"/>
    <cellStyle name="Currency 2 3 3 2 4 3 3" xfId="5699" xr:uid="{00000000-0005-0000-0000-0000CC360000}"/>
    <cellStyle name="Currency 2 3 3 2 4 3 3 2" xfId="19956" xr:uid="{00000000-0005-0000-0000-0000CD360000}"/>
    <cellStyle name="Currency 2 3 3 2 4 3 3 3" xfId="31837" xr:uid="{AD612750-8C38-4E27-8AC6-FF069852F0D2}"/>
    <cellStyle name="Currency 2 3 3 2 4 3 3 4" xfId="46094" xr:uid="{2331B2BE-D55B-459D-AE8A-75AC0CE16116}"/>
    <cellStyle name="Currency 2 3 3 2 4 3 4" xfId="8075" xr:uid="{00000000-0005-0000-0000-0000CE360000}"/>
    <cellStyle name="Currency 2 3 3 2 4 3 4 2" xfId="22332" xr:uid="{00000000-0005-0000-0000-0000CF360000}"/>
    <cellStyle name="Currency 2 3 3 2 4 3 4 3" xfId="34213" xr:uid="{99FFD2A5-704C-4C93-BC27-3439EA5B4EBF}"/>
    <cellStyle name="Currency 2 3 3 2 4 3 4 4" xfId="48470" xr:uid="{EE43B473-1D2A-44A7-ACC0-EC4404D53D88}"/>
    <cellStyle name="Currency 2 3 3 2 4 3 5" xfId="10451" xr:uid="{00000000-0005-0000-0000-0000D0360000}"/>
    <cellStyle name="Currency 2 3 3 2 4 3 5 2" xfId="24708" xr:uid="{00000000-0005-0000-0000-0000D1360000}"/>
    <cellStyle name="Currency 2 3 3 2 4 3 5 3" xfId="36589" xr:uid="{EE05E948-6A65-4310-9A85-4730C7DC915B}"/>
    <cellStyle name="Currency 2 3 3 2 4 3 5 4" xfId="50846" xr:uid="{6D5E6311-21C0-410A-B17A-ED36C2077DEB}"/>
    <cellStyle name="Currency 2 3 3 2 4 3 6" xfId="12828" xr:uid="{00000000-0005-0000-0000-0000D2360000}"/>
    <cellStyle name="Currency 2 3 3 2 4 3 6 2" xfId="38966" xr:uid="{6FA1FB84-D9A7-4CD8-AFDB-000EABAD005E}"/>
    <cellStyle name="Currency 2 3 3 2 4 3 6 3" xfId="53223" xr:uid="{A386B072-6E78-44FA-8502-AE9C623BDD51}"/>
    <cellStyle name="Currency 2 3 3 2 4 3 7" xfId="15204" xr:uid="{00000000-0005-0000-0000-0000D3360000}"/>
    <cellStyle name="Currency 2 3 3 2 4 3 8" xfId="27085" xr:uid="{CA8252B8-DA7C-40A4-BE23-A685337E9CAE}"/>
    <cellStyle name="Currency 2 3 3 2 4 3 9" xfId="41342" xr:uid="{B289FB11-A59A-4278-80BC-FFE93F4344E6}"/>
    <cellStyle name="Currency 2 3 3 2 4 4" xfId="1739" xr:uid="{00000000-0005-0000-0000-0000D4360000}"/>
    <cellStyle name="Currency 2 3 3 2 4 4 2" xfId="4115" xr:uid="{00000000-0005-0000-0000-0000D5360000}"/>
    <cellStyle name="Currency 2 3 3 2 4 4 2 2" xfId="18372" xr:uid="{00000000-0005-0000-0000-0000D6360000}"/>
    <cellStyle name="Currency 2 3 3 2 4 4 2 3" xfId="30253" xr:uid="{C647083B-DEA0-4F38-BF08-D68964514C42}"/>
    <cellStyle name="Currency 2 3 3 2 4 4 2 4" xfId="44510" xr:uid="{802688C0-B867-4497-9540-6791C6405957}"/>
    <cellStyle name="Currency 2 3 3 2 4 4 3" xfId="6491" xr:uid="{00000000-0005-0000-0000-0000D7360000}"/>
    <cellStyle name="Currency 2 3 3 2 4 4 3 2" xfId="20748" xr:uid="{00000000-0005-0000-0000-0000D8360000}"/>
    <cellStyle name="Currency 2 3 3 2 4 4 3 3" xfId="32629" xr:uid="{238CDA7B-0AC1-434E-AF8D-6C897B43C34E}"/>
    <cellStyle name="Currency 2 3 3 2 4 4 3 4" xfId="46886" xr:uid="{973D97A8-BB56-4A42-9280-64E6037DDAAF}"/>
    <cellStyle name="Currency 2 3 3 2 4 4 4" xfId="8867" xr:uid="{00000000-0005-0000-0000-0000D9360000}"/>
    <cellStyle name="Currency 2 3 3 2 4 4 4 2" xfId="23124" xr:uid="{00000000-0005-0000-0000-0000DA360000}"/>
    <cellStyle name="Currency 2 3 3 2 4 4 4 3" xfId="35005" xr:uid="{53DE3B61-E4F7-473B-9B09-B531A111E9A5}"/>
    <cellStyle name="Currency 2 3 3 2 4 4 4 4" xfId="49262" xr:uid="{41A4BA24-AE24-4B58-9D8F-1DFB579BB48A}"/>
    <cellStyle name="Currency 2 3 3 2 4 4 5" xfId="11243" xr:uid="{00000000-0005-0000-0000-0000DB360000}"/>
    <cellStyle name="Currency 2 3 3 2 4 4 5 2" xfId="25500" xr:uid="{00000000-0005-0000-0000-0000DC360000}"/>
    <cellStyle name="Currency 2 3 3 2 4 4 5 3" xfId="37381" xr:uid="{11D563DF-C45A-481D-A3B9-EEC7EB7ED77D}"/>
    <cellStyle name="Currency 2 3 3 2 4 4 5 4" xfId="51638" xr:uid="{7E555930-4802-49ED-B5AF-5714C59ED58B}"/>
    <cellStyle name="Currency 2 3 3 2 4 4 6" xfId="13620" xr:uid="{00000000-0005-0000-0000-0000DD360000}"/>
    <cellStyle name="Currency 2 3 3 2 4 4 6 2" xfId="39758" xr:uid="{29824E53-E55A-49FF-B24A-E8B9AA4D326E}"/>
    <cellStyle name="Currency 2 3 3 2 4 4 6 3" xfId="54015" xr:uid="{07DAE550-0406-4A65-9354-D557253F8DF7}"/>
    <cellStyle name="Currency 2 3 3 2 4 4 7" xfId="15996" xr:uid="{00000000-0005-0000-0000-0000DE360000}"/>
    <cellStyle name="Currency 2 3 3 2 4 4 8" xfId="27877" xr:uid="{59860A7F-E7CE-4427-86CA-A858B7F1EF47}"/>
    <cellStyle name="Currency 2 3 3 2 4 4 9" xfId="42134" xr:uid="{FA7B424B-BE1D-4601-BA06-6AD5D9B5E81D}"/>
    <cellStyle name="Currency 2 3 3 2 4 5" xfId="2531" xr:uid="{00000000-0005-0000-0000-0000DF360000}"/>
    <cellStyle name="Currency 2 3 3 2 4 5 2" xfId="16788" xr:uid="{00000000-0005-0000-0000-0000E0360000}"/>
    <cellStyle name="Currency 2 3 3 2 4 5 3" xfId="28669" xr:uid="{D78E0012-40D3-41F4-9BA2-0BB824A0EA59}"/>
    <cellStyle name="Currency 2 3 3 2 4 5 4" xfId="42926" xr:uid="{5D5495BF-672F-4E57-B8DB-D793FBA9B2A6}"/>
    <cellStyle name="Currency 2 3 3 2 4 6" xfId="4907" xr:uid="{00000000-0005-0000-0000-0000E1360000}"/>
    <cellStyle name="Currency 2 3 3 2 4 6 2" xfId="19164" xr:uid="{00000000-0005-0000-0000-0000E2360000}"/>
    <cellStyle name="Currency 2 3 3 2 4 6 3" xfId="31045" xr:uid="{8E8EA717-0227-4D6F-BA88-64A58176D421}"/>
    <cellStyle name="Currency 2 3 3 2 4 6 4" xfId="45302" xr:uid="{45F03319-2B4B-406D-9052-19E4963C9E17}"/>
    <cellStyle name="Currency 2 3 3 2 4 7" xfId="7283" xr:uid="{00000000-0005-0000-0000-0000E3360000}"/>
    <cellStyle name="Currency 2 3 3 2 4 7 2" xfId="21540" xr:uid="{00000000-0005-0000-0000-0000E4360000}"/>
    <cellStyle name="Currency 2 3 3 2 4 7 3" xfId="33421" xr:uid="{FCD544C2-7213-47F5-A60C-F9CE2E815DF5}"/>
    <cellStyle name="Currency 2 3 3 2 4 7 4" xfId="47678" xr:uid="{38695C99-6083-4319-A60E-62F9EEAB9E55}"/>
    <cellStyle name="Currency 2 3 3 2 4 8" xfId="9659" xr:uid="{00000000-0005-0000-0000-0000E5360000}"/>
    <cellStyle name="Currency 2 3 3 2 4 8 2" xfId="23916" xr:uid="{00000000-0005-0000-0000-0000E6360000}"/>
    <cellStyle name="Currency 2 3 3 2 4 8 3" xfId="35797" xr:uid="{08A51702-1370-4BB0-B35D-EC5E7318D2CE}"/>
    <cellStyle name="Currency 2 3 3 2 4 8 4" xfId="50054" xr:uid="{4CB8DCE9-43E2-4D35-894C-1CCF04AB9E6E}"/>
    <cellStyle name="Currency 2 3 3 2 4 9" xfId="12036" xr:uid="{00000000-0005-0000-0000-0000E7360000}"/>
    <cellStyle name="Currency 2 3 3 2 4 9 2" xfId="38174" xr:uid="{6BFE173E-44B3-40AA-AFD9-049CAB819810}"/>
    <cellStyle name="Currency 2 3 3 2 4 9 3" xfId="52431" xr:uid="{48333333-ACD8-4111-8BC2-6396E5083543}"/>
    <cellStyle name="Currency 2 3 3 2 5" xfId="191" xr:uid="{00000000-0005-0000-0000-0000E8360000}"/>
    <cellStyle name="Currency 2 3 3 2 5 10" xfId="14448" xr:uid="{00000000-0005-0000-0000-0000E9360000}"/>
    <cellStyle name="Currency 2 3 3 2 5 11" xfId="26329" xr:uid="{305476F8-8829-4490-93AA-41836760D274}"/>
    <cellStyle name="Currency 2 3 3 2 5 12" xfId="40586" xr:uid="{C1CC5DDE-F6AA-4878-8EB0-44AA0861025A}"/>
    <cellStyle name="Currency 2 3 3 2 5 2" xfId="551" xr:uid="{00000000-0005-0000-0000-0000EA360000}"/>
    <cellStyle name="Currency 2 3 3 2 5 2 10" xfId="26689" xr:uid="{513DEC9A-4BC5-4014-9F7C-9448ECD559CB}"/>
    <cellStyle name="Currency 2 3 3 2 5 2 11" xfId="40946" xr:uid="{53149ED3-5767-45F1-B8DC-0F123FB15D25}"/>
    <cellStyle name="Currency 2 3 3 2 5 2 2" xfId="1343" xr:uid="{00000000-0005-0000-0000-0000EB360000}"/>
    <cellStyle name="Currency 2 3 3 2 5 2 2 2" xfId="3719" xr:uid="{00000000-0005-0000-0000-0000EC360000}"/>
    <cellStyle name="Currency 2 3 3 2 5 2 2 2 2" xfId="17976" xr:uid="{00000000-0005-0000-0000-0000ED360000}"/>
    <cellStyle name="Currency 2 3 3 2 5 2 2 2 3" xfId="29857" xr:uid="{67437102-22EB-4025-BA79-266634441FC1}"/>
    <cellStyle name="Currency 2 3 3 2 5 2 2 2 4" xfId="44114" xr:uid="{B7E697C1-11E4-4813-8E6A-E09DADCC27EA}"/>
    <cellStyle name="Currency 2 3 3 2 5 2 2 3" xfId="6095" xr:uid="{00000000-0005-0000-0000-0000EE360000}"/>
    <cellStyle name="Currency 2 3 3 2 5 2 2 3 2" xfId="20352" xr:uid="{00000000-0005-0000-0000-0000EF360000}"/>
    <cellStyle name="Currency 2 3 3 2 5 2 2 3 3" xfId="32233" xr:uid="{27C6C4EF-BEAB-4D2D-8299-B59C5BC72545}"/>
    <cellStyle name="Currency 2 3 3 2 5 2 2 3 4" xfId="46490" xr:uid="{42D6480B-0D89-4035-BA11-979A3FFFF377}"/>
    <cellStyle name="Currency 2 3 3 2 5 2 2 4" xfId="8471" xr:uid="{00000000-0005-0000-0000-0000F0360000}"/>
    <cellStyle name="Currency 2 3 3 2 5 2 2 4 2" xfId="22728" xr:uid="{00000000-0005-0000-0000-0000F1360000}"/>
    <cellStyle name="Currency 2 3 3 2 5 2 2 4 3" xfId="34609" xr:uid="{D6CB2A42-3B55-43E9-BFE7-91E3DF628AAC}"/>
    <cellStyle name="Currency 2 3 3 2 5 2 2 4 4" xfId="48866" xr:uid="{81E607F1-876E-4005-9AE6-4F8017F92BB6}"/>
    <cellStyle name="Currency 2 3 3 2 5 2 2 5" xfId="10847" xr:uid="{00000000-0005-0000-0000-0000F2360000}"/>
    <cellStyle name="Currency 2 3 3 2 5 2 2 5 2" xfId="25104" xr:uid="{00000000-0005-0000-0000-0000F3360000}"/>
    <cellStyle name="Currency 2 3 3 2 5 2 2 5 3" xfId="36985" xr:uid="{34660847-6DE8-4A71-8BC5-5CA4A2CCD5CA}"/>
    <cellStyle name="Currency 2 3 3 2 5 2 2 5 4" xfId="51242" xr:uid="{69CBF894-43D9-4864-8292-22C25BA500EF}"/>
    <cellStyle name="Currency 2 3 3 2 5 2 2 6" xfId="13224" xr:uid="{00000000-0005-0000-0000-0000F4360000}"/>
    <cellStyle name="Currency 2 3 3 2 5 2 2 6 2" xfId="39362" xr:uid="{8F4A0E50-4813-4CD5-9B9D-22E90FE9E9C3}"/>
    <cellStyle name="Currency 2 3 3 2 5 2 2 6 3" xfId="53619" xr:uid="{A600F7F3-BFCC-41D4-9652-4D16E70E8750}"/>
    <cellStyle name="Currency 2 3 3 2 5 2 2 7" xfId="15600" xr:uid="{00000000-0005-0000-0000-0000F5360000}"/>
    <cellStyle name="Currency 2 3 3 2 5 2 2 8" xfId="27481" xr:uid="{B0699D2C-F8F5-42C0-8417-B25B6594C168}"/>
    <cellStyle name="Currency 2 3 3 2 5 2 2 9" xfId="41738" xr:uid="{E635BD3E-A4B1-4505-ABB4-7AA5D75FBD25}"/>
    <cellStyle name="Currency 2 3 3 2 5 2 3" xfId="2135" xr:uid="{00000000-0005-0000-0000-0000F6360000}"/>
    <cellStyle name="Currency 2 3 3 2 5 2 3 2" xfId="4511" xr:uid="{00000000-0005-0000-0000-0000F7360000}"/>
    <cellStyle name="Currency 2 3 3 2 5 2 3 2 2" xfId="18768" xr:uid="{00000000-0005-0000-0000-0000F8360000}"/>
    <cellStyle name="Currency 2 3 3 2 5 2 3 2 3" xfId="30649" xr:uid="{16F8A7F4-CA51-458B-B703-028A8C67F545}"/>
    <cellStyle name="Currency 2 3 3 2 5 2 3 2 4" xfId="44906" xr:uid="{565841A0-0721-4760-988D-BF585BB8E028}"/>
    <cellStyle name="Currency 2 3 3 2 5 2 3 3" xfId="6887" xr:uid="{00000000-0005-0000-0000-0000F9360000}"/>
    <cellStyle name="Currency 2 3 3 2 5 2 3 3 2" xfId="21144" xr:uid="{00000000-0005-0000-0000-0000FA360000}"/>
    <cellStyle name="Currency 2 3 3 2 5 2 3 3 3" xfId="33025" xr:uid="{8A95FE3D-5C12-4E06-967C-C74508A04315}"/>
    <cellStyle name="Currency 2 3 3 2 5 2 3 3 4" xfId="47282" xr:uid="{FCE1FD33-2698-4A68-88F0-2D16A84441D0}"/>
    <cellStyle name="Currency 2 3 3 2 5 2 3 4" xfId="9263" xr:uid="{00000000-0005-0000-0000-0000FB360000}"/>
    <cellStyle name="Currency 2 3 3 2 5 2 3 4 2" xfId="23520" xr:uid="{00000000-0005-0000-0000-0000FC360000}"/>
    <cellStyle name="Currency 2 3 3 2 5 2 3 4 3" xfId="35401" xr:uid="{096364B8-FD2F-421F-B060-714B075CADCA}"/>
    <cellStyle name="Currency 2 3 3 2 5 2 3 4 4" xfId="49658" xr:uid="{C462C9F9-DAFF-4828-B982-E836282267A7}"/>
    <cellStyle name="Currency 2 3 3 2 5 2 3 5" xfId="11639" xr:uid="{00000000-0005-0000-0000-0000FD360000}"/>
    <cellStyle name="Currency 2 3 3 2 5 2 3 5 2" xfId="25896" xr:uid="{00000000-0005-0000-0000-0000FE360000}"/>
    <cellStyle name="Currency 2 3 3 2 5 2 3 5 3" xfId="37777" xr:uid="{4B376CA0-B6DA-430C-899A-C3E21BF48514}"/>
    <cellStyle name="Currency 2 3 3 2 5 2 3 5 4" xfId="52034" xr:uid="{724F6228-2D25-48BC-B954-E9DCAF589C52}"/>
    <cellStyle name="Currency 2 3 3 2 5 2 3 6" xfId="14016" xr:uid="{00000000-0005-0000-0000-0000FF360000}"/>
    <cellStyle name="Currency 2 3 3 2 5 2 3 6 2" xfId="40154" xr:uid="{9E43B89B-E090-4B8B-A9EA-A12D116460F9}"/>
    <cellStyle name="Currency 2 3 3 2 5 2 3 6 3" xfId="54411" xr:uid="{3DA2DF27-A1AD-4F03-B89E-E943266DD8C7}"/>
    <cellStyle name="Currency 2 3 3 2 5 2 3 7" xfId="16392" xr:uid="{00000000-0005-0000-0000-000000370000}"/>
    <cellStyle name="Currency 2 3 3 2 5 2 3 8" xfId="28273" xr:uid="{059EB34A-6C27-4D6F-A8E0-EC97E141F123}"/>
    <cellStyle name="Currency 2 3 3 2 5 2 3 9" xfId="42530" xr:uid="{CE7B11C5-67C3-411F-85DE-FB439DDB1780}"/>
    <cellStyle name="Currency 2 3 3 2 5 2 4" xfId="2927" xr:uid="{00000000-0005-0000-0000-000001370000}"/>
    <cellStyle name="Currency 2 3 3 2 5 2 4 2" xfId="17184" xr:uid="{00000000-0005-0000-0000-000002370000}"/>
    <cellStyle name="Currency 2 3 3 2 5 2 4 3" xfId="29065" xr:uid="{BAB67DC3-86F7-4E40-B749-4C5B7E4721CB}"/>
    <cellStyle name="Currency 2 3 3 2 5 2 4 4" xfId="43322" xr:uid="{4828DE0D-BF0B-4F18-A481-096E004FDE44}"/>
    <cellStyle name="Currency 2 3 3 2 5 2 5" xfId="5303" xr:uid="{00000000-0005-0000-0000-000003370000}"/>
    <cellStyle name="Currency 2 3 3 2 5 2 5 2" xfId="19560" xr:uid="{00000000-0005-0000-0000-000004370000}"/>
    <cellStyle name="Currency 2 3 3 2 5 2 5 3" xfId="31441" xr:uid="{F03B0487-4907-4B05-939C-E5EC4AE478A4}"/>
    <cellStyle name="Currency 2 3 3 2 5 2 5 4" xfId="45698" xr:uid="{607D4173-4C31-42D1-89D6-0DDB73105E91}"/>
    <cellStyle name="Currency 2 3 3 2 5 2 6" xfId="7679" xr:uid="{00000000-0005-0000-0000-000005370000}"/>
    <cellStyle name="Currency 2 3 3 2 5 2 6 2" xfId="21936" xr:uid="{00000000-0005-0000-0000-000006370000}"/>
    <cellStyle name="Currency 2 3 3 2 5 2 6 3" xfId="33817" xr:uid="{5651C8FB-27E9-4FDE-944A-2939142A5A49}"/>
    <cellStyle name="Currency 2 3 3 2 5 2 6 4" xfId="48074" xr:uid="{BCBAAE12-6974-40ED-9215-9410EB8D01D1}"/>
    <cellStyle name="Currency 2 3 3 2 5 2 7" xfId="10055" xr:uid="{00000000-0005-0000-0000-000007370000}"/>
    <cellStyle name="Currency 2 3 3 2 5 2 7 2" xfId="24312" xr:uid="{00000000-0005-0000-0000-000008370000}"/>
    <cellStyle name="Currency 2 3 3 2 5 2 7 3" xfId="36193" xr:uid="{AB9FDB27-3320-4904-B19C-CBF7797C6383}"/>
    <cellStyle name="Currency 2 3 3 2 5 2 7 4" xfId="50450" xr:uid="{A91D65A2-3435-48B1-9F9C-DA0219B4A6DF}"/>
    <cellStyle name="Currency 2 3 3 2 5 2 8" xfId="12432" xr:uid="{00000000-0005-0000-0000-000009370000}"/>
    <cellStyle name="Currency 2 3 3 2 5 2 8 2" xfId="38570" xr:uid="{A49AA7B6-7D9B-4C8B-827D-E82C91DA9F9F}"/>
    <cellStyle name="Currency 2 3 3 2 5 2 8 3" xfId="52827" xr:uid="{A7EFB357-BBAB-4577-B871-942B5655469B}"/>
    <cellStyle name="Currency 2 3 3 2 5 2 9" xfId="14808" xr:uid="{00000000-0005-0000-0000-00000A370000}"/>
    <cellStyle name="Currency 2 3 3 2 5 3" xfId="983" xr:uid="{00000000-0005-0000-0000-00000B370000}"/>
    <cellStyle name="Currency 2 3 3 2 5 3 2" xfId="3359" xr:uid="{00000000-0005-0000-0000-00000C370000}"/>
    <cellStyle name="Currency 2 3 3 2 5 3 2 2" xfId="17616" xr:uid="{00000000-0005-0000-0000-00000D370000}"/>
    <cellStyle name="Currency 2 3 3 2 5 3 2 3" xfId="29497" xr:uid="{DCDC0565-0687-43B4-B55C-89B384332322}"/>
    <cellStyle name="Currency 2 3 3 2 5 3 2 4" xfId="43754" xr:uid="{097D99F3-7BAF-4079-842C-5FC7BC353EB6}"/>
    <cellStyle name="Currency 2 3 3 2 5 3 3" xfId="5735" xr:uid="{00000000-0005-0000-0000-00000E370000}"/>
    <cellStyle name="Currency 2 3 3 2 5 3 3 2" xfId="19992" xr:uid="{00000000-0005-0000-0000-00000F370000}"/>
    <cellStyle name="Currency 2 3 3 2 5 3 3 3" xfId="31873" xr:uid="{5A183A2A-BA86-4A94-8C2E-326A43A90BFC}"/>
    <cellStyle name="Currency 2 3 3 2 5 3 3 4" xfId="46130" xr:uid="{97665F1C-2D27-43F9-A46F-8B3EC18F206C}"/>
    <cellStyle name="Currency 2 3 3 2 5 3 4" xfId="8111" xr:uid="{00000000-0005-0000-0000-000010370000}"/>
    <cellStyle name="Currency 2 3 3 2 5 3 4 2" xfId="22368" xr:uid="{00000000-0005-0000-0000-000011370000}"/>
    <cellStyle name="Currency 2 3 3 2 5 3 4 3" xfId="34249" xr:uid="{68F9D916-32F4-4936-8FD6-77347680A448}"/>
    <cellStyle name="Currency 2 3 3 2 5 3 4 4" xfId="48506" xr:uid="{D42653CE-9EC5-48F2-AE3D-680A4139B756}"/>
    <cellStyle name="Currency 2 3 3 2 5 3 5" xfId="10487" xr:uid="{00000000-0005-0000-0000-000012370000}"/>
    <cellStyle name="Currency 2 3 3 2 5 3 5 2" xfId="24744" xr:uid="{00000000-0005-0000-0000-000013370000}"/>
    <cellStyle name="Currency 2 3 3 2 5 3 5 3" xfId="36625" xr:uid="{12899D8C-67F5-4D60-B343-C11EC831E4C9}"/>
    <cellStyle name="Currency 2 3 3 2 5 3 5 4" xfId="50882" xr:uid="{35DF4406-9B54-4189-B3CA-23F4DB072EB6}"/>
    <cellStyle name="Currency 2 3 3 2 5 3 6" xfId="12864" xr:uid="{00000000-0005-0000-0000-000014370000}"/>
    <cellStyle name="Currency 2 3 3 2 5 3 6 2" xfId="39002" xr:uid="{AC68A706-C42C-49C6-845B-CD165B069553}"/>
    <cellStyle name="Currency 2 3 3 2 5 3 6 3" xfId="53259" xr:uid="{6A6C20C5-7992-4ADF-9B3D-47D39A67B27C}"/>
    <cellStyle name="Currency 2 3 3 2 5 3 7" xfId="15240" xr:uid="{00000000-0005-0000-0000-000015370000}"/>
    <cellStyle name="Currency 2 3 3 2 5 3 8" xfId="27121" xr:uid="{71E15154-2F18-406D-B80D-B158FFD0DE2B}"/>
    <cellStyle name="Currency 2 3 3 2 5 3 9" xfId="41378" xr:uid="{2E7A650F-9A0E-4CB5-BE5D-67A1590BD094}"/>
    <cellStyle name="Currency 2 3 3 2 5 4" xfId="1775" xr:uid="{00000000-0005-0000-0000-000016370000}"/>
    <cellStyle name="Currency 2 3 3 2 5 4 2" xfId="4151" xr:uid="{00000000-0005-0000-0000-000017370000}"/>
    <cellStyle name="Currency 2 3 3 2 5 4 2 2" xfId="18408" xr:uid="{00000000-0005-0000-0000-000018370000}"/>
    <cellStyle name="Currency 2 3 3 2 5 4 2 3" xfId="30289" xr:uid="{744E04BA-8A1A-4BB2-A773-F0AA912439C3}"/>
    <cellStyle name="Currency 2 3 3 2 5 4 2 4" xfId="44546" xr:uid="{DC4A16CD-95B2-4B46-9974-13BA53330571}"/>
    <cellStyle name="Currency 2 3 3 2 5 4 3" xfId="6527" xr:uid="{00000000-0005-0000-0000-000019370000}"/>
    <cellStyle name="Currency 2 3 3 2 5 4 3 2" xfId="20784" xr:uid="{00000000-0005-0000-0000-00001A370000}"/>
    <cellStyle name="Currency 2 3 3 2 5 4 3 3" xfId="32665" xr:uid="{884AC11D-5667-4D89-BCCE-0B651C9D7E48}"/>
    <cellStyle name="Currency 2 3 3 2 5 4 3 4" xfId="46922" xr:uid="{B99962ED-5E8B-43F3-9E59-8E9FEA720A4A}"/>
    <cellStyle name="Currency 2 3 3 2 5 4 4" xfId="8903" xr:uid="{00000000-0005-0000-0000-00001B370000}"/>
    <cellStyle name="Currency 2 3 3 2 5 4 4 2" xfId="23160" xr:uid="{00000000-0005-0000-0000-00001C370000}"/>
    <cellStyle name="Currency 2 3 3 2 5 4 4 3" xfId="35041" xr:uid="{CBD55A0D-848C-4CD0-9932-372E94BB9524}"/>
    <cellStyle name="Currency 2 3 3 2 5 4 4 4" xfId="49298" xr:uid="{8902BB2C-E77A-4887-BEAF-97771A8B80EB}"/>
    <cellStyle name="Currency 2 3 3 2 5 4 5" xfId="11279" xr:uid="{00000000-0005-0000-0000-00001D370000}"/>
    <cellStyle name="Currency 2 3 3 2 5 4 5 2" xfId="25536" xr:uid="{00000000-0005-0000-0000-00001E370000}"/>
    <cellStyle name="Currency 2 3 3 2 5 4 5 3" xfId="37417" xr:uid="{DC7AF082-11ED-441C-8012-A797C0CA5A98}"/>
    <cellStyle name="Currency 2 3 3 2 5 4 5 4" xfId="51674" xr:uid="{CE0C50CE-FDD4-478B-9DB7-EA0DAB580681}"/>
    <cellStyle name="Currency 2 3 3 2 5 4 6" xfId="13656" xr:uid="{00000000-0005-0000-0000-00001F370000}"/>
    <cellStyle name="Currency 2 3 3 2 5 4 6 2" xfId="39794" xr:uid="{8BCA36A8-9E3C-46BA-B9B2-07C712CC4011}"/>
    <cellStyle name="Currency 2 3 3 2 5 4 6 3" xfId="54051" xr:uid="{842964A2-CD81-4D40-A186-1764DAE40980}"/>
    <cellStyle name="Currency 2 3 3 2 5 4 7" xfId="16032" xr:uid="{00000000-0005-0000-0000-000020370000}"/>
    <cellStyle name="Currency 2 3 3 2 5 4 8" xfId="27913" xr:uid="{680D1B55-286C-45E0-83D5-30081D3CC5DB}"/>
    <cellStyle name="Currency 2 3 3 2 5 4 9" xfId="42170" xr:uid="{4B6B9D14-F26E-4BE7-B0E5-E6CD822C0E34}"/>
    <cellStyle name="Currency 2 3 3 2 5 5" xfId="2567" xr:uid="{00000000-0005-0000-0000-000021370000}"/>
    <cellStyle name="Currency 2 3 3 2 5 5 2" xfId="16824" xr:uid="{00000000-0005-0000-0000-000022370000}"/>
    <cellStyle name="Currency 2 3 3 2 5 5 3" xfId="28705" xr:uid="{5864B213-43D2-401A-AFB8-36D5F101B4A6}"/>
    <cellStyle name="Currency 2 3 3 2 5 5 4" xfId="42962" xr:uid="{DD296F30-AC59-4AA7-916D-9A532AA7B502}"/>
    <cellStyle name="Currency 2 3 3 2 5 6" xfId="4943" xr:uid="{00000000-0005-0000-0000-000023370000}"/>
    <cellStyle name="Currency 2 3 3 2 5 6 2" xfId="19200" xr:uid="{00000000-0005-0000-0000-000024370000}"/>
    <cellStyle name="Currency 2 3 3 2 5 6 3" xfId="31081" xr:uid="{0EA5261B-8BE3-44A8-936C-3D7CF197368D}"/>
    <cellStyle name="Currency 2 3 3 2 5 6 4" xfId="45338" xr:uid="{F38A735D-2EC0-4C11-8903-B4CD9DBCB79D}"/>
    <cellStyle name="Currency 2 3 3 2 5 7" xfId="7319" xr:uid="{00000000-0005-0000-0000-000025370000}"/>
    <cellStyle name="Currency 2 3 3 2 5 7 2" xfId="21576" xr:uid="{00000000-0005-0000-0000-000026370000}"/>
    <cellStyle name="Currency 2 3 3 2 5 7 3" xfId="33457" xr:uid="{BC71466D-FBE2-4716-823F-0FCE2AC9CDBC}"/>
    <cellStyle name="Currency 2 3 3 2 5 7 4" xfId="47714" xr:uid="{51D1F453-46BD-45CD-8CE1-A902C7BFC183}"/>
    <cellStyle name="Currency 2 3 3 2 5 8" xfId="9695" xr:uid="{00000000-0005-0000-0000-000027370000}"/>
    <cellStyle name="Currency 2 3 3 2 5 8 2" xfId="23952" xr:uid="{00000000-0005-0000-0000-000028370000}"/>
    <cellStyle name="Currency 2 3 3 2 5 8 3" xfId="35833" xr:uid="{CCA02C8D-61D2-4630-9827-68E3EE1C29F0}"/>
    <cellStyle name="Currency 2 3 3 2 5 8 4" xfId="50090" xr:uid="{B7CE609C-7283-4F97-B1DC-9A7193A79A91}"/>
    <cellStyle name="Currency 2 3 3 2 5 9" xfId="12072" xr:uid="{00000000-0005-0000-0000-000029370000}"/>
    <cellStyle name="Currency 2 3 3 2 5 9 2" xfId="38210" xr:uid="{13275FDF-EF05-47B6-8864-782DAA77F922}"/>
    <cellStyle name="Currency 2 3 3 2 5 9 3" xfId="52467" xr:uid="{E9EFA916-5631-4703-8A0E-0FE6DE867B72}"/>
    <cellStyle name="Currency 2 3 3 2 6" xfId="227" xr:uid="{00000000-0005-0000-0000-00002A370000}"/>
    <cellStyle name="Currency 2 3 3 2 6 10" xfId="14484" xr:uid="{00000000-0005-0000-0000-00002B370000}"/>
    <cellStyle name="Currency 2 3 3 2 6 11" xfId="26365" xr:uid="{07E7F17C-AEEA-4A53-B68A-F221CA4A4C2D}"/>
    <cellStyle name="Currency 2 3 3 2 6 12" xfId="40622" xr:uid="{649994BC-4B20-43ED-A084-26FC803049FD}"/>
    <cellStyle name="Currency 2 3 3 2 6 2" xfId="587" xr:uid="{00000000-0005-0000-0000-00002C370000}"/>
    <cellStyle name="Currency 2 3 3 2 6 2 10" xfId="26725" xr:uid="{1AE78CB7-B513-41B4-AB5E-19E7F08D28C6}"/>
    <cellStyle name="Currency 2 3 3 2 6 2 11" xfId="40982" xr:uid="{B6351A84-E926-433B-96C1-ED7BFF71A358}"/>
    <cellStyle name="Currency 2 3 3 2 6 2 2" xfId="1379" xr:uid="{00000000-0005-0000-0000-00002D370000}"/>
    <cellStyle name="Currency 2 3 3 2 6 2 2 2" xfId="3755" xr:uid="{00000000-0005-0000-0000-00002E370000}"/>
    <cellStyle name="Currency 2 3 3 2 6 2 2 2 2" xfId="18012" xr:uid="{00000000-0005-0000-0000-00002F370000}"/>
    <cellStyle name="Currency 2 3 3 2 6 2 2 2 3" xfId="29893" xr:uid="{DFF5BCED-A628-4783-835D-A284EA930153}"/>
    <cellStyle name="Currency 2 3 3 2 6 2 2 2 4" xfId="44150" xr:uid="{840E663F-0D48-420E-B47B-3CF131EB3554}"/>
    <cellStyle name="Currency 2 3 3 2 6 2 2 3" xfId="6131" xr:uid="{00000000-0005-0000-0000-000030370000}"/>
    <cellStyle name="Currency 2 3 3 2 6 2 2 3 2" xfId="20388" xr:uid="{00000000-0005-0000-0000-000031370000}"/>
    <cellStyle name="Currency 2 3 3 2 6 2 2 3 3" xfId="32269" xr:uid="{A37971EA-54A9-4B53-9193-C47EF6214799}"/>
    <cellStyle name="Currency 2 3 3 2 6 2 2 3 4" xfId="46526" xr:uid="{6CC0D6DB-4FBE-4858-A6F5-1BF0756EDD7A}"/>
    <cellStyle name="Currency 2 3 3 2 6 2 2 4" xfId="8507" xr:uid="{00000000-0005-0000-0000-000032370000}"/>
    <cellStyle name="Currency 2 3 3 2 6 2 2 4 2" xfId="22764" xr:uid="{00000000-0005-0000-0000-000033370000}"/>
    <cellStyle name="Currency 2 3 3 2 6 2 2 4 3" xfId="34645" xr:uid="{6A1FE18E-EF93-46A3-AD48-208D1AAE43F7}"/>
    <cellStyle name="Currency 2 3 3 2 6 2 2 4 4" xfId="48902" xr:uid="{34A39DFD-337F-4683-A21D-296DB3221E12}"/>
    <cellStyle name="Currency 2 3 3 2 6 2 2 5" xfId="10883" xr:uid="{00000000-0005-0000-0000-000034370000}"/>
    <cellStyle name="Currency 2 3 3 2 6 2 2 5 2" xfId="25140" xr:uid="{00000000-0005-0000-0000-000035370000}"/>
    <cellStyle name="Currency 2 3 3 2 6 2 2 5 3" xfId="37021" xr:uid="{E38B749C-1987-4BB6-8560-6FF2D66FC2B8}"/>
    <cellStyle name="Currency 2 3 3 2 6 2 2 5 4" xfId="51278" xr:uid="{89FE2ADF-956B-4429-A6A2-B570694F1EC5}"/>
    <cellStyle name="Currency 2 3 3 2 6 2 2 6" xfId="13260" xr:uid="{00000000-0005-0000-0000-000036370000}"/>
    <cellStyle name="Currency 2 3 3 2 6 2 2 6 2" xfId="39398" xr:uid="{E004B8B1-E9B7-4F22-A55D-B08A5CB4C028}"/>
    <cellStyle name="Currency 2 3 3 2 6 2 2 6 3" xfId="53655" xr:uid="{601D0F83-CD55-48F1-BDEC-7D36E3163C78}"/>
    <cellStyle name="Currency 2 3 3 2 6 2 2 7" xfId="15636" xr:uid="{00000000-0005-0000-0000-000037370000}"/>
    <cellStyle name="Currency 2 3 3 2 6 2 2 8" xfId="27517" xr:uid="{5F81AD28-623E-47A7-A892-3B704F24F3A8}"/>
    <cellStyle name="Currency 2 3 3 2 6 2 2 9" xfId="41774" xr:uid="{A8F5F3E3-0777-4FEB-B1F9-D3F6B85ECAFE}"/>
    <cellStyle name="Currency 2 3 3 2 6 2 3" xfId="2171" xr:uid="{00000000-0005-0000-0000-000038370000}"/>
    <cellStyle name="Currency 2 3 3 2 6 2 3 2" xfId="4547" xr:uid="{00000000-0005-0000-0000-000039370000}"/>
    <cellStyle name="Currency 2 3 3 2 6 2 3 2 2" xfId="18804" xr:uid="{00000000-0005-0000-0000-00003A370000}"/>
    <cellStyle name="Currency 2 3 3 2 6 2 3 2 3" xfId="30685" xr:uid="{0ECF01FF-BBDB-4574-ACC5-6ECBF768D2E5}"/>
    <cellStyle name="Currency 2 3 3 2 6 2 3 2 4" xfId="44942" xr:uid="{9AE7B1E3-566C-4CF4-9518-CFDB1F386BC2}"/>
    <cellStyle name="Currency 2 3 3 2 6 2 3 3" xfId="6923" xr:uid="{00000000-0005-0000-0000-00003B370000}"/>
    <cellStyle name="Currency 2 3 3 2 6 2 3 3 2" xfId="21180" xr:uid="{00000000-0005-0000-0000-00003C370000}"/>
    <cellStyle name="Currency 2 3 3 2 6 2 3 3 3" xfId="33061" xr:uid="{2A030563-59D8-4457-9F86-DDE30688FD93}"/>
    <cellStyle name="Currency 2 3 3 2 6 2 3 3 4" xfId="47318" xr:uid="{86DA36CE-BFC4-4ECB-B8A4-AA7B53783763}"/>
    <cellStyle name="Currency 2 3 3 2 6 2 3 4" xfId="9299" xr:uid="{00000000-0005-0000-0000-00003D370000}"/>
    <cellStyle name="Currency 2 3 3 2 6 2 3 4 2" xfId="23556" xr:uid="{00000000-0005-0000-0000-00003E370000}"/>
    <cellStyle name="Currency 2 3 3 2 6 2 3 4 3" xfId="35437" xr:uid="{77853D21-B819-4FC7-A2EA-37D334C799C2}"/>
    <cellStyle name="Currency 2 3 3 2 6 2 3 4 4" xfId="49694" xr:uid="{7F73AA68-D5D6-4CBF-BAA5-652BA0B186F9}"/>
    <cellStyle name="Currency 2 3 3 2 6 2 3 5" xfId="11675" xr:uid="{00000000-0005-0000-0000-00003F370000}"/>
    <cellStyle name="Currency 2 3 3 2 6 2 3 5 2" xfId="25932" xr:uid="{00000000-0005-0000-0000-000040370000}"/>
    <cellStyle name="Currency 2 3 3 2 6 2 3 5 3" xfId="37813" xr:uid="{B730D247-48C0-402C-8A42-F2DE8B0ED82E}"/>
    <cellStyle name="Currency 2 3 3 2 6 2 3 5 4" xfId="52070" xr:uid="{2AE3D7B4-CD0A-4BBA-90CE-BC08141C2795}"/>
    <cellStyle name="Currency 2 3 3 2 6 2 3 6" xfId="14052" xr:uid="{00000000-0005-0000-0000-000041370000}"/>
    <cellStyle name="Currency 2 3 3 2 6 2 3 6 2" xfId="40190" xr:uid="{90CCC1DD-9118-48E6-9B43-5C0DFA1EF7A0}"/>
    <cellStyle name="Currency 2 3 3 2 6 2 3 6 3" xfId="54447" xr:uid="{40A0B5E8-3662-4561-A75B-9246FE4821AF}"/>
    <cellStyle name="Currency 2 3 3 2 6 2 3 7" xfId="16428" xr:uid="{00000000-0005-0000-0000-000042370000}"/>
    <cellStyle name="Currency 2 3 3 2 6 2 3 8" xfId="28309" xr:uid="{3643F2FE-555B-4736-A17A-D0D73D1011B0}"/>
    <cellStyle name="Currency 2 3 3 2 6 2 3 9" xfId="42566" xr:uid="{062BAA68-61C0-434D-8858-5155C0AAE2A8}"/>
    <cellStyle name="Currency 2 3 3 2 6 2 4" xfId="2963" xr:uid="{00000000-0005-0000-0000-000043370000}"/>
    <cellStyle name="Currency 2 3 3 2 6 2 4 2" xfId="17220" xr:uid="{00000000-0005-0000-0000-000044370000}"/>
    <cellStyle name="Currency 2 3 3 2 6 2 4 3" xfId="29101" xr:uid="{1BF877AC-C4E0-428C-92D8-C1763B3F6E26}"/>
    <cellStyle name="Currency 2 3 3 2 6 2 4 4" xfId="43358" xr:uid="{88A9602F-90A5-47EB-9F72-931993102A2A}"/>
    <cellStyle name="Currency 2 3 3 2 6 2 5" xfId="5339" xr:uid="{00000000-0005-0000-0000-000045370000}"/>
    <cellStyle name="Currency 2 3 3 2 6 2 5 2" xfId="19596" xr:uid="{00000000-0005-0000-0000-000046370000}"/>
    <cellStyle name="Currency 2 3 3 2 6 2 5 3" xfId="31477" xr:uid="{58B789C1-3791-40D4-AB4D-87258BB0AE7A}"/>
    <cellStyle name="Currency 2 3 3 2 6 2 5 4" xfId="45734" xr:uid="{723BC865-5F02-4A71-A7D9-BCBC4DDC8EA4}"/>
    <cellStyle name="Currency 2 3 3 2 6 2 6" xfId="7715" xr:uid="{00000000-0005-0000-0000-000047370000}"/>
    <cellStyle name="Currency 2 3 3 2 6 2 6 2" xfId="21972" xr:uid="{00000000-0005-0000-0000-000048370000}"/>
    <cellStyle name="Currency 2 3 3 2 6 2 6 3" xfId="33853" xr:uid="{1F8137E6-BADC-41D5-932C-7542BD4365EF}"/>
    <cellStyle name="Currency 2 3 3 2 6 2 6 4" xfId="48110" xr:uid="{8F1A61B9-E3D3-448D-B612-0EEB270A6B9B}"/>
    <cellStyle name="Currency 2 3 3 2 6 2 7" xfId="10091" xr:uid="{00000000-0005-0000-0000-000049370000}"/>
    <cellStyle name="Currency 2 3 3 2 6 2 7 2" xfId="24348" xr:uid="{00000000-0005-0000-0000-00004A370000}"/>
    <cellStyle name="Currency 2 3 3 2 6 2 7 3" xfId="36229" xr:uid="{3F2422C7-408E-418B-B66A-6AD7A1E8D782}"/>
    <cellStyle name="Currency 2 3 3 2 6 2 7 4" xfId="50486" xr:uid="{4AFD95D2-D0E1-4EDB-84C0-E4C5AD3A284F}"/>
    <cellStyle name="Currency 2 3 3 2 6 2 8" xfId="12468" xr:uid="{00000000-0005-0000-0000-00004B370000}"/>
    <cellStyle name="Currency 2 3 3 2 6 2 8 2" xfId="38606" xr:uid="{4A1B916F-505A-49A9-B839-63A34D73F9B9}"/>
    <cellStyle name="Currency 2 3 3 2 6 2 8 3" xfId="52863" xr:uid="{B77D816F-BA3B-43EA-AD7B-95C200135692}"/>
    <cellStyle name="Currency 2 3 3 2 6 2 9" xfId="14844" xr:uid="{00000000-0005-0000-0000-00004C370000}"/>
    <cellStyle name="Currency 2 3 3 2 6 3" xfId="1019" xr:uid="{00000000-0005-0000-0000-00004D370000}"/>
    <cellStyle name="Currency 2 3 3 2 6 3 2" xfId="3395" xr:uid="{00000000-0005-0000-0000-00004E370000}"/>
    <cellStyle name="Currency 2 3 3 2 6 3 2 2" xfId="17652" xr:uid="{00000000-0005-0000-0000-00004F370000}"/>
    <cellStyle name="Currency 2 3 3 2 6 3 2 3" xfId="29533" xr:uid="{20266B3B-DF4C-4E2B-B76A-60146619226F}"/>
    <cellStyle name="Currency 2 3 3 2 6 3 2 4" xfId="43790" xr:uid="{6BF6D741-85FD-43D7-842E-E2A7639E4E0D}"/>
    <cellStyle name="Currency 2 3 3 2 6 3 3" xfId="5771" xr:uid="{00000000-0005-0000-0000-000050370000}"/>
    <cellStyle name="Currency 2 3 3 2 6 3 3 2" xfId="20028" xr:uid="{00000000-0005-0000-0000-000051370000}"/>
    <cellStyle name="Currency 2 3 3 2 6 3 3 3" xfId="31909" xr:uid="{CAFB4DB0-9666-4943-A23D-4B100F1F4A75}"/>
    <cellStyle name="Currency 2 3 3 2 6 3 3 4" xfId="46166" xr:uid="{7FC1789A-A148-4C78-A50E-9BA193B1E08B}"/>
    <cellStyle name="Currency 2 3 3 2 6 3 4" xfId="8147" xr:uid="{00000000-0005-0000-0000-000052370000}"/>
    <cellStyle name="Currency 2 3 3 2 6 3 4 2" xfId="22404" xr:uid="{00000000-0005-0000-0000-000053370000}"/>
    <cellStyle name="Currency 2 3 3 2 6 3 4 3" xfId="34285" xr:uid="{4DDB90BB-1895-460E-9C90-48D3649E4057}"/>
    <cellStyle name="Currency 2 3 3 2 6 3 4 4" xfId="48542" xr:uid="{1524A696-0691-41A3-B8A5-42EAFA12ED4C}"/>
    <cellStyle name="Currency 2 3 3 2 6 3 5" xfId="10523" xr:uid="{00000000-0005-0000-0000-000054370000}"/>
    <cellStyle name="Currency 2 3 3 2 6 3 5 2" xfId="24780" xr:uid="{00000000-0005-0000-0000-000055370000}"/>
    <cellStyle name="Currency 2 3 3 2 6 3 5 3" xfId="36661" xr:uid="{3A84A709-29FA-4197-8594-4920F7FB3995}"/>
    <cellStyle name="Currency 2 3 3 2 6 3 5 4" xfId="50918" xr:uid="{39C2A07D-8B13-4ACF-8145-D8EE255D09ED}"/>
    <cellStyle name="Currency 2 3 3 2 6 3 6" xfId="12900" xr:uid="{00000000-0005-0000-0000-000056370000}"/>
    <cellStyle name="Currency 2 3 3 2 6 3 6 2" xfId="39038" xr:uid="{842474B9-1E8E-461F-8663-B25E90CD566F}"/>
    <cellStyle name="Currency 2 3 3 2 6 3 6 3" xfId="53295" xr:uid="{FE692536-7830-47F1-A37A-47F2F2ACD300}"/>
    <cellStyle name="Currency 2 3 3 2 6 3 7" xfId="15276" xr:uid="{00000000-0005-0000-0000-000057370000}"/>
    <cellStyle name="Currency 2 3 3 2 6 3 8" xfId="27157" xr:uid="{B5956F98-C188-4432-B1AF-4777BF827463}"/>
    <cellStyle name="Currency 2 3 3 2 6 3 9" xfId="41414" xr:uid="{3B45E3E8-18BD-4169-80D1-B1B69EDBE650}"/>
    <cellStyle name="Currency 2 3 3 2 6 4" xfId="1811" xr:uid="{00000000-0005-0000-0000-000058370000}"/>
    <cellStyle name="Currency 2 3 3 2 6 4 2" xfId="4187" xr:uid="{00000000-0005-0000-0000-000059370000}"/>
    <cellStyle name="Currency 2 3 3 2 6 4 2 2" xfId="18444" xr:uid="{00000000-0005-0000-0000-00005A370000}"/>
    <cellStyle name="Currency 2 3 3 2 6 4 2 3" xfId="30325" xr:uid="{804820DC-EADB-456B-A06E-4A572182BEFB}"/>
    <cellStyle name="Currency 2 3 3 2 6 4 2 4" xfId="44582" xr:uid="{9E72AC99-18CC-4094-9791-5B1D2A37A9D3}"/>
    <cellStyle name="Currency 2 3 3 2 6 4 3" xfId="6563" xr:uid="{00000000-0005-0000-0000-00005B370000}"/>
    <cellStyle name="Currency 2 3 3 2 6 4 3 2" xfId="20820" xr:uid="{00000000-0005-0000-0000-00005C370000}"/>
    <cellStyle name="Currency 2 3 3 2 6 4 3 3" xfId="32701" xr:uid="{DF7B490A-1EEF-4E63-B9C0-ABBB72C4B152}"/>
    <cellStyle name="Currency 2 3 3 2 6 4 3 4" xfId="46958" xr:uid="{FC081EA8-CDF0-4761-9C06-0950B898DE9B}"/>
    <cellStyle name="Currency 2 3 3 2 6 4 4" xfId="8939" xr:uid="{00000000-0005-0000-0000-00005D370000}"/>
    <cellStyle name="Currency 2 3 3 2 6 4 4 2" xfId="23196" xr:uid="{00000000-0005-0000-0000-00005E370000}"/>
    <cellStyle name="Currency 2 3 3 2 6 4 4 3" xfId="35077" xr:uid="{97934DB8-6442-42E2-96D3-5776FB402F79}"/>
    <cellStyle name="Currency 2 3 3 2 6 4 4 4" xfId="49334" xr:uid="{A1F5686F-0B5B-40FE-8C78-9CF5CC541089}"/>
    <cellStyle name="Currency 2 3 3 2 6 4 5" xfId="11315" xr:uid="{00000000-0005-0000-0000-00005F370000}"/>
    <cellStyle name="Currency 2 3 3 2 6 4 5 2" xfId="25572" xr:uid="{00000000-0005-0000-0000-000060370000}"/>
    <cellStyle name="Currency 2 3 3 2 6 4 5 3" xfId="37453" xr:uid="{FEDB2076-6AB2-44E3-BE1C-8E950F6665F1}"/>
    <cellStyle name="Currency 2 3 3 2 6 4 5 4" xfId="51710" xr:uid="{EAAE089A-70B5-4561-9C7C-A8D38E24F090}"/>
    <cellStyle name="Currency 2 3 3 2 6 4 6" xfId="13692" xr:uid="{00000000-0005-0000-0000-000061370000}"/>
    <cellStyle name="Currency 2 3 3 2 6 4 6 2" xfId="39830" xr:uid="{06FDDDAC-7311-4AC3-9F45-DFECFA9D29B4}"/>
    <cellStyle name="Currency 2 3 3 2 6 4 6 3" xfId="54087" xr:uid="{3D0EE969-003C-4255-BC6B-6AF0BB54B2E6}"/>
    <cellStyle name="Currency 2 3 3 2 6 4 7" xfId="16068" xr:uid="{00000000-0005-0000-0000-000062370000}"/>
    <cellStyle name="Currency 2 3 3 2 6 4 8" xfId="27949" xr:uid="{DA5E027A-CBA4-4D5F-807B-728FC70E0DB6}"/>
    <cellStyle name="Currency 2 3 3 2 6 4 9" xfId="42206" xr:uid="{F9AEF53F-B65A-4F81-AAC2-0B32231EA519}"/>
    <cellStyle name="Currency 2 3 3 2 6 5" xfId="2603" xr:uid="{00000000-0005-0000-0000-000063370000}"/>
    <cellStyle name="Currency 2 3 3 2 6 5 2" xfId="16860" xr:uid="{00000000-0005-0000-0000-000064370000}"/>
    <cellStyle name="Currency 2 3 3 2 6 5 3" xfId="28741" xr:uid="{104D3F3D-DB65-4F49-8FCD-309015C00D63}"/>
    <cellStyle name="Currency 2 3 3 2 6 5 4" xfId="42998" xr:uid="{4F18B6E8-B2C9-415B-A339-754A2E118091}"/>
    <cellStyle name="Currency 2 3 3 2 6 6" xfId="4979" xr:uid="{00000000-0005-0000-0000-000065370000}"/>
    <cellStyle name="Currency 2 3 3 2 6 6 2" xfId="19236" xr:uid="{00000000-0005-0000-0000-000066370000}"/>
    <cellStyle name="Currency 2 3 3 2 6 6 3" xfId="31117" xr:uid="{AEAB1CC1-9EAD-4B00-AD5E-302FF194D1B5}"/>
    <cellStyle name="Currency 2 3 3 2 6 6 4" xfId="45374" xr:uid="{79AD7451-5ED2-408B-A694-73B5890E8F5B}"/>
    <cellStyle name="Currency 2 3 3 2 6 7" xfId="7355" xr:uid="{00000000-0005-0000-0000-000067370000}"/>
    <cellStyle name="Currency 2 3 3 2 6 7 2" xfId="21612" xr:uid="{00000000-0005-0000-0000-000068370000}"/>
    <cellStyle name="Currency 2 3 3 2 6 7 3" xfId="33493" xr:uid="{F619B4F0-58BF-499D-B99F-957122BB7A84}"/>
    <cellStyle name="Currency 2 3 3 2 6 7 4" xfId="47750" xr:uid="{8F52316F-68D9-4496-9007-C7EFC04FD0B8}"/>
    <cellStyle name="Currency 2 3 3 2 6 8" xfId="9731" xr:uid="{00000000-0005-0000-0000-000069370000}"/>
    <cellStyle name="Currency 2 3 3 2 6 8 2" xfId="23988" xr:uid="{00000000-0005-0000-0000-00006A370000}"/>
    <cellStyle name="Currency 2 3 3 2 6 8 3" xfId="35869" xr:uid="{9DB1A93E-6CE0-4676-8A98-40B94A86E24B}"/>
    <cellStyle name="Currency 2 3 3 2 6 8 4" xfId="50126" xr:uid="{0A19BD5C-5748-4B0B-A244-9E0EE8057A52}"/>
    <cellStyle name="Currency 2 3 3 2 6 9" xfId="12108" xr:uid="{00000000-0005-0000-0000-00006B370000}"/>
    <cellStyle name="Currency 2 3 3 2 6 9 2" xfId="38246" xr:uid="{93E5FE38-A906-4C17-A4CA-29460D5FDF25}"/>
    <cellStyle name="Currency 2 3 3 2 6 9 3" xfId="52503" xr:uid="{F08D0CD7-C17E-4402-840D-6C3D50B1941B}"/>
    <cellStyle name="Currency 2 3 3 2 7" xfId="263" xr:uid="{00000000-0005-0000-0000-00006C370000}"/>
    <cellStyle name="Currency 2 3 3 2 7 10" xfId="14520" xr:uid="{00000000-0005-0000-0000-00006D370000}"/>
    <cellStyle name="Currency 2 3 3 2 7 11" xfId="26401" xr:uid="{6402A473-B5C4-4908-9C8E-3D0EB43B0BF8}"/>
    <cellStyle name="Currency 2 3 3 2 7 12" xfId="40658" xr:uid="{251AFE6D-CC92-43F9-ADEC-3BFB239CBC28}"/>
    <cellStyle name="Currency 2 3 3 2 7 2" xfId="623" xr:uid="{00000000-0005-0000-0000-00006E370000}"/>
    <cellStyle name="Currency 2 3 3 2 7 2 10" xfId="26761" xr:uid="{1793B7D8-09CB-419C-BA81-92544213C2D9}"/>
    <cellStyle name="Currency 2 3 3 2 7 2 11" xfId="41018" xr:uid="{2C51EE94-766F-4754-809B-CEE95D7172FE}"/>
    <cellStyle name="Currency 2 3 3 2 7 2 2" xfId="1415" xr:uid="{00000000-0005-0000-0000-00006F370000}"/>
    <cellStyle name="Currency 2 3 3 2 7 2 2 2" xfId="3791" xr:uid="{00000000-0005-0000-0000-000070370000}"/>
    <cellStyle name="Currency 2 3 3 2 7 2 2 2 2" xfId="18048" xr:uid="{00000000-0005-0000-0000-000071370000}"/>
    <cellStyle name="Currency 2 3 3 2 7 2 2 2 3" xfId="29929" xr:uid="{EC5F4605-0439-4C81-BFC4-DC3C766C8954}"/>
    <cellStyle name="Currency 2 3 3 2 7 2 2 2 4" xfId="44186" xr:uid="{23B8AF34-3E16-45D5-95C6-2D9F0D1B4D4C}"/>
    <cellStyle name="Currency 2 3 3 2 7 2 2 3" xfId="6167" xr:uid="{00000000-0005-0000-0000-000072370000}"/>
    <cellStyle name="Currency 2 3 3 2 7 2 2 3 2" xfId="20424" xr:uid="{00000000-0005-0000-0000-000073370000}"/>
    <cellStyle name="Currency 2 3 3 2 7 2 2 3 3" xfId="32305" xr:uid="{543F439B-0EDB-4CBB-BE9D-2D99C485B6F2}"/>
    <cellStyle name="Currency 2 3 3 2 7 2 2 3 4" xfId="46562" xr:uid="{497F2D2F-8C9E-4E32-AF8A-C9606164902E}"/>
    <cellStyle name="Currency 2 3 3 2 7 2 2 4" xfId="8543" xr:uid="{00000000-0005-0000-0000-000074370000}"/>
    <cellStyle name="Currency 2 3 3 2 7 2 2 4 2" xfId="22800" xr:uid="{00000000-0005-0000-0000-000075370000}"/>
    <cellStyle name="Currency 2 3 3 2 7 2 2 4 3" xfId="34681" xr:uid="{0C567AB6-818F-4520-9AE8-E415A83A248D}"/>
    <cellStyle name="Currency 2 3 3 2 7 2 2 4 4" xfId="48938" xr:uid="{6CE33303-1E6F-4BA9-AA2B-AB1DCB764BE1}"/>
    <cellStyle name="Currency 2 3 3 2 7 2 2 5" xfId="10919" xr:uid="{00000000-0005-0000-0000-000076370000}"/>
    <cellStyle name="Currency 2 3 3 2 7 2 2 5 2" xfId="25176" xr:uid="{00000000-0005-0000-0000-000077370000}"/>
    <cellStyle name="Currency 2 3 3 2 7 2 2 5 3" xfId="37057" xr:uid="{765A3B98-C113-40F8-8CE1-19C2C808A001}"/>
    <cellStyle name="Currency 2 3 3 2 7 2 2 5 4" xfId="51314" xr:uid="{CA4F81AA-6512-4BA6-99BB-1024368CAE15}"/>
    <cellStyle name="Currency 2 3 3 2 7 2 2 6" xfId="13296" xr:uid="{00000000-0005-0000-0000-000078370000}"/>
    <cellStyle name="Currency 2 3 3 2 7 2 2 6 2" xfId="39434" xr:uid="{97F02529-BBCB-47E1-ADB6-CD9BE012AA8F}"/>
    <cellStyle name="Currency 2 3 3 2 7 2 2 6 3" xfId="53691" xr:uid="{018A558A-F670-4083-9F31-00503C058A6C}"/>
    <cellStyle name="Currency 2 3 3 2 7 2 2 7" xfId="15672" xr:uid="{00000000-0005-0000-0000-000079370000}"/>
    <cellStyle name="Currency 2 3 3 2 7 2 2 8" xfId="27553" xr:uid="{BC2D7EB0-6CC2-47B9-B26C-FB5B7BB11B19}"/>
    <cellStyle name="Currency 2 3 3 2 7 2 2 9" xfId="41810" xr:uid="{57D00677-9724-4C89-B73F-5F851C6D19DD}"/>
    <cellStyle name="Currency 2 3 3 2 7 2 3" xfId="2207" xr:uid="{00000000-0005-0000-0000-00007A370000}"/>
    <cellStyle name="Currency 2 3 3 2 7 2 3 2" xfId="4583" xr:uid="{00000000-0005-0000-0000-00007B370000}"/>
    <cellStyle name="Currency 2 3 3 2 7 2 3 2 2" xfId="18840" xr:uid="{00000000-0005-0000-0000-00007C370000}"/>
    <cellStyle name="Currency 2 3 3 2 7 2 3 2 3" xfId="30721" xr:uid="{DB5536AC-1457-4E5E-8899-066E17368DA9}"/>
    <cellStyle name="Currency 2 3 3 2 7 2 3 2 4" xfId="44978" xr:uid="{3650B38B-A78E-4209-AC60-8883DC10F232}"/>
    <cellStyle name="Currency 2 3 3 2 7 2 3 3" xfId="6959" xr:uid="{00000000-0005-0000-0000-00007D370000}"/>
    <cellStyle name="Currency 2 3 3 2 7 2 3 3 2" xfId="21216" xr:uid="{00000000-0005-0000-0000-00007E370000}"/>
    <cellStyle name="Currency 2 3 3 2 7 2 3 3 3" xfId="33097" xr:uid="{018A9F0F-044E-474C-BBFF-C1AC69B626FB}"/>
    <cellStyle name="Currency 2 3 3 2 7 2 3 3 4" xfId="47354" xr:uid="{9DEDC5C9-A7D9-4DE4-A9BC-EC3927333145}"/>
    <cellStyle name="Currency 2 3 3 2 7 2 3 4" xfId="9335" xr:uid="{00000000-0005-0000-0000-00007F370000}"/>
    <cellStyle name="Currency 2 3 3 2 7 2 3 4 2" xfId="23592" xr:uid="{00000000-0005-0000-0000-000080370000}"/>
    <cellStyle name="Currency 2 3 3 2 7 2 3 4 3" xfId="35473" xr:uid="{7CCD527B-987C-42A4-AA4A-9E5C2268D1F7}"/>
    <cellStyle name="Currency 2 3 3 2 7 2 3 4 4" xfId="49730" xr:uid="{41470FAF-6C9C-422D-BDFF-429F11D8C58B}"/>
    <cellStyle name="Currency 2 3 3 2 7 2 3 5" xfId="11711" xr:uid="{00000000-0005-0000-0000-000081370000}"/>
    <cellStyle name="Currency 2 3 3 2 7 2 3 5 2" xfId="25968" xr:uid="{00000000-0005-0000-0000-000082370000}"/>
    <cellStyle name="Currency 2 3 3 2 7 2 3 5 3" xfId="37849" xr:uid="{65DD66D2-5C24-4961-9DF1-3F6D17EB7B42}"/>
    <cellStyle name="Currency 2 3 3 2 7 2 3 5 4" xfId="52106" xr:uid="{544A4FBD-8BE4-436D-9159-590B89563F2B}"/>
    <cellStyle name="Currency 2 3 3 2 7 2 3 6" xfId="14088" xr:uid="{00000000-0005-0000-0000-000083370000}"/>
    <cellStyle name="Currency 2 3 3 2 7 2 3 6 2" xfId="40226" xr:uid="{C587BE09-F40A-4C68-88B9-A3AF4A6DA4FB}"/>
    <cellStyle name="Currency 2 3 3 2 7 2 3 6 3" xfId="54483" xr:uid="{E4E0C398-0310-48EE-8F0F-1D0C4E81D6AB}"/>
    <cellStyle name="Currency 2 3 3 2 7 2 3 7" xfId="16464" xr:uid="{00000000-0005-0000-0000-000084370000}"/>
    <cellStyle name="Currency 2 3 3 2 7 2 3 8" xfId="28345" xr:uid="{0EFBFDE3-35AA-495A-89E2-F2C19DCBFDDE}"/>
    <cellStyle name="Currency 2 3 3 2 7 2 3 9" xfId="42602" xr:uid="{CB85D064-F90A-4B8E-AD5A-4C72B0CED58D}"/>
    <cellStyle name="Currency 2 3 3 2 7 2 4" xfId="2999" xr:uid="{00000000-0005-0000-0000-000085370000}"/>
    <cellStyle name="Currency 2 3 3 2 7 2 4 2" xfId="17256" xr:uid="{00000000-0005-0000-0000-000086370000}"/>
    <cellStyle name="Currency 2 3 3 2 7 2 4 3" xfId="29137" xr:uid="{9FE45B74-435D-4F9D-835B-E1A6BD07714F}"/>
    <cellStyle name="Currency 2 3 3 2 7 2 4 4" xfId="43394" xr:uid="{B005A059-41CE-4035-A216-FE21A645C0F9}"/>
    <cellStyle name="Currency 2 3 3 2 7 2 5" xfId="5375" xr:uid="{00000000-0005-0000-0000-000087370000}"/>
    <cellStyle name="Currency 2 3 3 2 7 2 5 2" xfId="19632" xr:uid="{00000000-0005-0000-0000-000088370000}"/>
    <cellStyle name="Currency 2 3 3 2 7 2 5 3" xfId="31513" xr:uid="{6A6F0FF2-4280-4237-8C23-DE3B96E6FD69}"/>
    <cellStyle name="Currency 2 3 3 2 7 2 5 4" xfId="45770" xr:uid="{640C4AC7-5D96-4A1A-ABC1-5C68AC3D3EFE}"/>
    <cellStyle name="Currency 2 3 3 2 7 2 6" xfId="7751" xr:uid="{00000000-0005-0000-0000-000089370000}"/>
    <cellStyle name="Currency 2 3 3 2 7 2 6 2" xfId="22008" xr:uid="{00000000-0005-0000-0000-00008A370000}"/>
    <cellStyle name="Currency 2 3 3 2 7 2 6 3" xfId="33889" xr:uid="{F69400DE-81E8-48CA-92B3-0324AC8707A9}"/>
    <cellStyle name="Currency 2 3 3 2 7 2 6 4" xfId="48146" xr:uid="{29DC1518-2589-4463-844A-D8BEEA868613}"/>
    <cellStyle name="Currency 2 3 3 2 7 2 7" xfId="10127" xr:uid="{00000000-0005-0000-0000-00008B370000}"/>
    <cellStyle name="Currency 2 3 3 2 7 2 7 2" xfId="24384" xr:uid="{00000000-0005-0000-0000-00008C370000}"/>
    <cellStyle name="Currency 2 3 3 2 7 2 7 3" xfId="36265" xr:uid="{09E91B06-D5B3-4177-8A19-B02BC836EC39}"/>
    <cellStyle name="Currency 2 3 3 2 7 2 7 4" xfId="50522" xr:uid="{8CF63EE9-A3EF-4442-ACA1-17ACAB71A68D}"/>
    <cellStyle name="Currency 2 3 3 2 7 2 8" xfId="12504" xr:uid="{00000000-0005-0000-0000-00008D370000}"/>
    <cellStyle name="Currency 2 3 3 2 7 2 8 2" xfId="38642" xr:uid="{DEDA23A4-0E18-47A9-B3EF-B29378DE6379}"/>
    <cellStyle name="Currency 2 3 3 2 7 2 8 3" xfId="52899" xr:uid="{0AF6584D-DE81-4C10-89AF-5F51E6772583}"/>
    <cellStyle name="Currency 2 3 3 2 7 2 9" xfId="14880" xr:uid="{00000000-0005-0000-0000-00008E370000}"/>
    <cellStyle name="Currency 2 3 3 2 7 3" xfId="1055" xr:uid="{00000000-0005-0000-0000-00008F370000}"/>
    <cellStyle name="Currency 2 3 3 2 7 3 2" xfId="3431" xr:uid="{00000000-0005-0000-0000-000090370000}"/>
    <cellStyle name="Currency 2 3 3 2 7 3 2 2" xfId="17688" xr:uid="{00000000-0005-0000-0000-000091370000}"/>
    <cellStyle name="Currency 2 3 3 2 7 3 2 3" xfId="29569" xr:uid="{4709208D-F43A-499B-A4D0-A5EC143E6EA5}"/>
    <cellStyle name="Currency 2 3 3 2 7 3 2 4" xfId="43826" xr:uid="{6E40DB45-61B4-4BCD-91AD-118288095CE9}"/>
    <cellStyle name="Currency 2 3 3 2 7 3 3" xfId="5807" xr:uid="{00000000-0005-0000-0000-000092370000}"/>
    <cellStyle name="Currency 2 3 3 2 7 3 3 2" xfId="20064" xr:uid="{00000000-0005-0000-0000-000093370000}"/>
    <cellStyle name="Currency 2 3 3 2 7 3 3 3" xfId="31945" xr:uid="{C9E9F8E1-1F75-4385-A3D2-07E28842FB84}"/>
    <cellStyle name="Currency 2 3 3 2 7 3 3 4" xfId="46202" xr:uid="{32D8DDA5-87AC-4940-BD5F-E3FD1DD12693}"/>
    <cellStyle name="Currency 2 3 3 2 7 3 4" xfId="8183" xr:uid="{00000000-0005-0000-0000-000094370000}"/>
    <cellStyle name="Currency 2 3 3 2 7 3 4 2" xfId="22440" xr:uid="{00000000-0005-0000-0000-000095370000}"/>
    <cellStyle name="Currency 2 3 3 2 7 3 4 3" xfId="34321" xr:uid="{09A50873-43B9-474A-9A4B-A25B7DC5F0C2}"/>
    <cellStyle name="Currency 2 3 3 2 7 3 4 4" xfId="48578" xr:uid="{1CDE9A69-1843-402B-B3BB-AE70158ACFA3}"/>
    <cellStyle name="Currency 2 3 3 2 7 3 5" xfId="10559" xr:uid="{00000000-0005-0000-0000-000096370000}"/>
    <cellStyle name="Currency 2 3 3 2 7 3 5 2" xfId="24816" xr:uid="{00000000-0005-0000-0000-000097370000}"/>
    <cellStyle name="Currency 2 3 3 2 7 3 5 3" xfId="36697" xr:uid="{1A119C83-D9AF-48AF-A6BD-4DA6CF308198}"/>
    <cellStyle name="Currency 2 3 3 2 7 3 5 4" xfId="50954" xr:uid="{DB92B77E-AB5B-4050-89EA-FB2C268A4903}"/>
    <cellStyle name="Currency 2 3 3 2 7 3 6" xfId="12936" xr:uid="{00000000-0005-0000-0000-000098370000}"/>
    <cellStyle name="Currency 2 3 3 2 7 3 6 2" xfId="39074" xr:uid="{43B4ACA8-2A0A-4B77-B41E-E216D231C673}"/>
    <cellStyle name="Currency 2 3 3 2 7 3 6 3" xfId="53331" xr:uid="{2B0A3898-4669-4348-8E98-2BBFFBD2F5F0}"/>
    <cellStyle name="Currency 2 3 3 2 7 3 7" xfId="15312" xr:uid="{00000000-0005-0000-0000-000099370000}"/>
    <cellStyle name="Currency 2 3 3 2 7 3 8" xfId="27193" xr:uid="{6C92B3FA-89BD-4917-AEF1-4BDCBCDCB294}"/>
    <cellStyle name="Currency 2 3 3 2 7 3 9" xfId="41450" xr:uid="{96E7FFEE-26B5-41F9-98A0-4D953C772F69}"/>
    <cellStyle name="Currency 2 3 3 2 7 4" xfId="1847" xr:uid="{00000000-0005-0000-0000-00009A370000}"/>
    <cellStyle name="Currency 2 3 3 2 7 4 2" xfId="4223" xr:uid="{00000000-0005-0000-0000-00009B370000}"/>
    <cellStyle name="Currency 2 3 3 2 7 4 2 2" xfId="18480" xr:uid="{00000000-0005-0000-0000-00009C370000}"/>
    <cellStyle name="Currency 2 3 3 2 7 4 2 3" xfId="30361" xr:uid="{92C3C0FF-0BA9-4544-8463-31A2A91F4CF8}"/>
    <cellStyle name="Currency 2 3 3 2 7 4 2 4" xfId="44618" xr:uid="{D19C8329-0318-4936-A166-007678BFBA68}"/>
    <cellStyle name="Currency 2 3 3 2 7 4 3" xfId="6599" xr:uid="{00000000-0005-0000-0000-00009D370000}"/>
    <cellStyle name="Currency 2 3 3 2 7 4 3 2" xfId="20856" xr:uid="{00000000-0005-0000-0000-00009E370000}"/>
    <cellStyle name="Currency 2 3 3 2 7 4 3 3" xfId="32737" xr:uid="{32124D8A-7B18-4B58-BCB1-98A735D06810}"/>
    <cellStyle name="Currency 2 3 3 2 7 4 3 4" xfId="46994" xr:uid="{B6B94343-B70C-4FAE-99F2-F910098AFFBD}"/>
    <cellStyle name="Currency 2 3 3 2 7 4 4" xfId="8975" xr:uid="{00000000-0005-0000-0000-00009F370000}"/>
    <cellStyle name="Currency 2 3 3 2 7 4 4 2" xfId="23232" xr:uid="{00000000-0005-0000-0000-0000A0370000}"/>
    <cellStyle name="Currency 2 3 3 2 7 4 4 3" xfId="35113" xr:uid="{BBD70D6D-7A54-4AD9-9C74-DAF3DDA75F35}"/>
    <cellStyle name="Currency 2 3 3 2 7 4 4 4" xfId="49370" xr:uid="{61FC44C4-8BFF-45CC-9A5E-A830B7C8C448}"/>
    <cellStyle name="Currency 2 3 3 2 7 4 5" xfId="11351" xr:uid="{00000000-0005-0000-0000-0000A1370000}"/>
    <cellStyle name="Currency 2 3 3 2 7 4 5 2" xfId="25608" xr:uid="{00000000-0005-0000-0000-0000A2370000}"/>
    <cellStyle name="Currency 2 3 3 2 7 4 5 3" xfId="37489" xr:uid="{D8B6C47A-D89A-42C8-99C3-A0AE4EA34CBC}"/>
    <cellStyle name="Currency 2 3 3 2 7 4 5 4" xfId="51746" xr:uid="{0452CC0E-03F4-4952-A0B2-6CB92573C97F}"/>
    <cellStyle name="Currency 2 3 3 2 7 4 6" xfId="13728" xr:uid="{00000000-0005-0000-0000-0000A3370000}"/>
    <cellStyle name="Currency 2 3 3 2 7 4 6 2" xfId="39866" xr:uid="{FA6AD32A-C743-4941-8FCE-B0AD05CC52FB}"/>
    <cellStyle name="Currency 2 3 3 2 7 4 6 3" xfId="54123" xr:uid="{63B9DA83-F264-4C3E-B8B0-688BCE15BA1E}"/>
    <cellStyle name="Currency 2 3 3 2 7 4 7" xfId="16104" xr:uid="{00000000-0005-0000-0000-0000A4370000}"/>
    <cellStyle name="Currency 2 3 3 2 7 4 8" xfId="27985" xr:uid="{725CDCEC-6B94-4C03-82C3-5238C5E820B0}"/>
    <cellStyle name="Currency 2 3 3 2 7 4 9" xfId="42242" xr:uid="{4D8AD40B-8EFF-4C8E-8C26-10FE1B973789}"/>
    <cellStyle name="Currency 2 3 3 2 7 5" xfId="2639" xr:uid="{00000000-0005-0000-0000-0000A5370000}"/>
    <cellStyle name="Currency 2 3 3 2 7 5 2" xfId="16896" xr:uid="{00000000-0005-0000-0000-0000A6370000}"/>
    <cellStyle name="Currency 2 3 3 2 7 5 3" xfId="28777" xr:uid="{E65FBC95-ADE0-4CDB-BF76-749C00454335}"/>
    <cellStyle name="Currency 2 3 3 2 7 5 4" xfId="43034" xr:uid="{8E1E29AD-E703-4580-9B62-26CA48342F58}"/>
    <cellStyle name="Currency 2 3 3 2 7 6" xfId="5015" xr:uid="{00000000-0005-0000-0000-0000A7370000}"/>
    <cellStyle name="Currency 2 3 3 2 7 6 2" xfId="19272" xr:uid="{00000000-0005-0000-0000-0000A8370000}"/>
    <cellStyle name="Currency 2 3 3 2 7 6 3" xfId="31153" xr:uid="{5DBAAFE7-9F09-43DD-A3B9-66CF15CA087E}"/>
    <cellStyle name="Currency 2 3 3 2 7 6 4" xfId="45410" xr:uid="{F2A47338-94A9-472D-981D-9D9A1AD8B0A7}"/>
    <cellStyle name="Currency 2 3 3 2 7 7" xfId="7391" xr:uid="{00000000-0005-0000-0000-0000A9370000}"/>
    <cellStyle name="Currency 2 3 3 2 7 7 2" xfId="21648" xr:uid="{00000000-0005-0000-0000-0000AA370000}"/>
    <cellStyle name="Currency 2 3 3 2 7 7 3" xfId="33529" xr:uid="{5B8FF2C9-E680-434B-8552-F0208467ED4B}"/>
    <cellStyle name="Currency 2 3 3 2 7 7 4" xfId="47786" xr:uid="{8E493624-86C7-4F41-AF42-E337F2363ECB}"/>
    <cellStyle name="Currency 2 3 3 2 7 8" xfId="9767" xr:uid="{00000000-0005-0000-0000-0000AB370000}"/>
    <cellStyle name="Currency 2 3 3 2 7 8 2" xfId="24024" xr:uid="{00000000-0005-0000-0000-0000AC370000}"/>
    <cellStyle name="Currency 2 3 3 2 7 8 3" xfId="35905" xr:uid="{3AE94761-FC48-4162-B55E-EF9544D06653}"/>
    <cellStyle name="Currency 2 3 3 2 7 8 4" xfId="50162" xr:uid="{7FB64A44-6BA0-4D3F-AFCF-7179CE4A88BB}"/>
    <cellStyle name="Currency 2 3 3 2 7 9" xfId="12144" xr:uid="{00000000-0005-0000-0000-0000AD370000}"/>
    <cellStyle name="Currency 2 3 3 2 7 9 2" xfId="38282" xr:uid="{A80324EB-B04F-4826-B36E-CD6F26A5579E}"/>
    <cellStyle name="Currency 2 3 3 2 7 9 3" xfId="52539" xr:uid="{88A5A012-30C0-4383-A775-C5B26DA7ED52}"/>
    <cellStyle name="Currency 2 3 3 2 8" xfId="299" xr:uid="{00000000-0005-0000-0000-0000AE370000}"/>
    <cellStyle name="Currency 2 3 3 2 8 10" xfId="14556" xr:uid="{00000000-0005-0000-0000-0000AF370000}"/>
    <cellStyle name="Currency 2 3 3 2 8 11" xfId="26437" xr:uid="{0BA12214-5226-420C-8E8F-8D5CC6CCD726}"/>
    <cellStyle name="Currency 2 3 3 2 8 12" xfId="40694" xr:uid="{4BD5C5F0-D7A7-40AC-A9FE-F8AA5149AC38}"/>
    <cellStyle name="Currency 2 3 3 2 8 2" xfId="659" xr:uid="{00000000-0005-0000-0000-0000B0370000}"/>
    <cellStyle name="Currency 2 3 3 2 8 2 10" xfId="26797" xr:uid="{EFB2CE2D-E4A0-4BEB-BFE5-363AF1B52C43}"/>
    <cellStyle name="Currency 2 3 3 2 8 2 11" xfId="41054" xr:uid="{20A82A52-A5BB-4313-BE74-C09FD09CB67F}"/>
    <cellStyle name="Currency 2 3 3 2 8 2 2" xfId="1451" xr:uid="{00000000-0005-0000-0000-0000B1370000}"/>
    <cellStyle name="Currency 2 3 3 2 8 2 2 2" xfId="3827" xr:uid="{00000000-0005-0000-0000-0000B2370000}"/>
    <cellStyle name="Currency 2 3 3 2 8 2 2 2 2" xfId="18084" xr:uid="{00000000-0005-0000-0000-0000B3370000}"/>
    <cellStyle name="Currency 2 3 3 2 8 2 2 2 3" xfId="29965" xr:uid="{5E0DB6D6-59A2-4135-80F7-CAA1E2610D64}"/>
    <cellStyle name="Currency 2 3 3 2 8 2 2 2 4" xfId="44222" xr:uid="{030C0BA9-4689-408B-AE76-C713CBD95790}"/>
    <cellStyle name="Currency 2 3 3 2 8 2 2 3" xfId="6203" xr:uid="{00000000-0005-0000-0000-0000B4370000}"/>
    <cellStyle name="Currency 2 3 3 2 8 2 2 3 2" xfId="20460" xr:uid="{00000000-0005-0000-0000-0000B5370000}"/>
    <cellStyle name="Currency 2 3 3 2 8 2 2 3 3" xfId="32341" xr:uid="{BFEC5E88-62F2-4D70-BDC7-FA1BB9A4DF6B}"/>
    <cellStyle name="Currency 2 3 3 2 8 2 2 3 4" xfId="46598" xr:uid="{0245E48E-F059-4503-AF7D-9E71184092E7}"/>
    <cellStyle name="Currency 2 3 3 2 8 2 2 4" xfId="8579" xr:uid="{00000000-0005-0000-0000-0000B6370000}"/>
    <cellStyle name="Currency 2 3 3 2 8 2 2 4 2" xfId="22836" xr:uid="{00000000-0005-0000-0000-0000B7370000}"/>
    <cellStyle name="Currency 2 3 3 2 8 2 2 4 3" xfId="34717" xr:uid="{BF9A2AF9-7ECA-4896-B970-028F8085736B}"/>
    <cellStyle name="Currency 2 3 3 2 8 2 2 4 4" xfId="48974" xr:uid="{2B5F13AC-BF09-4AEB-A549-AD3688D160DF}"/>
    <cellStyle name="Currency 2 3 3 2 8 2 2 5" xfId="10955" xr:uid="{00000000-0005-0000-0000-0000B8370000}"/>
    <cellStyle name="Currency 2 3 3 2 8 2 2 5 2" xfId="25212" xr:uid="{00000000-0005-0000-0000-0000B9370000}"/>
    <cellStyle name="Currency 2 3 3 2 8 2 2 5 3" xfId="37093" xr:uid="{0E076C3C-826A-4A30-8466-ADC6A643EDAB}"/>
    <cellStyle name="Currency 2 3 3 2 8 2 2 5 4" xfId="51350" xr:uid="{79392284-32AA-45C6-A325-688CAEDEF738}"/>
    <cellStyle name="Currency 2 3 3 2 8 2 2 6" xfId="13332" xr:uid="{00000000-0005-0000-0000-0000BA370000}"/>
    <cellStyle name="Currency 2 3 3 2 8 2 2 6 2" xfId="39470" xr:uid="{D9C4564C-0C4E-4D19-96DA-23ED80385875}"/>
    <cellStyle name="Currency 2 3 3 2 8 2 2 6 3" xfId="53727" xr:uid="{4F93270C-1D1A-407B-A5DE-A84C35EC9575}"/>
    <cellStyle name="Currency 2 3 3 2 8 2 2 7" xfId="15708" xr:uid="{00000000-0005-0000-0000-0000BB370000}"/>
    <cellStyle name="Currency 2 3 3 2 8 2 2 8" xfId="27589" xr:uid="{0FB36067-468D-43B5-8850-1F6CB0B25C28}"/>
    <cellStyle name="Currency 2 3 3 2 8 2 2 9" xfId="41846" xr:uid="{512EA1DE-255D-4AA7-9A89-4CC5FCBA1706}"/>
    <cellStyle name="Currency 2 3 3 2 8 2 3" xfId="2243" xr:uid="{00000000-0005-0000-0000-0000BC370000}"/>
    <cellStyle name="Currency 2 3 3 2 8 2 3 2" xfId="4619" xr:uid="{00000000-0005-0000-0000-0000BD370000}"/>
    <cellStyle name="Currency 2 3 3 2 8 2 3 2 2" xfId="18876" xr:uid="{00000000-0005-0000-0000-0000BE370000}"/>
    <cellStyle name="Currency 2 3 3 2 8 2 3 2 3" xfId="30757" xr:uid="{70F2AD35-2CCC-4550-BFD2-DDEC8D2A906A}"/>
    <cellStyle name="Currency 2 3 3 2 8 2 3 2 4" xfId="45014" xr:uid="{70F42339-617D-469A-AD5F-CAEC13A4F8EB}"/>
    <cellStyle name="Currency 2 3 3 2 8 2 3 3" xfId="6995" xr:uid="{00000000-0005-0000-0000-0000BF370000}"/>
    <cellStyle name="Currency 2 3 3 2 8 2 3 3 2" xfId="21252" xr:uid="{00000000-0005-0000-0000-0000C0370000}"/>
    <cellStyle name="Currency 2 3 3 2 8 2 3 3 3" xfId="33133" xr:uid="{5B48CB79-8890-4EC0-8BE2-6840C2ED3047}"/>
    <cellStyle name="Currency 2 3 3 2 8 2 3 3 4" xfId="47390" xr:uid="{947ED882-78C9-42D9-A3CC-4E9AD6096704}"/>
    <cellStyle name="Currency 2 3 3 2 8 2 3 4" xfId="9371" xr:uid="{00000000-0005-0000-0000-0000C1370000}"/>
    <cellStyle name="Currency 2 3 3 2 8 2 3 4 2" xfId="23628" xr:uid="{00000000-0005-0000-0000-0000C2370000}"/>
    <cellStyle name="Currency 2 3 3 2 8 2 3 4 3" xfId="35509" xr:uid="{4F0ED51A-9703-49C0-905D-4F88548B3C43}"/>
    <cellStyle name="Currency 2 3 3 2 8 2 3 4 4" xfId="49766" xr:uid="{F3DF84BA-277C-4AC9-84BA-111C9368B3B5}"/>
    <cellStyle name="Currency 2 3 3 2 8 2 3 5" xfId="11747" xr:uid="{00000000-0005-0000-0000-0000C3370000}"/>
    <cellStyle name="Currency 2 3 3 2 8 2 3 5 2" xfId="26004" xr:uid="{00000000-0005-0000-0000-0000C4370000}"/>
    <cellStyle name="Currency 2 3 3 2 8 2 3 5 3" xfId="37885" xr:uid="{BC33BE48-E623-4DFC-A4D8-D1A691C2929E}"/>
    <cellStyle name="Currency 2 3 3 2 8 2 3 5 4" xfId="52142" xr:uid="{8EF6687A-BC3B-43F7-BFB8-B1B6E59B573B}"/>
    <cellStyle name="Currency 2 3 3 2 8 2 3 6" xfId="14124" xr:uid="{00000000-0005-0000-0000-0000C5370000}"/>
    <cellStyle name="Currency 2 3 3 2 8 2 3 6 2" xfId="40262" xr:uid="{3F541FC6-9324-4792-AC4A-B547C834DA34}"/>
    <cellStyle name="Currency 2 3 3 2 8 2 3 6 3" xfId="54519" xr:uid="{2EDBC110-EC3A-4A25-8C6B-D54D0081464E}"/>
    <cellStyle name="Currency 2 3 3 2 8 2 3 7" xfId="16500" xr:uid="{00000000-0005-0000-0000-0000C6370000}"/>
    <cellStyle name="Currency 2 3 3 2 8 2 3 8" xfId="28381" xr:uid="{8EF566B6-E3EC-414E-B9E3-0BB8ACF709AE}"/>
    <cellStyle name="Currency 2 3 3 2 8 2 3 9" xfId="42638" xr:uid="{E02543F6-103B-47EC-96FA-00B9AB703ECA}"/>
    <cellStyle name="Currency 2 3 3 2 8 2 4" xfId="3035" xr:uid="{00000000-0005-0000-0000-0000C7370000}"/>
    <cellStyle name="Currency 2 3 3 2 8 2 4 2" xfId="17292" xr:uid="{00000000-0005-0000-0000-0000C8370000}"/>
    <cellStyle name="Currency 2 3 3 2 8 2 4 3" xfId="29173" xr:uid="{F6EF1CC4-4B5E-461B-9687-ECBD41A47F02}"/>
    <cellStyle name="Currency 2 3 3 2 8 2 4 4" xfId="43430" xr:uid="{81ABAE9B-A245-4B6E-ADC9-543D88A152BE}"/>
    <cellStyle name="Currency 2 3 3 2 8 2 5" xfId="5411" xr:uid="{00000000-0005-0000-0000-0000C9370000}"/>
    <cellStyle name="Currency 2 3 3 2 8 2 5 2" xfId="19668" xr:uid="{00000000-0005-0000-0000-0000CA370000}"/>
    <cellStyle name="Currency 2 3 3 2 8 2 5 3" xfId="31549" xr:uid="{DAE8A8AF-F536-4834-BFC2-D53E7B8E0A0C}"/>
    <cellStyle name="Currency 2 3 3 2 8 2 5 4" xfId="45806" xr:uid="{EE70FEB2-49F3-48DE-93AA-CA6353035E6B}"/>
    <cellStyle name="Currency 2 3 3 2 8 2 6" xfId="7787" xr:uid="{00000000-0005-0000-0000-0000CB370000}"/>
    <cellStyle name="Currency 2 3 3 2 8 2 6 2" xfId="22044" xr:uid="{00000000-0005-0000-0000-0000CC370000}"/>
    <cellStyle name="Currency 2 3 3 2 8 2 6 3" xfId="33925" xr:uid="{F21E92E0-0832-4CBF-BE07-ABA3EFB5F653}"/>
    <cellStyle name="Currency 2 3 3 2 8 2 6 4" xfId="48182" xr:uid="{7EA419F0-2324-4A54-9C39-F8430D7C17EE}"/>
    <cellStyle name="Currency 2 3 3 2 8 2 7" xfId="10163" xr:uid="{00000000-0005-0000-0000-0000CD370000}"/>
    <cellStyle name="Currency 2 3 3 2 8 2 7 2" xfId="24420" xr:uid="{00000000-0005-0000-0000-0000CE370000}"/>
    <cellStyle name="Currency 2 3 3 2 8 2 7 3" xfId="36301" xr:uid="{9C54BE26-39A3-4B4B-B42E-8BBB747297E2}"/>
    <cellStyle name="Currency 2 3 3 2 8 2 7 4" xfId="50558" xr:uid="{DD70F381-E812-45FA-AC9C-AB38E97C32D5}"/>
    <cellStyle name="Currency 2 3 3 2 8 2 8" xfId="12540" xr:uid="{00000000-0005-0000-0000-0000CF370000}"/>
    <cellStyle name="Currency 2 3 3 2 8 2 8 2" xfId="38678" xr:uid="{12909753-C493-43B1-88EE-82071C7BE4CB}"/>
    <cellStyle name="Currency 2 3 3 2 8 2 8 3" xfId="52935" xr:uid="{971C5F7D-0E8D-4766-B05B-08BE2344DEF5}"/>
    <cellStyle name="Currency 2 3 3 2 8 2 9" xfId="14916" xr:uid="{00000000-0005-0000-0000-0000D0370000}"/>
    <cellStyle name="Currency 2 3 3 2 8 3" xfId="1091" xr:uid="{00000000-0005-0000-0000-0000D1370000}"/>
    <cellStyle name="Currency 2 3 3 2 8 3 2" xfId="3467" xr:uid="{00000000-0005-0000-0000-0000D2370000}"/>
    <cellStyle name="Currency 2 3 3 2 8 3 2 2" xfId="17724" xr:uid="{00000000-0005-0000-0000-0000D3370000}"/>
    <cellStyle name="Currency 2 3 3 2 8 3 2 3" xfId="29605" xr:uid="{5C0990CD-1942-4846-BE74-C9897C205205}"/>
    <cellStyle name="Currency 2 3 3 2 8 3 2 4" xfId="43862" xr:uid="{DB42B778-A954-42EA-A9D5-70A47D2C8B60}"/>
    <cellStyle name="Currency 2 3 3 2 8 3 3" xfId="5843" xr:uid="{00000000-0005-0000-0000-0000D4370000}"/>
    <cellStyle name="Currency 2 3 3 2 8 3 3 2" xfId="20100" xr:uid="{00000000-0005-0000-0000-0000D5370000}"/>
    <cellStyle name="Currency 2 3 3 2 8 3 3 3" xfId="31981" xr:uid="{7993CD6C-BFB6-48E7-A08B-8633F960E6BD}"/>
    <cellStyle name="Currency 2 3 3 2 8 3 3 4" xfId="46238" xr:uid="{06F1048B-16BD-4B7C-A5E8-21A36D3E6983}"/>
    <cellStyle name="Currency 2 3 3 2 8 3 4" xfId="8219" xr:uid="{00000000-0005-0000-0000-0000D6370000}"/>
    <cellStyle name="Currency 2 3 3 2 8 3 4 2" xfId="22476" xr:uid="{00000000-0005-0000-0000-0000D7370000}"/>
    <cellStyle name="Currency 2 3 3 2 8 3 4 3" xfId="34357" xr:uid="{0F199332-A8B9-4E42-A659-F718A9961EE9}"/>
    <cellStyle name="Currency 2 3 3 2 8 3 4 4" xfId="48614" xr:uid="{994BC154-A575-4B75-99B2-4A9B20C33DF7}"/>
    <cellStyle name="Currency 2 3 3 2 8 3 5" xfId="10595" xr:uid="{00000000-0005-0000-0000-0000D8370000}"/>
    <cellStyle name="Currency 2 3 3 2 8 3 5 2" xfId="24852" xr:uid="{00000000-0005-0000-0000-0000D9370000}"/>
    <cellStyle name="Currency 2 3 3 2 8 3 5 3" xfId="36733" xr:uid="{ABB0197C-5A9F-4337-884E-120B8347EED7}"/>
    <cellStyle name="Currency 2 3 3 2 8 3 5 4" xfId="50990" xr:uid="{72025124-F0D4-4CD4-A630-95D296246AE6}"/>
    <cellStyle name="Currency 2 3 3 2 8 3 6" xfId="12972" xr:uid="{00000000-0005-0000-0000-0000DA370000}"/>
    <cellStyle name="Currency 2 3 3 2 8 3 6 2" xfId="39110" xr:uid="{D411FEFB-C21B-47D1-A947-7E1065E27CFD}"/>
    <cellStyle name="Currency 2 3 3 2 8 3 6 3" xfId="53367" xr:uid="{90EBB875-6943-4252-A81B-7BBCA6D26B66}"/>
    <cellStyle name="Currency 2 3 3 2 8 3 7" xfId="15348" xr:uid="{00000000-0005-0000-0000-0000DB370000}"/>
    <cellStyle name="Currency 2 3 3 2 8 3 8" xfId="27229" xr:uid="{22D4F99B-37FA-4C09-A7FD-88D8E427FA2C}"/>
    <cellStyle name="Currency 2 3 3 2 8 3 9" xfId="41486" xr:uid="{F5611A0E-BF71-480D-89A8-1C8C2953D593}"/>
    <cellStyle name="Currency 2 3 3 2 8 4" xfId="1883" xr:uid="{00000000-0005-0000-0000-0000DC370000}"/>
    <cellStyle name="Currency 2 3 3 2 8 4 2" xfId="4259" xr:uid="{00000000-0005-0000-0000-0000DD370000}"/>
    <cellStyle name="Currency 2 3 3 2 8 4 2 2" xfId="18516" xr:uid="{00000000-0005-0000-0000-0000DE370000}"/>
    <cellStyle name="Currency 2 3 3 2 8 4 2 3" xfId="30397" xr:uid="{F1CFB65D-2702-40C4-8D76-AC6565F804AF}"/>
    <cellStyle name="Currency 2 3 3 2 8 4 2 4" xfId="44654" xr:uid="{8B3AE2B4-2434-413D-8496-83C5B6D6618D}"/>
    <cellStyle name="Currency 2 3 3 2 8 4 3" xfId="6635" xr:uid="{00000000-0005-0000-0000-0000DF370000}"/>
    <cellStyle name="Currency 2 3 3 2 8 4 3 2" xfId="20892" xr:uid="{00000000-0005-0000-0000-0000E0370000}"/>
    <cellStyle name="Currency 2 3 3 2 8 4 3 3" xfId="32773" xr:uid="{5056EC07-7B0F-4D23-A548-E1593A143EA8}"/>
    <cellStyle name="Currency 2 3 3 2 8 4 3 4" xfId="47030" xr:uid="{E1C5168F-EB01-4802-8C85-193D1CB0D820}"/>
    <cellStyle name="Currency 2 3 3 2 8 4 4" xfId="9011" xr:uid="{00000000-0005-0000-0000-0000E1370000}"/>
    <cellStyle name="Currency 2 3 3 2 8 4 4 2" xfId="23268" xr:uid="{00000000-0005-0000-0000-0000E2370000}"/>
    <cellStyle name="Currency 2 3 3 2 8 4 4 3" xfId="35149" xr:uid="{35E2EF7C-2404-4736-A79E-62736CE35B7C}"/>
    <cellStyle name="Currency 2 3 3 2 8 4 4 4" xfId="49406" xr:uid="{2048CC86-25C2-4D96-9AB3-56CBEBDE1E17}"/>
    <cellStyle name="Currency 2 3 3 2 8 4 5" xfId="11387" xr:uid="{00000000-0005-0000-0000-0000E3370000}"/>
    <cellStyle name="Currency 2 3 3 2 8 4 5 2" xfId="25644" xr:uid="{00000000-0005-0000-0000-0000E4370000}"/>
    <cellStyle name="Currency 2 3 3 2 8 4 5 3" xfId="37525" xr:uid="{1DE55B32-1142-4DC8-9CED-1CDAEDC01A75}"/>
    <cellStyle name="Currency 2 3 3 2 8 4 5 4" xfId="51782" xr:uid="{6082E268-0A1B-40CF-B838-0A31F9668464}"/>
    <cellStyle name="Currency 2 3 3 2 8 4 6" xfId="13764" xr:uid="{00000000-0005-0000-0000-0000E5370000}"/>
    <cellStyle name="Currency 2 3 3 2 8 4 6 2" xfId="39902" xr:uid="{727F32A5-0A72-4F18-A56C-C923BFE3DACD}"/>
    <cellStyle name="Currency 2 3 3 2 8 4 6 3" xfId="54159" xr:uid="{168941F6-2C0A-4943-88A1-0524B412C683}"/>
    <cellStyle name="Currency 2 3 3 2 8 4 7" xfId="16140" xr:uid="{00000000-0005-0000-0000-0000E6370000}"/>
    <cellStyle name="Currency 2 3 3 2 8 4 8" xfId="28021" xr:uid="{A55CD200-B099-4C8E-A183-BE3305359171}"/>
    <cellStyle name="Currency 2 3 3 2 8 4 9" xfId="42278" xr:uid="{130F33E8-EFCD-4504-A6A5-4220CA999367}"/>
    <cellStyle name="Currency 2 3 3 2 8 5" xfId="2675" xr:uid="{00000000-0005-0000-0000-0000E7370000}"/>
    <cellStyle name="Currency 2 3 3 2 8 5 2" xfId="16932" xr:uid="{00000000-0005-0000-0000-0000E8370000}"/>
    <cellStyle name="Currency 2 3 3 2 8 5 3" xfId="28813" xr:uid="{8CCB2715-2FF7-407E-83F8-34530F165273}"/>
    <cellStyle name="Currency 2 3 3 2 8 5 4" xfId="43070" xr:uid="{B01C606B-E9F5-49B9-B2C3-E04D68F61412}"/>
    <cellStyle name="Currency 2 3 3 2 8 6" xfId="5051" xr:uid="{00000000-0005-0000-0000-0000E9370000}"/>
    <cellStyle name="Currency 2 3 3 2 8 6 2" xfId="19308" xr:uid="{00000000-0005-0000-0000-0000EA370000}"/>
    <cellStyle name="Currency 2 3 3 2 8 6 3" xfId="31189" xr:uid="{59CF14E8-2265-4E69-95A7-253A48EE2348}"/>
    <cellStyle name="Currency 2 3 3 2 8 6 4" xfId="45446" xr:uid="{25CFEDEA-0278-4E3E-806A-8291EF9DAB3D}"/>
    <cellStyle name="Currency 2 3 3 2 8 7" xfId="7427" xr:uid="{00000000-0005-0000-0000-0000EB370000}"/>
    <cellStyle name="Currency 2 3 3 2 8 7 2" xfId="21684" xr:uid="{00000000-0005-0000-0000-0000EC370000}"/>
    <cellStyle name="Currency 2 3 3 2 8 7 3" xfId="33565" xr:uid="{DFA9207C-292B-4073-964E-0B5A4DDFE5B7}"/>
    <cellStyle name="Currency 2 3 3 2 8 7 4" xfId="47822" xr:uid="{1EE412A4-4750-4979-A46B-F301B3748BC6}"/>
    <cellStyle name="Currency 2 3 3 2 8 8" xfId="9803" xr:uid="{00000000-0005-0000-0000-0000ED370000}"/>
    <cellStyle name="Currency 2 3 3 2 8 8 2" xfId="24060" xr:uid="{00000000-0005-0000-0000-0000EE370000}"/>
    <cellStyle name="Currency 2 3 3 2 8 8 3" xfId="35941" xr:uid="{DB27BC80-C1C7-478A-925A-957A78B94D5C}"/>
    <cellStyle name="Currency 2 3 3 2 8 8 4" xfId="50198" xr:uid="{E4EA0FB0-9B43-41B3-BB4E-16EBD8E6596E}"/>
    <cellStyle name="Currency 2 3 3 2 8 9" xfId="12180" xr:uid="{00000000-0005-0000-0000-0000EF370000}"/>
    <cellStyle name="Currency 2 3 3 2 8 9 2" xfId="38318" xr:uid="{54D90DA4-E7B3-4435-853F-A91B929D163D}"/>
    <cellStyle name="Currency 2 3 3 2 8 9 3" xfId="52575" xr:uid="{5D5F3EFA-B896-4B4E-A7DC-17CF43935548}"/>
    <cellStyle name="Currency 2 3 3 2 9" xfId="335" xr:uid="{00000000-0005-0000-0000-0000F0370000}"/>
    <cellStyle name="Currency 2 3 3 2 9 10" xfId="14592" xr:uid="{00000000-0005-0000-0000-0000F1370000}"/>
    <cellStyle name="Currency 2 3 3 2 9 11" xfId="26473" xr:uid="{4FBF042B-5866-447A-963A-B355B8F37274}"/>
    <cellStyle name="Currency 2 3 3 2 9 12" xfId="40730" xr:uid="{7D0A7D29-6055-462E-8017-020884BA8CD5}"/>
    <cellStyle name="Currency 2 3 3 2 9 2" xfId="695" xr:uid="{00000000-0005-0000-0000-0000F2370000}"/>
    <cellStyle name="Currency 2 3 3 2 9 2 10" xfId="26833" xr:uid="{89D1DFB3-E454-4B44-A13F-335B8FFD3641}"/>
    <cellStyle name="Currency 2 3 3 2 9 2 11" xfId="41090" xr:uid="{E170DAEC-12E1-4B79-86A8-39A2583D80E1}"/>
    <cellStyle name="Currency 2 3 3 2 9 2 2" xfId="1487" xr:uid="{00000000-0005-0000-0000-0000F3370000}"/>
    <cellStyle name="Currency 2 3 3 2 9 2 2 2" xfId="3863" xr:uid="{00000000-0005-0000-0000-0000F4370000}"/>
    <cellStyle name="Currency 2 3 3 2 9 2 2 2 2" xfId="18120" xr:uid="{00000000-0005-0000-0000-0000F5370000}"/>
    <cellStyle name="Currency 2 3 3 2 9 2 2 2 3" xfId="30001" xr:uid="{6C3D8D46-ADFE-40B6-AB4D-2464E65684ED}"/>
    <cellStyle name="Currency 2 3 3 2 9 2 2 2 4" xfId="44258" xr:uid="{BAB30F95-4A9C-4883-9821-8FAB06661ABA}"/>
    <cellStyle name="Currency 2 3 3 2 9 2 2 3" xfId="6239" xr:uid="{00000000-0005-0000-0000-0000F6370000}"/>
    <cellStyle name="Currency 2 3 3 2 9 2 2 3 2" xfId="20496" xr:uid="{00000000-0005-0000-0000-0000F7370000}"/>
    <cellStyle name="Currency 2 3 3 2 9 2 2 3 3" xfId="32377" xr:uid="{E37D40B9-942E-4DC6-BEFD-F6D102A5DC14}"/>
    <cellStyle name="Currency 2 3 3 2 9 2 2 3 4" xfId="46634" xr:uid="{E034EDC6-0F2D-4103-B140-4B66BB96D038}"/>
    <cellStyle name="Currency 2 3 3 2 9 2 2 4" xfId="8615" xr:uid="{00000000-0005-0000-0000-0000F8370000}"/>
    <cellStyle name="Currency 2 3 3 2 9 2 2 4 2" xfId="22872" xr:uid="{00000000-0005-0000-0000-0000F9370000}"/>
    <cellStyle name="Currency 2 3 3 2 9 2 2 4 3" xfId="34753" xr:uid="{E5BB5ECB-D02E-499A-ADA8-F980D366185F}"/>
    <cellStyle name="Currency 2 3 3 2 9 2 2 4 4" xfId="49010" xr:uid="{BFC53FE7-DDD8-474E-95C2-BE0D7A514720}"/>
    <cellStyle name="Currency 2 3 3 2 9 2 2 5" xfId="10991" xr:uid="{00000000-0005-0000-0000-0000FA370000}"/>
    <cellStyle name="Currency 2 3 3 2 9 2 2 5 2" xfId="25248" xr:uid="{00000000-0005-0000-0000-0000FB370000}"/>
    <cellStyle name="Currency 2 3 3 2 9 2 2 5 3" xfId="37129" xr:uid="{07B494FD-ABCC-4390-8A17-8095F266D496}"/>
    <cellStyle name="Currency 2 3 3 2 9 2 2 5 4" xfId="51386" xr:uid="{8AC8BB13-EA01-4179-8953-7D8CB8336B29}"/>
    <cellStyle name="Currency 2 3 3 2 9 2 2 6" xfId="13368" xr:uid="{00000000-0005-0000-0000-0000FC370000}"/>
    <cellStyle name="Currency 2 3 3 2 9 2 2 6 2" xfId="39506" xr:uid="{C0CE69C2-5195-4916-AB66-C40F9F1B4EBE}"/>
    <cellStyle name="Currency 2 3 3 2 9 2 2 6 3" xfId="53763" xr:uid="{342BD37E-5386-42A2-A5F1-3CA9E11BA25E}"/>
    <cellStyle name="Currency 2 3 3 2 9 2 2 7" xfId="15744" xr:uid="{00000000-0005-0000-0000-0000FD370000}"/>
    <cellStyle name="Currency 2 3 3 2 9 2 2 8" xfId="27625" xr:uid="{C6D047EA-E9A4-4FB4-A3B6-9802F51902F6}"/>
    <cellStyle name="Currency 2 3 3 2 9 2 2 9" xfId="41882" xr:uid="{2ACD8E46-C199-4567-8D9B-D3DDA15416C2}"/>
    <cellStyle name="Currency 2 3 3 2 9 2 3" xfId="2279" xr:uid="{00000000-0005-0000-0000-0000FE370000}"/>
    <cellStyle name="Currency 2 3 3 2 9 2 3 2" xfId="4655" xr:uid="{00000000-0005-0000-0000-0000FF370000}"/>
    <cellStyle name="Currency 2 3 3 2 9 2 3 2 2" xfId="18912" xr:uid="{00000000-0005-0000-0000-000000380000}"/>
    <cellStyle name="Currency 2 3 3 2 9 2 3 2 3" xfId="30793" xr:uid="{0F51C2A9-1D05-4FDD-9068-A2CBC9FAA051}"/>
    <cellStyle name="Currency 2 3 3 2 9 2 3 2 4" xfId="45050" xr:uid="{7335F534-9E6B-4E8A-91A4-C2D906B91C25}"/>
    <cellStyle name="Currency 2 3 3 2 9 2 3 3" xfId="7031" xr:uid="{00000000-0005-0000-0000-000001380000}"/>
    <cellStyle name="Currency 2 3 3 2 9 2 3 3 2" xfId="21288" xr:uid="{00000000-0005-0000-0000-000002380000}"/>
    <cellStyle name="Currency 2 3 3 2 9 2 3 3 3" xfId="33169" xr:uid="{45C2360E-4373-4631-9068-E6EC83CDEAC4}"/>
    <cellStyle name="Currency 2 3 3 2 9 2 3 3 4" xfId="47426" xr:uid="{6CAC98A2-C0D9-477D-81D5-BE755DAF4EDC}"/>
    <cellStyle name="Currency 2 3 3 2 9 2 3 4" xfId="9407" xr:uid="{00000000-0005-0000-0000-000003380000}"/>
    <cellStyle name="Currency 2 3 3 2 9 2 3 4 2" xfId="23664" xr:uid="{00000000-0005-0000-0000-000004380000}"/>
    <cellStyle name="Currency 2 3 3 2 9 2 3 4 3" xfId="35545" xr:uid="{E24A0343-6CE2-4459-B46C-55ABA6B1D0CD}"/>
    <cellStyle name="Currency 2 3 3 2 9 2 3 4 4" xfId="49802" xr:uid="{082866FF-8BAE-435F-97FA-A4AD4A8C3B93}"/>
    <cellStyle name="Currency 2 3 3 2 9 2 3 5" xfId="11783" xr:uid="{00000000-0005-0000-0000-000005380000}"/>
    <cellStyle name="Currency 2 3 3 2 9 2 3 5 2" xfId="26040" xr:uid="{00000000-0005-0000-0000-000006380000}"/>
    <cellStyle name="Currency 2 3 3 2 9 2 3 5 3" xfId="37921" xr:uid="{20B263A3-C018-491B-8CBC-25FD5B1FDCBA}"/>
    <cellStyle name="Currency 2 3 3 2 9 2 3 5 4" xfId="52178" xr:uid="{327DE868-D54E-4358-9F22-400E673F05DF}"/>
    <cellStyle name="Currency 2 3 3 2 9 2 3 6" xfId="14160" xr:uid="{00000000-0005-0000-0000-000007380000}"/>
    <cellStyle name="Currency 2 3 3 2 9 2 3 6 2" xfId="40298" xr:uid="{4C9C35FA-1C5B-49C9-AC08-C575E1906579}"/>
    <cellStyle name="Currency 2 3 3 2 9 2 3 6 3" xfId="54555" xr:uid="{9BE20E66-2EE0-495D-A324-F7A52F646542}"/>
    <cellStyle name="Currency 2 3 3 2 9 2 3 7" xfId="16536" xr:uid="{00000000-0005-0000-0000-000008380000}"/>
    <cellStyle name="Currency 2 3 3 2 9 2 3 8" xfId="28417" xr:uid="{F0559C80-9AF2-4758-AAD3-241261D0B5B2}"/>
    <cellStyle name="Currency 2 3 3 2 9 2 3 9" xfId="42674" xr:uid="{E83A7E9C-20CB-4A3E-8107-7BC9258A6763}"/>
    <cellStyle name="Currency 2 3 3 2 9 2 4" xfId="3071" xr:uid="{00000000-0005-0000-0000-000009380000}"/>
    <cellStyle name="Currency 2 3 3 2 9 2 4 2" xfId="17328" xr:uid="{00000000-0005-0000-0000-00000A380000}"/>
    <cellStyle name="Currency 2 3 3 2 9 2 4 3" xfId="29209" xr:uid="{CC5715AF-85B5-4444-A0E9-4298ED066333}"/>
    <cellStyle name="Currency 2 3 3 2 9 2 4 4" xfId="43466" xr:uid="{EBB149BD-8786-4554-8A92-4F87EDE8FB43}"/>
    <cellStyle name="Currency 2 3 3 2 9 2 5" xfId="5447" xr:uid="{00000000-0005-0000-0000-00000B380000}"/>
    <cellStyle name="Currency 2 3 3 2 9 2 5 2" xfId="19704" xr:uid="{00000000-0005-0000-0000-00000C380000}"/>
    <cellStyle name="Currency 2 3 3 2 9 2 5 3" xfId="31585" xr:uid="{9A49860A-E69A-483A-93EA-526F6669F18B}"/>
    <cellStyle name="Currency 2 3 3 2 9 2 5 4" xfId="45842" xr:uid="{3DEAE46A-A12C-4479-9D3D-92C87EAA57D2}"/>
    <cellStyle name="Currency 2 3 3 2 9 2 6" xfId="7823" xr:uid="{00000000-0005-0000-0000-00000D380000}"/>
    <cellStyle name="Currency 2 3 3 2 9 2 6 2" xfId="22080" xr:uid="{00000000-0005-0000-0000-00000E380000}"/>
    <cellStyle name="Currency 2 3 3 2 9 2 6 3" xfId="33961" xr:uid="{9B362382-AA30-402B-BD78-81DADB4EC194}"/>
    <cellStyle name="Currency 2 3 3 2 9 2 6 4" xfId="48218" xr:uid="{33576C03-5D68-47CA-8E10-8F98DFEAE4B0}"/>
    <cellStyle name="Currency 2 3 3 2 9 2 7" xfId="10199" xr:uid="{00000000-0005-0000-0000-00000F380000}"/>
    <cellStyle name="Currency 2 3 3 2 9 2 7 2" xfId="24456" xr:uid="{00000000-0005-0000-0000-000010380000}"/>
    <cellStyle name="Currency 2 3 3 2 9 2 7 3" xfId="36337" xr:uid="{FFB24FEC-E2A7-4E4D-805A-37940D8492FD}"/>
    <cellStyle name="Currency 2 3 3 2 9 2 7 4" xfId="50594" xr:uid="{7CD5DEFB-C610-44B1-A983-B9237DD2C03D}"/>
    <cellStyle name="Currency 2 3 3 2 9 2 8" xfId="12576" xr:uid="{00000000-0005-0000-0000-000011380000}"/>
    <cellStyle name="Currency 2 3 3 2 9 2 8 2" xfId="38714" xr:uid="{E07B07B8-C1BA-4CC8-8550-929041A3BF37}"/>
    <cellStyle name="Currency 2 3 3 2 9 2 8 3" xfId="52971" xr:uid="{6BDD4970-6F7D-488F-9BBD-4D228DC4F621}"/>
    <cellStyle name="Currency 2 3 3 2 9 2 9" xfId="14952" xr:uid="{00000000-0005-0000-0000-000012380000}"/>
    <cellStyle name="Currency 2 3 3 2 9 3" xfId="1127" xr:uid="{00000000-0005-0000-0000-000013380000}"/>
    <cellStyle name="Currency 2 3 3 2 9 3 2" xfId="3503" xr:uid="{00000000-0005-0000-0000-000014380000}"/>
    <cellStyle name="Currency 2 3 3 2 9 3 2 2" xfId="17760" xr:uid="{00000000-0005-0000-0000-000015380000}"/>
    <cellStyle name="Currency 2 3 3 2 9 3 2 3" xfId="29641" xr:uid="{8A7905CE-6942-45B0-A08F-CB32C45573E7}"/>
    <cellStyle name="Currency 2 3 3 2 9 3 2 4" xfId="43898" xr:uid="{FBFC5F6D-8F1D-4C91-80C2-1AABD60A2ABF}"/>
    <cellStyle name="Currency 2 3 3 2 9 3 3" xfId="5879" xr:uid="{00000000-0005-0000-0000-000016380000}"/>
    <cellStyle name="Currency 2 3 3 2 9 3 3 2" xfId="20136" xr:uid="{00000000-0005-0000-0000-000017380000}"/>
    <cellStyle name="Currency 2 3 3 2 9 3 3 3" xfId="32017" xr:uid="{F3A25676-3190-4C9C-97FD-05B8861E1614}"/>
    <cellStyle name="Currency 2 3 3 2 9 3 3 4" xfId="46274" xr:uid="{EE37E6ED-A462-48F2-A6A1-AB82BEB3E0F3}"/>
    <cellStyle name="Currency 2 3 3 2 9 3 4" xfId="8255" xr:uid="{00000000-0005-0000-0000-000018380000}"/>
    <cellStyle name="Currency 2 3 3 2 9 3 4 2" xfId="22512" xr:uid="{00000000-0005-0000-0000-000019380000}"/>
    <cellStyle name="Currency 2 3 3 2 9 3 4 3" xfId="34393" xr:uid="{811B4921-691A-442F-97E3-1152E4615A29}"/>
    <cellStyle name="Currency 2 3 3 2 9 3 4 4" xfId="48650" xr:uid="{C39E9E34-FA2A-4F15-8198-EFE8D7A14E96}"/>
    <cellStyle name="Currency 2 3 3 2 9 3 5" xfId="10631" xr:uid="{00000000-0005-0000-0000-00001A380000}"/>
    <cellStyle name="Currency 2 3 3 2 9 3 5 2" xfId="24888" xr:uid="{00000000-0005-0000-0000-00001B380000}"/>
    <cellStyle name="Currency 2 3 3 2 9 3 5 3" xfId="36769" xr:uid="{C74E77AD-F961-4766-86C0-EB44B4208A51}"/>
    <cellStyle name="Currency 2 3 3 2 9 3 5 4" xfId="51026" xr:uid="{2323506C-37B8-436E-BACD-FA18A9A0F827}"/>
    <cellStyle name="Currency 2 3 3 2 9 3 6" xfId="13008" xr:uid="{00000000-0005-0000-0000-00001C380000}"/>
    <cellStyle name="Currency 2 3 3 2 9 3 6 2" xfId="39146" xr:uid="{04362CA8-B2DD-452A-AAD2-145E364D64EF}"/>
    <cellStyle name="Currency 2 3 3 2 9 3 6 3" xfId="53403" xr:uid="{A4F5D7E8-1AA8-4A09-84C8-1E9777C12D9D}"/>
    <cellStyle name="Currency 2 3 3 2 9 3 7" xfId="15384" xr:uid="{00000000-0005-0000-0000-00001D380000}"/>
    <cellStyle name="Currency 2 3 3 2 9 3 8" xfId="27265" xr:uid="{C12B8670-76C5-4E1E-8BEC-83592E9B1206}"/>
    <cellStyle name="Currency 2 3 3 2 9 3 9" xfId="41522" xr:uid="{BA33E184-53C8-4774-ACCD-D027DCFB6D56}"/>
    <cellStyle name="Currency 2 3 3 2 9 4" xfId="1919" xr:uid="{00000000-0005-0000-0000-00001E380000}"/>
    <cellStyle name="Currency 2 3 3 2 9 4 2" xfId="4295" xr:uid="{00000000-0005-0000-0000-00001F380000}"/>
    <cellStyle name="Currency 2 3 3 2 9 4 2 2" xfId="18552" xr:uid="{00000000-0005-0000-0000-000020380000}"/>
    <cellStyle name="Currency 2 3 3 2 9 4 2 3" xfId="30433" xr:uid="{80208D93-3688-43DB-8D34-DCE44DA8E8CA}"/>
    <cellStyle name="Currency 2 3 3 2 9 4 2 4" xfId="44690" xr:uid="{5CB0CAC5-7094-4FD9-B075-9EE6096763E4}"/>
    <cellStyle name="Currency 2 3 3 2 9 4 3" xfId="6671" xr:uid="{00000000-0005-0000-0000-000021380000}"/>
    <cellStyle name="Currency 2 3 3 2 9 4 3 2" xfId="20928" xr:uid="{00000000-0005-0000-0000-000022380000}"/>
    <cellStyle name="Currency 2 3 3 2 9 4 3 3" xfId="32809" xr:uid="{963DF453-A193-48ED-956F-51393D80A0A3}"/>
    <cellStyle name="Currency 2 3 3 2 9 4 3 4" xfId="47066" xr:uid="{F8C9AB9A-7AEB-4F1E-96E9-D2ACF600B1B2}"/>
    <cellStyle name="Currency 2 3 3 2 9 4 4" xfId="9047" xr:uid="{00000000-0005-0000-0000-000023380000}"/>
    <cellStyle name="Currency 2 3 3 2 9 4 4 2" xfId="23304" xr:uid="{00000000-0005-0000-0000-000024380000}"/>
    <cellStyle name="Currency 2 3 3 2 9 4 4 3" xfId="35185" xr:uid="{595BF678-A2FD-4E05-B53B-10EB21CC7E96}"/>
    <cellStyle name="Currency 2 3 3 2 9 4 4 4" xfId="49442" xr:uid="{DA183E34-8184-461D-807A-B5BC81ADD8A1}"/>
    <cellStyle name="Currency 2 3 3 2 9 4 5" xfId="11423" xr:uid="{00000000-0005-0000-0000-000025380000}"/>
    <cellStyle name="Currency 2 3 3 2 9 4 5 2" xfId="25680" xr:uid="{00000000-0005-0000-0000-000026380000}"/>
    <cellStyle name="Currency 2 3 3 2 9 4 5 3" xfId="37561" xr:uid="{B0D9B86B-40FE-4F24-A095-A27195B9AFAB}"/>
    <cellStyle name="Currency 2 3 3 2 9 4 5 4" xfId="51818" xr:uid="{90E87449-6CF3-4313-93E2-54FD6D451FCF}"/>
    <cellStyle name="Currency 2 3 3 2 9 4 6" xfId="13800" xr:uid="{00000000-0005-0000-0000-000027380000}"/>
    <cellStyle name="Currency 2 3 3 2 9 4 6 2" xfId="39938" xr:uid="{01D99611-A6DA-4356-A6C2-D27060FEB927}"/>
    <cellStyle name="Currency 2 3 3 2 9 4 6 3" xfId="54195" xr:uid="{98CB822D-619E-4F98-AF29-86876485AB20}"/>
    <cellStyle name="Currency 2 3 3 2 9 4 7" xfId="16176" xr:uid="{00000000-0005-0000-0000-000028380000}"/>
    <cellStyle name="Currency 2 3 3 2 9 4 8" xfId="28057" xr:uid="{046EF9D8-E11F-4AA9-9D1E-BDD756068E78}"/>
    <cellStyle name="Currency 2 3 3 2 9 4 9" xfId="42314" xr:uid="{63BA1F74-9DB4-44A1-9EDE-E83302B203D6}"/>
    <cellStyle name="Currency 2 3 3 2 9 5" xfId="2711" xr:uid="{00000000-0005-0000-0000-000029380000}"/>
    <cellStyle name="Currency 2 3 3 2 9 5 2" xfId="16968" xr:uid="{00000000-0005-0000-0000-00002A380000}"/>
    <cellStyle name="Currency 2 3 3 2 9 5 3" xfId="28849" xr:uid="{46064DF9-29D1-451D-9F20-815059445369}"/>
    <cellStyle name="Currency 2 3 3 2 9 5 4" xfId="43106" xr:uid="{1566DD33-9C78-4D54-A0BF-4DACEFD45F15}"/>
    <cellStyle name="Currency 2 3 3 2 9 6" xfId="5087" xr:uid="{00000000-0005-0000-0000-00002B380000}"/>
    <cellStyle name="Currency 2 3 3 2 9 6 2" xfId="19344" xr:uid="{00000000-0005-0000-0000-00002C380000}"/>
    <cellStyle name="Currency 2 3 3 2 9 6 3" xfId="31225" xr:uid="{AA3C07A1-40CC-49DB-B1E0-81B65D8FF28B}"/>
    <cellStyle name="Currency 2 3 3 2 9 6 4" xfId="45482" xr:uid="{CBD4F140-B042-452C-9E44-3B935B101102}"/>
    <cellStyle name="Currency 2 3 3 2 9 7" xfId="7463" xr:uid="{00000000-0005-0000-0000-00002D380000}"/>
    <cellStyle name="Currency 2 3 3 2 9 7 2" xfId="21720" xr:uid="{00000000-0005-0000-0000-00002E380000}"/>
    <cellStyle name="Currency 2 3 3 2 9 7 3" xfId="33601" xr:uid="{E60782E1-859B-4DFE-8B39-79694679819A}"/>
    <cellStyle name="Currency 2 3 3 2 9 7 4" xfId="47858" xr:uid="{91F3595F-9F96-42A2-BBCF-4AC7DF80BC5E}"/>
    <cellStyle name="Currency 2 3 3 2 9 8" xfId="9839" xr:uid="{00000000-0005-0000-0000-00002F380000}"/>
    <cellStyle name="Currency 2 3 3 2 9 8 2" xfId="24096" xr:uid="{00000000-0005-0000-0000-000030380000}"/>
    <cellStyle name="Currency 2 3 3 2 9 8 3" xfId="35977" xr:uid="{1ED43416-5986-4479-A680-766E7FF7B2BC}"/>
    <cellStyle name="Currency 2 3 3 2 9 8 4" xfId="50234" xr:uid="{69249CCB-6A34-48CB-BF1B-05C86781AF90}"/>
    <cellStyle name="Currency 2 3 3 2 9 9" xfId="12216" xr:uid="{00000000-0005-0000-0000-000031380000}"/>
    <cellStyle name="Currency 2 3 3 2 9 9 2" xfId="38354" xr:uid="{6CDCF521-EB84-407F-81E1-095433B7EA6A}"/>
    <cellStyle name="Currency 2 3 3 2 9 9 3" xfId="52611" xr:uid="{46FCDDEC-18D3-4E16-9010-10B95F63CA61}"/>
    <cellStyle name="Currency 2 3 3 20" xfId="7158" xr:uid="{00000000-0005-0000-0000-000032380000}"/>
    <cellStyle name="Currency 2 3 3 20 2" xfId="21415" xr:uid="{00000000-0005-0000-0000-000033380000}"/>
    <cellStyle name="Currency 2 3 3 20 3" xfId="33296" xr:uid="{003BD9B5-75B8-4D1C-869A-8B0F282305A5}"/>
    <cellStyle name="Currency 2 3 3 20 4" xfId="47553" xr:uid="{699C01E6-67BC-4CD3-997A-B018F7AB305D}"/>
    <cellStyle name="Currency 2 3 3 21" xfId="9534" xr:uid="{00000000-0005-0000-0000-000034380000}"/>
    <cellStyle name="Currency 2 3 3 21 2" xfId="23791" xr:uid="{00000000-0005-0000-0000-000035380000}"/>
    <cellStyle name="Currency 2 3 3 21 3" xfId="35672" xr:uid="{98B9E298-4B86-42E3-9E18-E55822BAF78B}"/>
    <cellStyle name="Currency 2 3 3 21 4" xfId="49929" xr:uid="{E4DD21AF-558D-41DF-B382-3C4F129F133C}"/>
    <cellStyle name="Currency 2 3 3 22" xfId="11911" xr:uid="{00000000-0005-0000-0000-000036380000}"/>
    <cellStyle name="Currency 2 3 3 22 2" xfId="38049" xr:uid="{15C183B3-9EE2-4B40-8C7F-228184CFB76B}"/>
    <cellStyle name="Currency 2 3 3 22 3" xfId="52306" xr:uid="{94B5B176-2135-44BC-8CEE-357037AAA69C}"/>
    <cellStyle name="Currency 2 3 3 23" xfId="14287" xr:uid="{00000000-0005-0000-0000-000037380000}"/>
    <cellStyle name="Currency 2 3 3 24" xfId="26168" xr:uid="{B47C0B83-411B-491A-B815-3CAB05CFE423}"/>
    <cellStyle name="Currency 2 3 3 25" xfId="40425" xr:uid="{B372BB3E-8C1A-462B-AF69-A6E7896B7D96}"/>
    <cellStyle name="Currency 2 3 3 3" xfId="66" xr:uid="{00000000-0005-0000-0000-000038380000}"/>
    <cellStyle name="Currency 2 3 3 3 10" xfId="14323" xr:uid="{00000000-0005-0000-0000-000039380000}"/>
    <cellStyle name="Currency 2 3 3 3 11" xfId="26204" xr:uid="{9F3799D5-B5C2-43CE-8AA1-1742CF993E22}"/>
    <cellStyle name="Currency 2 3 3 3 12" xfId="40461" xr:uid="{9E11413A-1654-4697-ADAB-3E24E6B2D543}"/>
    <cellStyle name="Currency 2 3 3 3 2" xfId="426" xr:uid="{00000000-0005-0000-0000-00003A380000}"/>
    <cellStyle name="Currency 2 3 3 3 2 10" xfId="26564" xr:uid="{9B24B33A-6C70-4CD3-B1E0-9C59D18D62E1}"/>
    <cellStyle name="Currency 2 3 3 3 2 11" xfId="40821" xr:uid="{5546D22D-7DDE-44EC-80C9-F019387D84C1}"/>
    <cellStyle name="Currency 2 3 3 3 2 2" xfId="1218" xr:uid="{00000000-0005-0000-0000-00003B380000}"/>
    <cellStyle name="Currency 2 3 3 3 2 2 2" xfId="3594" xr:uid="{00000000-0005-0000-0000-00003C380000}"/>
    <cellStyle name="Currency 2 3 3 3 2 2 2 2" xfId="17851" xr:uid="{00000000-0005-0000-0000-00003D380000}"/>
    <cellStyle name="Currency 2 3 3 3 2 2 2 3" xfId="29732" xr:uid="{4D15C2A4-27B8-4B08-AA58-6D2E67C1D1E8}"/>
    <cellStyle name="Currency 2 3 3 3 2 2 2 4" xfId="43989" xr:uid="{4D66B5CD-4A83-4E5C-A2D8-E8DDD9787DC3}"/>
    <cellStyle name="Currency 2 3 3 3 2 2 3" xfId="5970" xr:uid="{00000000-0005-0000-0000-00003E380000}"/>
    <cellStyle name="Currency 2 3 3 3 2 2 3 2" xfId="20227" xr:uid="{00000000-0005-0000-0000-00003F380000}"/>
    <cellStyle name="Currency 2 3 3 3 2 2 3 3" xfId="32108" xr:uid="{0DDC78AE-04F1-4CE8-AE6B-8E7AE15987BA}"/>
    <cellStyle name="Currency 2 3 3 3 2 2 3 4" xfId="46365" xr:uid="{CD4DBAED-228B-41BF-A003-E3F9F2733BCE}"/>
    <cellStyle name="Currency 2 3 3 3 2 2 4" xfId="8346" xr:uid="{00000000-0005-0000-0000-000040380000}"/>
    <cellStyle name="Currency 2 3 3 3 2 2 4 2" xfId="22603" xr:uid="{00000000-0005-0000-0000-000041380000}"/>
    <cellStyle name="Currency 2 3 3 3 2 2 4 3" xfId="34484" xr:uid="{95F51172-5F44-49C3-A573-7F5EB92E08D7}"/>
    <cellStyle name="Currency 2 3 3 3 2 2 4 4" xfId="48741" xr:uid="{E570F089-E8A4-4C88-8CF0-D23B8ABCDE12}"/>
    <cellStyle name="Currency 2 3 3 3 2 2 5" xfId="10722" xr:uid="{00000000-0005-0000-0000-000042380000}"/>
    <cellStyle name="Currency 2 3 3 3 2 2 5 2" xfId="24979" xr:uid="{00000000-0005-0000-0000-000043380000}"/>
    <cellStyle name="Currency 2 3 3 3 2 2 5 3" xfId="36860" xr:uid="{DAFEA989-60D8-4137-8540-C0BC530CFED5}"/>
    <cellStyle name="Currency 2 3 3 3 2 2 5 4" xfId="51117" xr:uid="{719D337B-F480-4224-9F0E-2E4A82097FDF}"/>
    <cellStyle name="Currency 2 3 3 3 2 2 6" xfId="13099" xr:uid="{00000000-0005-0000-0000-000044380000}"/>
    <cellStyle name="Currency 2 3 3 3 2 2 6 2" xfId="39237" xr:uid="{E9ADD267-4DBD-4E7E-B622-041371E171E4}"/>
    <cellStyle name="Currency 2 3 3 3 2 2 6 3" xfId="53494" xr:uid="{ABD30CA0-9076-4B5F-8AA8-6154F803275C}"/>
    <cellStyle name="Currency 2 3 3 3 2 2 7" xfId="15475" xr:uid="{00000000-0005-0000-0000-000045380000}"/>
    <cellStyle name="Currency 2 3 3 3 2 2 8" xfId="27356" xr:uid="{687BF54B-6C7D-4D91-B81D-5F36025C71A9}"/>
    <cellStyle name="Currency 2 3 3 3 2 2 9" xfId="41613" xr:uid="{C83FC61B-78F0-4EBE-825D-1ACFA87B8259}"/>
    <cellStyle name="Currency 2 3 3 3 2 3" xfId="2010" xr:uid="{00000000-0005-0000-0000-000046380000}"/>
    <cellStyle name="Currency 2 3 3 3 2 3 2" xfId="4386" xr:uid="{00000000-0005-0000-0000-000047380000}"/>
    <cellStyle name="Currency 2 3 3 3 2 3 2 2" xfId="18643" xr:uid="{00000000-0005-0000-0000-000048380000}"/>
    <cellStyle name="Currency 2 3 3 3 2 3 2 3" xfId="30524" xr:uid="{E0652C52-FDE9-4E25-A5AD-0B49D0B03910}"/>
    <cellStyle name="Currency 2 3 3 3 2 3 2 4" xfId="44781" xr:uid="{8F046896-2A56-41DC-AD5E-A55973A20DA3}"/>
    <cellStyle name="Currency 2 3 3 3 2 3 3" xfId="6762" xr:uid="{00000000-0005-0000-0000-000049380000}"/>
    <cellStyle name="Currency 2 3 3 3 2 3 3 2" xfId="21019" xr:uid="{00000000-0005-0000-0000-00004A380000}"/>
    <cellStyle name="Currency 2 3 3 3 2 3 3 3" xfId="32900" xr:uid="{C5201C47-265A-484A-9799-747B7AB3189A}"/>
    <cellStyle name="Currency 2 3 3 3 2 3 3 4" xfId="47157" xr:uid="{B61BB69A-47DB-47E4-9C33-1818D2774834}"/>
    <cellStyle name="Currency 2 3 3 3 2 3 4" xfId="9138" xr:uid="{00000000-0005-0000-0000-00004B380000}"/>
    <cellStyle name="Currency 2 3 3 3 2 3 4 2" xfId="23395" xr:uid="{00000000-0005-0000-0000-00004C380000}"/>
    <cellStyle name="Currency 2 3 3 3 2 3 4 3" xfId="35276" xr:uid="{251F8180-30E0-4C29-9BD9-B76A69F8CFE9}"/>
    <cellStyle name="Currency 2 3 3 3 2 3 4 4" xfId="49533" xr:uid="{D227AE35-1343-4CA7-A7A4-44FF8E4F7186}"/>
    <cellStyle name="Currency 2 3 3 3 2 3 5" xfId="11514" xr:uid="{00000000-0005-0000-0000-00004D380000}"/>
    <cellStyle name="Currency 2 3 3 3 2 3 5 2" xfId="25771" xr:uid="{00000000-0005-0000-0000-00004E380000}"/>
    <cellStyle name="Currency 2 3 3 3 2 3 5 3" xfId="37652" xr:uid="{3F6B72C7-BA29-4516-9E9C-7EFC2CC5BF3A}"/>
    <cellStyle name="Currency 2 3 3 3 2 3 5 4" xfId="51909" xr:uid="{2E275FDB-1087-4772-9A90-9A3B70BC30E0}"/>
    <cellStyle name="Currency 2 3 3 3 2 3 6" xfId="13891" xr:uid="{00000000-0005-0000-0000-00004F380000}"/>
    <cellStyle name="Currency 2 3 3 3 2 3 6 2" xfId="40029" xr:uid="{257F3A03-579D-42FE-BAFF-6C547CE04824}"/>
    <cellStyle name="Currency 2 3 3 3 2 3 6 3" xfId="54286" xr:uid="{A79DA15B-5346-4FFE-BC71-BC1975111222}"/>
    <cellStyle name="Currency 2 3 3 3 2 3 7" xfId="16267" xr:uid="{00000000-0005-0000-0000-000050380000}"/>
    <cellStyle name="Currency 2 3 3 3 2 3 8" xfId="28148" xr:uid="{0059ABFF-6742-4D72-9527-05A59A563C97}"/>
    <cellStyle name="Currency 2 3 3 3 2 3 9" xfId="42405" xr:uid="{1A1FD92B-F9A7-45A0-BB45-129D6E3F7D39}"/>
    <cellStyle name="Currency 2 3 3 3 2 4" xfId="2802" xr:uid="{00000000-0005-0000-0000-000051380000}"/>
    <cellStyle name="Currency 2 3 3 3 2 4 2" xfId="17059" xr:uid="{00000000-0005-0000-0000-000052380000}"/>
    <cellStyle name="Currency 2 3 3 3 2 4 3" xfId="28940" xr:uid="{1F0911B7-6D53-4D4E-87FB-785E827E68A5}"/>
    <cellStyle name="Currency 2 3 3 3 2 4 4" xfId="43197" xr:uid="{6FA18AAD-8E6A-4FCD-92A1-D51D483F3FDC}"/>
    <cellStyle name="Currency 2 3 3 3 2 5" xfId="5178" xr:uid="{00000000-0005-0000-0000-000053380000}"/>
    <cellStyle name="Currency 2 3 3 3 2 5 2" xfId="19435" xr:uid="{00000000-0005-0000-0000-000054380000}"/>
    <cellStyle name="Currency 2 3 3 3 2 5 3" xfId="31316" xr:uid="{F267A1D2-0F38-470C-A20C-9469194507FA}"/>
    <cellStyle name="Currency 2 3 3 3 2 5 4" xfId="45573" xr:uid="{4301A67C-FF67-4A7A-B2A5-49153C738D68}"/>
    <cellStyle name="Currency 2 3 3 3 2 6" xfId="7554" xr:uid="{00000000-0005-0000-0000-000055380000}"/>
    <cellStyle name="Currency 2 3 3 3 2 6 2" xfId="21811" xr:uid="{00000000-0005-0000-0000-000056380000}"/>
    <cellStyle name="Currency 2 3 3 3 2 6 3" xfId="33692" xr:uid="{2310FD68-86FF-4BDF-B095-E34BCDEBB743}"/>
    <cellStyle name="Currency 2 3 3 3 2 6 4" xfId="47949" xr:uid="{F618746F-9353-431E-8ED1-E186A0EE223A}"/>
    <cellStyle name="Currency 2 3 3 3 2 7" xfId="9930" xr:uid="{00000000-0005-0000-0000-000057380000}"/>
    <cellStyle name="Currency 2 3 3 3 2 7 2" xfId="24187" xr:uid="{00000000-0005-0000-0000-000058380000}"/>
    <cellStyle name="Currency 2 3 3 3 2 7 3" xfId="36068" xr:uid="{0B0E3A3E-45F4-4318-8DE9-E707308B9C1D}"/>
    <cellStyle name="Currency 2 3 3 3 2 7 4" xfId="50325" xr:uid="{465490AB-C466-4347-BEBC-1F229B90758C}"/>
    <cellStyle name="Currency 2 3 3 3 2 8" xfId="12307" xr:uid="{00000000-0005-0000-0000-000059380000}"/>
    <cellStyle name="Currency 2 3 3 3 2 8 2" xfId="38445" xr:uid="{2A64C608-70B6-4DFD-9266-29FCC0C45190}"/>
    <cellStyle name="Currency 2 3 3 3 2 8 3" xfId="52702" xr:uid="{B9A68C26-04E3-4328-94E9-38F2C93573C3}"/>
    <cellStyle name="Currency 2 3 3 3 2 9" xfId="14683" xr:uid="{00000000-0005-0000-0000-00005A380000}"/>
    <cellStyle name="Currency 2 3 3 3 3" xfId="858" xr:uid="{00000000-0005-0000-0000-00005B380000}"/>
    <cellStyle name="Currency 2 3 3 3 3 2" xfId="3234" xr:uid="{00000000-0005-0000-0000-00005C380000}"/>
    <cellStyle name="Currency 2 3 3 3 3 2 2" xfId="17491" xr:uid="{00000000-0005-0000-0000-00005D380000}"/>
    <cellStyle name="Currency 2 3 3 3 3 2 3" xfId="29372" xr:uid="{105ECA9A-BDE3-4A85-A40A-84F6163499B6}"/>
    <cellStyle name="Currency 2 3 3 3 3 2 4" xfId="43629" xr:uid="{335C1AD0-F8D7-42CF-8455-96A51260688A}"/>
    <cellStyle name="Currency 2 3 3 3 3 3" xfId="5610" xr:uid="{00000000-0005-0000-0000-00005E380000}"/>
    <cellStyle name="Currency 2 3 3 3 3 3 2" xfId="19867" xr:uid="{00000000-0005-0000-0000-00005F380000}"/>
    <cellStyle name="Currency 2 3 3 3 3 3 3" xfId="31748" xr:uid="{BC94E915-F3F5-4AFE-B071-AA7984B073F0}"/>
    <cellStyle name="Currency 2 3 3 3 3 3 4" xfId="46005" xr:uid="{D612552F-4208-4AB4-B0C5-EE13E547A775}"/>
    <cellStyle name="Currency 2 3 3 3 3 4" xfId="7986" xr:uid="{00000000-0005-0000-0000-000060380000}"/>
    <cellStyle name="Currency 2 3 3 3 3 4 2" xfId="22243" xr:uid="{00000000-0005-0000-0000-000061380000}"/>
    <cellStyle name="Currency 2 3 3 3 3 4 3" xfId="34124" xr:uid="{2BC458F3-1AF4-44EB-8357-9A518754092E}"/>
    <cellStyle name="Currency 2 3 3 3 3 4 4" xfId="48381" xr:uid="{F38F5725-3638-40D9-BB02-508CB70734E3}"/>
    <cellStyle name="Currency 2 3 3 3 3 5" xfId="10362" xr:uid="{00000000-0005-0000-0000-000062380000}"/>
    <cellStyle name="Currency 2 3 3 3 3 5 2" xfId="24619" xr:uid="{00000000-0005-0000-0000-000063380000}"/>
    <cellStyle name="Currency 2 3 3 3 3 5 3" xfId="36500" xr:uid="{6D6B80A3-58AF-49CF-8003-2BBC02E66B3C}"/>
    <cellStyle name="Currency 2 3 3 3 3 5 4" xfId="50757" xr:uid="{A2F9FE6E-03E6-4AE9-8B39-D2E73DE84D53}"/>
    <cellStyle name="Currency 2 3 3 3 3 6" xfId="12739" xr:uid="{00000000-0005-0000-0000-000064380000}"/>
    <cellStyle name="Currency 2 3 3 3 3 6 2" xfId="38877" xr:uid="{BE648E36-1A72-4C1A-83EA-A5ED1963E383}"/>
    <cellStyle name="Currency 2 3 3 3 3 6 3" xfId="53134" xr:uid="{B3CA4448-F898-44C4-85B9-6240D73D435D}"/>
    <cellStyle name="Currency 2 3 3 3 3 7" xfId="15115" xr:uid="{00000000-0005-0000-0000-000065380000}"/>
    <cellStyle name="Currency 2 3 3 3 3 8" xfId="26996" xr:uid="{CDEFDF71-D53F-4377-AEF3-66D1BC6823D8}"/>
    <cellStyle name="Currency 2 3 3 3 3 9" xfId="41253" xr:uid="{90BA2D68-86AB-42AB-AD11-AA7D0719BEDF}"/>
    <cellStyle name="Currency 2 3 3 3 4" xfId="1650" xr:uid="{00000000-0005-0000-0000-000066380000}"/>
    <cellStyle name="Currency 2 3 3 3 4 2" xfId="4026" xr:uid="{00000000-0005-0000-0000-000067380000}"/>
    <cellStyle name="Currency 2 3 3 3 4 2 2" xfId="18283" xr:uid="{00000000-0005-0000-0000-000068380000}"/>
    <cellStyle name="Currency 2 3 3 3 4 2 3" xfId="30164" xr:uid="{66B1D86D-61AD-44F2-B03F-F88D1FCF21BB}"/>
    <cellStyle name="Currency 2 3 3 3 4 2 4" xfId="44421" xr:uid="{364A7D03-1B2E-4A11-B75D-7575BB2553B2}"/>
    <cellStyle name="Currency 2 3 3 3 4 3" xfId="6402" xr:uid="{00000000-0005-0000-0000-000069380000}"/>
    <cellStyle name="Currency 2 3 3 3 4 3 2" xfId="20659" xr:uid="{00000000-0005-0000-0000-00006A380000}"/>
    <cellStyle name="Currency 2 3 3 3 4 3 3" xfId="32540" xr:uid="{F4C6FFCC-00A0-4179-8B49-5FBCA1722304}"/>
    <cellStyle name="Currency 2 3 3 3 4 3 4" xfId="46797" xr:uid="{1FB031B2-97CA-4E1E-A509-96A64FFABCEB}"/>
    <cellStyle name="Currency 2 3 3 3 4 4" xfId="8778" xr:uid="{00000000-0005-0000-0000-00006B380000}"/>
    <cellStyle name="Currency 2 3 3 3 4 4 2" xfId="23035" xr:uid="{00000000-0005-0000-0000-00006C380000}"/>
    <cellStyle name="Currency 2 3 3 3 4 4 3" xfId="34916" xr:uid="{A5A0130F-ABB5-45D5-8BD7-D85B3886BC0E}"/>
    <cellStyle name="Currency 2 3 3 3 4 4 4" xfId="49173" xr:uid="{3753ECBA-A0F6-4BEC-9421-F3A63FF625EF}"/>
    <cellStyle name="Currency 2 3 3 3 4 5" xfId="11154" xr:uid="{00000000-0005-0000-0000-00006D380000}"/>
    <cellStyle name="Currency 2 3 3 3 4 5 2" xfId="25411" xr:uid="{00000000-0005-0000-0000-00006E380000}"/>
    <cellStyle name="Currency 2 3 3 3 4 5 3" xfId="37292" xr:uid="{6FF77529-7594-4ADB-B7A8-633D0F7D0EA5}"/>
    <cellStyle name="Currency 2 3 3 3 4 5 4" xfId="51549" xr:uid="{DC03C72D-38BA-4456-A185-B07C054F24BB}"/>
    <cellStyle name="Currency 2 3 3 3 4 6" xfId="13531" xr:uid="{00000000-0005-0000-0000-00006F380000}"/>
    <cellStyle name="Currency 2 3 3 3 4 6 2" xfId="39669" xr:uid="{BEA10C52-2FBF-447E-939B-C91516F917E4}"/>
    <cellStyle name="Currency 2 3 3 3 4 6 3" xfId="53926" xr:uid="{ECEC76F5-AB11-4C2D-9938-5A048FE5724A}"/>
    <cellStyle name="Currency 2 3 3 3 4 7" xfId="15907" xr:uid="{00000000-0005-0000-0000-000070380000}"/>
    <cellStyle name="Currency 2 3 3 3 4 8" xfId="27788" xr:uid="{F30F567C-0238-4748-AC50-CA5905FF08AB}"/>
    <cellStyle name="Currency 2 3 3 3 4 9" xfId="42045" xr:uid="{E7932792-A37D-462E-8522-3264929C39F1}"/>
    <cellStyle name="Currency 2 3 3 3 5" xfId="2442" xr:uid="{00000000-0005-0000-0000-000071380000}"/>
    <cellStyle name="Currency 2 3 3 3 5 2" xfId="16699" xr:uid="{00000000-0005-0000-0000-000072380000}"/>
    <cellStyle name="Currency 2 3 3 3 5 3" xfId="28580" xr:uid="{FA2ACBA0-FF66-4442-9C06-591DE38B8D07}"/>
    <cellStyle name="Currency 2 3 3 3 5 4" xfId="42837" xr:uid="{79C1E980-7CBF-43B0-AF66-4D9B9EFA5715}"/>
    <cellStyle name="Currency 2 3 3 3 6" xfId="4818" xr:uid="{00000000-0005-0000-0000-000073380000}"/>
    <cellStyle name="Currency 2 3 3 3 6 2" xfId="19075" xr:uid="{00000000-0005-0000-0000-000074380000}"/>
    <cellStyle name="Currency 2 3 3 3 6 3" xfId="30956" xr:uid="{835E590E-C577-4CCE-9C95-3FD6DFD94461}"/>
    <cellStyle name="Currency 2 3 3 3 6 4" xfId="45213" xr:uid="{AED8DD5A-448F-4F97-9D89-556F348B5AF8}"/>
    <cellStyle name="Currency 2 3 3 3 7" xfId="7194" xr:uid="{00000000-0005-0000-0000-000075380000}"/>
    <cellStyle name="Currency 2 3 3 3 7 2" xfId="21451" xr:uid="{00000000-0005-0000-0000-000076380000}"/>
    <cellStyle name="Currency 2 3 3 3 7 3" xfId="33332" xr:uid="{43BFC773-962D-4C1E-8E7C-7FE4A3D5986F}"/>
    <cellStyle name="Currency 2 3 3 3 7 4" xfId="47589" xr:uid="{473C9C9E-24C0-4BE6-99DE-E26D37D6BB77}"/>
    <cellStyle name="Currency 2 3 3 3 8" xfId="9570" xr:uid="{00000000-0005-0000-0000-000077380000}"/>
    <cellStyle name="Currency 2 3 3 3 8 2" xfId="23827" xr:uid="{00000000-0005-0000-0000-000078380000}"/>
    <cellStyle name="Currency 2 3 3 3 8 3" xfId="35708" xr:uid="{0F7B4D94-0C00-4E31-A2C9-D37BCC3C15DF}"/>
    <cellStyle name="Currency 2 3 3 3 8 4" xfId="49965" xr:uid="{DAE612EE-A8FF-43E4-970C-CA67FCF36D0D}"/>
    <cellStyle name="Currency 2 3 3 3 9" xfId="11947" xr:uid="{00000000-0005-0000-0000-000079380000}"/>
    <cellStyle name="Currency 2 3 3 3 9 2" xfId="38085" xr:uid="{A9BFF3C5-87D1-482D-B3D1-886911EBC933}"/>
    <cellStyle name="Currency 2 3 3 3 9 3" xfId="52342" xr:uid="{01358840-DC2E-463A-8C2D-11F7925ACBBE}"/>
    <cellStyle name="Currency 2 3 3 4" xfId="102" xr:uid="{00000000-0005-0000-0000-00007A380000}"/>
    <cellStyle name="Currency 2 3 3 4 10" xfId="14359" xr:uid="{00000000-0005-0000-0000-00007B380000}"/>
    <cellStyle name="Currency 2 3 3 4 11" xfId="26240" xr:uid="{5B03B108-6E33-4137-8F02-E77CC7C18F56}"/>
    <cellStyle name="Currency 2 3 3 4 12" xfId="40497" xr:uid="{361354A1-36C4-491C-A9AB-9E269CF9155E}"/>
    <cellStyle name="Currency 2 3 3 4 2" xfId="462" xr:uid="{00000000-0005-0000-0000-00007C380000}"/>
    <cellStyle name="Currency 2 3 3 4 2 10" xfId="26600" xr:uid="{CDF74B4D-4021-4BBF-9CFC-C15A533B2745}"/>
    <cellStyle name="Currency 2 3 3 4 2 11" xfId="40857" xr:uid="{37DBF6C9-DEE7-42CC-8E4B-C31D946897DE}"/>
    <cellStyle name="Currency 2 3 3 4 2 2" xfId="1254" xr:uid="{00000000-0005-0000-0000-00007D380000}"/>
    <cellStyle name="Currency 2 3 3 4 2 2 2" xfId="3630" xr:uid="{00000000-0005-0000-0000-00007E380000}"/>
    <cellStyle name="Currency 2 3 3 4 2 2 2 2" xfId="17887" xr:uid="{00000000-0005-0000-0000-00007F380000}"/>
    <cellStyle name="Currency 2 3 3 4 2 2 2 3" xfId="29768" xr:uid="{D1E16034-BF08-493E-BC05-B4DA61B66E33}"/>
    <cellStyle name="Currency 2 3 3 4 2 2 2 4" xfId="44025" xr:uid="{D5900994-CB7B-4AFB-92F9-44BDB965DEE7}"/>
    <cellStyle name="Currency 2 3 3 4 2 2 3" xfId="6006" xr:uid="{00000000-0005-0000-0000-000080380000}"/>
    <cellStyle name="Currency 2 3 3 4 2 2 3 2" xfId="20263" xr:uid="{00000000-0005-0000-0000-000081380000}"/>
    <cellStyle name="Currency 2 3 3 4 2 2 3 3" xfId="32144" xr:uid="{854D7098-C007-43A0-9101-76387F1E9499}"/>
    <cellStyle name="Currency 2 3 3 4 2 2 3 4" xfId="46401" xr:uid="{3A4D6958-EFE8-463F-8B3D-5B16E1A0EB6D}"/>
    <cellStyle name="Currency 2 3 3 4 2 2 4" xfId="8382" xr:uid="{00000000-0005-0000-0000-000082380000}"/>
    <cellStyle name="Currency 2 3 3 4 2 2 4 2" xfId="22639" xr:uid="{00000000-0005-0000-0000-000083380000}"/>
    <cellStyle name="Currency 2 3 3 4 2 2 4 3" xfId="34520" xr:uid="{B999D28D-A715-4537-82DF-F52E1ABCAAD3}"/>
    <cellStyle name="Currency 2 3 3 4 2 2 4 4" xfId="48777" xr:uid="{0349F9DE-3565-4352-9C20-92A41BCFE94D}"/>
    <cellStyle name="Currency 2 3 3 4 2 2 5" xfId="10758" xr:uid="{00000000-0005-0000-0000-000084380000}"/>
    <cellStyle name="Currency 2 3 3 4 2 2 5 2" xfId="25015" xr:uid="{00000000-0005-0000-0000-000085380000}"/>
    <cellStyle name="Currency 2 3 3 4 2 2 5 3" xfId="36896" xr:uid="{B2D805D4-CA7E-49CB-8D44-332997BEC0C6}"/>
    <cellStyle name="Currency 2 3 3 4 2 2 5 4" xfId="51153" xr:uid="{054CD67E-35D5-4B7F-9AB8-655E92D8869D}"/>
    <cellStyle name="Currency 2 3 3 4 2 2 6" xfId="13135" xr:uid="{00000000-0005-0000-0000-000086380000}"/>
    <cellStyle name="Currency 2 3 3 4 2 2 6 2" xfId="39273" xr:uid="{C1FFF1C3-08BD-47E3-8C2B-9F45A91B7914}"/>
    <cellStyle name="Currency 2 3 3 4 2 2 6 3" xfId="53530" xr:uid="{A76D52A6-0BB3-4644-B161-B3C41F1B4B1A}"/>
    <cellStyle name="Currency 2 3 3 4 2 2 7" xfId="15511" xr:uid="{00000000-0005-0000-0000-000087380000}"/>
    <cellStyle name="Currency 2 3 3 4 2 2 8" xfId="27392" xr:uid="{1931EE3E-1A23-4A5B-BA90-DE79EE790A8F}"/>
    <cellStyle name="Currency 2 3 3 4 2 2 9" xfId="41649" xr:uid="{2825ECF6-A5DA-4823-AA7C-DC0EED88FA9A}"/>
    <cellStyle name="Currency 2 3 3 4 2 3" xfId="2046" xr:uid="{00000000-0005-0000-0000-000088380000}"/>
    <cellStyle name="Currency 2 3 3 4 2 3 2" xfId="4422" xr:uid="{00000000-0005-0000-0000-000089380000}"/>
    <cellStyle name="Currency 2 3 3 4 2 3 2 2" xfId="18679" xr:uid="{00000000-0005-0000-0000-00008A380000}"/>
    <cellStyle name="Currency 2 3 3 4 2 3 2 3" xfId="30560" xr:uid="{E454260E-64C2-4DAB-8148-B34DE3DA6193}"/>
    <cellStyle name="Currency 2 3 3 4 2 3 2 4" xfId="44817" xr:uid="{6F7F07B4-CC36-4D77-9E12-9F2B1808DD48}"/>
    <cellStyle name="Currency 2 3 3 4 2 3 3" xfId="6798" xr:uid="{00000000-0005-0000-0000-00008B380000}"/>
    <cellStyle name="Currency 2 3 3 4 2 3 3 2" xfId="21055" xr:uid="{00000000-0005-0000-0000-00008C380000}"/>
    <cellStyle name="Currency 2 3 3 4 2 3 3 3" xfId="32936" xr:uid="{BE813272-871B-4F02-9604-09808A8904BF}"/>
    <cellStyle name="Currency 2 3 3 4 2 3 3 4" xfId="47193" xr:uid="{82D7FF4E-37D2-4078-A000-BC92C202A33A}"/>
    <cellStyle name="Currency 2 3 3 4 2 3 4" xfId="9174" xr:uid="{00000000-0005-0000-0000-00008D380000}"/>
    <cellStyle name="Currency 2 3 3 4 2 3 4 2" xfId="23431" xr:uid="{00000000-0005-0000-0000-00008E380000}"/>
    <cellStyle name="Currency 2 3 3 4 2 3 4 3" xfId="35312" xr:uid="{AC14A92C-9261-48E1-A768-80969C20136A}"/>
    <cellStyle name="Currency 2 3 3 4 2 3 4 4" xfId="49569" xr:uid="{3FE461B8-C438-475D-B2FA-8BF7B0EF672C}"/>
    <cellStyle name="Currency 2 3 3 4 2 3 5" xfId="11550" xr:uid="{00000000-0005-0000-0000-00008F380000}"/>
    <cellStyle name="Currency 2 3 3 4 2 3 5 2" xfId="25807" xr:uid="{00000000-0005-0000-0000-000090380000}"/>
    <cellStyle name="Currency 2 3 3 4 2 3 5 3" xfId="37688" xr:uid="{F7C42D48-1F1D-4F6D-84BE-7A72AF6974E6}"/>
    <cellStyle name="Currency 2 3 3 4 2 3 5 4" xfId="51945" xr:uid="{BE6F3383-70CE-4B2D-9395-ED91AE019570}"/>
    <cellStyle name="Currency 2 3 3 4 2 3 6" xfId="13927" xr:uid="{00000000-0005-0000-0000-000091380000}"/>
    <cellStyle name="Currency 2 3 3 4 2 3 6 2" xfId="40065" xr:uid="{056B94E1-FB3F-4F7F-9487-055270A3A100}"/>
    <cellStyle name="Currency 2 3 3 4 2 3 6 3" xfId="54322" xr:uid="{549B6632-3E88-43E2-935B-4A66EC2323CC}"/>
    <cellStyle name="Currency 2 3 3 4 2 3 7" xfId="16303" xr:uid="{00000000-0005-0000-0000-000092380000}"/>
    <cellStyle name="Currency 2 3 3 4 2 3 8" xfId="28184" xr:uid="{429E2E23-462E-46DC-9D72-EE90D5D21055}"/>
    <cellStyle name="Currency 2 3 3 4 2 3 9" xfId="42441" xr:uid="{F89F94CB-4729-4B79-912A-050C249FB6D8}"/>
    <cellStyle name="Currency 2 3 3 4 2 4" xfId="2838" xr:uid="{00000000-0005-0000-0000-000093380000}"/>
    <cellStyle name="Currency 2 3 3 4 2 4 2" xfId="17095" xr:uid="{00000000-0005-0000-0000-000094380000}"/>
    <cellStyle name="Currency 2 3 3 4 2 4 3" xfId="28976" xr:uid="{D6D447B0-05A9-46CC-87F7-D31B0A238138}"/>
    <cellStyle name="Currency 2 3 3 4 2 4 4" xfId="43233" xr:uid="{FF857905-294F-4E0E-8758-517AB22B35E6}"/>
    <cellStyle name="Currency 2 3 3 4 2 5" xfId="5214" xr:uid="{00000000-0005-0000-0000-000095380000}"/>
    <cellStyle name="Currency 2 3 3 4 2 5 2" xfId="19471" xr:uid="{00000000-0005-0000-0000-000096380000}"/>
    <cellStyle name="Currency 2 3 3 4 2 5 3" xfId="31352" xr:uid="{9DCFB0F3-5C8C-4C45-AED3-B2F7D65C6AE0}"/>
    <cellStyle name="Currency 2 3 3 4 2 5 4" xfId="45609" xr:uid="{39A46FE4-37E3-4911-B919-B6FD0E5991AB}"/>
    <cellStyle name="Currency 2 3 3 4 2 6" xfId="7590" xr:uid="{00000000-0005-0000-0000-000097380000}"/>
    <cellStyle name="Currency 2 3 3 4 2 6 2" xfId="21847" xr:uid="{00000000-0005-0000-0000-000098380000}"/>
    <cellStyle name="Currency 2 3 3 4 2 6 3" xfId="33728" xr:uid="{224AE812-9B09-4109-A99F-28973108BF7A}"/>
    <cellStyle name="Currency 2 3 3 4 2 6 4" xfId="47985" xr:uid="{05E78FA7-BE7E-4101-8ACE-0895B67AE2A1}"/>
    <cellStyle name="Currency 2 3 3 4 2 7" xfId="9966" xr:uid="{00000000-0005-0000-0000-000099380000}"/>
    <cellStyle name="Currency 2 3 3 4 2 7 2" xfId="24223" xr:uid="{00000000-0005-0000-0000-00009A380000}"/>
    <cellStyle name="Currency 2 3 3 4 2 7 3" xfId="36104" xr:uid="{E20871A4-092E-4B96-8974-8A6446BF11F2}"/>
    <cellStyle name="Currency 2 3 3 4 2 7 4" xfId="50361" xr:uid="{2BE0D264-3F46-4F73-90F5-455D25656962}"/>
    <cellStyle name="Currency 2 3 3 4 2 8" xfId="12343" xr:uid="{00000000-0005-0000-0000-00009B380000}"/>
    <cellStyle name="Currency 2 3 3 4 2 8 2" xfId="38481" xr:uid="{7537BD7C-2826-461C-B036-CC66A5886442}"/>
    <cellStyle name="Currency 2 3 3 4 2 8 3" xfId="52738" xr:uid="{FF1A84C5-3343-488F-BAE4-70AF13C6F025}"/>
    <cellStyle name="Currency 2 3 3 4 2 9" xfId="14719" xr:uid="{00000000-0005-0000-0000-00009C380000}"/>
    <cellStyle name="Currency 2 3 3 4 3" xfId="894" xr:uid="{00000000-0005-0000-0000-00009D380000}"/>
    <cellStyle name="Currency 2 3 3 4 3 2" xfId="3270" xr:uid="{00000000-0005-0000-0000-00009E380000}"/>
    <cellStyle name="Currency 2 3 3 4 3 2 2" xfId="17527" xr:uid="{00000000-0005-0000-0000-00009F380000}"/>
    <cellStyle name="Currency 2 3 3 4 3 2 3" xfId="29408" xr:uid="{8C2A58CD-E2BD-4716-80EF-C3D9146749A9}"/>
    <cellStyle name="Currency 2 3 3 4 3 2 4" xfId="43665" xr:uid="{E8610A87-B109-4E21-B64F-2CF9CDC66257}"/>
    <cellStyle name="Currency 2 3 3 4 3 3" xfId="5646" xr:uid="{00000000-0005-0000-0000-0000A0380000}"/>
    <cellStyle name="Currency 2 3 3 4 3 3 2" xfId="19903" xr:uid="{00000000-0005-0000-0000-0000A1380000}"/>
    <cellStyle name="Currency 2 3 3 4 3 3 3" xfId="31784" xr:uid="{BB11E7AB-BEF7-4E47-8CBA-E95A9292696A}"/>
    <cellStyle name="Currency 2 3 3 4 3 3 4" xfId="46041" xr:uid="{9323E0A7-BEF2-42DE-8032-BD1AEF345382}"/>
    <cellStyle name="Currency 2 3 3 4 3 4" xfId="8022" xr:uid="{00000000-0005-0000-0000-0000A2380000}"/>
    <cellStyle name="Currency 2 3 3 4 3 4 2" xfId="22279" xr:uid="{00000000-0005-0000-0000-0000A3380000}"/>
    <cellStyle name="Currency 2 3 3 4 3 4 3" xfId="34160" xr:uid="{60489228-CD66-4AF9-BA94-EEF790BA1C5F}"/>
    <cellStyle name="Currency 2 3 3 4 3 4 4" xfId="48417" xr:uid="{1792BF91-87F7-4C7D-AA03-4791D2B2EBA5}"/>
    <cellStyle name="Currency 2 3 3 4 3 5" xfId="10398" xr:uid="{00000000-0005-0000-0000-0000A4380000}"/>
    <cellStyle name="Currency 2 3 3 4 3 5 2" xfId="24655" xr:uid="{00000000-0005-0000-0000-0000A5380000}"/>
    <cellStyle name="Currency 2 3 3 4 3 5 3" xfId="36536" xr:uid="{9A479803-A770-4535-84F7-5604D0DD8D9C}"/>
    <cellStyle name="Currency 2 3 3 4 3 5 4" xfId="50793" xr:uid="{A648DD77-F35D-4EAE-B217-580B23D888BC}"/>
    <cellStyle name="Currency 2 3 3 4 3 6" xfId="12775" xr:uid="{00000000-0005-0000-0000-0000A6380000}"/>
    <cellStyle name="Currency 2 3 3 4 3 6 2" xfId="38913" xr:uid="{911B2DBC-DA31-42A9-B650-DA608435BDD3}"/>
    <cellStyle name="Currency 2 3 3 4 3 6 3" xfId="53170" xr:uid="{02C26A84-2759-4698-B1B6-50D63CA0FAD4}"/>
    <cellStyle name="Currency 2 3 3 4 3 7" xfId="15151" xr:uid="{00000000-0005-0000-0000-0000A7380000}"/>
    <cellStyle name="Currency 2 3 3 4 3 8" xfId="27032" xr:uid="{710E00BE-9176-4C6F-BFC6-2EA9FE3806D5}"/>
    <cellStyle name="Currency 2 3 3 4 3 9" xfId="41289" xr:uid="{72D87328-305C-4F56-9C8F-0B1E1680C915}"/>
    <cellStyle name="Currency 2 3 3 4 4" xfId="1686" xr:uid="{00000000-0005-0000-0000-0000A8380000}"/>
    <cellStyle name="Currency 2 3 3 4 4 2" xfId="4062" xr:uid="{00000000-0005-0000-0000-0000A9380000}"/>
    <cellStyle name="Currency 2 3 3 4 4 2 2" xfId="18319" xr:uid="{00000000-0005-0000-0000-0000AA380000}"/>
    <cellStyle name="Currency 2 3 3 4 4 2 3" xfId="30200" xr:uid="{0D6C0D0C-D0C7-4B4D-B193-97A0B3577F74}"/>
    <cellStyle name="Currency 2 3 3 4 4 2 4" xfId="44457" xr:uid="{2EF468B7-DBE3-44EB-8C2C-E4E6514EE26C}"/>
    <cellStyle name="Currency 2 3 3 4 4 3" xfId="6438" xr:uid="{00000000-0005-0000-0000-0000AB380000}"/>
    <cellStyle name="Currency 2 3 3 4 4 3 2" xfId="20695" xr:uid="{00000000-0005-0000-0000-0000AC380000}"/>
    <cellStyle name="Currency 2 3 3 4 4 3 3" xfId="32576" xr:uid="{974D71AB-1931-42C5-80EE-175DBECA1454}"/>
    <cellStyle name="Currency 2 3 3 4 4 3 4" xfId="46833" xr:uid="{1992D17D-7C75-4A8B-90E8-C675E456C792}"/>
    <cellStyle name="Currency 2 3 3 4 4 4" xfId="8814" xr:uid="{00000000-0005-0000-0000-0000AD380000}"/>
    <cellStyle name="Currency 2 3 3 4 4 4 2" xfId="23071" xr:uid="{00000000-0005-0000-0000-0000AE380000}"/>
    <cellStyle name="Currency 2 3 3 4 4 4 3" xfId="34952" xr:uid="{7F85B14F-BB88-4F15-8981-685A5E6F9F1E}"/>
    <cellStyle name="Currency 2 3 3 4 4 4 4" xfId="49209" xr:uid="{12A49378-9B36-45E2-84B5-87A666E80765}"/>
    <cellStyle name="Currency 2 3 3 4 4 5" xfId="11190" xr:uid="{00000000-0005-0000-0000-0000AF380000}"/>
    <cellStyle name="Currency 2 3 3 4 4 5 2" xfId="25447" xr:uid="{00000000-0005-0000-0000-0000B0380000}"/>
    <cellStyle name="Currency 2 3 3 4 4 5 3" xfId="37328" xr:uid="{DD3FA13F-EAFA-4426-9487-697B43F08214}"/>
    <cellStyle name="Currency 2 3 3 4 4 5 4" xfId="51585" xr:uid="{6F234030-6009-4CDD-9753-2C59A1093B50}"/>
    <cellStyle name="Currency 2 3 3 4 4 6" xfId="13567" xr:uid="{00000000-0005-0000-0000-0000B1380000}"/>
    <cellStyle name="Currency 2 3 3 4 4 6 2" xfId="39705" xr:uid="{738D701B-D5A3-48CF-B7E7-44AE7B42DA2E}"/>
    <cellStyle name="Currency 2 3 3 4 4 6 3" xfId="53962" xr:uid="{AC3285C1-2709-4722-AEBD-F846F25DCA8B}"/>
    <cellStyle name="Currency 2 3 3 4 4 7" xfId="15943" xr:uid="{00000000-0005-0000-0000-0000B2380000}"/>
    <cellStyle name="Currency 2 3 3 4 4 8" xfId="27824" xr:uid="{E67189B2-E9D5-40F2-9BEE-C9B42BBF5DA6}"/>
    <cellStyle name="Currency 2 3 3 4 4 9" xfId="42081" xr:uid="{8CAEBDDB-7E9D-4E8E-AF2F-96DDDD7B5098}"/>
    <cellStyle name="Currency 2 3 3 4 5" xfId="2478" xr:uid="{00000000-0005-0000-0000-0000B3380000}"/>
    <cellStyle name="Currency 2 3 3 4 5 2" xfId="16735" xr:uid="{00000000-0005-0000-0000-0000B4380000}"/>
    <cellStyle name="Currency 2 3 3 4 5 3" xfId="28616" xr:uid="{887E5C7F-ADA7-4571-A571-47F12D626EB5}"/>
    <cellStyle name="Currency 2 3 3 4 5 4" xfId="42873" xr:uid="{A29AB621-9A9F-4ABA-A159-A055C328B0CC}"/>
    <cellStyle name="Currency 2 3 3 4 6" xfId="4854" xr:uid="{00000000-0005-0000-0000-0000B5380000}"/>
    <cellStyle name="Currency 2 3 3 4 6 2" xfId="19111" xr:uid="{00000000-0005-0000-0000-0000B6380000}"/>
    <cellStyle name="Currency 2 3 3 4 6 3" xfId="30992" xr:uid="{D1A3625E-2B7E-436D-AB33-3A570929F376}"/>
    <cellStyle name="Currency 2 3 3 4 6 4" xfId="45249" xr:uid="{5AC922C3-4419-43F9-ABD4-2A3BD0E2FAB9}"/>
    <cellStyle name="Currency 2 3 3 4 7" xfId="7230" xr:uid="{00000000-0005-0000-0000-0000B7380000}"/>
    <cellStyle name="Currency 2 3 3 4 7 2" xfId="21487" xr:uid="{00000000-0005-0000-0000-0000B8380000}"/>
    <cellStyle name="Currency 2 3 3 4 7 3" xfId="33368" xr:uid="{C878A923-5948-4951-A9E5-8B86451C3E63}"/>
    <cellStyle name="Currency 2 3 3 4 7 4" xfId="47625" xr:uid="{6974DEEB-64E5-4858-A027-8F21517F254C}"/>
    <cellStyle name="Currency 2 3 3 4 8" xfId="9606" xr:uid="{00000000-0005-0000-0000-0000B9380000}"/>
    <cellStyle name="Currency 2 3 3 4 8 2" xfId="23863" xr:uid="{00000000-0005-0000-0000-0000BA380000}"/>
    <cellStyle name="Currency 2 3 3 4 8 3" xfId="35744" xr:uid="{208B475E-EDB4-415A-8046-BCC352E6AF39}"/>
    <cellStyle name="Currency 2 3 3 4 8 4" xfId="50001" xr:uid="{5069F57C-D548-415C-867D-AFF2AD189725}"/>
    <cellStyle name="Currency 2 3 3 4 9" xfId="11983" xr:uid="{00000000-0005-0000-0000-0000BB380000}"/>
    <cellStyle name="Currency 2 3 3 4 9 2" xfId="38121" xr:uid="{7A1B6C05-3126-4A25-9AA4-4E9D9B6DBB5B}"/>
    <cellStyle name="Currency 2 3 3 4 9 3" xfId="52378" xr:uid="{4C285E00-1EDC-475A-9259-8EE1FBCE839A}"/>
    <cellStyle name="Currency 2 3 3 5" xfId="138" xr:uid="{00000000-0005-0000-0000-0000BC380000}"/>
    <cellStyle name="Currency 2 3 3 5 10" xfId="14395" xr:uid="{00000000-0005-0000-0000-0000BD380000}"/>
    <cellStyle name="Currency 2 3 3 5 11" xfId="26276" xr:uid="{6F98DD32-622B-49FD-AC8C-940498A0A6D4}"/>
    <cellStyle name="Currency 2 3 3 5 12" xfId="40533" xr:uid="{CBD086F6-1B07-40F4-8ACF-070E0C166DDB}"/>
    <cellStyle name="Currency 2 3 3 5 2" xfId="498" xr:uid="{00000000-0005-0000-0000-0000BE380000}"/>
    <cellStyle name="Currency 2 3 3 5 2 10" xfId="26636" xr:uid="{29CAC30B-E41D-43E4-8F73-41C6EFFC5A85}"/>
    <cellStyle name="Currency 2 3 3 5 2 11" xfId="40893" xr:uid="{52A89A37-D2C9-480A-95DB-10110B476129}"/>
    <cellStyle name="Currency 2 3 3 5 2 2" xfId="1290" xr:uid="{00000000-0005-0000-0000-0000BF380000}"/>
    <cellStyle name="Currency 2 3 3 5 2 2 2" xfId="3666" xr:uid="{00000000-0005-0000-0000-0000C0380000}"/>
    <cellStyle name="Currency 2 3 3 5 2 2 2 2" xfId="17923" xr:uid="{00000000-0005-0000-0000-0000C1380000}"/>
    <cellStyle name="Currency 2 3 3 5 2 2 2 3" xfId="29804" xr:uid="{986DBFC9-E0BF-4DC4-9CD6-6CFF049F5D4A}"/>
    <cellStyle name="Currency 2 3 3 5 2 2 2 4" xfId="44061" xr:uid="{E2E9AA32-D98F-4CD6-BF43-EFD57372E6E2}"/>
    <cellStyle name="Currency 2 3 3 5 2 2 3" xfId="6042" xr:uid="{00000000-0005-0000-0000-0000C2380000}"/>
    <cellStyle name="Currency 2 3 3 5 2 2 3 2" xfId="20299" xr:uid="{00000000-0005-0000-0000-0000C3380000}"/>
    <cellStyle name="Currency 2 3 3 5 2 2 3 3" xfId="32180" xr:uid="{007F49DF-8804-48BD-B061-4F260B6A89FF}"/>
    <cellStyle name="Currency 2 3 3 5 2 2 3 4" xfId="46437" xr:uid="{704BBFE5-320F-4E6B-A2D3-3C3A3A7385D0}"/>
    <cellStyle name="Currency 2 3 3 5 2 2 4" xfId="8418" xr:uid="{00000000-0005-0000-0000-0000C4380000}"/>
    <cellStyle name="Currency 2 3 3 5 2 2 4 2" xfId="22675" xr:uid="{00000000-0005-0000-0000-0000C5380000}"/>
    <cellStyle name="Currency 2 3 3 5 2 2 4 3" xfId="34556" xr:uid="{CBEA34DE-969B-459F-86EA-F74FCEBD7132}"/>
    <cellStyle name="Currency 2 3 3 5 2 2 4 4" xfId="48813" xr:uid="{16E69675-EED5-49B1-8DB0-67720952CB42}"/>
    <cellStyle name="Currency 2 3 3 5 2 2 5" xfId="10794" xr:uid="{00000000-0005-0000-0000-0000C6380000}"/>
    <cellStyle name="Currency 2 3 3 5 2 2 5 2" xfId="25051" xr:uid="{00000000-0005-0000-0000-0000C7380000}"/>
    <cellStyle name="Currency 2 3 3 5 2 2 5 3" xfId="36932" xr:uid="{4E60D155-2B61-4654-9753-536B07A2D769}"/>
    <cellStyle name="Currency 2 3 3 5 2 2 5 4" xfId="51189" xr:uid="{129B9A12-7351-4380-B596-FFACFD1A4E23}"/>
    <cellStyle name="Currency 2 3 3 5 2 2 6" xfId="13171" xr:uid="{00000000-0005-0000-0000-0000C8380000}"/>
    <cellStyle name="Currency 2 3 3 5 2 2 6 2" xfId="39309" xr:uid="{946DC8D5-4D41-4816-AD27-86856BA9551D}"/>
    <cellStyle name="Currency 2 3 3 5 2 2 6 3" xfId="53566" xr:uid="{61F2EA16-71AA-4EE7-AC48-81DA73578CF9}"/>
    <cellStyle name="Currency 2 3 3 5 2 2 7" xfId="15547" xr:uid="{00000000-0005-0000-0000-0000C9380000}"/>
    <cellStyle name="Currency 2 3 3 5 2 2 8" xfId="27428" xr:uid="{89E18C8A-8D91-48EF-AC2C-A4E0F981B676}"/>
    <cellStyle name="Currency 2 3 3 5 2 2 9" xfId="41685" xr:uid="{C87B0A1E-9FBA-4576-BF65-4C08F3DE10DC}"/>
    <cellStyle name="Currency 2 3 3 5 2 3" xfId="2082" xr:uid="{00000000-0005-0000-0000-0000CA380000}"/>
    <cellStyle name="Currency 2 3 3 5 2 3 2" xfId="4458" xr:uid="{00000000-0005-0000-0000-0000CB380000}"/>
    <cellStyle name="Currency 2 3 3 5 2 3 2 2" xfId="18715" xr:uid="{00000000-0005-0000-0000-0000CC380000}"/>
    <cellStyle name="Currency 2 3 3 5 2 3 2 3" xfId="30596" xr:uid="{2102732C-A973-43CC-A9D9-11E81BA0F531}"/>
    <cellStyle name="Currency 2 3 3 5 2 3 2 4" xfId="44853" xr:uid="{3CEEA3A0-3B14-4ABB-B8AA-E5DEF9F1920B}"/>
    <cellStyle name="Currency 2 3 3 5 2 3 3" xfId="6834" xr:uid="{00000000-0005-0000-0000-0000CD380000}"/>
    <cellStyle name="Currency 2 3 3 5 2 3 3 2" xfId="21091" xr:uid="{00000000-0005-0000-0000-0000CE380000}"/>
    <cellStyle name="Currency 2 3 3 5 2 3 3 3" xfId="32972" xr:uid="{4703C306-7268-480D-B06C-4F934C73D9A5}"/>
    <cellStyle name="Currency 2 3 3 5 2 3 3 4" xfId="47229" xr:uid="{B08AFB1F-A110-4A78-9EEB-8F91F27D93AC}"/>
    <cellStyle name="Currency 2 3 3 5 2 3 4" xfId="9210" xr:uid="{00000000-0005-0000-0000-0000CF380000}"/>
    <cellStyle name="Currency 2 3 3 5 2 3 4 2" xfId="23467" xr:uid="{00000000-0005-0000-0000-0000D0380000}"/>
    <cellStyle name="Currency 2 3 3 5 2 3 4 3" xfId="35348" xr:uid="{F2C6EE2D-0F5B-48EF-B677-52C1480BBA2C}"/>
    <cellStyle name="Currency 2 3 3 5 2 3 4 4" xfId="49605" xr:uid="{C80727C9-C21E-4DA9-BC97-B2D75E89E3E1}"/>
    <cellStyle name="Currency 2 3 3 5 2 3 5" xfId="11586" xr:uid="{00000000-0005-0000-0000-0000D1380000}"/>
    <cellStyle name="Currency 2 3 3 5 2 3 5 2" xfId="25843" xr:uid="{00000000-0005-0000-0000-0000D2380000}"/>
    <cellStyle name="Currency 2 3 3 5 2 3 5 3" xfId="37724" xr:uid="{18FC9DCF-C635-4BF7-91E8-54B255A32FAE}"/>
    <cellStyle name="Currency 2 3 3 5 2 3 5 4" xfId="51981" xr:uid="{D7765159-C5C3-4848-9939-61EF83626869}"/>
    <cellStyle name="Currency 2 3 3 5 2 3 6" xfId="13963" xr:uid="{00000000-0005-0000-0000-0000D3380000}"/>
    <cellStyle name="Currency 2 3 3 5 2 3 6 2" xfId="40101" xr:uid="{ADC4BAB1-300F-4552-B7CE-15B6A8A88E28}"/>
    <cellStyle name="Currency 2 3 3 5 2 3 6 3" xfId="54358" xr:uid="{FEE76506-FE3E-4600-8986-F4E12ED8AF36}"/>
    <cellStyle name="Currency 2 3 3 5 2 3 7" xfId="16339" xr:uid="{00000000-0005-0000-0000-0000D4380000}"/>
    <cellStyle name="Currency 2 3 3 5 2 3 8" xfId="28220" xr:uid="{E24084C4-A9E8-4A9F-982D-AF25AC59BF37}"/>
    <cellStyle name="Currency 2 3 3 5 2 3 9" xfId="42477" xr:uid="{2F0577AA-74F0-41FF-BA95-CCB8A3651F81}"/>
    <cellStyle name="Currency 2 3 3 5 2 4" xfId="2874" xr:uid="{00000000-0005-0000-0000-0000D5380000}"/>
    <cellStyle name="Currency 2 3 3 5 2 4 2" xfId="17131" xr:uid="{00000000-0005-0000-0000-0000D6380000}"/>
    <cellStyle name="Currency 2 3 3 5 2 4 3" xfId="29012" xr:uid="{3E598488-CC62-4CD9-B29D-19B8FF1B9888}"/>
    <cellStyle name="Currency 2 3 3 5 2 4 4" xfId="43269" xr:uid="{49FCF173-2441-417B-8977-8274E3B87308}"/>
    <cellStyle name="Currency 2 3 3 5 2 5" xfId="5250" xr:uid="{00000000-0005-0000-0000-0000D7380000}"/>
    <cellStyle name="Currency 2 3 3 5 2 5 2" xfId="19507" xr:uid="{00000000-0005-0000-0000-0000D8380000}"/>
    <cellStyle name="Currency 2 3 3 5 2 5 3" xfId="31388" xr:uid="{5C8730C3-393A-40F5-B681-1B663BD00F0D}"/>
    <cellStyle name="Currency 2 3 3 5 2 5 4" xfId="45645" xr:uid="{35067640-4AEA-4AF3-838A-C433F55BE263}"/>
    <cellStyle name="Currency 2 3 3 5 2 6" xfId="7626" xr:uid="{00000000-0005-0000-0000-0000D9380000}"/>
    <cellStyle name="Currency 2 3 3 5 2 6 2" xfId="21883" xr:uid="{00000000-0005-0000-0000-0000DA380000}"/>
    <cellStyle name="Currency 2 3 3 5 2 6 3" xfId="33764" xr:uid="{C46966D1-D0D3-4BB4-82AF-B992C805F7BC}"/>
    <cellStyle name="Currency 2 3 3 5 2 6 4" xfId="48021" xr:uid="{8E0AEA4A-C24B-42A0-952A-9B53907C8F70}"/>
    <cellStyle name="Currency 2 3 3 5 2 7" xfId="10002" xr:uid="{00000000-0005-0000-0000-0000DB380000}"/>
    <cellStyle name="Currency 2 3 3 5 2 7 2" xfId="24259" xr:uid="{00000000-0005-0000-0000-0000DC380000}"/>
    <cellStyle name="Currency 2 3 3 5 2 7 3" xfId="36140" xr:uid="{5E61E4B8-9A39-4794-8F08-F5C01C89B7F4}"/>
    <cellStyle name="Currency 2 3 3 5 2 7 4" xfId="50397" xr:uid="{769D2117-D198-4212-8948-AD2E526A1129}"/>
    <cellStyle name="Currency 2 3 3 5 2 8" xfId="12379" xr:uid="{00000000-0005-0000-0000-0000DD380000}"/>
    <cellStyle name="Currency 2 3 3 5 2 8 2" xfId="38517" xr:uid="{462DAE36-084B-4323-9EAA-45D2644A6B3A}"/>
    <cellStyle name="Currency 2 3 3 5 2 8 3" xfId="52774" xr:uid="{0190CD54-B62D-4797-91B3-F16416B12732}"/>
    <cellStyle name="Currency 2 3 3 5 2 9" xfId="14755" xr:uid="{00000000-0005-0000-0000-0000DE380000}"/>
    <cellStyle name="Currency 2 3 3 5 3" xfId="930" xr:uid="{00000000-0005-0000-0000-0000DF380000}"/>
    <cellStyle name="Currency 2 3 3 5 3 2" xfId="3306" xr:uid="{00000000-0005-0000-0000-0000E0380000}"/>
    <cellStyle name="Currency 2 3 3 5 3 2 2" xfId="17563" xr:uid="{00000000-0005-0000-0000-0000E1380000}"/>
    <cellStyle name="Currency 2 3 3 5 3 2 3" xfId="29444" xr:uid="{FD6F7E3E-3748-42C9-8638-8FFC5F4F7BE0}"/>
    <cellStyle name="Currency 2 3 3 5 3 2 4" xfId="43701" xr:uid="{60446DDD-764F-4765-A612-0B348DBF02E7}"/>
    <cellStyle name="Currency 2 3 3 5 3 3" xfId="5682" xr:uid="{00000000-0005-0000-0000-0000E2380000}"/>
    <cellStyle name="Currency 2 3 3 5 3 3 2" xfId="19939" xr:uid="{00000000-0005-0000-0000-0000E3380000}"/>
    <cellStyle name="Currency 2 3 3 5 3 3 3" xfId="31820" xr:uid="{8CBDE4C4-681E-4D9B-8529-A186CCDC9121}"/>
    <cellStyle name="Currency 2 3 3 5 3 3 4" xfId="46077" xr:uid="{F267998A-6151-4E9E-B7A0-9E17ECBA543C}"/>
    <cellStyle name="Currency 2 3 3 5 3 4" xfId="8058" xr:uid="{00000000-0005-0000-0000-0000E4380000}"/>
    <cellStyle name="Currency 2 3 3 5 3 4 2" xfId="22315" xr:uid="{00000000-0005-0000-0000-0000E5380000}"/>
    <cellStyle name="Currency 2 3 3 5 3 4 3" xfId="34196" xr:uid="{D6D446A6-8D6D-4BD4-8F61-9AF82E53565E}"/>
    <cellStyle name="Currency 2 3 3 5 3 4 4" xfId="48453" xr:uid="{52B687C8-E635-40AD-A6F4-91A845FEA921}"/>
    <cellStyle name="Currency 2 3 3 5 3 5" xfId="10434" xr:uid="{00000000-0005-0000-0000-0000E6380000}"/>
    <cellStyle name="Currency 2 3 3 5 3 5 2" xfId="24691" xr:uid="{00000000-0005-0000-0000-0000E7380000}"/>
    <cellStyle name="Currency 2 3 3 5 3 5 3" xfId="36572" xr:uid="{DEE8560A-FBD3-4101-BA0F-4626328CC7DF}"/>
    <cellStyle name="Currency 2 3 3 5 3 5 4" xfId="50829" xr:uid="{88262DE1-A4DA-48F2-B06B-81BA36E4A892}"/>
    <cellStyle name="Currency 2 3 3 5 3 6" xfId="12811" xr:uid="{00000000-0005-0000-0000-0000E8380000}"/>
    <cellStyle name="Currency 2 3 3 5 3 6 2" xfId="38949" xr:uid="{3D701DDC-3EBF-4B85-A84D-84738FAA3512}"/>
    <cellStyle name="Currency 2 3 3 5 3 6 3" xfId="53206" xr:uid="{A45DD16D-9D9C-47D2-9C8B-E1DEA98738E1}"/>
    <cellStyle name="Currency 2 3 3 5 3 7" xfId="15187" xr:uid="{00000000-0005-0000-0000-0000E9380000}"/>
    <cellStyle name="Currency 2 3 3 5 3 8" xfId="27068" xr:uid="{7F3B0B18-9E70-49D8-A649-114730904597}"/>
    <cellStyle name="Currency 2 3 3 5 3 9" xfId="41325" xr:uid="{79153B0C-0875-427A-B6D5-BE377A31BD71}"/>
    <cellStyle name="Currency 2 3 3 5 4" xfId="1722" xr:uid="{00000000-0005-0000-0000-0000EA380000}"/>
    <cellStyle name="Currency 2 3 3 5 4 2" xfId="4098" xr:uid="{00000000-0005-0000-0000-0000EB380000}"/>
    <cellStyle name="Currency 2 3 3 5 4 2 2" xfId="18355" xr:uid="{00000000-0005-0000-0000-0000EC380000}"/>
    <cellStyle name="Currency 2 3 3 5 4 2 3" xfId="30236" xr:uid="{7EA41D98-16B8-4BAC-ACD0-71DAA2795532}"/>
    <cellStyle name="Currency 2 3 3 5 4 2 4" xfId="44493" xr:uid="{3BE4FF4C-23BF-4032-8692-23D4CAC06F8F}"/>
    <cellStyle name="Currency 2 3 3 5 4 3" xfId="6474" xr:uid="{00000000-0005-0000-0000-0000ED380000}"/>
    <cellStyle name="Currency 2 3 3 5 4 3 2" xfId="20731" xr:uid="{00000000-0005-0000-0000-0000EE380000}"/>
    <cellStyle name="Currency 2 3 3 5 4 3 3" xfId="32612" xr:uid="{094E22E9-35CC-4202-B66F-ADACDFAB907A}"/>
    <cellStyle name="Currency 2 3 3 5 4 3 4" xfId="46869" xr:uid="{0B3636BE-45F4-44B8-BD39-4F87F18C1F58}"/>
    <cellStyle name="Currency 2 3 3 5 4 4" xfId="8850" xr:uid="{00000000-0005-0000-0000-0000EF380000}"/>
    <cellStyle name="Currency 2 3 3 5 4 4 2" xfId="23107" xr:uid="{00000000-0005-0000-0000-0000F0380000}"/>
    <cellStyle name="Currency 2 3 3 5 4 4 3" xfId="34988" xr:uid="{AD00694A-09C4-498A-ADFC-A32A1191A98B}"/>
    <cellStyle name="Currency 2 3 3 5 4 4 4" xfId="49245" xr:uid="{05AC5E39-2D1B-49F4-A9B7-72298551F76E}"/>
    <cellStyle name="Currency 2 3 3 5 4 5" xfId="11226" xr:uid="{00000000-0005-0000-0000-0000F1380000}"/>
    <cellStyle name="Currency 2 3 3 5 4 5 2" xfId="25483" xr:uid="{00000000-0005-0000-0000-0000F2380000}"/>
    <cellStyle name="Currency 2 3 3 5 4 5 3" xfId="37364" xr:uid="{B4599730-DDA8-4A87-B4FC-77D72DEE1D99}"/>
    <cellStyle name="Currency 2 3 3 5 4 5 4" xfId="51621" xr:uid="{60AD4B7F-66AF-48A7-A05F-D969CF8E77BE}"/>
    <cellStyle name="Currency 2 3 3 5 4 6" xfId="13603" xr:uid="{00000000-0005-0000-0000-0000F3380000}"/>
    <cellStyle name="Currency 2 3 3 5 4 6 2" xfId="39741" xr:uid="{A74A3D34-0C99-46E2-8FCB-D34CF85D06D4}"/>
    <cellStyle name="Currency 2 3 3 5 4 6 3" xfId="53998" xr:uid="{7DC40F16-355C-4ED4-881B-ED9BD4B7F3B7}"/>
    <cellStyle name="Currency 2 3 3 5 4 7" xfId="15979" xr:uid="{00000000-0005-0000-0000-0000F4380000}"/>
    <cellStyle name="Currency 2 3 3 5 4 8" xfId="27860" xr:uid="{7E00BECD-E674-4E6F-8666-D760D74D31EA}"/>
    <cellStyle name="Currency 2 3 3 5 4 9" xfId="42117" xr:uid="{AB5CB011-F151-460A-87F2-E964487E77FD}"/>
    <cellStyle name="Currency 2 3 3 5 5" xfId="2514" xr:uid="{00000000-0005-0000-0000-0000F5380000}"/>
    <cellStyle name="Currency 2 3 3 5 5 2" xfId="16771" xr:uid="{00000000-0005-0000-0000-0000F6380000}"/>
    <cellStyle name="Currency 2 3 3 5 5 3" xfId="28652" xr:uid="{BE12F56B-556B-4CA9-9BBD-ADD81B0768A5}"/>
    <cellStyle name="Currency 2 3 3 5 5 4" xfId="42909" xr:uid="{B42416D4-A6E7-4B00-91E5-876182A7FED1}"/>
    <cellStyle name="Currency 2 3 3 5 6" xfId="4890" xr:uid="{00000000-0005-0000-0000-0000F7380000}"/>
    <cellStyle name="Currency 2 3 3 5 6 2" xfId="19147" xr:uid="{00000000-0005-0000-0000-0000F8380000}"/>
    <cellStyle name="Currency 2 3 3 5 6 3" xfId="31028" xr:uid="{A86FE76D-CFCD-49E4-9D98-0AAD9E32A6BD}"/>
    <cellStyle name="Currency 2 3 3 5 6 4" xfId="45285" xr:uid="{F5325E55-1D99-4801-921E-41A9A46D6143}"/>
    <cellStyle name="Currency 2 3 3 5 7" xfId="7266" xr:uid="{00000000-0005-0000-0000-0000F9380000}"/>
    <cellStyle name="Currency 2 3 3 5 7 2" xfId="21523" xr:uid="{00000000-0005-0000-0000-0000FA380000}"/>
    <cellStyle name="Currency 2 3 3 5 7 3" xfId="33404" xr:uid="{47FAEC06-DB44-45B4-9B43-F9A6C257DC5C}"/>
    <cellStyle name="Currency 2 3 3 5 7 4" xfId="47661" xr:uid="{5EE309B5-A46C-4B95-939B-C0A2B89A24E9}"/>
    <cellStyle name="Currency 2 3 3 5 8" xfId="9642" xr:uid="{00000000-0005-0000-0000-0000FB380000}"/>
    <cellStyle name="Currency 2 3 3 5 8 2" xfId="23899" xr:uid="{00000000-0005-0000-0000-0000FC380000}"/>
    <cellStyle name="Currency 2 3 3 5 8 3" xfId="35780" xr:uid="{1A3DFB48-F4A4-4894-88BA-C8B5DAFF5F58}"/>
    <cellStyle name="Currency 2 3 3 5 8 4" xfId="50037" xr:uid="{50656515-6B24-4006-9039-7189BB3A3475}"/>
    <cellStyle name="Currency 2 3 3 5 9" xfId="12019" xr:uid="{00000000-0005-0000-0000-0000FD380000}"/>
    <cellStyle name="Currency 2 3 3 5 9 2" xfId="38157" xr:uid="{9C6D672D-230D-4A98-994D-63F656922BA2}"/>
    <cellStyle name="Currency 2 3 3 5 9 3" xfId="52414" xr:uid="{45AFC1B1-D493-45BF-97A4-282034CBC346}"/>
    <cellStyle name="Currency 2 3 3 6" xfId="174" xr:uid="{00000000-0005-0000-0000-0000FE380000}"/>
    <cellStyle name="Currency 2 3 3 6 10" xfId="14431" xr:uid="{00000000-0005-0000-0000-0000FF380000}"/>
    <cellStyle name="Currency 2 3 3 6 11" xfId="26312" xr:uid="{BDAFD0CF-ED29-436E-AE60-2140688B4108}"/>
    <cellStyle name="Currency 2 3 3 6 12" xfId="40569" xr:uid="{3BCF6E0A-14DA-467C-B082-0783751F06F4}"/>
    <cellStyle name="Currency 2 3 3 6 2" xfId="534" xr:uid="{00000000-0005-0000-0000-000000390000}"/>
    <cellStyle name="Currency 2 3 3 6 2 10" xfId="26672" xr:uid="{6E63D62A-1E96-4D89-BBFF-A863AF44030F}"/>
    <cellStyle name="Currency 2 3 3 6 2 11" xfId="40929" xr:uid="{93A10D9D-120C-46C1-A360-18DAB59458CB}"/>
    <cellStyle name="Currency 2 3 3 6 2 2" xfId="1326" xr:uid="{00000000-0005-0000-0000-000001390000}"/>
    <cellStyle name="Currency 2 3 3 6 2 2 2" xfId="3702" xr:uid="{00000000-0005-0000-0000-000002390000}"/>
    <cellStyle name="Currency 2 3 3 6 2 2 2 2" xfId="17959" xr:uid="{00000000-0005-0000-0000-000003390000}"/>
    <cellStyle name="Currency 2 3 3 6 2 2 2 3" xfId="29840" xr:uid="{60DC6105-7BD0-4FD8-89ED-BA4338719545}"/>
    <cellStyle name="Currency 2 3 3 6 2 2 2 4" xfId="44097" xr:uid="{9412203B-46ED-4F42-A067-783C007F6D80}"/>
    <cellStyle name="Currency 2 3 3 6 2 2 3" xfId="6078" xr:uid="{00000000-0005-0000-0000-000004390000}"/>
    <cellStyle name="Currency 2 3 3 6 2 2 3 2" xfId="20335" xr:uid="{00000000-0005-0000-0000-000005390000}"/>
    <cellStyle name="Currency 2 3 3 6 2 2 3 3" xfId="32216" xr:uid="{AAB190CA-313B-458D-9705-621D6412637F}"/>
    <cellStyle name="Currency 2 3 3 6 2 2 3 4" xfId="46473" xr:uid="{0A8A3CE0-4C1C-4205-BFFB-5DC82F3D4D17}"/>
    <cellStyle name="Currency 2 3 3 6 2 2 4" xfId="8454" xr:uid="{00000000-0005-0000-0000-000006390000}"/>
    <cellStyle name="Currency 2 3 3 6 2 2 4 2" xfId="22711" xr:uid="{00000000-0005-0000-0000-000007390000}"/>
    <cellStyle name="Currency 2 3 3 6 2 2 4 3" xfId="34592" xr:uid="{6DA817D7-6A1C-45E7-8817-84C0625630F3}"/>
    <cellStyle name="Currency 2 3 3 6 2 2 4 4" xfId="48849" xr:uid="{16C8B7AC-C878-45F3-9266-D8192A3DE566}"/>
    <cellStyle name="Currency 2 3 3 6 2 2 5" xfId="10830" xr:uid="{00000000-0005-0000-0000-000008390000}"/>
    <cellStyle name="Currency 2 3 3 6 2 2 5 2" xfId="25087" xr:uid="{00000000-0005-0000-0000-000009390000}"/>
    <cellStyle name="Currency 2 3 3 6 2 2 5 3" xfId="36968" xr:uid="{44F468C5-0647-4867-9D94-A2D6DEC5FEA1}"/>
    <cellStyle name="Currency 2 3 3 6 2 2 5 4" xfId="51225" xr:uid="{340E0694-E102-4A27-B04E-0663D01832F7}"/>
    <cellStyle name="Currency 2 3 3 6 2 2 6" xfId="13207" xr:uid="{00000000-0005-0000-0000-00000A390000}"/>
    <cellStyle name="Currency 2 3 3 6 2 2 6 2" xfId="39345" xr:uid="{38EC7A13-96FB-4D48-9339-2E560D0A73B8}"/>
    <cellStyle name="Currency 2 3 3 6 2 2 6 3" xfId="53602" xr:uid="{E4327883-15D8-4974-9C79-B0F0DB20F4F1}"/>
    <cellStyle name="Currency 2 3 3 6 2 2 7" xfId="15583" xr:uid="{00000000-0005-0000-0000-00000B390000}"/>
    <cellStyle name="Currency 2 3 3 6 2 2 8" xfId="27464" xr:uid="{F88AEA08-B326-4CAF-97B8-8C7A8A7F485E}"/>
    <cellStyle name="Currency 2 3 3 6 2 2 9" xfId="41721" xr:uid="{3F1843D3-0FFF-42BE-8A80-60F276FF6790}"/>
    <cellStyle name="Currency 2 3 3 6 2 3" xfId="2118" xr:uid="{00000000-0005-0000-0000-00000C390000}"/>
    <cellStyle name="Currency 2 3 3 6 2 3 2" xfId="4494" xr:uid="{00000000-0005-0000-0000-00000D390000}"/>
    <cellStyle name="Currency 2 3 3 6 2 3 2 2" xfId="18751" xr:uid="{00000000-0005-0000-0000-00000E390000}"/>
    <cellStyle name="Currency 2 3 3 6 2 3 2 3" xfId="30632" xr:uid="{EAF22696-1608-4254-A2A8-34D20C5EB9B0}"/>
    <cellStyle name="Currency 2 3 3 6 2 3 2 4" xfId="44889" xr:uid="{57157452-6B23-44A2-9B72-5215697730A2}"/>
    <cellStyle name="Currency 2 3 3 6 2 3 3" xfId="6870" xr:uid="{00000000-0005-0000-0000-00000F390000}"/>
    <cellStyle name="Currency 2 3 3 6 2 3 3 2" xfId="21127" xr:uid="{00000000-0005-0000-0000-000010390000}"/>
    <cellStyle name="Currency 2 3 3 6 2 3 3 3" xfId="33008" xr:uid="{DA021E6D-1394-43EB-A65D-B46806937E68}"/>
    <cellStyle name="Currency 2 3 3 6 2 3 3 4" xfId="47265" xr:uid="{6F1351AE-CB64-42D3-B6BC-2B134C07B596}"/>
    <cellStyle name="Currency 2 3 3 6 2 3 4" xfId="9246" xr:uid="{00000000-0005-0000-0000-000011390000}"/>
    <cellStyle name="Currency 2 3 3 6 2 3 4 2" xfId="23503" xr:uid="{00000000-0005-0000-0000-000012390000}"/>
    <cellStyle name="Currency 2 3 3 6 2 3 4 3" xfId="35384" xr:uid="{E956C005-6675-4941-A023-7C36501E7326}"/>
    <cellStyle name="Currency 2 3 3 6 2 3 4 4" xfId="49641" xr:uid="{EDE2C40A-0B27-4F96-8E69-BEACCA7E70C3}"/>
    <cellStyle name="Currency 2 3 3 6 2 3 5" xfId="11622" xr:uid="{00000000-0005-0000-0000-000013390000}"/>
    <cellStyle name="Currency 2 3 3 6 2 3 5 2" xfId="25879" xr:uid="{00000000-0005-0000-0000-000014390000}"/>
    <cellStyle name="Currency 2 3 3 6 2 3 5 3" xfId="37760" xr:uid="{E9838D9C-8574-4200-A1D7-7FC19D3814EE}"/>
    <cellStyle name="Currency 2 3 3 6 2 3 5 4" xfId="52017" xr:uid="{3E2AFF3D-74A3-4A1D-AB22-7FB4B83E416D}"/>
    <cellStyle name="Currency 2 3 3 6 2 3 6" xfId="13999" xr:uid="{00000000-0005-0000-0000-000015390000}"/>
    <cellStyle name="Currency 2 3 3 6 2 3 6 2" xfId="40137" xr:uid="{B6F4F599-7261-4C2C-90A5-F8A2DA4FBB0A}"/>
    <cellStyle name="Currency 2 3 3 6 2 3 6 3" xfId="54394" xr:uid="{4DC2667B-1E8D-4F80-86FC-384611115E00}"/>
    <cellStyle name="Currency 2 3 3 6 2 3 7" xfId="16375" xr:uid="{00000000-0005-0000-0000-000016390000}"/>
    <cellStyle name="Currency 2 3 3 6 2 3 8" xfId="28256" xr:uid="{DD63E61F-48CD-4084-ADE9-EC3898C07C69}"/>
    <cellStyle name="Currency 2 3 3 6 2 3 9" xfId="42513" xr:uid="{6EB54261-FE72-4F07-B03C-88B684531E5A}"/>
    <cellStyle name="Currency 2 3 3 6 2 4" xfId="2910" xr:uid="{00000000-0005-0000-0000-000017390000}"/>
    <cellStyle name="Currency 2 3 3 6 2 4 2" xfId="17167" xr:uid="{00000000-0005-0000-0000-000018390000}"/>
    <cellStyle name="Currency 2 3 3 6 2 4 3" xfId="29048" xr:uid="{4D0B3D6E-5357-41D0-8C68-E8A2D6295ED6}"/>
    <cellStyle name="Currency 2 3 3 6 2 4 4" xfId="43305" xr:uid="{D82305CE-33A5-44B1-8243-D77FEBBF957D}"/>
    <cellStyle name="Currency 2 3 3 6 2 5" xfId="5286" xr:uid="{00000000-0005-0000-0000-000019390000}"/>
    <cellStyle name="Currency 2 3 3 6 2 5 2" xfId="19543" xr:uid="{00000000-0005-0000-0000-00001A390000}"/>
    <cellStyle name="Currency 2 3 3 6 2 5 3" xfId="31424" xr:uid="{BB6EBB60-D90E-4591-BC10-E20B975283EE}"/>
    <cellStyle name="Currency 2 3 3 6 2 5 4" xfId="45681" xr:uid="{35CBE148-12AC-4C41-B709-7426F4683F46}"/>
    <cellStyle name="Currency 2 3 3 6 2 6" xfId="7662" xr:uid="{00000000-0005-0000-0000-00001B390000}"/>
    <cellStyle name="Currency 2 3 3 6 2 6 2" xfId="21919" xr:uid="{00000000-0005-0000-0000-00001C390000}"/>
    <cellStyle name="Currency 2 3 3 6 2 6 3" xfId="33800" xr:uid="{CFA5B533-2061-4542-9156-84F6ECC22616}"/>
    <cellStyle name="Currency 2 3 3 6 2 6 4" xfId="48057" xr:uid="{F51FB909-CE72-4850-9487-9FE6936657FB}"/>
    <cellStyle name="Currency 2 3 3 6 2 7" xfId="10038" xr:uid="{00000000-0005-0000-0000-00001D390000}"/>
    <cellStyle name="Currency 2 3 3 6 2 7 2" xfId="24295" xr:uid="{00000000-0005-0000-0000-00001E390000}"/>
    <cellStyle name="Currency 2 3 3 6 2 7 3" xfId="36176" xr:uid="{8CE7A641-64DB-4AF5-989A-83E9BF7E4752}"/>
    <cellStyle name="Currency 2 3 3 6 2 7 4" xfId="50433" xr:uid="{42F591D9-88A9-4B38-BD1E-73EFC26E9500}"/>
    <cellStyle name="Currency 2 3 3 6 2 8" xfId="12415" xr:uid="{00000000-0005-0000-0000-00001F390000}"/>
    <cellStyle name="Currency 2 3 3 6 2 8 2" xfId="38553" xr:uid="{92EF4EA4-428E-41BD-9424-1A50B559F75C}"/>
    <cellStyle name="Currency 2 3 3 6 2 8 3" xfId="52810" xr:uid="{8222B830-DCA6-4AB7-A6DD-633F98132AD6}"/>
    <cellStyle name="Currency 2 3 3 6 2 9" xfId="14791" xr:uid="{00000000-0005-0000-0000-000020390000}"/>
    <cellStyle name="Currency 2 3 3 6 3" xfId="966" xr:uid="{00000000-0005-0000-0000-000021390000}"/>
    <cellStyle name="Currency 2 3 3 6 3 2" xfId="3342" xr:uid="{00000000-0005-0000-0000-000022390000}"/>
    <cellStyle name="Currency 2 3 3 6 3 2 2" xfId="17599" xr:uid="{00000000-0005-0000-0000-000023390000}"/>
    <cellStyle name="Currency 2 3 3 6 3 2 3" xfId="29480" xr:uid="{14B53229-6637-418A-B71D-2A8BE6FE9410}"/>
    <cellStyle name="Currency 2 3 3 6 3 2 4" xfId="43737" xr:uid="{A52813F4-C95E-4867-8A6E-5A07300E27D7}"/>
    <cellStyle name="Currency 2 3 3 6 3 3" xfId="5718" xr:uid="{00000000-0005-0000-0000-000024390000}"/>
    <cellStyle name="Currency 2 3 3 6 3 3 2" xfId="19975" xr:uid="{00000000-0005-0000-0000-000025390000}"/>
    <cellStyle name="Currency 2 3 3 6 3 3 3" xfId="31856" xr:uid="{A627DB4E-B369-4C6D-9F77-5543D3877ABB}"/>
    <cellStyle name="Currency 2 3 3 6 3 3 4" xfId="46113" xr:uid="{96E0F51B-80FD-4E9C-B4B5-54A1E6C24B82}"/>
    <cellStyle name="Currency 2 3 3 6 3 4" xfId="8094" xr:uid="{00000000-0005-0000-0000-000026390000}"/>
    <cellStyle name="Currency 2 3 3 6 3 4 2" xfId="22351" xr:uid="{00000000-0005-0000-0000-000027390000}"/>
    <cellStyle name="Currency 2 3 3 6 3 4 3" xfId="34232" xr:uid="{365A98BE-DAC2-4519-B216-3D672A32C354}"/>
    <cellStyle name="Currency 2 3 3 6 3 4 4" xfId="48489" xr:uid="{34C97188-074E-470D-B8F4-4EEEED989D9C}"/>
    <cellStyle name="Currency 2 3 3 6 3 5" xfId="10470" xr:uid="{00000000-0005-0000-0000-000028390000}"/>
    <cellStyle name="Currency 2 3 3 6 3 5 2" xfId="24727" xr:uid="{00000000-0005-0000-0000-000029390000}"/>
    <cellStyle name="Currency 2 3 3 6 3 5 3" xfId="36608" xr:uid="{80B91704-98CA-47E5-B6A6-30E51B6E77F7}"/>
    <cellStyle name="Currency 2 3 3 6 3 5 4" xfId="50865" xr:uid="{F925C1CA-4E4A-41E6-B4C3-1B7A48F073AE}"/>
    <cellStyle name="Currency 2 3 3 6 3 6" xfId="12847" xr:uid="{00000000-0005-0000-0000-00002A390000}"/>
    <cellStyle name="Currency 2 3 3 6 3 6 2" xfId="38985" xr:uid="{ABC40462-607B-4527-81F0-B8C04493F2C0}"/>
    <cellStyle name="Currency 2 3 3 6 3 6 3" xfId="53242" xr:uid="{BDD5341A-1BC4-40C5-A714-46454188E02A}"/>
    <cellStyle name="Currency 2 3 3 6 3 7" xfId="15223" xr:uid="{00000000-0005-0000-0000-00002B390000}"/>
    <cellStyle name="Currency 2 3 3 6 3 8" xfId="27104" xr:uid="{D5E905E5-2DBB-4E92-A63F-8515378A7F38}"/>
    <cellStyle name="Currency 2 3 3 6 3 9" xfId="41361" xr:uid="{76CF46F8-12C3-4DDD-BB29-87068C8A835C}"/>
    <cellStyle name="Currency 2 3 3 6 4" xfId="1758" xr:uid="{00000000-0005-0000-0000-00002C390000}"/>
    <cellStyle name="Currency 2 3 3 6 4 2" xfId="4134" xr:uid="{00000000-0005-0000-0000-00002D390000}"/>
    <cellStyle name="Currency 2 3 3 6 4 2 2" xfId="18391" xr:uid="{00000000-0005-0000-0000-00002E390000}"/>
    <cellStyle name="Currency 2 3 3 6 4 2 3" xfId="30272" xr:uid="{46E5F18C-D3A0-463D-8DFB-E5C2974F34D7}"/>
    <cellStyle name="Currency 2 3 3 6 4 2 4" xfId="44529" xr:uid="{8C11095F-E4C1-4EDB-92C0-2B10718D930A}"/>
    <cellStyle name="Currency 2 3 3 6 4 3" xfId="6510" xr:uid="{00000000-0005-0000-0000-00002F390000}"/>
    <cellStyle name="Currency 2 3 3 6 4 3 2" xfId="20767" xr:uid="{00000000-0005-0000-0000-000030390000}"/>
    <cellStyle name="Currency 2 3 3 6 4 3 3" xfId="32648" xr:uid="{83E25CCD-DFB6-4B0C-8110-32344FF51794}"/>
    <cellStyle name="Currency 2 3 3 6 4 3 4" xfId="46905" xr:uid="{D73C9055-59EF-4C5E-A671-AE3F507A4196}"/>
    <cellStyle name="Currency 2 3 3 6 4 4" xfId="8886" xr:uid="{00000000-0005-0000-0000-000031390000}"/>
    <cellStyle name="Currency 2 3 3 6 4 4 2" xfId="23143" xr:uid="{00000000-0005-0000-0000-000032390000}"/>
    <cellStyle name="Currency 2 3 3 6 4 4 3" xfId="35024" xr:uid="{CF943C00-F812-4DD7-81FD-F4A3071AD505}"/>
    <cellStyle name="Currency 2 3 3 6 4 4 4" xfId="49281" xr:uid="{3ABC14A0-BA2E-4145-BB67-958190768FDF}"/>
    <cellStyle name="Currency 2 3 3 6 4 5" xfId="11262" xr:uid="{00000000-0005-0000-0000-000033390000}"/>
    <cellStyle name="Currency 2 3 3 6 4 5 2" xfId="25519" xr:uid="{00000000-0005-0000-0000-000034390000}"/>
    <cellStyle name="Currency 2 3 3 6 4 5 3" xfId="37400" xr:uid="{ADD450DB-EDF6-469E-ACDB-31158E621050}"/>
    <cellStyle name="Currency 2 3 3 6 4 5 4" xfId="51657" xr:uid="{0448863C-BA51-4001-8031-4E5F1C8254AC}"/>
    <cellStyle name="Currency 2 3 3 6 4 6" xfId="13639" xr:uid="{00000000-0005-0000-0000-000035390000}"/>
    <cellStyle name="Currency 2 3 3 6 4 6 2" xfId="39777" xr:uid="{79CE1AAC-33E6-4C67-B398-17EDE2B0FD0E}"/>
    <cellStyle name="Currency 2 3 3 6 4 6 3" xfId="54034" xr:uid="{E2F5381C-DEC8-4D75-8B63-24D361E4CA2E}"/>
    <cellStyle name="Currency 2 3 3 6 4 7" xfId="16015" xr:uid="{00000000-0005-0000-0000-000036390000}"/>
    <cellStyle name="Currency 2 3 3 6 4 8" xfId="27896" xr:uid="{F44A6460-BEB8-4E03-9A60-C6B48C79AFB4}"/>
    <cellStyle name="Currency 2 3 3 6 4 9" xfId="42153" xr:uid="{4E225FF1-716C-4701-A667-6289213132BD}"/>
    <cellStyle name="Currency 2 3 3 6 5" xfId="2550" xr:uid="{00000000-0005-0000-0000-000037390000}"/>
    <cellStyle name="Currency 2 3 3 6 5 2" xfId="16807" xr:uid="{00000000-0005-0000-0000-000038390000}"/>
    <cellStyle name="Currency 2 3 3 6 5 3" xfId="28688" xr:uid="{51778FA8-66AF-4D74-A060-CF4645E656DC}"/>
    <cellStyle name="Currency 2 3 3 6 5 4" xfId="42945" xr:uid="{37C0E9DD-13AE-45BD-AE17-E44EAA8EE3FF}"/>
    <cellStyle name="Currency 2 3 3 6 6" xfId="4926" xr:uid="{00000000-0005-0000-0000-000039390000}"/>
    <cellStyle name="Currency 2 3 3 6 6 2" xfId="19183" xr:uid="{00000000-0005-0000-0000-00003A390000}"/>
    <cellStyle name="Currency 2 3 3 6 6 3" xfId="31064" xr:uid="{61896AC3-C369-4DEE-B4E6-D532BB117A08}"/>
    <cellStyle name="Currency 2 3 3 6 6 4" xfId="45321" xr:uid="{1082A0CF-D9B6-49ED-B599-AC8D395594AF}"/>
    <cellStyle name="Currency 2 3 3 6 7" xfId="7302" xr:uid="{00000000-0005-0000-0000-00003B390000}"/>
    <cellStyle name="Currency 2 3 3 6 7 2" xfId="21559" xr:uid="{00000000-0005-0000-0000-00003C390000}"/>
    <cellStyle name="Currency 2 3 3 6 7 3" xfId="33440" xr:uid="{31BDF64A-4EF3-49D1-8C29-7D87808DE758}"/>
    <cellStyle name="Currency 2 3 3 6 7 4" xfId="47697" xr:uid="{890C5EDC-60C6-4317-A039-4B5A14265C0E}"/>
    <cellStyle name="Currency 2 3 3 6 8" xfId="9678" xr:uid="{00000000-0005-0000-0000-00003D390000}"/>
    <cellStyle name="Currency 2 3 3 6 8 2" xfId="23935" xr:uid="{00000000-0005-0000-0000-00003E390000}"/>
    <cellStyle name="Currency 2 3 3 6 8 3" xfId="35816" xr:uid="{72076388-4530-4953-B5CA-6C12C75E7352}"/>
    <cellStyle name="Currency 2 3 3 6 8 4" xfId="50073" xr:uid="{AC2EB2FF-17EF-4F7F-A578-1426C8B0B8AB}"/>
    <cellStyle name="Currency 2 3 3 6 9" xfId="12055" xr:uid="{00000000-0005-0000-0000-00003F390000}"/>
    <cellStyle name="Currency 2 3 3 6 9 2" xfId="38193" xr:uid="{384E8850-5458-47E4-8089-9B3E5E17E75E}"/>
    <cellStyle name="Currency 2 3 3 6 9 3" xfId="52450" xr:uid="{058989FB-4DF3-46C6-9A16-8403214176D0}"/>
    <cellStyle name="Currency 2 3 3 7" xfId="210" xr:uid="{00000000-0005-0000-0000-000040390000}"/>
    <cellStyle name="Currency 2 3 3 7 10" xfId="14467" xr:uid="{00000000-0005-0000-0000-000041390000}"/>
    <cellStyle name="Currency 2 3 3 7 11" xfId="26348" xr:uid="{E32B01E5-C3A3-4F0C-818F-3E283FC875B9}"/>
    <cellStyle name="Currency 2 3 3 7 12" xfId="40605" xr:uid="{9C7AB4A6-B7DB-47E7-B25C-F291C42CD0D0}"/>
    <cellStyle name="Currency 2 3 3 7 2" xfId="570" xr:uid="{00000000-0005-0000-0000-000042390000}"/>
    <cellStyle name="Currency 2 3 3 7 2 10" xfId="26708" xr:uid="{C31221AC-4E14-447F-8F80-90A7A0DC4149}"/>
    <cellStyle name="Currency 2 3 3 7 2 11" xfId="40965" xr:uid="{579ED7DF-69BC-4B5E-8D00-4C199A7D7280}"/>
    <cellStyle name="Currency 2 3 3 7 2 2" xfId="1362" xr:uid="{00000000-0005-0000-0000-000043390000}"/>
    <cellStyle name="Currency 2 3 3 7 2 2 2" xfId="3738" xr:uid="{00000000-0005-0000-0000-000044390000}"/>
    <cellStyle name="Currency 2 3 3 7 2 2 2 2" xfId="17995" xr:uid="{00000000-0005-0000-0000-000045390000}"/>
    <cellStyle name="Currency 2 3 3 7 2 2 2 3" xfId="29876" xr:uid="{6A36841A-CF4F-43E0-A933-1AF779D2F73A}"/>
    <cellStyle name="Currency 2 3 3 7 2 2 2 4" xfId="44133" xr:uid="{715072DB-0EC3-43C6-A731-2A936D36E360}"/>
    <cellStyle name="Currency 2 3 3 7 2 2 3" xfId="6114" xr:uid="{00000000-0005-0000-0000-000046390000}"/>
    <cellStyle name="Currency 2 3 3 7 2 2 3 2" xfId="20371" xr:uid="{00000000-0005-0000-0000-000047390000}"/>
    <cellStyle name="Currency 2 3 3 7 2 2 3 3" xfId="32252" xr:uid="{D5AE3DC7-01C4-4E8D-AFE2-7B3B46BE542A}"/>
    <cellStyle name="Currency 2 3 3 7 2 2 3 4" xfId="46509" xr:uid="{09C3A2B2-B3B4-44E1-9695-7237D9F6A198}"/>
    <cellStyle name="Currency 2 3 3 7 2 2 4" xfId="8490" xr:uid="{00000000-0005-0000-0000-000048390000}"/>
    <cellStyle name="Currency 2 3 3 7 2 2 4 2" xfId="22747" xr:uid="{00000000-0005-0000-0000-000049390000}"/>
    <cellStyle name="Currency 2 3 3 7 2 2 4 3" xfId="34628" xr:uid="{733A87A6-C0D9-481C-BDD4-B7394F6B98DF}"/>
    <cellStyle name="Currency 2 3 3 7 2 2 4 4" xfId="48885" xr:uid="{E91F36E7-889F-46CA-B6BD-2B80E66E2EDB}"/>
    <cellStyle name="Currency 2 3 3 7 2 2 5" xfId="10866" xr:uid="{00000000-0005-0000-0000-00004A390000}"/>
    <cellStyle name="Currency 2 3 3 7 2 2 5 2" xfId="25123" xr:uid="{00000000-0005-0000-0000-00004B390000}"/>
    <cellStyle name="Currency 2 3 3 7 2 2 5 3" xfId="37004" xr:uid="{3D339D02-3648-4FA2-8BB0-D6F131260767}"/>
    <cellStyle name="Currency 2 3 3 7 2 2 5 4" xfId="51261" xr:uid="{64FD365C-95B9-4C5E-B398-0FC175021B44}"/>
    <cellStyle name="Currency 2 3 3 7 2 2 6" xfId="13243" xr:uid="{00000000-0005-0000-0000-00004C390000}"/>
    <cellStyle name="Currency 2 3 3 7 2 2 6 2" xfId="39381" xr:uid="{EA834CF4-A65F-4E9C-943B-9365F463E9EC}"/>
    <cellStyle name="Currency 2 3 3 7 2 2 6 3" xfId="53638" xr:uid="{D9097DAB-227B-4A5C-AF24-AB6CE78CC6A5}"/>
    <cellStyle name="Currency 2 3 3 7 2 2 7" xfId="15619" xr:uid="{00000000-0005-0000-0000-00004D390000}"/>
    <cellStyle name="Currency 2 3 3 7 2 2 8" xfId="27500" xr:uid="{F0CF933F-6538-421C-A0C3-FF29DD41F3F0}"/>
    <cellStyle name="Currency 2 3 3 7 2 2 9" xfId="41757" xr:uid="{5067A1D1-EB61-4492-BA8D-CC5DC949FF9F}"/>
    <cellStyle name="Currency 2 3 3 7 2 3" xfId="2154" xr:uid="{00000000-0005-0000-0000-00004E390000}"/>
    <cellStyle name="Currency 2 3 3 7 2 3 2" xfId="4530" xr:uid="{00000000-0005-0000-0000-00004F390000}"/>
    <cellStyle name="Currency 2 3 3 7 2 3 2 2" xfId="18787" xr:uid="{00000000-0005-0000-0000-000050390000}"/>
    <cellStyle name="Currency 2 3 3 7 2 3 2 3" xfId="30668" xr:uid="{563047D3-5DC6-4C3E-A021-9541EA99FD63}"/>
    <cellStyle name="Currency 2 3 3 7 2 3 2 4" xfId="44925" xr:uid="{DDB8853F-5D8A-4411-968B-A19E5294ADD2}"/>
    <cellStyle name="Currency 2 3 3 7 2 3 3" xfId="6906" xr:uid="{00000000-0005-0000-0000-000051390000}"/>
    <cellStyle name="Currency 2 3 3 7 2 3 3 2" xfId="21163" xr:uid="{00000000-0005-0000-0000-000052390000}"/>
    <cellStyle name="Currency 2 3 3 7 2 3 3 3" xfId="33044" xr:uid="{E0C7B518-DD20-465D-83DC-77790695B789}"/>
    <cellStyle name="Currency 2 3 3 7 2 3 3 4" xfId="47301" xr:uid="{65B98EC8-77E5-4069-BD50-DE0D37433830}"/>
    <cellStyle name="Currency 2 3 3 7 2 3 4" xfId="9282" xr:uid="{00000000-0005-0000-0000-000053390000}"/>
    <cellStyle name="Currency 2 3 3 7 2 3 4 2" xfId="23539" xr:uid="{00000000-0005-0000-0000-000054390000}"/>
    <cellStyle name="Currency 2 3 3 7 2 3 4 3" xfId="35420" xr:uid="{51E351BB-4375-4A8C-9F59-31B733A45235}"/>
    <cellStyle name="Currency 2 3 3 7 2 3 4 4" xfId="49677" xr:uid="{A62A98DF-1931-4430-9F57-38AC95760BBA}"/>
    <cellStyle name="Currency 2 3 3 7 2 3 5" xfId="11658" xr:uid="{00000000-0005-0000-0000-000055390000}"/>
    <cellStyle name="Currency 2 3 3 7 2 3 5 2" xfId="25915" xr:uid="{00000000-0005-0000-0000-000056390000}"/>
    <cellStyle name="Currency 2 3 3 7 2 3 5 3" xfId="37796" xr:uid="{43F9ACC5-0025-4189-86C8-FE5999C08F58}"/>
    <cellStyle name="Currency 2 3 3 7 2 3 5 4" xfId="52053" xr:uid="{40ACC62E-1C40-434D-87B8-DF4EC52FE985}"/>
    <cellStyle name="Currency 2 3 3 7 2 3 6" xfId="14035" xr:uid="{00000000-0005-0000-0000-000057390000}"/>
    <cellStyle name="Currency 2 3 3 7 2 3 6 2" xfId="40173" xr:uid="{FE65CC97-A0F9-4CC0-B69B-A1B00AA529D4}"/>
    <cellStyle name="Currency 2 3 3 7 2 3 6 3" xfId="54430" xr:uid="{D0CCEA92-7E44-4B28-AB43-5C4AFD9AE5A8}"/>
    <cellStyle name="Currency 2 3 3 7 2 3 7" xfId="16411" xr:uid="{00000000-0005-0000-0000-000058390000}"/>
    <cellStyle name="Currency 2 3 3 7 2 3 8" xfId="28292" xr:uid="{491B15A0-8174-49BE-926C-1069DBF844A4}"/>
    <cellStyle name="Currency 2 3 3 7 2 3 9" xfId="42549" xr:uid="{EE7F1394-B89E-4371-A10E-2296943D0EE8}"/>
    <cellStyle name="Currency 2 3 3 7 2 4" xfId="2946" xr:uid="{00000000-0005-0000-0000-000059390000}"/>
    <cellStyle name="Currency 2 3 3 7 2 4 2" xfId="17203" xr:uid="{00000000-0005-0000-0000-00005A390000}"/>
    <cellStyle name="Currency 2 3 3 7 2 4 3" xfId="29084" xr:uid="{EE937015-BBB0-45D8-82C4-8BBFB368B448}"/>
    <cellStyle name="Currency 2 3 3 7 2 4 4" xfId="43341" xr:uid="{1307C395-1545-4AD0-AAE5-7E43D213FDF5}"/>
    <cellStyle name="Currency 2 3 3 7 2 5" xfId="5322" xr:uid="{00000000-0005-0000-0000-00005B390000}"/>
    <cellStyle name="Currency 2 3 3 7 2 5 2" xfId="19579" xr:uid="{00000000-0005-0000-0000-00005C390000}"/>
    <cellStyle name="Currency 2 3 3 7 2 5 3" xfId="31460" xr:uid="{A91E7E2C-AE32-4696-88BA-61C6EB169EAC}"/>
    <cellStyle name="Currency 2 3 3 7 2 5 4" xfId="45717" xr:uid="{05B2B981-86DA-4195-BABC-3D80601764D5}"/>
    <cellStyle name="Currency 2 3 3 7 2 6" xfId="7698" xr:uid="{00000000-0005-0000-0000-00005D390000}"/>
    <cellStyle name="Currency 2 3 3 7 2 6 2" xfId="21955" xr:uid="{00000000-0005-0000-0000-00005E390000}"/>
    <cellStyle name="Currency 2 3 3 7 2 6 3" xfId="33836" xr:uid="{CE142299-D011-4855-980F-EB2094241256}"/>
    <cellStyle name="Currency 2 3 3 7 2 6 4" xfId="48093" xr:uid="{8870A386-020D-4030-A836-6F6042F9E5F8}"/>
    <cellStyle name="Currency 2 3 3 7 2 7" xfId="10074" xr:uid="{00000000-0005-0000-0000-00005F390000}"/>
    <cellStyle name="Currency 2 3 3 7 2 7 2" xfId="24331" xr:uid="{00000000-0005-0000-0000-000060390000}"/>
    <cellStyle name="Currency 2 3 3 7 2 7 3" xfId="36212" xr:uid="{1C70945C-D15A-44B0-AFCE-B6F2B92898DA}"/>
    <cellStyle name="Currency 2 3 3 7 2 7 4" xfId="50469" xr:uid="{5A33D0B9-CCA3-4E60-B04D-02DBCB8BFC4F}"/>
    <cellStyle name="Currency 2 3 3 7 2 8" xfId="12451" xr:uid="{00000000-0005-0000-0000-000061390000}"/>
    <cellStyle name="Currency 2 3 3 7 2 8 2" xfId="38589" xr:uid="{8CD51276-24AC-4243-AEDE-335406B00A2D}"/>
    <cellStyle name="Currency 2 3 3 7 2 8 3" xfId="52846" xr:uid="{1FB5119D-8C44-416C-BC39-6C5EE12FE9A6}"/>
    <cellStyle name="Currency 2 3 3 7 2 9" xfId="14827" xr:uid="{00000000-0005-0000-0000-000062390000}"/>
    <cellStyle name="Currency 2 3 3 7 3" xfId="1002" xr:uid="{00000000-0005-0000-0000-000063390000}"/>
    <cellStyle name="Currency 2 3 3 7 3 2" xfId="3378" xr:uid="{00000000-0005-0000-0000-000064390000}"/>
    <cellStyle name="Currency 2 3 3 7 3 2 2" xfId="17635" xr:uid="{00000000-0005-0000-0000-000065390000}"/>
    <cellStyle name="Currency 2 3 3 7 3 2 3" xfId="29516" xr:uid="{B8BE7175-ED51-4953-B1F4-42DC8ACBEA33}"/>
    <cellStyle name="Currency 2 3 3 7 3 2 4" xfId="43773" xr:uid="{B0DA7A8C-F4F9-48DB-B0A7-9F08B13E6F13}"/>
    <cellStyle name="Currency 2 3 3 7 3 3" xfId="5754" xr:uid="{00000000-0005-0000-0000-000066390000}"/>
    <cellStyle name="Currency 2 3 3 7 3 3 2" xfId="20011" xr:uid="{00000000-0005-0000-0000-000067390000}"/>
    <cellStyle name="Currency 2 3 3 7 3 3 3" xfId="31892" xr:uid="{6537CA59-FB23-4191-99D4-FC176A87CE93}"/>
    <cellStyle name="Currency 2 3 3 7 3 3 4" xfId="46149" xr:uid="{2BF5597E-9548-4B5D-8024-C8855473825A}"/>
    <cellStyle name="Currency 2 3 3 7 3 4" xfId="8130" xr:uid="{00000000-0005-0000-0000-000068390000}"/>
    <cellStyle name="Currency 2 3 3 7 3 4 2" xfId="22387" xr:uid="{00000000-0005-0000-0000-000069390000}"/>
    <cellStyle name="Currency 2 3 3 7 3 4 3" xfId="34268" xr:uid="{60BEC481-D006-4B40-B24F-D73DF5FCCDE6}"/>
    <cellStyle name="Currency 2 3 3 7 3 4 4" xfId="48525" xr:uid="{273E9DA1-CE3A-4751-8E8D-E68AB71702AA}"/>
    <cellStyle name="Currency 2 3 3 7 3 5" xfId="10506" xr:uid="{00000000-0005-0000-0000-00006A390000}"/>
    <cellStyle name="Currency 2 3 3 7 3 5 2" xfId="24763" xr:uid="{00000000-0005-0000-0000-00006B390000}"/>
    <cellStyle name="Currency 2 3 3 7 3 5 3" xfId="36644" xr:uid="{D4488153-66A4-45CF-8FEF-1B03574CC681}"/>
    <cellStyle name="Currency 2 3 3 7 3 5 4" xfId="50901" xr:uid="{C1DEC92D-F01F-4042-BBAD-4E63433984E3}"/>
    <cellStyle name="Currency 2 3 3 7 3 6" xfId="12883" xr:uid="{00000000-0005-0000-0000-00006C390000}"/>
    <cellStyle name="Currency 2 3 3 7 3 6 2" xfId="39021" xr:uid="{A2867877-50AF-4874-ADA6-ED02CFD7BEC7}"/>
    <cellStyle name="Currency 2 3 3 7 3 6 3" xfId="53278" xr:uid="{F148647C-951C-41CD-8106-15177F78CC17}"/>
    <cellStyle name="Currency 2 3 3 7 3 7" xfId="15259" xr:uid="{00000000-0005-0000-0000-00006D390000}"/>
    <cellStyle name="Currency 2 3 3 7 3 8" xfId="27140" xr:uid="{94CC5A7D-89B2-49BE-A7DC-D4B1EB49B068}"/>
    <cellStyle name="Currency 2 3 3 7 3 9" xfId="41397" xr:uid="{6FC66E99-9705-4850-87C8-04D2859183E7}"/>
    <cellStyle name="Currency 2 3 3 7 4" xfId="1794" xr:uid="{00000000-0005-0000-0000-00006E390000}"/>
    <cellStyle name="Currency 2 3 3 7 4 2" xfId="4170" xr:uid="{00000000-0005-0000-0000-00006F390000}"/>
    <cellStyle name="Currency 2 3 3 7 4 2 2" xfId="18427" xr:uid="{00000000-0005-0000-0000-000070390000}"/>
    <cellStyle name="Currency 2 3 3 7 4 2 3" xfId="30308" xr:uid="{DAB2407C-5197-4D4D-A76B-4077FDED4A8A}"/>
    <cellStyle name="Currency 2 3 3 7 4 2 4" xfId="44565" xr:uid="{52C6F9B1-516D-489F-B64B-D5E65667E409}"/>
    <cellStyle name="Currency 2 3 3 7 4 3" xfId="6546" xr:uid="{00000000-0005-0000-0000-000071390000}"/>
    <cellStyle name="Currency 2 3 3 7 4 3 2" xfId="20803" xr:uid="{00000000-0005-0000-0000-000072390000}"/>
    <cellStyle name="Currency 2 3 3 7 4 3 3" xfId="32684" xr:uid="{931BAB74-D6A0-4F30-80F6-BAB6F9F91CA2}"/>
    <cellStyle name="Currency 2 3 3 7 4 3 4" xfId="46941" xr:uid="{94EB58C0-5D5D-4E12-9298-8A02CCACBD84}"/>
    <cellStyle name="Currency 2 3 3 7 4 4" xfId="8922" xr:uid="{00000000-0005-0000-0000-000073390000}"/>
    <cellStyle name="Currency 2 3 3 7 4 4 2" xfId="23179" xr:uid="{00000000-0005-0000-0000-000074390000}"/>
    <cellStyle name="Currency 2 3 3 7 4 4 3" xfId="35060" xr:uid="{3AA6023D-E5CF-4B70-930C-CB83F1C23256}"/>
    <cellStyle name="Currency 2 3 3 7 4 4 4" xfId="49317" xr:uid="{6C9E1D85-F54C-4058-8279-116CAF27D5D4}"/>
    <cellStyle name="Currency 2 3 3 7 4 5" xfId="11298" xr:uid="{00000000-0005-0000-0000-000075390000}"/>
    <cellStyle name="Currency 2 3 3 7 4 5 2" xfId="25555" xr:uid="{00000000-0005-0000-0000-000076390000}"/>
    <cellStyle name="Currency 2 3 3 7 4 5 3" xfId="37436" xr:uid="{A6B98B86-406D-48BA-A38B-051F1B0E2B2E}"/>
    <cellStyle name="Currency 2 3 3 7 4 5 4" xfId="51693" xr:uid="{10442F00-402E-44C6-B8CB-59CFA6AC8ABE}"/>
    <cellStyle name="Currency 2 3 3 7 4 6" xfId="13675" xr:uid="{00000000-0005-0000-0000-000077390000}"/>
    <cellStyle name="Currency 2 3 3 7 4 6 2" xfId="39813" xr:uid="{3920275F-6C99-43B6-9CF6-FAC6FB985373}"/>
    <cellStyle name="Currency 2 3 3 7 4 6 3" xfId="54070" xr:uid="{3BFC88C3-3B12-4E2D-851F-C58CE5568E31}"/>
    <cellStyle name="Currency 2 3 3 7 4 7" xfId="16051" xr:uid="{00000000-0005-0000-0000-000078390000}"/>
    <cellStyle name="Currency 2 3 3 7 4 8" xfId="27932" xr:uid="{D644113E-5F69-4C34-B931-3E96BACCFBED}"/>
    <cellStyle name="Currency 2 3 3 7 4 9" xfId="42189" xr:uid="{9D8BED04-50AD-4E7B-BAC6-4B36D1EF2B0C}"/>
    <cellStyle name="Currency 2 3 3 7 5" xfId="2586" xr:uid="{00000000-0005-0000-0000-000079390000}"/>
    <cellStyle name="Currency 2 3 3 7 5 2" xfId="16843" xr:uid="{00000000-0005-0000-0000-00007A390000}"/>
    <cellStyle name="Currency 2 3 3 7 5 3" xfId="28724" xr:uid="{874E931E-57FA-46AE-805E-F5C6E3CE511F}"/>
    <cellStyle name="Currency 2 3 3 7 5 4" xfId="42981" xr:uid="{49506E74-2AD6-4E5D-9924-9EB7B16FFE72}"/>
    <cellStyle name="Currency 2 3 3 7 6" xfId="4962" xr:uid="{00000000-0005-0000-0000-00007B390000}"/>
    <cellStyle name="Currency 2 3 3 7 6 2" xfId="19219" xr:uid="{00000000-0005-0000-0000-00007C390000}"/>
    <cellStyle name="Currency 2 3 3 7 6 3" xfId="31100" xr:uid="{81CF3233-E4BF-4DCA-ADAB-18C100ABF093}"/>
    <cellStyle name="Currency 2 3 3 7 6 4" xfId="45357" xr:uid="{229241A8-E915-4849-A361-1C15C1E80140}"/>
    <cellStyle name="Currency 2 3 3 7 7" xfId="7338" xr:uid="{00000000-0005-0000-0000-00007D390000}"/>
    <cellStyle name="Currency 2 3 3 7 7 2" xfId="21595" xr:uid="{00000000-0005-0000-0000-00007E390000}"/>
    <cellStyle name="Currency 2 3 3 7 7 3" xfId="33476" xr:uid="{09AE102F-8E93-44FE-B2D5-703FC2BA3972}"/>
    <cellStyle name="Currency 2 3 3 7 7 4" xfId="47733" xr:uid="{99331776-610E-46F3-96BB-CAB329B6612B}"/>
    <cellStyle name="Currency 2 3 3 7 8" xfId="9714" xr:uid="{00000000-0005-0000-0000-00007F390000}"/>
    <cellStyle name="Currency 2 3 3 7 8 2" xfId="23971" xr:uid="{00000000-0005-0000-0000-000080390000}"/>
    <cellStyle name="Currency 2 3 3 7 8 3" xfId="35852" xr:uid="{932FA100-5E88-4AE9-A203-62F8C7B03642}"/>
    <cellStyle name="Currency 2 3 3 7 8 4" xfId="50109" xr:uid="{7D0327C4-BDA9-4D0B-9E7D-BEC5AC5A4D80}"/>
    <cellStyle name="Currency 2 3 3 7 9" xfId="12091" xr:uid="{00000000-0005-0000-0000-000081390000}"/>
    <cellStyle name="Currency 2 3 3 7 9 2" xfId="38229" xr:uid="{A499FF4A-E07B-487A-BF92-7604E211B166}"/>
    <cellStyle name="Currency 2 3 3 7 9 3" xfId="52486" xr:uid="{221B48BC-8BB2-4309-BC8A-3F4749FBA58D}"/>
    <cellStyle name="Currency 2 3 3 8" xfId="246" xr:uid="{00000000-0005-0000-0000-000082390000}"/>
    <cellStyle name="Currency 2 3 3 8 10" xfId="14503" xr:uid="{00000000-0005-0000-0000-000083390000}"/>
    <cellStyle name="Currency 2 3 3 8 11" xfId="26384" xr:uid="{A0126354-E9BB-4192-A141-E4EEDEC97CD1}"/>
    <cellStyle name="Currency 2 3 3 8 12" xfId="40641" xr:uid="{6635C385-52ED-4595-8545-BC9C70821A08}"/>
    <cellStyle name="Currency 2 3 3 8 2" xfId="606" xr:uid="{00000000-0005-0000-0000-000084390000}"/>
    <cellStyle name="Currency 2 3 3 8 2 10" xfId="26744" xr:uid="{17CB91DF-5B86-4CF5-A695-F8820714A985}"/>
    <cellStyle name="Currency 2 3 3 8 2 11" xfId="41001" xr:uid="{C8A17CEE-48D7-4B5E-ACB4-7716EA99ED01}"/>
    <cellStyle name="Currency 2 3 3 8 2 2" xfId="1398" xr:uid="{00000000-0005-0000-0000-000085390000}"/>
    <cellStyle name="Currency 2 3 3 8 2 2 2" xfId="3774" xr:uid="{00000000-0005-0000-0000-000086390000}"/>
    <cellStyle name="Currency 2 3 3 8 2 2 2 2" xfId="18031" xr:uid="{00000000-0005-0000-0000-000087390000}"/>
    <cellStyle name="Currency 2 3 3 8 2 2 2 3" xfId="29912" xr:uid="{E7FA0AFF-91AF-45ED-95AF-82BD35137D5A}"/>
    <cellStyle name="Currency 2 3 3 8 2 2 2 4" xfId="44169" xr:uid="{DFB87580-3EFD-4D92-A261-5ACB20DC7056}"/>
    <cellStyle name="Currency 2 3 3 8 2 2 3" xfId="6150" xr:uid="{00000000-0005-0000-0000-000088390000}"/>
    <cellStyle name="Currency 2 3 3 8 2 2 3 2" xfId="20407" xr:uid="{00000000-0005-0000-0000-000089390000}"/>
    <cellStyle name="Currency 2 3 3 8 2 2 3 3" xfId="32288" xr:uid="{DFDA621A-57ED-40C3-8E9C-0C302D3D110D}"/>
    <cellStyle name="Currency 2 3 3 8 2 2 3 4" xfId="46545" xr:uid="{959F9E9F-F137-43E8-B576-4A41F751F1A2}"/>
    <cellStyle name="Currency 2 3 3 8 2 2 4" xfId="8526" xr:uid="{00000000-0005-0000-0000-00008A390000}"/>
    <cellStyle name="Currency 2 3 3 8 2 2 4 2" xfId="22783" xr:uid="{00000000-0005-0000-0000-00008B390000}"/>
    <cellStyle name="Currency 2 3 3 8 2 2 4 3" xfId="34664" xr:uid="{636DFE5C-C45C-4FD5-BE7F-23C3CDC279EC}"/>
    <cellStyle name="Currency 2 3 3 8 2 2 4 4" xfId="48921" xr:uid="{ACC204C7-65E1-4D70-9CF4-B1DF87CCE318}"/>
    <cellStyle name="Currency 2 3 3 8 2 2 5" xfId="10902" xr:uid="{00000000-0005-0000-0000-00008C390000}"/>
    <cellStyle name="Currency 2 3 3 8 2 2 5 2" xfId="25159" xr:uid="{00000000-0005-0000-0000-00008D390000}"/>
    <cellStyle name="Currency 2 3 3 8 2 2 5 3" xfId="37040" xr:uid="{9B64D44D-4898-4E94-830A-0E8671DE50D5}"/>
    <cellStyle name="Currency 2 3 3 8 2 2 5 4" xfId="51297" xr:uid="{6D4026AF-A49C-4150-A878-45C1DA615BD3}"/>
    <cellStyle name="Currency 2 3 3 8 2 2 6" xfId="13279" xr:uid="{00000000-0005-0000-0000-00008E390000}"/>
    <cellStyle name="Currency 2 3 3 8 2 2 6 2" xfId="39417" xr:uid="{6675F70A-FC78-4374-BD86-BC3CCB721777}"/>
    <cellStyle name="Currency 2 3 3 8 2 2 6 3" xfId="53674" xr:uid="{BAA14D64-C5EE-4A8A-9B6D-4B340E6C8FF4}"/>
    <cellStyle name="Currency 2 3 3 8 2 2 7" xfId="15655" xr:uid="{00000000-0005-0000-0000-00008F390000}"/>
    <cellStyle name="Currency 2 3 3 8 2 2 8" xfId="27536" xr:uid="{C84B7901-09E5-4F35-BB7C-2DBC4CC08E1E}"/>
    <cellStyle name="Currency 2 3 3 8 2 2 9" xfId="41793" xr:uid="{2EB22BD3-9727-4BC9-9E38-67298DF5B6C6}"/>
    <cellStyle name="Currency 2 3 3 8 2 3" xfId="2190" xr:uid="{00000000-0005-0000-0000-000090390000}"/>
    <cellStyle name="Currency 2 3 3 8 2 3 2" xfId="4566" xr:uid="{00000000-0005-0000-0000-000091390000}"/>
    <cellStyle name="Currency 2 3 3 8 2 3 2 2" xfId="18823" xr:uid="{00000000-0005-0000-0000-000092390000}"/>
    <cellStyle name="Currency 2 3 3 8 2 3 2 3" xfId="30704" xr:uid="{21C0857E-2EC3-4A42-B670-060D09ABEA27}"/>
    <cellStyle name="Currency 2 3 3 8 2 3 2 4" xfId="44961" xr:uid="{96F4B60D-5832-4B54-B2E1-23863C6EEA7C}"/>
    <cellStyle name="Currency 2 3 3 8 2 3 3" xfId="6942" xr:uid="{00000000-0005-0000-0000-000093390000}"/>
    <cellStyle name="Currency 2 3 3 8 2 3 3 2" xfId="21199" xr:uid="{00000000-0005-0000-0000-000094390000}"/>
    <cellStyle name="Currency 2 3 3 8 2 3 3 3" xfId="33080" xr:uid="{9A61D4C4-2215-48F7-B85C-8B833629F3EF}"/>
    <cellStyle name="Currency 2 3 3 8 2 3 3 4" xfId="47337" xr:uid="{6AE48DA9-5F41-466C-A53D-4509AF4F46DB}"/>
    <cellStyle name="Currency 2 3 3 8 2 3 4" xfId="9318" xr:uid="{00000000-0005-0000-0000-000095390000}"/>
    <cellStyle name="Currency 2 3 3 8 2 3 4 2" xfId="23575" xr:uid="{00000000-0005-0000-0000-000096390000}"/>
    <cellStyle name="Currency 2 3 3 8 2 3 4 3" xfId="35456" xr:uid="{0D54C883-76D4-4C07-9BCF-67F38A72FEAD}"/>
    <cellStyle name="Currency 2 3 3 8 2 3 4 4" xfId="49713" xr:uid="{43C3532E-0524-4568-9E6C-63A0D5198E86}"/>
    <cellStyle name="Currency 2 3 3 8 2 3 5" xfId="11694" xr:uid="{00000000-0005-0000-0000-000097390000}"/>
    <cellStyle name="Currency 2 3 3 8 2 3 5 2" xfId="25951" xr:uid="{00000000-0005-0000-0000-000098390000}"/>
    <cellStyle name="Currency 2 3 3 8 2 3 5 3" xfId="37832" xr:uid="{45FD152B-9955-4E54-A401-3DF9DE79B493}"/>
    <cellStyle name="Currency 2 3 3 8 2 3 5 4" xfId="52089" xr:uid="{BF1A299B-0D6D-483E-93D3-BF514E4F05BE}"/>
    <cellStyle name="Currency 2 3 3 8 2 3 6" xfId="14071" xr:uid="{00000000-0005-0000-0000-000099390000}"/>
    <cellStyle name="Currency 2 3 3 8 2 3 6 2" xfId="40209" xr:uid="{F86746BC-4053-41F8-8182-0177DBF128E7}"/>
    <cellStyle name="Currency 2 3 3 8 2 3 6 3" xfId="54466" xr:uid="{5EDE7090-C9DB-4E0B-B06D-D532B0128C39}"/>
    <cellStyle name="Currency 2 3 3 8 2 3 7" xfId="16447" xr:uid="{00000000-0005-0000-0000-00009A390000}"/>
    <cellStyle name="Currency 2 3 3 8 2 3 8" xfId="28328" xr:uid="{72A7B90E-2698-4D5B-BF79-B1EE4D1E658E}"/>
    <cellStyle name="Currency 2 3 3 8 2 3 9" xfId="42585" xr:uid="{2214CC3B-9BDC-487D-8A28-A05E56F21603}"/>
    <cellStyle name="Currency 2 3 3 8 2 4" xfId="2982" xr:uid="{00000000-0005-0000-0000-00009B390000}"/>
    <cellStyle name="Currency 2 3 3 8 2 4 2" xfId="17239" xr:uid="{00000000-0005-0000-0000-00009C390000}"/>
    <cellStyle name="Currency 2 3 3 8 2 4 3" xfId="29120" xr:uid="{5A064AA1-A1BA-481E-910C-9CDF71E3F255}"/>
    <cellStyle name="Currency 2 3 3 8 2 4 4" xfId="43377" xr:uid="{CF9D0434-F8BD-41DA-838C-A79937DCE4A6}"/>
    <cellStyle name="Currency 2 3 3 8 2 5" xfId="5358" xr:uid="{00000000-0005-0000-0000-00009D390000}"/>
    <cellStyle name="Currency 2 3 3 8 2 5 2" xfId="19615" xr:uid="{00000000-0005-0000-0000-00009E390000}"/>
    <cellStyle name="Currency 2 3 3 8 2 5 3" xfId="31496" xr:uid="{33AC43A4-24B1-4C8E-9B48-537BF1184365}"/>
    <cellStyle name="Currency 2 3 3 8 2 5 4" xfId="45753" xr:uid="{2B1EC611-2A2E-4253-9FBF-ABD3164BAF6E}"/>
    <cellStyle name="Currency 2 3 3 8 2 6" xfId="7734" xr:uid="{00000000-0005-0000-0000-00009F390000}"/>
    <cellStyle name="Currency 2 3 3 8 2 6 2" xfId="21991" xr:uid="{00000000-0005-0000-0000-0000A0390000}"/>
    <cellStyle name="Currency 2 3 3 8 2 6 3" xfId="33872" xr:uid="{83BD61A0-CE49-4B41-8F26-CACA20B07EBB}"/>
    <cellStyle name="Currency 2 3 3 8 2 6 4" xfId="48129" xr:uid="{10D11149-58F0-4949-A4A2-BFC3B9592369}"/>
    <cellStyle name="Currency 2 3 3 8 2 7" xfId="10110" xr:uid="{00000000-0005-0000-0000-0000A1390000}"/>
    <cellStyle name="Currency 2 3 3 8 2 7 2" xfId="24367" xr:uid="{00000000-0005-0000-0000-0000A2390000}"/>
    <cellStyle name="Currency 2 3 3 8 2 7 3" xfId="36248" xr:uid="{E057FAC5-8CB1-4993-98DC-10200D25F722}"/>
    <cellStyle name="Currency 2 3 3 8 2 7 4" xfId="50505" xr:uid="{B230868D-C3FF-4216-8BF0-37F8A7FA7211}"/>
    <cellStyle name="Currency 2 3 3 8 2 8" xfId="12487" xr:uid="{00000000-0005-0000-0000-0000A3390000}"/>
    <cellStyle name="Currency 2 3 3 8 2 8 2" xfId="38625" xr:uid="{7E9161CF-072B-41DF-8B2A-92091B8F2084}"/>
    <cellStyle name="Currency 2 3 3 8 2 8 3" xfId="52882" xr:uid="{0E5925E2-7856-4BA9-A0E3-0C296AEA42AF}"/>
    <cellStyle name="Currency 2 3 3 8 2 9" xfId="14863" xr:uid="{00000000-0005-0000-0000-0000A4390000}"/>
    <cellStyle name="Currency 2 3 3 8 3" xfId="1038" xr:uid="{00000000-0005-0000-0000-0000A5390000}"/>
    <cellStyle name="Currency 2 3 3 8 3 2" xfId="3414" xr:uid="{00000000-0005-0000-0000-0000A6390000}"/>
    <cellStyle name="Currency 2 3 3 8 3 2 2" xfId="17671" xr:uid="{00000000-0005-0000-0000-0000A7390000}"/>
    <cellStyle name="Currency 2 3 3 8 3 2 3" xfId="29552" xr:uid="{B1464934-73CF-497C-BED5-62C2EFD5261A}"/>
    <cellStyle name="Currency 2 3 3 8 3 2 4" xfId="43809" xr:uid="{016819C3-05DF-41BC-B839-EE8122AEA1BB}"/>
    <cellStyle name="Currency 2 3 3 8 3 3" xfId="5790" xr:uid="{00000000-0005-0000-0000-0000A8390000}"/>
    <cellStyle name="Currency 2 3 3 8 3 3 2" xfId="20047" xr:uid="{00000000-0005-0000-0000-0000A9390000}"/>
    <cellStyle name="Currency 2 3 3 8 3 3 3" xfId="31928" xr:uid="{C36AE53A-7153-4597-9062-6AC9F8336306}"/>
    <cellStyle name="Currency 2 3 3 8 3 3 4" xfId="46185" xr:uid="{0C15CCA4-F6A3-49B2-831C-9AF7C670304F}"/>
    <cellStyle name="Currency 2 3 3 8 3 4" xfId="8166" xr:uid="{00000000-0005-0000-0000-0000AA390000}"/>
    <cellStyle name="Currency 2 3 3 8 3 4 2" xfId="22423" xr:uid="{00000000-0005-0000-0000-0000AB390000}"/>
    <cellStyle name="Currency 2 3 3 8 3 4 3" xfId="34304" xr:uid="{5027F5B7-3C84-4929-AF72-55F19F7800C6}"/>
    <cellStyle name="Currency 2 3 3 8 3 4 4" xfId="48561" xr:uid="{F62559A6-31B4-4876-B77E-625D2D2C5F80}"/>
    <cellStyle name="Currency 2 3 3 8 3 5" xfId="10542" xr:uid="{00000000-0005-0000-0000-0000AC390000}"/>
    <cellStyle name="Currency 2 3 3 8 3 5 2" xfId="24799" xr:uid="{00000000-0005-0000-0000-0000AD390000}"/>
    <cellStyle name="Currency 2 3 3 8 3 5 3" xfId="36680" xr:uid="{7A34B6E7-6995-4BA1-8215-560963D932D4}"/>
    <cellStyle name="Currency 2 3 3 8 3 5 4" xfId="50937" xr:uid="{2D17C1ED-20EB-4CC0-898F-4AB277CE8D29}"/>
    <cellStyle name="Currency 2 3 3 8 3 6" xfId="12919" xr:uid="{00000000-0005-0000-0000-0000AE390000}"/>
    <cellStyle name="Currency 2 3 3 8 3 6 2" xfId="39057" xr:uid="{97CBB0D3-1287-4DA4-A08A-060DB6E3EB14}"/>
    <cellStyle name="Currency 2 3 3 8 3 6 3" xfId="53314" xr:uid="{C3B67D8C-2C1A-4F92-9CF2-8A338789B598}"/>
    <cellStyle name="Currency 2 3 3 8 3 7" xfId="15295" xr:uid="{00000000-0005-0000-0000-0000AF390000}"/>
    <cellStyle name="Currency 2 3 3 8 3 8" xfId="27176" xr:uid="{04F6D65C-48C5-4E7F-BFC3-A9CB692137F1}"/>
    <cellStyle name="Currency 2 3 3 8 3 9" xfId="41433" xr:uid="{634C054C-48EA-446F-8891-5B30B7FD225D}"/>
    <cellStyle name="Currency 2 3 3 8 4" xfId="1830" xr:uid="{00000000-0005-0000-0000-0000B0390000}"/>
    <cellStyle name="Currency 2 3 3 8 4 2" xfId="4206" xr:uid="{00000000-0005-0000-0000-0000B1390000}"/>
    <cellStyle name="Currency 2 3 3 8 4 2 2" xfId="18463" xr:uid="{00000000-0005-0000-0000-0000B2390000}"/>
    <cellStyle name="Currency 2 3 3 8 4 2 3" xfId="30344" xr:uid="{4456A6B3-D5E0-4109-B1E3-2E5F97779A84}"/>
    <cellStyle name="Currency 2 3 3 8 4 2 4" xfId="44601" xr:uid="{5BFD7988-8082-41F4-8C49-8CE542EB8400}"/>
    <cellStyle name="Currency 2 3 3 8 4 3" xfId="6582" xr:uid="{00000000-0005-0000-0000-0000B3390000}"/>
    <cellStyle name="Currency 2 3 3 8 4 3 2" xfId="20839" xr:uid="{00000000-0005-0000-0000-0000B4390000}"/>
    <cellStyle name="Currency 2 3 3 8 4 3 3" xfId="32720" xr:uid="{34D03094-7B34-44D6-82CC-01B13F957C99}"/>
    <cellStyle name="Currency 2 3 3 8 4 3 4" xfId="46977" xr:uid="{6B9F6BB1-D5C1-47B1-B786-40AE712E9520}"/>
    <cellStyle name="Currency 2 3 3 8 4 4" xfId="8958" xr:uid="{00000000-0005-0000-0000-0000B5390000}"/>
    <cellStyle name="Currency 2 3 3 8 4 4 2" xfId="23215" xr:uid="{00000000-0005-0000-0000-0000B6390000}"/>
    <cellStyle name="Currency 2 3 3 8 4 4 3" xfId="35096" xr:uid="{DF414A52-CE94-4E08-AA0F-A32EFDFB5DB9}"/>
    <cellStyle name="Currency 2 3 3 8 4 4 4" xfId="49353" xr:uid="{69515403-74AC-4508-B4E6-EEA240278A93}"/>
    <cellStyle name="Currency 2 3 3 8 4 5" xfId="11334" xr:uid="{00000000-0005-0000-0000-0000B7390000}"/>
    <cellStyle name="Currency 2 3 3 8 4 5 2" xfId="25591" xr:uid="{00000000-0005-0000-0000-0000B8390000}"/>
    <cellStyle name="Currency 2 3 3 8 4 5 3" xfId="37472" xr:uid="{88011490-6DA6-4084-8B72-FD364688AA39}"/>
    <cellStyle name="Currency 2 3 3 8 4 5 4" xfId="51729" xr:uid="{2BD831EF-EF86-421C-BD62-7C562A4F0FE4}"/>
    <cellStyle name="Currency 2 3 3 8 4 6" xfId="13711" xr:uid="{00000000-0005-0000-0000-0000B9390000}"/>
    <cellStyle name="Currency 2 3 3 8 4 6 2" xfId="39849" xr:uid="{5020EC17-6E8A-4FFC-AC16-4C8C77EBF768}"/>
    <cellStyle name="Currency 2 3 3 8 4 6 3" xfId="54106" xr:uid="{631DF650-77B0-44B1-A78C-F0FFEA6CC807}"/>
    <cellStyle name="Currency 2 3 3 8 4 7" xfId="16087" xr:uid="{00000000-0005-0000-0000-0000BA390000}"/>
    <cellStyle name="Currency 2 3 3 8 4 8" xfId="27968" xr:uid="{E79763ED-1314-46AE-A422-D4E92CA213C5}"/>
    <cellStyle name="Currency 2 3 3 8 4 9" xfId="42225" xr:uid="{03642B4D-1259-4979-85A2-ED13545A47A6}"/>
    <cellStyle name="Currency 2 3 3 8 5" xfId="2622" xr:uid="{00000000-0005-0000-0000-0000BB390000}"/>
    <cellStyle name="Currency 2 3 3 8 5 2" xfId="16879" xr:uid="{00000000-0005-0000-0000-0000BC390000}"/>
    <cellStyle name="Currency 2 3 3 8 5 3" xfId="28760" xr:uid="{3FAD59C8-B7A1-4DF7-BF84-AE0B04EB5CB8}"/>
    <cellStyle name="Currency 2 3 3 8 5 4" xfId="43017" xr:uid="{7B8BF7A9-8CCF-4CC7-8EE7-A505DE35673E}"/>
    <cellStyle name="Currency 2 3 3 8 6" xfId="4998" xr:uid="{00000000-0005-0000-0000-0000BD390000}"/>
    <cellStyle name="Currency 2 3 3 8 6 2" xfId="19255" xr:uid="{00000000-0005-0000-0000-0000BE390000}"/>
    <cellStyle name="Currency 2 3 3 8 6 3" xfId="31136" xr:uid="{F184939A-F85B-45CF-BC47-794156E4A41C}"/>
    <cellStyle name="Currency 2 3 3 8 6 4" xfId="45393" xr:uid="{5516E9AB-4A30-4063-8C4B-EB3B6575FC54}"/>
    <cellStyle name="Currency 2 3 3 8 7" xfId="7374" xr:uid="{00000000-0005-0000-0000-0000BF390000}"/>
    <cellStyle name="Currency 2 3 3 8 7 2" xfId="21631" xr:uid="{00000000-0005-0000-0000-0000C0390000}"/>
    <cellStyle name="Currency 2 3 3 8 7 3" xfId="33512" xr:uid="{0759F98D-75BD-4419-85B3-38C4C4EB4A6D}"/>
    <cellStyle name="Currency 2 3 3 8 7 4" xfId="47769" xr:uid="{A46C0B7F-2BAC-4630-BBCE-3A1FB2CDF125}"/>
    <cellStyle name="Currency 2 3 3 8 8" xfId="9750" xr:uid="{00000000-0005-0000-0000-0000C1390000}"/>
    <cellStyle name="Currency 2 3 3 8 8 2" xfId="24007" xr:uid="{00000000-0005-0000-0000-0000C2390000}"/>
    <cellStyle name="Currency 2 3 3 8 8 3" xfId="35888" xr:uid="{6D1DC9CB-F494-4690-9251-6AC440916D5E}"/>
    <cellStyle name="Currency 2 3 3 8 8 4" xfId="50145" xr:uid="{E80981B2-0518-4A1B-8080-0AB534844C4B}"/>
    <cellStyle name="Currency 2 3 3 8 9" xfId="12127" xr:uid="{00000000-0005-0000-0000-0000C3390000}"/>
    <cellStyle name="Currency 2 3 3 8 9 2" xfId="38265" xr:uid="{7B4D6552-A4D7-457D-894B-65726486E0DC}"/>
    <cellStyle name="Currency 2 3 3 8 9 3" xfId="52522" xr:uid="{0AC35EC5-514D-4DF8-B06D-42BBB612367D}"/>
    <cellStyle name="Currency 2 3 3 9" xfId="282" xr:uid="{00000000-0005-0000-0000-0000C4390000}"/>
    <cellStyle name="Currency 2 3 3 9 10" xfId="14539" xr:uid="{00000000-0005-0000-0000-0000C5390000}"/>
    <cellStyle name="Currency 2 3 3 9 11" xfId="26420" xr:uid="{45A9A90B-834C-4E78-A84A-9560D1BE0627}"/>
    <cellStyle name="Currency 2 3 3 9 12" xfId="40677" xr:uid="{D2934656-A31D-4CBE-8237-B1D9CF0A38F4}"/>
    <cellStyle name="Currency 2 3 3 9 2" xfId="642" xr:uid="{00000000-0005-0000-0000-0000C6390000}"/>
    <cellStyle name="Currency 2 3 3 9 2 10" xfId="26780" xr:uid="{E93B1F49-A1A1-4173-AAA0-51748BCC1C6B}"/>
    <cellStyle name="Currency 2 3 3 9 2 11" xfId="41037" xr:uid="{69DDB423-41C5-446E-BE9F-F31A33429B91}"/>
    <cellStyle name="Currency 2 3 3 9 2 2" xfId="1434" xr:uid="{00000000-0005-0000-0000-0000C7390000}"/>
    <cellStyle name="Currency 2 3 3 9 2 2 2" xfId="3810" xr:uid="{00000000-0005-0000-0000-0000C8390000}"/>
    <cellStyle name="Currency 2 3 3 9 2 2 2 2" xfId="18067" xr:uid="{00000000-0005-0000-0000-0000C9390000}"/>
    <cellStyle name="Currency 2 3 3 9 2 2 2 3" xfId="29948" xr:uid="{E9253895-6A3A-47E9-AF99-3E631F8B1E01}"/>
    <cellStyle name="Currency 2 3 3 9 2 2 2 4" xfId="44205" xr:uid="{E0000A23-14A7-4366-A60C-4A35F3ECFAC2}"/>
    <cellStyle name="Currency 2 3 3 9 2 2 3" xfId="6186" xr:uid="{00000000-0005-0000-0000-0000CA390000}"/>
    <cellStyle name="Currency 2 3 3 9 2 2 3 2" xfId="20443" xr:uid="{00000000-0005-0000-0000-0000CB390000}"/>
    <cellStyle name="Currency 2 3 3 9 2 2 3 3" xfId="32324" xr:uid="{79CC05FA-8E19-4A4D-B8C8-293B192916C0}"/>
    <cellStyle name="Currency 2 3 3 9 2 2 3 4" xfId="46581" xr:uid="{6E254799-52D7-4F84-8203-576D012D67CA}"/>
    <cellStyle name="Currency 2 3 3 9 2 2 4" xfId="8562" xr:uid="{00000000-0005-0000-0000-0000CC390000}"/>
    <cellStyle name="Currency 2 3 3 9 2 2 4 2" xfId="22819" xr:uid="{00000000-0005-0000-0000-0000CD390000}"/>
    <cellStyle name="Currency 2 3 3 9 2 2 4 3" xfId="34700" xr:uid="{E233AF6D-6352-49B3-9E4D-3E9A1ED04E11}"/>
    <cellStyle name="Currency 2 3 3 9 2 2 4 4" xfId="48957" xr:uid="{BCE0EC30-BAD4-424F-9FA2-1CA1770B311D}"/>
    <cellStyle name="Currency 2 3 3 9 2 2 5" xfId="10938" xr:uid="{00000000-0005-0000-0000-0000CE390000}"/>
    <cellStyle name="Currency 2 3 3 9 2 2 5 2" xfId="25195" xr:uid="{00000000-0005-0000-0000-0000CF390000}"/>
    <cellStyle name="Currency 2 3 3 9 2 2 5 3" xfId="37076" xr:uid="{ABC27E97-A772-4627-945E-45890FC74CB6}"/>
    <cellStyle name="Currency 2 3 3 9 2 2 5 4" xfId="51333" xr:uid="{3056D786-FF37-4557-B388-F63A20A64F46}"/>
    <cellStyle name="Currency 2 3 3 9 2 2 6" xfId="13315" xr:uid="{00000000-0005-0000-0000-0000D0390000}"/>
    <cellStyle name="Currency 2 3 3 9 2 2 6 2" xfId="39453" xr:uid="{0D8F5192-F2B0-4A69-A11D-1A17B2C801D5}"/>
    <cellStyle name="Currency 2 3 3 9 2 2 6 3" xfId="53710" xr:uid="{529430B6-6644-4ADF-B0DE-962BAD86CB18}"/>
    <cellStyle name="Currency 2 3 3 9 2 2 7" xfId="15691" xr:uid="{00000000-0005-0000-0000-0000D1390000}"/>
    <cellStyle name="Currency 2 3 3 9 2 2 8" xfId="27572" xr:uid="{02CF18EE-24BB-40BA-A684-3B23B019BC79}"/>
    <cellStyle name="Currency 2 3 3 9 2 2 9" xfId="41829" xr:uid="{8553ECDE-0426-428F-89DD-0A312E15F8A0}"/>
    <cellStyle name="Currency 2 3 3 9 2 3" xfId="2226" xr:uid="{00000000-0005-0000-0000-0000D2390000}"/>
    <cellStyle name="Currency 2 3 3 9 2 3 2" xfId="4602" xr:uid="{00000000-0005-0000-0000-0000D3390000}"/>
    <cellStyle name="Currency 2 3 3 9 2 3 2 2" xfId="18859" xr:uid="{00000000-0005-0000-0000-0000D4390000}"/>
    <cellStyle name="Currency 2 3 3 9 2 3 2 3" xfId="30740" xr:uid="{97D3AAA7-E589-4485-93DC-43C7A840F24E}"/>
    <cellStyle name="Currency 2 3 3 9 2 3 2 4" xfId="44997" xr:uid="{7A09FBAB-88C9-49F7-A4A8-030EB0C34992}"/>
    <cellStyle name="Currency 2 3 3 9 2 3 3" xfId="6978" xr:uid="{00000000-0005-0000-0000-0000D5390000}"/>
    <cellStyle name="Currency 2 3 3 9 2 3 3 2" xfId="21235" xr:uid="{00000000-0005-0000-0000-0000D6390000}"/>
    <cellStyle name="Currency 2 3 3 9 2 3 3 3" xfId="33116" xr:uid="{C0CB0171-8670-40F9-90B2-12AE9C515B7C}"/>
    <cellStyle name="Currency 2 3 3 9 2 3 3 4" xfId="47373" xr:uid="{2066FCD6-D38B-467D-9831-F24D7D30E2F7}"/>
    <cellStyle name="Currency 2 3 3 9 2 3 4" xfId="9354" xr:uid="{00000000-0005-0000-0000-0000D7390000}"/>
    <cellStyle name="Currency 2 3 3 9 2 3 4 2" xfId="23611" xr:uid="{00000000-0005-0000-0000-0000D8390000}"/>
    <cellStyle name="Currency 2 3 3 9 2 3 4 3" xfId="35492" xr:uid="{A778041D-C1AB-4C04-AAAD-49F3A59EE8D8}"/>
    <cellStyle name="Currency 2 3 3 9 2 3 4 4" xfId="49749" xr:uid="{1339B7DF-4846-4765-BDE6-57799BFA724B}"/>
    <cellStyle name="Currency 2 3 3 9 2 3 5" xfId="11730" xr:uid="{00000000-0005-0000-0000-0000D9390000}"/>
    <cellStyle name="Currency 2 3 3 9 2 3 5 2" xfId="25987" xr:uid="{00000000-0005-0000-0000-0000DA390000}"/>
    <cellStyle name="Currency 2 3 3 9 2 3 5 3" xfId="37868" xr:uid="{39FF5348-DE13-4916-8B41-D728EEB797B6}"/>
    <cellStyle name="Currency 2 3 3 9 2 3 5 4" xfId="52125" xr:uid="{D6C18015-6968-4797-80C0-F76D3B90CC69}"/>
    <cellStyle name="Currency 2 3 3 9 2 3 6" xfId="14107" xr:uid="{00000000-0005-0000-0000-0000DB390000}"/>
    <cellStyle name="Currency 2 3 3 9 2 3 6 2" xfId="40245" xr:uid="{CA094C6C-50F0-48A8-AE96-666C50EF60EE}"/>
    <cellStyle name="Currency 2 3 3 9 2 3 6 3" xfId="54502" xr:uid="{3689D1F0-DBE8-4A91-AE99-5E84190BF703}"/>
    <cellStyle name="Currency 2 3 3 9 2 3 7" xfId="16483" xr:uid="{00000000-0005-0000-0000-0000DC390000}"/>
    <cellStyle name="Currency 2 3 3 9 2 3 8" xfId="28364" xr:uid="{35ED9491-D789-4011-AF15-DD18BC9870AA}"/>
    <cellStyle name="Currency 2 3 3 9 2 3 9" xfId="42621" xr:uid="{0A7A11F4-0DF9-4485-ADC4-EA4C06EEC3A5}"/>
    <cellStyle name="Currency 2 3 3 9 2 4" xfId="3018" xr:uid="{00000000-0005-0000-0000-0000DD390000}"/>
    <cellStyle name="Currency 2 3 3 9 2 4 2" xfId="17275" xr:uid="{00000000-0005-0000-0000-0000DE390000}"/>
    <cellStyle name="Currency 2 3 3 9 2 4 3" xfId="29156" xr:uid="{4FFC5F72-A161-478D-AFBB-F824720A0DF8}"/>
    <cellStyle name="Currency 2 3 3 9 2 4 4" xfId="43413" xr:uid="{1BA79E5A-B854-426A-AE63-CF4F1EB44AE3}"/>
    <cellStyle name="Currency 2 3 3 9 2 5" xfId="5394" xr:uid="{00000000-0005-0000-0000-0000DF390000}"/>
    <cellStyle name="Currency 2 3 3 9 2 5 2" xfId="19651" xr:uid="{00000000-0005-0000-0000-0000E0390000}"/>
    <cellStyle name="Currency 2 3 3 9 2 5 3" xfId="31532" xr:uid="{C3E9D57B-A9F1-4918-96BF-27A8552B0668}"/>
    <cellStyle name="Currency 2 3 3 9 2 5 4" xfId="45789" xr:uid="{A88E2CD4-5927-466A-A212-9BBF8AF5D7DC}"/>
    <cellStyle name="Currency 2 3 3 9 2 6" xfId="7770" xr:uid="{00000000-0005-0000-0000-0000E1390000}"/>
    <cellStyle name="Currency 2 3 3 9 2 6 2" xfId="22027" xr:uid="{00000000-0005-0000-0000-0000E2390000}"/>
    <cellStyle name="Currency 2 3 3 9 2 6 3" xfId="33908" xr:uid="{9A9D6EDC-CD52-4B19-A4CF-B7ED684F5884}"/>
    <cellStyle name="Currency 2 3 3 9 2 6 4" xfId="48165" xr:uid="{590598FD-91FC-46DF-A98C-3111C95CB639}"/>
    <cellStyle name="Currency 2 3 3 9 2 7" xfId="10146" xr:uid="{00000000-0005-0000-0000-0000E3390000}"/>
    <cellStyle name="Currency 2 3 3 9 2 7 2" xfId="24403" xr:uid="{00000000-0005-0000-0000-0000E4390000}"/>
    <cellStyle name="Currency 2 3 3 9 2 7 3" xfId="36284" xr:uid="{F8C6355F-C9F7-434B-99DC-7BB54A6EB94F}"/>
    <cellStyle name="Currency 2 3 3 9 2 7 4" xfId="50541" xr:uid="{F6ADE2B9-AF81-4FC5-ADD7-414A2BF7D244}"/>
    <cellStyle name="Currency 2 3 3 9 2 8" xfId="12523" xr:uid="{00000000-0005-0000-0000-0000E5390000}"/>
    <cellStyle name="Currency 2 3 3 9 2 8 2" xfId="38661" xr:uid="{C926CF28-1DDF-445D-9198-95C0A4FF13A1}"/>
    <cellStyle name="Currency 2 3 3 9 2 8 3" xfId="52918" xr:uid="{D05BC062-CF1D-4AEE-A726-EFFCF23312A9}"/>
    <cellStyle name="Currency 2 3 3 9 2 9" xfId="14899" xr:uid="{00000000-0005-0000-0000-0000E6390000}"/>
    <cellStyle name="Currency 2 3 3 9 3" xfId="1074" xr:uid="{00000000-0005-0000-0000-0000E7390000}"/>
    <cellStyle name="Currency 2 3 3 9 3 2" xfId="3450" xr:uid="{00000000-0005-0000-0000-0000E8390000}"/>
    <cellStyle name="Currency 2 3 3 9 3 2 2" xfId="17707" xr:uid="{00000000-0005-0000-0000-0000E9390000}"/>
    <cellStyle name="Currency 2 3 3 9 3 2 3" xfId="29588" xr:uid="{7CF73DEE-2F8E-4B8C-9649-0C1AF9892E43}"/>
    <cellStyle name="Currency 2 3 3 9 3 2 4" xfId="43845" xr:uid="{101B779B-3849-4D0A-822A-5A3FADCD3620}"/>
    <cellStyle name="Currency 2 3 3 9 3 3" xfId="5826" xr:uid="{00000000-0005-0000-0000-0000EA390000}"/>
    <cellStyle name="Currency 2 3 3 9 3 3 2" xfId="20083" xr:uid="{00000000-0005-0000-0000-0000EB390000}"/>
    <cellStyle name="Currency 2 3 3 9 3 3 3" xfId="31964" xr:uid="{E28EBD52-1510-4B96-B9B6-AC5D26F9E3D4}"/>
    <cellStyle name="Currency 2 3 3 9 3 3 4" xfId="46221" xr:uid="{36AA582D-211A-41BD-9355-3E87785DAF0F}"/>
    <cellStyle name="Currency 2 3 3 9 3 4" xfId="8202" xr:uid="{00000000-0005-0000-0000-0000EC390000}"/>
    <cellStyle name="Currency 2 3 3 9 3 4 2" xfId="22459" xr:uid="{00000000-0005-0000-0000-0000ED390000}"/>
    <cellStyle name="Currency 2 3 3 9 3 4 3" xfId="34340" xr:uid="{883D8EE2-FFB3-42AD-8014-287AC078A042}"/>
    <cellStyle name="Currency 2 3 3 9 3 4 4" xfId="48597" xr:uid="{0C2E87D4-7EA5-4D4E-A0EA-C44A7CE82142}"/>
    <cellStyle name="Currency 2 3 3 9 3 5" xfId="10578" xr:uid="{00000000-0005-0000-0000-0000EE390000}"/>
    <cellStyle name="Currency 2 3 3 9 3 5 2" xfId="24835" xr:uid="{00000000-0005-0000-0000-0000EF390000}"/>
    <cellStyle name="Currency 2 3 3 9 3 5 3" xfId="36716" xr:uid="{756778B5-A74A-4EE3-99F0-73F5699ED055}"/>
    <cellStyle name="Currency 2 3 3 9 3 5 4" xfId="50973" xr:uid="{EABA1299-7989-46A2-93C4-0408EE02623C}"/>
    <cellStyle name="Currency 2 3 3 9 3 6" xfId="12955" xr:uid="{00000000-0005-0000-0000-0000F0390000}"/>
    <cellStyle name="Currency 2 3 3 9 3 6 2" xfId="39093" xr:uid="{D468DFCC-F51A-4FE5-A494-11D1A0B51B6E}"/>
    <cellStyle name="Currency 2 3 3 9 3 6 3" xfId="53350" xr:uid="{ECB6DB88-C257-473F-A0D4-8F6D65DD067D}"/>
    <cellStyle name="Currency 2 3 3 9 3 7" xfId="15331" xr:uid="{00000000-0005-0000-0000-0000F1390000}"/>
    <cellStyle name="Currency 2 3 3 9 3 8" xfId="27212" xr:uid="{E8715ABC-84F3-4021-BA66-CD45CF330236}"/>
    <cellStyle name="Currency 2 3 3 9 3 9" xfId="41469" xr:uid="{BE5ABBA4-A82A-40ED-B91B-B18E4D501306}"/>
    <cellStyle name="Currency 2 3 3 9 4" xfId="1866" xr:uid="{00000000-0005-0000-0000-0000F2390000}"/>
    <cellStyle name="Currency 2 3 3 9 4 2" xfId="4242" xr:uid="{00000000-0005-0000-0000-0000F3390000}"/>
    <cellStyle name="Currency 2 3 3 9 4 2 2" xfId="18499" xr:uid="{00000000-0005-0000-0000-0000F4390000}"/>
    <cellStyle name="Currency 2 3 3 9 4 2 3" xfId="30380" xr:uid="{74BF76C9-D93B-4C89-9AB6-0F3347A474FE}"/>
    <cellStyle name="Currency 2 3 3 9 4 2 4" xfId="44637" xr:uid="{649A4280-2B79-4493-82C2-32E4B82A3F0B}"/>
    <cellStyle name="Currency 2 3 3 9 4 3" xfId="6618" xr:uid="{00000000-0005-0000-0000-0000F5390000}"/>
    <cellStyle name="Currency 2 3 3 9 4 3 2" xfId="20875" xr:uid="{00000000-0005-0000-0000-0000F6390000}"/>
    <cellStyle name="Currency 2 3 3 9 4 3 3" xfId="32756" xr:uid="{7A9BFAF1-FF88-47A0-817F-D985F7C92E31}"/>
    <cellStyle name="Currency 2 3 3 9 4 3 4" xfId="47013" xr:uid="{A4310B69-82D1-4C17-A646-C0D517BB9ECB}"/>
    <cellStyle name="Currency 2 3 3 9 4 4" xfId="8994" xr:uid="{00000000-0005-0000-0000-0000F7390000}"/>
    <cellStyle name="Currency 2 3 3 9 4 4 2" xfId="23251" xr:uid="{00000000-0005-0000-0000-0000F8390000}"/>
    <cellStyle name="Currency 2 3 3 9 4 4 3" xfId="35132" xr:uid="{14D43949-5E1A-4AC6-9C9B-5165FD22C7D9}"/>
    <cellStyle name="Currency 2 3 3 9 4 4 4" xfId="49389" xr:uid="{A356AAC6-F7B7-4FB5-AD5E-FC06C6D745CD}"/>
    <cellStyle name="Currency 2 3 3 9 4 5" xfId="11370" xr:uid="{00000000-0005-0000-0000-0000F9390000}"/>
    <cellStyle name="Currency 2 3 3 9 4 5 2" xfId="25627" xr:uid="{00000000-0005-0000-0000-0000FA390000}"/>
    <cellStyle name="Currency 2 3 3 9 4 5 3" xfId="37508" xr:uid="{C54778EE-7709-4DD9-A77B-DAF167B4FF01}"/>
    <cellStyle name="Currency 2 3 3 9 4 5 4" xfId="51765" xr:uid="{4DE5BB57-86B8-4458-93E4-9C27E6649CBD}"/>
    <cellStyle name="Currency 2 3 3 9 4 6" xfId="13747" xr:uid="{00000000-0005-0000-0000-0000FB390000}"/>
    <cellStyle name="Currency 2 3 3 9 4 6 2" xfId="39885" xr:uid="{D5DC9CF7-42E7-4E37-A9CA-C5520754B1FA}"/>
    <cellStyle name="Currency 2 3 3 9 4 6 3" xfId="54142" xr:uid="{4A9C598E-CEFA-4D81-B249-2670F4FB9D63}"/>
    <cellStyle name="Currency 2 3 3 9 4 7" xfId="16123" xr:uid="{00000000-0005-0000-0000-0000FC390000}"/>
    <cellStyle name="Currency 2 3 3 9 4 8" xfId="28004" xr:uid="{EF4DE053-7ED5-4C78-B525-710DEE727B54}"/>
    <cellStyle name="Currency 2 3 3 9 4 9" xfId="42261" xr:uid="{98CDD841-0BE6-4573-B1D0-BAE661B181B4}"/>
    <cellStyle name="Currency 2 3 3 9 5" xfId="2658" xr:uid="{00000000-0005-0000-0000-0000FD390000}"/>
    <cellStyle name="Currency 2 3 3 9 5 2" xfId="16915" xr:uid="{00000000-0005-0000-0000-0000FE390000}"/>
    <cellStyle name="Currency 2 3 3 9 5 3" xfId="28796" xr:uid="{9FA43B5A-D1F9-47D2-8A79-C41FC7D2B203}"/>
    <cellStyle name="Currency 2 3 3 9 5 4" xfId="43053" xr:uid="{63C9768C-8B26-4ADA-9932-02C4EDCE6F02}"/>
    <cellStyle name="Currency 2 3 3 9 6" xfId="5034" xr:uid="{00000000-0005-0000-0000-0000FF390000}"/>
    <cellStyle name="Currency 2 3 3 9 6 2" xfId="19291" xr:uid="{00000000-0005-0000-0000-0000003A0000}"/>
    <cellStyle name="Currency 2 3 3 9 6 3" xfId="31172" xr:uid="{32FA6111-8BC9-4A0C-8051-4E4315FFC861}"/>
    <cellStyle name="Currency 2 3 3 9 6 4" xfId="45429" xr:uid="{1C4DC5E6-57AB-4A1B-8ED7-62D610CCA826}"/>
    <cellStyle name="Currency 2 3 3 9 7" xfId="7410" xr:uid="{00000000-0005-0000-0000-0000013A0000}"/>
    <cellStyle name="Currency 2 3 3 9 7 2" xfId="21667" xr:uid="{00000000-0005-0000-0000-0000023A0000}"/>
    <cellStyle name="Currency 2 3 3 9 7 3" xfId="33548" xr:uid="{D18BC69C-60EA-4BB2-8102-88CB52E98976}"/>
    <cellStyle name="Currency 2 3 3 9 7 4" xfId="47805" xr:uid="{118111FA-782A-45D1-90FF-AED30E9BDE72}"/>
    <cellStyle name="Currency 2 3 3 9 8" xfId="9786" xr:uid="{00000000-0005-0000-0000-0000033A0000}"/>
    <cellStyle name="Currency 2 3 3 9 8 2" xfId="24043" xr:uid="{00000000-0005-0000-0000-0000043A0000}"/>
    <cellStyle name="Currency 2 3 3 9 8 3" xfId="35924" xr:uid="{D5CEC2C4-5152-4738-A9B7-FD41B2C442EC}"/>
    <cellStyle name="Currency 2 3 3 9 8 4" xfId="50181" xr:uid="{E66633E6-B96C-44E6-AD6A-83BD53C204C3}"/>
    <cellStyle name="Currency 2 3 3 9 9" xfId="12163" xr:uid="{00000000-0005-0000-0000-0000053A0000}"/>
    <cellStyle name="Currency 2 3 3 9 9 2" xfId="38301" xr:uid="{3E07C938-81CD-414C-9A07-D02F6F07928D}"/>
    <cellStyle name="Currency 2 3 3 9 9 3" xfId="52558" xr:uid="{8429D10C-E553-439F-82B3-B64D9D503834}"/>
    <cellStyle name="Currency 2 3 4" xfId="37" xr:uid="{00000000-0005-0000-0000-0000063A0000}"/>
    <cellStyle name="Currency 2 3 4 10" xfId="361" xr:uid="{00000000-0005-0000-0000-0000073A0000}"/>
    <cellStyle name="Currency 2 3 4 10 10" xfId="26499" xr:uid="{BDA0F651-7002-4312-834A-B4F651E260D1}"/>
    <cellStyle name="Currency 2 3 4 10 11" xfId="40756" xr:uid="{E461C678-0DD4-4EB4-AB80-8318CEDED73C}"/>
    <cellStyle name="Currency 2 3 4 10 2" xfId="1153" xr:uid="{00000000-0005-0000-0000-0000083A0000}"/>
    <cellStyle name="Currency 2 3 4 10 2 2" xfId="3529" xr:uid="{00000000-0005-0000-0000-0000093A0000}"/>
    <cellStyle name="Currency 2 3 4 10 2 2 2" xfId="17786" xr:uid="{00000000-0005-0000-0000-00000A3A0000}"/>
    <cellStyle name="Currency 2 3 4 10 2 2 3" xfId="29667" xr:uid="{6161E750-C022-4E21-951F-3B6D3E9B7505}"/>
    <cellStyle name="Currency 2 3 4 10 2 2 4" xfId="43924" xr:uid="{6C7030C7-E312-45C2-BE34-DAB76F928EF8}"/>
    <cellStyle name="Currency 2 3 4 10 2 3" xfId="5905" xr:uid="{00000000-0005-0000-0000-00000B3A0000}"/>
    <cellStyle name="Currency 2 3 4 10 2 3 2" xfId="20162" xr:uid="{00000000-0005-0000-0000-00000C3A0000}"/>
    <cellStyle name="Currency 2 3 4 10 2 3 3" xfId="32043" xr:uid="{FA349CB3-92F1-40CF-B228-C57D7B7439B1}"/>
    <cellStyle name="Currency 2 3 4 10 2 3 4" xfId="46300" xr:uid="{13DBA0A3-89A5-4113-AD3D-A3767A5E5059}"/>
    <cellStyle name="Currency 2 3 4 10 2 4" xfId="8281" xr:uid="{00000000-0005-0000-0000-00000D3A0000}"/>
    <cellStyle name="Currency 2 3 4 10 2 4 2" xfId="22538" xr:uid="{00000000-0005-0000-0000-00000E3A0000}"/>
    <cellStyle name="Currency 2 3 4 10 2 4 3" xfId="34419" xr:uid="{6DEDE8AD-4A98-48A1-B617-5A25BC0D0CDE}"/>
    <cellStyle name="Currency 2 3 4 10 2 4 4" xfId="48676" xr:uid="{1B1B2C40-670E-4576-8F67-CF0206D8CC52}"/>
    <cellStyle name="Currency 2 3 4 10 2 5" xfId="10657" xr:uid="{00000000-0005-0000-0000-00000F3A0000}"/>
    <cellStyle name="Currency 2 3 4 10 2 5 2" xfId="24914" xr:uid="{00000000-0005-0000-0000-0000103A0000}"/>
    <cellStyle name="Currency 2 3 4 10 2 5 3" xfId="36795" xr:uid="{6337E752-27CB-4D3C-8369-EE53B8247E4D}"/>
    <cellStyle name="Currency 2 3 4 10 2 5 4" xfId="51052" xr:uid="{CD606F78-463E-43B3-A28D-047E1A318C11}"/>
    <cellStyle name="Currency 2 3 4 10 2 6" xfId="13034" xr:uid="{00000000-0005-0000-0000-0000113A0000}"/>
    <cellStyle name="Currency 2 3 4 10 2 6 2" xfId="39172" xr:uid="{733D8F89-B33E-4016-BFDD-B782B97DD735}"/>
    <cellStyle name="Currency 2 3 4 10 2 6 3" xfId="53429" xr:uid="{98E21EF1-CD45-4FD4-9216-8E6294F3F24C}"/>
    <cellStyle name="Currency 2 3 4 10 2 7" xfId="15410" xr:uid="{00000000-0005-0000-0000-0000123A0000}"/>
    <cellStyle name="Currency 2 3 4 10 2 8" xfId="27291" xr:uid="{9F6E78C6-DE0A-4158-A7BE-B0C695A14F7B}"/>
    <cellStyle name="Currency 2 3 4 10 2 9" xfId="41548" xr:uid="{AF49947D-475C-4527-94EA-4945A8C2E9B6}"/>
    <cellStyle name="Currency 2 3 4 10 3" xfId="1945" xr:uid="{00000000-0005-0000-0000-0000133A0000}"/>
    <cellStyle name="Currency 2 3 4 10 3 2" xfId="4321" xr:uid="{00000000-0005-0000-0000-0000143A0000}"/>
    <cellStyle name="Currency 2 3 4 10 3 2 2" xfId="18578" xr:uid="{00000000-0005-0000-0000-0000153A0000}"/>
    <cellStyle name="Currency 2 3 4 10 3 2 3" xfId="30459" xr:uid="{D39ADB06-3875-4936-9BD6-E05E4CD79DCB}"/>
    <cellStyle name="Currency 2 3 4 10 3 2 4" xfId="44716" xr:uid="{A76B9784-26D6-41BE-8521-992A1DBE0193}"/>
    <cellStyle name="Currency 2 3 4 10 3 3" xfId="6697" xr:uid="{00000000-0005-0000-0000-0000163A0000}"/>
    <cellStyle name="Currency 2 3 4 10 3 3 2" xfId="20954" xr:uid="{00000000-0005-0000-0000-0000173A0000}"/>
    <cellStyle name="Currency 2 3 4 10 3 3 3" xfId="32835" xr:uid="{6F73D245-2FF2-4F30-BAAE-AD3A5BEC338B}"/>
    <cellStyle name="Currency 2 3 4 10 3 3 4" xfId="47092" xr:uid="{637C9B60-6DE0-4E71-AE94-268C84FDB06A}"/>
    <cellStyle name="Currency 2 3 4 10 3 4" xfId="9073" xr:uid="{00000000-0005-0000-0000-0000183A0000}"/>
    <cellStyle name="Currency 2 3 4 10 3 4 2" xfId="23330" xr:uid="{00000000-0005-0000-0000-0000193A0000}"/>
    <cellStyle name="Currency 2 3 4 10 3 4 3" xfId="35211" xr:uid="{8AE261A8-E7E4-4EB4-94A5-6161C7A27F5A}"/>
    <cellStyle name="Currency 2 3 4 10 3 4 4" xfId="49468" xr:uid="{DDFF3E08-3AB3-4C75-87C4-809FDE489F0D}"/>
    <cellStyle name="Currency 2 3 4 10 3 5" xfId="11449" xr:uid="{00000000-0005-0000-0000-00001A3A0000}"/>
    <cellStyle name="Currency 2 3 4 10 3 5 2" xfId="25706" xr:uid="{00000000-0005-0000-0000-00001B3A0000}"/>
    <cellStyle name="Currency 2 3 4 10 3 5 3" xfId="37587" xr:uid="{20331AF8-A853-4423-8465-F8AC9A850EEC}"/>
    <cellStyle name="Currency 2 3 4 10 3 5 4" xfId="51844" xr:uid="{98CA9C23-80CA-4640-BC32-4BF28DF0A384}"/>
    <cellStyle name="Currency 2 3 4 10 3 6" xfId="13826" xr:uid="{00000000-0005-0000-0000-00001C3A0000}"/>
    <cellStyle name="Currency 2 3 4 10 3 6 2" xfId="39964" xr:uid="{D81AA15C-6AFF-4CEE-AAAC-5ABB44E7AE19}"/>
    <cellStyle name="Currency 2 3 4 10 3 6 3" xfId="54221" xr:uid="{31DD7FD0-7452-4CC5-BA73-62D455270CE1}"/>
    <cellStyle name="Currency 2 3 4 10 3 7" xfId="16202" xr:uid="{00000000-0005-0000-0000-00001D3A0000}"/>
    <cellStyle name="Currency 2 3 4 10 3 8" xfId="28083" xr:uid="{47A67D93-76B6-4FDC-B937-49C6DC8CEFEB}"/>
    <cellStyle name="Currency 2 3 4 10 3 9" xfId="42340" xr:uid="{A173442E-440B-4656-A0B1-12214F924055}"/>
    <cellStyle name="Currency 2 3 4 10 4" xfId="2737" xr:uid="{00000000-0005-0000-0000-00001E3A0000}"/>
    <cellStyle name="Currency 2 3 4 10 4 2" xfId="16994" xr:uid="{00000000-0005-0000-0000-00001F3A0000}"/>
    <cellStyle name="Currency 2 3 4 10 4 3" xfId="28875" xr:uid="{91E44BDA-2063-41B6-82CA-E180AECEC03F}"/>
    <cellStyle name="Currency 2 3 4 10 4 4" xfId="43132" xr:uid="{D3D4B089-D3C6-473F-8770-91009C9C8EC9}"/>
    <cellStyle name="Currency 2 3 4 10 5" xfId="5113" xr:uid="{00000000-0005-0000-0000-0000203A0000}"/>
    <cellStyle name="Currency 2 3 4 10 5 2" xfId="19370" xr:uid="{00000000-0005-0000-0000-0000213A0000}"/>
    <cellStyle name="Currency 2 3 4 10 5 3" xfId="31251" xr:uid="{22499750-5DB9-48E1-A7A4-DE8566BEA1A1}"/>
    <cellStyle name="Currency 2 3 4 10 5 4" xfId="45508" xr:uid="{2BC4E23B-E9FB-4A5A-87D1-E485AF37497E}"/>
    <cellStyle name="Currency 2 3 4 10 6" xfId="7489" xr:uid="{00000000-0005-0000-0000-0000223A0000}"/>
    <cellStyle name="Currency 2 3 4 10 6 2" xfId="21746" xr:uid="{00000000-0005-0000-0000-0000233A0000}"/>
    <cellStyle name="Currency 2 3 4 10 6 3" xfId="33627" xr:uid="{1C7F4C77-21DD-4D41-9DF7-94D130836BD9}"/>
    <cellStyle name="Currency 2 3 4 10 6 4" xfId="47884" xr:uid="{C49AE724-370B-438E-89AF-F71ACB159088}"/>
    <cellStyle name="Currency 2 3 4 10 7" xfId="9865" xr:uid="{00000000-0005-0000-0000-0000243A0000}"/>
    <cellStyle name="Currency 2 3 4 10 7 2" xfId="24122" xr:uid="{00000000-0005-0000-0000-0000253A0000}"/>
    <cellStyle name="Currency 2 3 4 10 7 3" xfId="36003" xr:uid="{A9C0BAED-8956-4EBC-B081-6E614880C0D0}"/>
    <cellStyle name="Currency 2 3 4 10 7 4" xfId="50260" xr:uid="{7BEF8C6C-B385-4F30-A209-59224D5FB421}"/>
    <cellStyle name="Currency 2 3 4 10 8" xfId="12242" xr:uid="{00000000-0005-0000-0000-0000263A0000}"/>
    <cellStyle name="Currency 2 3 4 10 8 2" xfId="38380" xr:uid="{C8CD3BC5-80E2-4ED7-840A-3E2AF06E6192}"/>
    <cellStyle name="Currency 2 3 4 10 8 3" xfId="52637" xr:uid="{72567CCD-59DB-44E4-B06A-5E2BBAFFB609}"/>
    <cellStyle name="Currency 2 3 4 10 9" xfId="14618" xr:uid="{00000000-0005-0000-0000-0000273A0000}"/>
    <cellStyle name="Currency 2 3 4 11" xfId="397" xr:uid="{00000000-0005-0000-0000-0000283A0000}"/>
    <cellStyle name="Currency 2 3 4 11 10" xfId="26535" xr:uid="{7D7DE4F1-893E-4363-BE59-12D6DC15EF63}"/>
    <cellStyle name="Currency 2 3 4 11 11" xfId="40792" xr:uid="{E6041DDF-D1D0-4D13-997C-4E0D71DC8DCC}"/>
    <cellStyle name="Currency 2 3 4 11 2" xfId="1189" xr:uid="{00000000-0005-0000-0000-0000293A0000}"/>
    <cellStyle name="Currency 2 3 4 11 2 2" xfId="3565" xr:uid="{00000000-0005-0000-0000-00002A3A0000}"/>
    <cellStyle name="Currency 2 3 4 11 2 2 2" xfId="17822" xr:uid="{00000000-0005-0000-0000-00002B3A0000}"/>
    <cellStyle name="Currency 2 3 4 11 2 2 3" xfId="29703" xr:uid="{26DAF3AB-E8AA-4B5A-91E3-F8E652AC885B}"/>
    <cellStyle name="Currency 2 3 4 11 2 2 4" xfId="43960" xr:uid="{8C6FB420-07A4-462B-8EBA-49804F586BC8}"/>
    <cellStyle name="Currency 2 3 4 11 2 3" xfId="5941" xr:uid="{00000000-0005-0000-0000-00002C3A0000}"/>
    <cellStyle name="Currency 2 3 4 11 2 3 2" xfId="20198" xr:uid="{00000000-0005-0000-0000-00002D3A0000}"/>
    <cellStyle name="Currency 2 3 4 11 2 3 3" xfId="32079" xr:uid="{550BAB96-59A0-49FC-95B9-BB7DB87DE42C}"/>
    <cellStyle name="Currency 2 3 4 11 2 3 4" xfId="46336" xr:uid="{5DD07692-3117-4200-9933-61063C26204E}"/>
    <cellStyle name="Currency 2 3 4 11 2 4" xfId="8317" xr:uid="{00000000-0005-0000-0000-00002E3A0000}"/>
    <cellStyle name="Currency 2 3 4 11 2 4 2" xfId="22574" xr:uid="{00000000-0005-0000-0000-00002F3A0000}"/>
    <cellStyle name="Currency 2 3 4 11 2 4 3" xfId="34455" xr:uid="{40E601C3-3D82-46B1-9192-665CC4045626}"/>
    <cellStyle name="Currency 2 3 4 11 2 4 4" xfId="48712" xr:uid="{28188F00-93BB-48F2-96B4-21F03D7A0F51}"/>
    <cellStyle name="Currency 2 3 4 11 2 5" xfId="10693" xr:uid="{00000000-0005-0000-0000-0000303A0000}"/>
    <cellStyle name="Currency 2 3 4 11 2 5 2" xfId="24950" xr:uid="{00000000-0005-0000-0000-0000313A0000}"/>
    <cellStyle name="Currency 2 3 4 11 2 5 3" xfId="36831" xr:uid="{8F907742-58CE-499C-98B4-9A6CBC6D18C9}"/>
    <cellStyle name="Currency 2 3 4 11 2 5 4" xfId="51088" xr:uid="{FAA601A5-218C-4EF5-BC55-48458D3C26CA}"/>
    <cellStyle name="Currency 2 3 4 11 2 6" xfId="13070" xr:uid="{00000000-0005-0000-0000-0000323A0000}"/>
    <cellStyle name="Currency 2 3 4 11 2 6 2" xfId="39208" xr:uid="{1B446C5D-4305-494B-B9EF-0CF1B28477FF}"/>
    <cellStyle name="Currency 2 3 4 11 2 6 3" xfId="53465" xr:uid="{294A45F6-D21D-4C89-9281-9398498CE2BD}"/>
    <cellStyle name="Currency 2 3 4 11 2 7" xfId="15446" xr:uid="{00000000-0005-0000-0000-0000333A0000}"/>
    <cellStyle name="Currency 2 3 4 11 2 8" xfId="27327" xr:uid="{7E336659-724A-47AA-BB69-C64A37FC149D}"/>
    <cellStyle name="Currency 2 3 4 11 2 9" xfId="41584" xr:uid="{DDF18252-1317-4880-A022-A5F85B98383B}"/>
    <cellStyle name="Currency 2 3 4 11 3" xfId="1981" xr:uid="{00000000-0005-0000-0000-0000343A0000}"/>
    <cellStyle name="Currency 2 3 4 11 3 2" xfId="4357" xr:uid="{00000000-0005-0000-0000-0000353A0000}"/>
    <cellStyle name="Currency 2 3 4 11 3 2 2" xfId="18614" xr:uid="{00000000-0005-0000-0000-0000363A0000}"/>
    <cellStyle name="Currency 2 3 4 11 3 2 3" xfId="30495" xr:uid="{DFE23F14-C29E-4215-BBE4-0BFD6B110CA0}"/>
    <cellStyle name="Currency 2 3 4 11 3 2 4" xfId="44752" xr:uid="{73737DD7-6A68-407F-8E50-D6127B0DA6CC}"/>
    <cellStyle name="Currency 2 3 4 11 3 3" xfId="6733" xr:uid="{00000000-0005-0000-0000-0000373A0000}"/>
    <cellStyle name="Currency 2 3 4 11 3 3 2" xfId="20990" xr:uid="{00000000-0005-0000-0000-0000383A0000}"/>
    <cellStyle name="Currency 2 3 4 11 3 3 3" xfId="32871" xr:uid="{64CD50C8-FCCC-48D2-82DC-45FD19F7B6E8}"/>
    <cellStyle name="Currency 2 3 4 11 3 3 4" xfId="47128" xr:uid="{C259540D-4887-4BF6-AAA4-87BAF57199C4}"/>
    <cellStyle name="Currency 2 3 4 11 3 4" xfId="9109" xr:uid="{00000000-0005-0000-0000-0000393A0000}"/>
    <cellStyle name="Currency 2 3 4 11 3 4 2" xfId="23366" xr:uid="{00000000-0005-0000-0000-00003A3A0000}"/>
    <cellStyle name="Currency 2 3 4 11 3 4 3" xfId="35247" xr:uid="{2225E418-40C4-4CA5-8F61-17B697AB3EB6}"/>
    <cellStyle name="Currency 2 3 4 11 3 4 4" xfId="49504" xr:uid="{4BA80A88-DABA-4DD2-90D5-0334A40BFF6A}"/>
    <cellStyle name="Currency 2 3 4 11 3 5" xfId="11485" xr:uid="{00000000-0005-0000-0000-00003B3A0000}"/>
    <cellStyle name="Currency 2 3 4 11 3 5 2" xfId="25742" xr:uid="{00000000-0005-0000-0000-00003C3A0000}"/>
    <cellStyle name="Currency 2 3 4 11 3 5 3" xfId="37623" xr:uid="{FFAE95CC-1074-4842-B5E1-FDD6648C30FF}"/>
    <cellStyle name="Currency 2 3 4 11 3 5 4" xfId="51880" xr:uid="{B8893AD2-90CB-4EFD-BBEB-5353DC23D6E6}"/>
    <cellStyle name="Currency 2 3 4 11 3 6" xfId="13862" xr:uid="{00000000-0005-0000-0000-00003D3A0000}"/>
    <cellStyle name="Currency 2 3 4 11 3 6 2" xfId="40000" xr:uid="{7B78B1AD-6A73-4A7C-BE1E-0723D3FA824F}"/>
    <cellStyle name="Currency 2 3 4 11 3 6 3" xfId="54257" xr:uid="{3B2FF37F-6C50-4281-AFD6-1C3F697E42C3}"/>
    <cellStyle name="Currency 2 3 4 11 3 7" xfId="16238" xr:uid="{00000000-0005-0000-0000-00003E3A0000}"/>
    <cellStyle name="Currency 2 3 4 11 3 8" xfId="28119" xr:uid="{B7260150-7ED3-4504-B8B3-6C2581122E7D}"/>
    <cellStyle name="Currency 2 3 4 11 3 9" xfId="42376" xr:uid="{DEEBAB5F-0556-4285-917A-0FB16468F688}"/>
    <cellStyle name="Currency 2 3 4 11 4" xfId="2773" xr:uid="{00000000-0005-0000-0000-00003F3A0000}"/>
    <cellStyle name="Currency 2 3 4 11 4 2" xfId="17030" xr:uid="{00000000-0005-0000-0000-0000403A0000}"/>
    <cellStyle name="Currency 2 3 4 11 4 3" xfId="28911" xr:uid="{8C97BC7B-260D-47ED-B08E-7E05A2FE1049}"/>
    <cellStyle name="Currency 2 3 4 11 4 4" xfId="43168" xr:uid="{7A14D285-18EE-4530-A899-EEC9CE308F33}"/>
    <cellStyle name="Currency 2 3 4 11 5" xfId="5149" xr:uid="{00000000-0005-0000-0000-0000413A0000}"/>
    <cellStyle name="Currency 2 3 4 11 5 2" xfId="19406" xr:uid="{00000000-0005-0000-0000-0000423A0000}"/>
    <cellStyle name="Currency 2 3 4 11 5 3" xfId="31287" xr:uid="{25A08781-4CBE-489A-AE09-DB668F6CDB4B}"/>
    <cellStyle name="Currency 2 3 4 11 5 4" xfId="45544" xr:uid="{4D929281-4846-4CCB-9943-750210614971}"/>
    <cellStyle name="Currency 2 3 4 11 6" xfId="7525" xr:uid="{00000000-0005-0000-0000-0000433A0000}"/>
    <cellStyle name="Currency 2 3 4 11 6 2" xfId="21782" xr:uid="{00000000-0005-0000-0000-0000443A0000}"/>
    <cellStyle name="Currency 2 3 4 11 6 3" xfId="33663" xr:uid="{5931BA67-A236-4A82-9DCD-AE995E633B93}"/>
    <cellStyle name="Currency 2 3 4 11 6 4" xfId="47920" xr:uid="{03DE754A-3A50-47F0-A0BE-E3B4DC281196}"/>
    <cellStyle name="Currency 2 3 4 11 7" xfId="9901" xr:uid="{00000000-0005-0000-0000-0000453A0000}"/>
    <cellStyle name="Currency 2 3 4 11 7 2" xfId="24158" xr:uid="{00000000-0005-0000-0000-0000463A0000}"/>
    <cellStyle name="Currency 2 3 4 11 7 3" xfId="36039" xr:uid="{0CA4667B-19D2-48C9-BEB1-5F5843FD8CA4}"/>
    <cellStyle name="Currency 2 3 4 11 7 4" xfId="50296" xr:uid="{E9154B52-ACA3-45BE-AAC6-CE182D2DE7DC}"/>
    <cellStyle name="Currency 2 3 4 11 8" xfId="12278" xr:uid="{00000000-0005-0000-0000-0000473A0000}"/>
    <cellStyle name="Currency 2 3 4 11 8 2" xfId="38416" xr:uid="{68000B82-DD3C-462D-A975-904C30BB4A4B}"/>
    <cellStyle name="Currency 2 3 4 11 8 3" xfId="52673" xr:uid="{A08F93BC-4BC1-4720-B029-B1658C4F922C}"/>
    <cellStyle name="Currency 2 3 4 11 9" xfId="14654" xr:uid="{00000000-0005-0000-0000-0000483A0000}"/>
    <cellStyle name="Currency 2 3 4 12" xfId="721" xr:uid="{00000000-0005-0000-0000-0000493A0000}"/>
    <cellStyle name="Currency 2 3 4 12 10" xfId="26859" xr:uid="{E9AD47C2-9843-4A5B-8A98-C2444AEBBF9B}"/>
    <cellStyle name="Currency 2 3 4 12 11" xfId="41116" xr:uid="{08C5E9B5-D25D-4C39-858A-ECDD545600B3}"/>
    <cellStyle name="Currency 2 3 4 12 2" xfId="1513" xr:uid="{00000000-0005-0000-0000-00004A3A0000}"/>
    <cellStyle name="Currency 2 3 4 12 2 2" xfId="3889" xr:uid="{00000000-0005-0000-0000-00004B3A0000}"/>
    <cellStyle name="Currency 2 3 4 12 2 2 2" xfId="18146" xr:uid="{00000000-0005-0000-0000-00004C3A0000}"/>
    <cellStyle name="Currency 2 3 4 12 2 2 3" xfId="30027" xr:uid="{4D6E3622-D51E-4F27-9FB6-B90E80FE2961}"/>
    <cellStyle name="Currency 2 3 4 12 2 2 4" xfId="44284" xr:uid="{2A1BC076-7305-49F7-B350-D1120CA098C0}"/>
    <cellStyle name="Currency 2 3 4 12 2 3" xfId="6265" xr:uid="{00000000-0005-0000-0000-00004D3A0000}"/>
    <cellStyle name="Currency 2 3 4 12 2 3 2" xfId="20522" xr:uid="{00000000-0005-0000-0000-00004E3A0000}"/>
    <cellStyle name="Currency 2 3 4 12 2 3 3" xfId="32403" xr:uid="{70C5665E-FD77-4246-8C64-918943533DD5}"/>
    <cellStyle name="Currency 2 3 4 12 2 3 4" xfId="46660" xr:uid="{E8DACFD3-4CFE-44D5-9F06-CFED0E5F7A41}"/>
    <cellStyle name="Currency 2 3 4 12 2 4" xfId="8641" xr:uid="{00000000-0005-0000-0000-00004F3A0000}"/>
    <cellStyle name="Currency 2 3 4 12 2 4 2" xfId="22898" xr:uid="{00000000-0005-0000-0000-0000503A0000}"/>
    <cellStyle name="Currency 2 3 4 12 2 4 3" xfId="34779" xr:uid="{0B35DF8F-82BE-4791-8512-085A0AEF3504}"/>
    <cellStyle name="Currency 2 3 4 12 2 4 4" xfId="49036" xr:uid="{70E07BB7-DDEA-42E5-A386-A387D0CAC0EC}"/>
    <cellStyle name="Currency 2 3 4 12 2 5" xfId="11017" xr:uid="{00000000-0005-0000-0000-0000513A0000}"/>
    <cellStyle name="Currency 2 3 4 12 2 5 2" xfId="25274" xr:uid="{00000000-0005-0000-0000-0000523A0000}"/>
    <cellStyle name="Currency 2 3 4 12 2 5 3" xfId="37155" xr:uid="{0096BAF7-7EEF-4899-A753-95058145CBB8}"/>
    <cellStyle name="Currency 2 3 4 12 2 5 4" xfId="51412" xr:uid="{A2BAAEA8-5B00-48D6-964F-6D7D07C36B08}"/>
    <cellStyle name="Currency 2 3 4 12 2 6" xfId="13394" xr:uid="{00000000-0005-0000-0000-0000533A0000}"/>
    <cellStyle name="Currency 2 3 4 12 2 6 2" xfId="39532" xr:uid="{01E15D64-DF08-4D60-BB99-9A6623C2F631}"/>
    <cellStyle name="Currency 2 3 4 12 2 6 3" xfId="53789" xr:uid="{DDADBF12-5B23-4456-A4A9-A7265E196273}"/>
    <cellStyle name="Currency 2 3 4 12 2 7" xfId="15770" xr:uid="{00000000-0005-0000-0000-0000543A0000}"/>
    <cellStyle name="Currency 2 3 4 12 2 8" xfId="27651" xr:uid="{9B77FBD4-465C-48B9-B752-7090723FFAF4}"/>
    <cellStyle name="Currency 2 3 4 12 2 9" xfId="41908" xr:uid="{1C8336CC-D138-426C-B0FF-5282318035F2}"/>
    <cellStyle name="Currency 2 3 4 12 3" xfId="2305" xr:uid="{00000000-0005-0000-0000-0000553A0000}"/>
    <cellStyle name="Currency 2 3 4 12 3 2" xfId="4681" xr:uid="{00000000-0005-0000-0000-0000563A0000}"/>
    <cellStyle name="Currency 2 3 4 12 3 2 2" xfId="18938" xr:uid="{00000000-0005-0000-0000-0000573A0000}"/>
    <cellStyle name="Currency 2 3 4 12 3 2 3" xfId="30819" xr:uid="{A62847A0-A12A-4C9A-A7F2-FB9DFF4E7805}"/>
    <cellStyle name="Currency 2 3 4 12 3 2 4" xfId="45076" xr:uid="{6A31F3DD-8379-4F99-BE3B-BFC945C34759}"/>
    <cellStyle name="Currency 2 3 4 12 3 3" xfId="7057" xr:uid="{00000000-0005-0000-0000-0000583A0000}"/>
    <cellStyle name="Currency 2 3 4 12 3 3 2" xfId="21314" xr:uid="{00000000-0005-0000-0000-0000593A0000}"/>
    <cellStyle name="Currency 2 3 4 12 3 3 3" xfId="33195" xr:uid="{A33797E7-BB9F-467D-8218-44A6B5D3EACA}"/>
    <cellStyle name="Currency 2 3 4 12 3 3 4" xfId="47452" xr:uid="{36028642-25AF-48E6-81E8-F210888B3F7B}"/>
    <cellStyle name="Currency 2 3 4 12 3 4" xfId="9433" xr:uid="{00000000-0005-0000-0000-00005A3A0000}"/>
    <cellStyle name="Currency 2 3 4 12 3 4 2" xfId="23690" xr:uid="{00000000-0005-0000-0000-00005B3A0000}"/>
    <cellStyle name="Currency 2 3 4 12 3 4 3" xfId="35571" xr:uid="{E0725C32-9950-4212-9653-8342D5E9A9D0}"/>
    <cellStyle name="Currency 2 3 4 12 3 4 4" xfId="49828" xr:uid="{3FECCA93-3364-46EF-9FA8-E4693B18F252}"/>
    <cellStyle name="Currency 2 3 4 12 3 5" xfId="11809" xr:uid="{00000000-0005-0000-0000-00005C3A0000}"/>
    <cellStyle name="Currency 2 3 4 12 3 5 2" xfId="26066" xr:uid="{00000000-0005-0000-0000-00005D3A0000}"/>
    <cellStyle name="Currency 2 3 4 12 3 5 3" xfId="37947" xr:uid="{7EB3D998-059A-4CBC-8D68-2D4411DA5240}"/>
    <cellStyle name="Currency 2 3 4 12 3 5 4" xfId="52204" xr:uid="{F05BF7F5-973A-436D-86FD-7D32E009109D}"/>
    <cellStyle name="Currency 2 3 4 12 3 6" xfId="14186" xr:uid="{00000000-0005-0000-0000-00005E3A0000}"/>
    <cellStyle name="Currency 2 3 4 12 3 6 2" xfId="40324" xr:uid="{3D7C1DA0-828E-4D98-A972-B882C263CE90}"/>
    <cellStyle name="Currency 2 3 4 12 3 6 3" xfId="54581" xr:uid="{00E6AF08-37D9-46D8-948F-A2D7A6AF76FC}"/>
    <cellStyle name="Currency 2 3 4 12 3 7" xfId="16562" xr:uid="{00000000-0005-0000-0000-00005F3A0000}"/>
    <cellStyle name="Currency 2 3 4 12 3 8" xfId="28443" xr:uid="{C2DFA0F2-55EF-4B48-8BA7-441210D0298A}"/>
    <cellStyle name="Currency 2 3 4 12 3 9" xfId="42700" xr:uid="{5ABD8E87-C522-4635-8027-4A2C97C1E3C9}"/>
    <cellStyle name="Currency 2 3 4 12 4" xfId="3097" xr:uid="{00000000-0005-0000-0000-0000603A0000}"/>
    <cellStyle name="Currency 2 3 4 12 4 2" xfId="17354" xr:uid="{00000000-0005-0000-0000-0000613A0000}"/>
    <cellStyle name="Currency 2 3 4 12 4 3" xfId="29235" xr:uid="{ABABE8D7-56A0-413A-A980-DB94686F0B5C}"/>
    <cellStyle name="Currency 2 3 4 12 4 4" xfId="43492" xr:uid="{68E7F9FA-C37C-494C-8B47-0725B47ACB5C}"/>
    <cellStyle name="Currency 2 3 4 12 5" xfId="5473" xr:uid="{00000000-0005-0000-0000-0000623A0000}"/>
    <cellStyle name="Currency 2 3 4 12 5 2" xfId="19730" xr:uid="{00000000-0005-0000-0000-0000633A0000}"/>
    <cellStyle name="Currency 2 3 4 12 5 3" xfId="31611" xr:uid="{C383916C-5479-42F2-A51C-CC7F61734ECC}"/>
    <cellStyle name="Currency 2 3 4 12 5 4" xfId="45868" xr:uid="{589B6E77-B2A7-495A-BCC6-4EF6A51A040E}"/>
    <cellStyle name="Currency 2 3 4 12 6" xfId="7849" xr:uid="{00000000-0005-0000-0000-0000643A0000}"/>
    <cellStyle name="Currency 2 3 4 12 6 2" xfId="22106" xr:uid="{00000000-0005-0000-0000-0000653A0000}"/>
    <cellStyle name="Currency 2 3 4 12 6 3" xfId="33987" xr:uid="{B5AB8DD4-DC45-423D-B2FD-6A03C6179CEF}"/>
    <cellStyle name="Currency 2 3 4 12 6 4" xfId="48244" xr:uid="{015037D9-2151-4913-AE41-EDF679B2723D}"/>
    <cellStyle name="Currency 2 3 4 12 7" xfId="10225" xr:uid="{00000000-0005-0000-0000-0000663A0000}"/>
    <cellStyle name="Currency 2 3 4 12 7 2" xfId="24482" xr:uid="{00000000-0005-0000-0000-0000673A0000}"/>
    <cellStyle name="Currency 2 3 4 12 7 3" xfId="36363" xr:uid="{E7DD64BC-6514-421F-9EB5-31586D608C6A}"/>
    <cellStyle name="Currency 2 3 4 12 7 4" xfId="50620" xr:uid="{374EFF2C-20B8-479E-9CAE-862E297BD75A}"/>
    <cellStyle name="Currency 2 3 4 12 8" xfId="12602" xr:uid="{00000000-0005-0000-0000-0000683A0000}"/>
    <cellStyle name="Currency 2 3 4 12 8 2" xfId="38740" xr:uid="{98C3458F-B1C0-474F-BD01-B7B80A818844}"/>
    <cellStyle name="Currency 2 3 4 12 8 3" xfId="52997" xr:uid="{F403970F-AFF5-48C7-9494-D542C35B2591}"/>
    <cellStyle name="Currency 2 3 4 12 9" xfId="14978" xr:uid="{00000000-0005-0000-0000-0000693A0000}"/>
    <cellStyle name="Currency 2 3 4 13" xfId="757" xr:uid="{00000000-0005-0000-0000-00006A3A0000}"/>
    <cellStyle name="Currency 2 3 4 13 10" xfId="26895" xr:uid="{0F296D71-066C-493A-BDD7-22F48D916F26}"/>
    <cellStyle name="Currency 2 3 4 13 11" xfId="41152" xr:uid="{909143EC-FA2A-4363-BAF2-4C98189C4C36}"/>
    <cellStyle name="Currency 2 3 4 13 2" xfId="1549" xr:uid="{00000000-0005-0000-0000-00006B3A0000}"/>
    <cellStyle name="Currency 2 3 4 13 2 2" xfId="3925" xr:uid="{00000000-0005-0000-0000-00006C3A0000}"/>
    <cellStyle name="Currency 2 3 4 13 2 2 2" xfId="18182" xr:uid="{00000000-0005-0000-0000-00006D3A0000}"/>
    <cellStyle name="Currency 2 3 4 13 2 2 3" xfId="30063" xr:uid="{B050B4B9-DBF1-4FB3-8F26-7E313A354353}"/>
    <cellStyle name="Currency 2 3 4 13 2 2 4" xfId="44320" xr:uid="{030E7C37-E4D2-4975-84E3-A0DAF763D96F}"/>
    <cellStyle name="Currency 2 3 4 13 2 3" xfId="6301" xr:uid="{00000000-0005-0000-0000-00006E3A0000}"/>
    <cellStyle name="Currency 2 3 4 13 2 3 2" xfId="20558" xr:uid="{00000000-0005-0000-0000-00006F3A0000}"/>
    <cellStyle name="Currency 2 3 4 13 2 3 3" xfId="32439" xr:uid="{4BA8B68B-71EE-45C6-BE65-7F595BC0E68F}"/>
    <cellStyle name="Currency 2 3 4 13 2 3 4" xfId="46696" xr:uid="{DA49D74A-4D9C-4E68-B0B3-E2AEA7AD3F1E}"/>
    <cellStyle name="Currency 2 3 4 13 2 4" xfId="8677" xr:uid="{00000000-0005-0000-0000-0000703A0000}"/>
    <cellStyle name="Currency 2 3 4 13 2 4 2" xfId="22934" xr:uid="{00000000-0005-0000-0000-0000713A0000}"/>
    <cellStyle name="Currency 2 3 4 13 2 4 3" xfId="34815" xr:uid="{10A525BB-5360-4842-BD74-A0E6C7ED8C85}"/>
    <cellStyle name="Currency 2 3 4 13 2 4 4" xfId="49072" xr:uid="{164823C4-81F7-4008-88FB-499F4B0D6676}"/>
    <cellStyle name="Currency 2 3 4 13 2 5" xfId="11053" xr:uid="{00000000-0005-0000-0000-0000723A0000}"/>
    <cellStyle name="Currency 2 3 4 13 2 5 2" xfId="25310" xr:uid="{00000000-0005-0000-0000-0000733A0000}"/>
    <cellStyle name="Currency 2 3 4 13 2 5 3" xfId="37191" xr:uid="{BB6B34E4-2E44-4D39-BE61-9C1DFA3640FD}"/>
    <cellStyle name="Currency 2 3 4 13 2 5 4" xfId="51448" xr:uid="{BE1D1D6A-FDB7-4FDE-B282-7DEAE87EE34C}"/>
    <cellStyle name="Currency 2 3 4 13 2 6" xfId="13430" xr:uid="{00000000-0005-0000-0000-0000743A0000}"/>
    <cellStyle name="Currency 2 3 4 13 2 6 2" xfId="39568" xr:uid="{70974BA7-DCC6-417F-A63B-765F3A3F7BD1}"/>
    <cellStyle name="Currency 2 3 4 13 2 6 3" xfId="53825" xr:uid="{0A62C45E-EB10-4ECA-8974-0E535A65104A}"/>
    <cellStyle name="Currency 2 3 4 13 2 7" xfId="15806" xr:uid="{00000000-0005-0000-0000-0000753A0000}"/>
    <cellStyle name="Currency 2 3 4 13 2 8" xfId="27687" xr:uid="{0CC656C4-845D-4A17-ABE3-F5A529FA6042}"/>
    <cellStyle name="Currency 2 3 4 13 2 9" xfId="41944" xr:uid="{E9E42E8C-1324-4C90-B3B4-9F9F9069B7D5}"/>
    <cellStyle name="Currency 2 3 4 13 3" xfId="2341" xr:uid="{00000000-0005-0000-0000-0000763A0000}"/>
    <cellStyle name="Currency 2 3 4 13 3 2" xfId="4717" xr:uid="{00000000-0005-0000-0000-0000773A0000}"/>
    <cellStyle name="Currency 2 3 4 13 3 2 2" xfId="18974" xr:uid="{00000000-0005-0000-0000-0000783A0000}"/>
    <cellStyle name="Currency 2 3 4 13 3 2 3" xfId="30855" xr:uid="{8EE07050-C800-4C12-8081-B3C3489DA9DA}"/>
    <cellStyle name="Currency 2 3 4 13 3 2 4" xfId="45112" xr:uid="{D3C45E7D-CF3F-4900-AA5F-879DFE54FC04}"/>
    <cellStyle name="Currency 2 3 4 13 3 3" xfId="7093" xr:uid="{00000000-0005-0000-0000-0000793A0000}"/>
    <cellStyle name="Currency 2 3 4 13 3 3 2" xfId="21350" xr:uid="{00000000-0005-0000-0000-00007A3A0000}"/>
    <cellStyle name="Currency 2 3 4 13 3 3 3" xfId="33231" xr:uid="{27A7576D-E96B-46EA-BCA2-67C2F60A2442}"/>
    <cellStyle name="Currency 2 3 4 13 3 3 4" xfId="47488" xr:uid="{E7860FF8-19A0-468A-976F-AADF5CE19972}"/>
    <cellStyle name="Currency 2 3 4 13 3 4" xfId="9469" xr:uid="{00000000-0005-0000-0000-00007B3A0000}"/>
    <cellStyle name="Currency 2 3 4 13 3 4 2" xfId="23726" xr:uid="{00000000-0005-0000-0000-00007C3A0000}"/>
    <cellStyle name="Currency 2 3 4 13 3 4 3" xfId="35607" xr:uid="{4760A655-23B7-4901-B507-3384D1E54F73}"/>
    <cellStyle name="Currency 2 3 4 13 3 4 4" xfId="49864" xr:uid="{9EC84763-2BAA-473A-A1BB-9F9292D66E4D}"/>
    <cellStyle name="Currency 2 3 4 13 3 5" xfId="11845" xr:uid="{00000000-0005-0000-0000-00007D3A0000}"/>
    <cellStyle name="Currency 2 3 4 13 3 5 2" xfId="26102" xr:uid="{00000000-0005-0000-0000-00007E3A0000}"/>
    <cellStyle name="Currency 2 3 4 13 3 5 3" xfId="37983" xr:uid="{3B5FDCCD-5A43-4013-A5F0-610CB0E94683}"/>
    <cellStyle name="Currency 2 3 4 13 3 5 4" xfId="52240" xr:uid="{4BEF4286-E087-429A-B988-FDD903FBA62B}"/>
    <cellStyle name="Currency 2 3 4 13 3 6" xfId="14222" xr:uid="{00000000-0005-0000-0000-00007F3A0000}"/>
    <cellStyle name="Currency 2 3 4 13 3 6 2" xfId="40360" xr:uid="{224ADC92-13A3-450D-BA77-6BCE268AC131}"/>
    <cellStyle name="Currency 2 3 4 13 3 6 3" xfId="54617" xr:uid="{DB17B18A-4085-42A1-8E6D-4735FBE5885D}"/>
    <cellStyle name="Currency 2 3 4 13 3 7" xfId="16598" xr:uid="{00000000-0005-0000-0000-0000803A0000}"/>
    <cellStyle name="Currency 2 3 4 13 3 8" xfId="28479" xr:uid="{EC708A11-C1DD-4737-8EB7-52E89A5A99E9}"/>
    <cellStyle name="Currency 2 3 4 13 3 9" xfId="42736" xr:uid="{B35A55E3-29E2-4596-B0F6-F28BF939D3FE}"/>
    <cellStyle name="Currency 2 3 4 13 4" xfId="3133" xr:uid="{00000000-0005-0000-0000-0000813A0000}"/>
    <cellStyle name="Currency 2 3 4 13 4 2" xfId="17390" xr:uid="{00000000-0005-0000-0000-0000823A0000}"/>
    <cellStyle name="Currency 2 3 4 13 4 3" xfId="29271" xr:uid="{A5D432E0-9DEC-49E2-A093-C68D755B877B}"/>
    <cellStyle name="Currency 2 3 4 13 4 4" xfId="43528" xr:uid="{5CE5FFAC-296C-43B4-8BAD-0F219DC6AB13}"/>
    <cellStyle name="Currency 2 3 4 13 5" xfId="5509" xr:uid="{00000000-0005-0000-0000-0000833A0000}"/>
    <cellStyle name="Currency 2 3 4 13 5 2" xfId="19766" xr:uid="{00000000-0005-0000-0000-0000843A0000}"/>
    <cellStyle name="Currency 2 3 4 13 5 3" xfId="31647" xr:uid="{9FEB1233-D3D4-493D-B224-ED2C1C8F0883}"/>
    <cellStyle name="Currency 2 3 4 13 5 4" xfId="45904" xr:uid="{E0900BA6-69F1-4F63-989A-250F239146B4}"/>
    <cellStyle name="Currency 2 3 4 13 6" xfId="7885" xr:uid="{00000000-0005-0000-0000-0000853A0000}"/>
    <cellStyle name="Currency 2 3 4 13 6 2" xfId="22142" xr:uid="{00000000-0005-0000-0000-0000863A0000}"/>
    <cellStyle name="Currency 2 3 4 13 6 3" xfId="34023" xr:uid="{B166C98B-67B6-486F-B7A5-6D483DCF072D}"/>
    <cellStyle name="Currency 2 3 4 13 6 4" xfId="48280" xr:uid="{A9D4B379-7A0A-4BF2-B360-C98403B97F33}"/>
    <cellStyle name="Currency 2 3 4 13 7" xfId="10261" xr:uid="{00000000-0005-0000-0000-0000873A0000}"/>
    <cellStyle name="Currency 2 3 4 13 7 2" xfId="24518" xr:uid="{00000000-0005-0000-0000-0000883A0000}"/>
    <cellStyle name="Currency 2 3 4 13 7 3" xfId="36399" xr:uid="{B5405BA7-4781-42BE-BAA7-B8DAF5B8D073}"/>
    <cellStyle name="Currency 2 3 4 13 7 4" xfId="50656" xr:uid="{019265D0-0890-420B-A9D2-0AC4141AA5B4}"/>
    <cellStyle name="Currency 2 3 4 13 8" xfId="12638" xr:uid="{00000000-0005-0000-0000-0000893A0000}"/>
    <cellStyle name="Currency 2 3 4 13 8 2" xfId="38776" xr:uid="{FFDF6C3A-104F-4FC7-93C8-EC271A9C4E60}"/>
    <cellStyle name="Currency 2 3 4 13 8 3" xfId="53033" xr:uid="{9EB469F4-C38C-47AB-AEA3-1690DD287098}"/>
    <cellStyle name="Currency 2 3 4 13 9" xfId="15014" xr:uid="{00000000-0005-0000-0000-00008A3A0000}"/>
    <cellStyle name="Currency 2 3 4 14" xfId="793" xr:uid="{00000000-0005-0000-0000-00008B3A0000}"/>
    <cellStyle name="Currency 2 3 4 14 10" xfId="26931" xr:uid="{9624ADFF-A502-48EF-A289-76B26B9B8654}"/>
    <cellStyle name="Currency 2 3 4 14 11" xfId="41188" xr:uid="{CC8BC463-6810-4DDE-A58D-A99C09566E9C}"/>
    <cellStyle name="Currency 2 3 4 14 2" xfId="1585" xr:uid="{00000000-0005-0000-0000-00008C3A0000}"/>
    <cellStyle name="Currency 2 3 4 14 2 2" xfId="3961" xr:uid="{00000000-0005-0000-0000-00008D3A0000}"/>
    <cellStyle name="Currency 2 3 4 14 2 2 2" xfId="18218" xr:uid="{00000000-0005-0000-0000-00008E3A0000}"/>
    <cellStyle name="Currency 2 3 4 14 2 2 3" xfId="30099" xr:uid="{11B99399-45DE-4062-85AC-D975A8142FB1}"/>
    <cellStyle name="Currency 2 3 4 14 2 2 4" xfId="44356" xr:uid="{67DAAE62-81CD-432C-A3C0-B94081B36013}"/>
    <cellStyle name="Currency 2 3 4 14 2 3" xfId="6337" xr:uid="{00000000-0005-0000-0000-00008F3A0000}"/>
    <cellStyle name="Currency 2 3 4 14 2 3 2" xfId="20594" xr:uid="{00000000-0005-0000-0000-0000903A0000}"/>
    <cellStyle name="Currency 2 3 4 14 2 3 3" xfId="32475" xr:uid="{716EFDE6-B7D9-4885-A1B0-31D26C7C6A24}"/>
    <cellStyle name="Currency 2 3 4 14 2 3 4" xfId="46732" xr:uid="{E1801BC7-AEF2-4060-BE8B-62B1D402317B}"/>
    <cellStyle name="Currency 2 3 4 14 2 4" xfId="8713" xr:uid="{00000000-0005-0000-0000-0000913A0000}"/>
    <cellStyle name="Currency 2 3 4 14 2 4 2" xfId="22970" xr:uid="{00000000-0005-0000-0000-0000923A0000}"/>
    <cellStyle name="Currency 2 3 4 14 2 4 3" xfId="34851" xr:uid="{C9BE293E-24D7-499B-A64A-0140FE399E7E}"/>
    <cellStyle name="Currency 2 3 4 14 2 4 4" xfId="49108" xr:uid="{7828F5DA-CBA4-41AC-A7A8-45AE52CC8754}"/>
    <cellStyle name="Currency 2 3 4 14 2 5" xfId="11089" xr:uid="{00000000-0005-0000-0000-0000933A0000}"/>
    <cellStyle name="Currency 2 3 4 14 2 5 2" xfId="25346" xr:uid="{00000000-0005-0000-0000-0000943A0000}"/>
    <cellStyle name="Currency 2 3 4 14 2 5 3" xfId="37227" xr:uid="{81B2945A-7433-4BCD-8854-45CE811682A9}"/>
    <cellStyle name="Currency 2 3 4 14 2 5 4" xfId="51484" xr:uid="{35223FB8-9E88-43B7-9410-E6766ADC2648}"/>
    <cellStyle name="Currency 2 3 4 14 2 6" xfId="13466" xr:uid="{00000000-0005-0000-0000-0000953A0000}"/>
    <cellStyle name="Currency 2 3 4 14 2 6 2" xfId="39604" xr:uid="{D70DCD16-6266-4E25-954D-74526A656EB3}"/>
    <cellStyle name="Currency 2 3 4 14 2 6 3" xfId="53861" xr:uid="{D5F9BB73-C3FC-4CEC-8777-AAE5DF2DC52C}"/>
    <cellStyle name="Currency 2 3 4 14 2 7" xfId="15842" xr:uid="{00000000-0005-0000-0000-0000963A0000}"/>
    <cellStyle name="Currency 2 3 4 14 2 8" xfId="27723" xr:uid="{B49B7854-B3F8-4327-A0B7-15CD282B6FDF}"/>
    <cellStyle name="Currency 2 3 4 14 2 9" xfId="41980" xr:uid="{F3A8A639-A81D-43C3-BB06-19390D0225EC}"/>
    <cellStyle name="Currency 2 3 4 14 3" xfId="2377" xr:uid="{00000000-0005-0000-0000-0000973A0000}"/>
    <cellStyle name="Currency 2 3 4 14 3 2" xfId="4753" xr:uid="{00000000-0005-0000-0000-0000983A0000}"/>
    <cellStyle name="Currency 2 3 4 14 3 2 2" xfId="19010" xr:uid="{00000000-0005-0000-0000-0000993A0000}"/>
    <cellStyle name="Currency 2 3 4 14 3 2 3" xfId="30891" xr:uid="{B402D8D0-4448-44A6-BDA8-CD00BE62F222}"/>
    <cellStyle name="Currency 2 3 4 14 3 2 4" xfId="45148" xr:uid="{DEB7D3BF-7434-4A6F-A206-17B8C56430EC}"/>
    <cellStyle name="Currency 2 3 4 14 3 3" xfId="7129" xr:uid="{00000000-0005-0000-0000-00009A3A0000}"/>
    <cellStyle name="Currency 2 3 4 14 3 3 2" xfId="21386" xr:uid="{00000000-0005-0000-0000-00009B3A0000}"/>
    <cellStyle name="Currency 2 3 4 14 3 3 3" xfId="33267" xr:uid="{E4FECDF4-9E50-4A35-A063-185E9157AE78}"/>
    <cellStyle name="Currency 2 3 4 14 3 3 4" xfId="47524" xr:uid="{C4AFE346-156B-400D-9518-098A1A5E28BB}"/>
    <cellStyle name="Currency 2 3 4 14 3 4" xfId="9505" xr:uid="{00000000-0005-0000-0000-00009C3A0000}"/>
    <cellStyle name="Currency 2 3 4 14 3 4 2" xfId="23762" xr:uid="{00000000-0005-0000-0000-00009D3A0000}"/>
    <cellStyle name="Currency 2 3 4 14 3 4 3" xfId="35643" xr:uid="{5DCA79F3-28A0-4C1E-8EC3-D1827133ACE8}"/>
    <cellStyle name="Currency 2 3 4 14 3 4 4" xfId="49900" xr:uid="{5F42CE19-7592-49A6-A936-90026669FCBC}"/>
    <cellStyle name="Currency 2 3 4 14 3 5" xfId="11881" xr:uid="{00000000-0005-0000-0000-00009E3A0000}"/>
    <cellStyle name="Currency 2 3 4 14 3 5 2" xfId="26138" xr:uid="{00000000-0005-0000-0000-00009F3A0000}"/>
    <cellStyle name="Currency 2 3 4 14 3 5 3" xfId="38019" xr:uid="{EBEFD9C6-5780-4080-A590-E7C515C88CC0}"/>
    <cellStyle name="Currency 2 3 4 14 3 5 4" xfId="52276" xr:uid="{75F96189-6388-4CB4-B4F8-FB09E97B2380}"/>
    <cellStyle name="Currency 2 3 4 14 3 6" xfId="14258" xr:uid="{00000000-0005-0000-0000-0000A03A0000}"/>
    <cellStyle name="Currency 2 3 4 14 3 6 2" xfId="40396" xr:uid="{44348EA7-2E39-40E2-ACB3-499F4D929674}"/>
    <cellStyle name="Currency 2 3 4 14 3 6 3" xfId="54653" xr:uid="{E283F285-6B13-4297-8C2F-A81FA8DDC638}"/>
    <cellStyle name="Currency 2 3 4 14 3 7" xfId="16634" xr:uid="{00000000-0005-0000-0000-0000A13A0000}"/>
    <cellStyle name="Currency 2 3 4 14 3 8" xfId="28515" xr:uid="{9C1BDC9E-CFA7-4CF7-B38D-4C94131B98E0}"/>
    <cellStyle name="Currency 2 3 4 14 3 9" xfId="42772" xr:uid="{2B2D587F-D870-4BC9-A44A-1C6F226DD25C}"/>
    <cellStyle name="Currency 2 3 4 14 4" xfId="3169" xr:uid="{00000000-0005-0000-0000-0000A23A0000}"/>
    <cellStyle name="Currency 2 3 4 14 4 2" xfId="17426" xr:uid="{00000000-0005-0000-0000-0000A33A0000}"/>
    <cellStyle name="Currency 2 3 4 14 4 3" xfId="29307" xr:uid="{0602FB7F-7C30-44A5-83C4-A879C33F5942}"/>
    <cellStyle name="Currency 2 3 4 14 4 4" xfId="43564" xr:uid="{B826DD89-AFBF-42DF-9F63-DB0C6DB119DC}"/>
    <cellStyle name="Currency 2 3 4 14 5" xfId="5545" xr:uid="{00000000-0005-0000-0000-0000A43A0000}"/>
    <cellStyle name="Currency 2 3 4 14 5 2" xfId="19802" xr:uid="{00000000-0005-0000-0000-0000A53A0000}"/>
    <cellStyle name="Currency 2 3 4 14 5 3" xfId="31683" xr:uid="{BE866828-D7D7-43FF-B6A9-2880CD8C0912}"/>
    <cellStyle name="Currency 2 3 4 14 5 4" xfId="45940" xr:uid="{A18DE075-90EA-4A28-8858-0191C27855B4}"/>
    <cellStyle name="Currency 2 3 4 14 6" xfId="7921" xr:uid="{00000000-0005-0000-0000-0000A63A0000}"/>
    <cellStyle name="Currency 2 3 4 14 6 2" xfId="22178" xr:uid="{00000000-0005-0000-0000-0000A73A0000}"/>
    <cellStyle name="Currency 2 3 4 14 6 3" xfId="34059" xr:uid="{C14DA5D9-4494-42EC-9109-2A6ACBD4E979}"/>
    <cellStyle name="Currency 2 3 4 14 6 4" xfId="48316" xr:uid="{E4B36231-9723-41F0-8564-0868CF36B688}"/>
    <cellStyle name="Currency 2 3 4 14 7" xfId="10297" xr:uid="{00000000-0005-0000-0000-0000A83A0000}"/>
    <cellStyle name="Currency 2 3 4 14 7 2" xfId="24554" xr:uid="{00000000-0005-0000-0000-0000A93A0000}"/>
    <cellStyle name="Currency 2 3 4 14 7 3" xfId="36435" xr:uid="{787EF8AF-CC60-4F1B-A81A-D0E889D4247D}"/>
    <cellStyle name="Currency 2 3 4 14 7 4" xfId="50692" xr:uid="{A6E1ACE5-1A79-4257-9E4C-D5180D76E2A6}"/>
    <cellStyle name="Currency 2 3 4 14 8" xfId="12674" xr:uid="{00000000-0005-0000-0000-0000AA3A0000}"/>
    <cellStyle name="Currency 2 3 4 14 8 2" xfId="38812" xr:uid="{407D7CB2-72FA-4E8B-A617-2AD35CD1EC34}"/>
    <cellStyle name="Currency 2 3 4 14 8 3" xfId="53069" xr:uid="{8A1A3D1E-D067-406E-AA04-3B8341A4C14C}"/>
    <cellStyle name="Currency 2 3 4 14 9" xfId="15050" xr:uid="{00000000-0005-0000-0000-0000AB3A0000}"/>
    <cellStyle name="Currency 2 3 4 15" xfId="829" xr:uid="{00000000-0005-0000-0000-0000AC3A0000}"/>
    <cellStyle name="Currency 2 3 4 15 2" xfId="3205" xr:uid="{00000000-0005-0000-0000-0000AD3A0000}"/>
    <cellStyle name="Currency 2 3 4 15 2 2" xfId="17462" xr:uid="{00000000-0005-0000-0000-0000AE3A0000}"/>
    <cellStyle name="Currency 2 3 4 15 2 3" xfId="29343" xr:uid="{891AA62D-CC69-4EDF-A0DB-2AA8676B5F1D}"/>
    <cellStyle name="Currency 2 3 4 15 2 4" xfId="43600" xr:uid="{5E8374D4-1565-4D25-8366-CB3CD8BC1441}"/>
    <cellStyle name="Currency 2 3 4 15 3" xfId="5581" xr:uid="{00000000-0005-0000-0000-0000AF3A0000}"/>
    <cellStyle name="Currency 2 3 4 15 3 2" xfId="19838" xr:uid="{00000000-0005-0000-0000-0000B03A0000}"/>
    <cellStyle name="Currency 2 3 4 15 3 3" xfId="31719" xr:uid="{3ADC6E22-DC48-410B-9C27-EDB06B7EEFCB}"/>
    <cellStyle name="Currency 2 3 4 15 3 4" xfId="45976" xr:uid="{87B25149-1F10-45E4-B740-424C6D9B319D}"/>
    <cellStyle name="Currency 2 3 4 15 4" xfId="7957" xr:uid="{00000000-0005-0000-0000-0000B13A0000}"/>
    <cellStyle name="Currency 2 3 4 15 4 2" xfId="22214" xr:uid="{00000000-0005-0000-0000-0000B23A0000}"/>
    <cellStyle name="Currency 2 3 4 15 4 3" xfId="34095" xr:uid="{4BBFA396-D56B-45EC-8EAE-C3B34131BE43}"/>
    <cellStyle name="Currency 2 3 4 15 4 4" xfId="48352" xr:uid="{BC008E03-12D7-4341-8966-06A1B3506736}"/>
    <cellStyle name="Currency 2 3 4 15 5" xfId="10333" xr:uid="{00000000-0005-0000-0000-0000B33A0000}"/>
    <cellStyle name="Currency 2 3 4 15 5 2" xfId="24590" xr:uid="{00000000-0005-0000-0000-0000B43A0000}"/>
    <cellStyle name="Currency 2 3 4 15 5 3" xfId="36471" xr:uid="{08E14FF9-EB3E-40BD-BCD4-E1BC6CEDE259}"/>
    <cellStyle name="Currency 2 3 4 15 5 4" xfId="50728" xr:uid="{3D945709-5B88-4BA9-8712-FA6FC980BBF2}"/>
    <cellStyle name="Currency 2 3 4 15 6" xfId="12710" xr:uid="{00000000-0005-0000-0000-0000B53A0000}"/>
    <cellStyle name="Currency 2 3 4 15 6 2" xfId="38848" xr:uid="{069F6687-74C6-4BD0-865E-A6BF2AF41582}"/>
    <cellStyle name="Currency 2 3 4 15 6 3" xfId="53105" xr:uid="{298B1556-F46A-4928-98F1-ACB399F93A1D}"/>
    <cellStyle name="Currency 2 3 4 15 7" xfId="15086" xr:uid="{00000000-0005-0000-0000-0000B63A0000}"/>
    <cellStyle name="Currency 2 3 4 15 8" xfId="26967" xr:uid="{F5A99855-8081-4596-8C7D-B62E13258C7A}"/>
    <cellStyle name="Currency 2 3 4 15 9" xfId="41224" xr:uid="{B7F3C243-70DC-4C87-A323-FFB8F790B9DE}"/>
    <cellStyle name="Currency 2 3 4 16" xfId="1621" xr:uid="{00000000-0005-0000-0000-0000B73A0000}"/>
    <cellStyle name="Currency 2 3 4 16 2" xfId="3997" xr:uid="{00000000-0005-0000-0000-0000B83A0000}"/>
    <cellStyle name="Currency 2 3 4 16 2 2" xfId="18254" xr:uid="{00000000-0005-0000-0000-0000B93A0000}"/>
    <cellStyle name="Currency 2 3 4 16 2 3" xfId="30135" xr:uid="{EF59A701-6647-4E00-9057-07E94FF16DFB}"/>
    <cellStyle name="Currency 2 3 4 16 2 4" xfId="44392" xr:uid="{E9884990-6169-4BBE-AA37-7E2457E31139}"/>
    <cellStyle name="Currency 2 3 4 16 3" xfId="6373" xr:uid="{00000000-0005-0000-0000-0000BA3A0000}"/>
    <cellStyle name="Currency 2 3 4 16 3 2" xfId="20630" xr:uid="{00000000-0005-0000-0000-0000BB3A0000}"/>
    <cellStyle name="Currency 2 3 4 16 3 3" xfId="32511" xr:uid="{2FAFAC95-6A90-47E5-8C4F-9B0B94BA6277}"/>
    <cellStyle name="Currency 2 3 4 16 3 4" xfId="46768" xr:uid="{CFD93BEE-DDCF-4CE2-87A6-1A669F01E635}"/>
    <cellStyle name="Currency 2 3 4 16 4" xfId="8749" xr:uid="{00000000-0005-0000-0000-0000BC3A0000}"/>
    <cellStyle name="Currency 2 3 4 16 4 2" xfId="23006" xr:uid="{00000000-0005-0000-0000-0000BD3A0000}"/>
    <cellStyle name="Currency 2 3 4 16 4 3" xfId="34887" xr:uid="{C37FF8BB-A696-49BD-ADF4-45B51B5C67EA}"/>
    <cellStyle name="Currency 2 3 4 16 4 4" xfId="49144" xr:uid="{EBCEAF77-56F6-4F70-AEC2-D88876DCDB8D}"/>
    <cellStyle name="Currency 2 3 4 16 5" xfId="11125" xr:uid="{00000000-0005-0000-0000-0000BE3A0000}"/>
    <cellStyle name="Currency 2 3 4 16 5 2" xfId="25382" xr:uid="{00000000-0005-0000-0000-0000BF3A0000}"/>
    <cellStyle name="Currency 2 3 4 16 5 3" xfId="37263" xr:uid="{1EC28AFA-1D59-4C3F-8E2B-0007ED2C6F14}"/>
    <cellStyle name="Currency 2 3 4 16 5 4" xfId="51520" xr:uid="{163C494C-A323-46AE-A8ED-794DA03FD71E}"/>
    <cellStyle name="Currency 2 3 4 16 6" xfId="13502" xr:uid="{00000000-0005-0000-0000-0000C03A0000}"/>
    <cellStyle name="Currency 2 3 4 16 6 2" xfId="39640" xr:uid="{6DB04A88-420E-45CC-8779-FA707E3B2C4C}"/>
    <cellStyle name="Currency 2 3 4 16 6 3" xfId="53897" xr:uid="{5840D091-ACE3-4D6D-B530-1EA2C364B10A}"/>
    <cellStyle name="Currency 2 3 4 16 7" xfId="15878" xr:uid="{00000000-0005-0000-0000-0000C13A0000}"/>
    <cellStyle name="Currency 2 3 4 16 8" xfId="27759" xr:uid="{9EA22A8A-E40F-434F-93B9-2593C7499C14}"/>
    <cellStyle name="Currency 2 3 4 16 9" xfId="42016" xr:uid="{D0BA3C1C-DEAC-4513-83A4-7BE854980B30}"/>
    <cellStyle name="Currency 2 3 4 17" xfId="2413" xr:uid="{00000000-0005-0000-0000-0000C23A0000}"/>
    <cellStyle name="Currency 2 3 4 17 2" xfId="16670" xr:uid="{00000000-0005-0000-0000-0000C33A0000}"/>
    <cellStyle name="Currency 2 3 4 17 3" xfId="28551" xr:uid="{2CEF88DA-25EF-4E83-AC39-EB2E24275D77}"/>
    <cellStyle name="Currency 2 3 4 17 4" xfId="42808" xr:uid="{FDAC7664-1751-48B0-8A6F-5544F44F9588}"/>
    <cellStyle name="Currency 2 3 4 18" xfId="4789" xr:uid="{00000000-0005-0000-0000-0000C43A0000}"/>
    <cellStyle name="Currency 2 3 4 18 2" xfId="19046" xr:uid="{00000000-0005-0000-0000-0000C53A0000}"/>
    <cellStyle name="Currency 2 3 4 18 3" xfId="30927" xr:uid="{759D8186-0047-4D20-975C-2339AD74E58A}"/>
    <cellStyle name="Currency 2 3 4 18 4" xfId="45184" xr:uid="{EFFDC11E-E226-470A-8738-8043A94F27CA}"/>
    <cellStyle name="Currency 2 3 4 19" xfId="7165" xr:uid="{00000000-0005-0000-0000-0000C63A0000}"/>
    <cellStyle name="Currency 2 3 4 19 2" xfId="21422" xr:uid="{00000000-0005-0000-0000-0000C73A0000}"/>
    <cellStyle name="Currency 2 3 4 19 3" xfId="33303" xr:uid="{8500FD60-E14E-4FD9-8286-3AB50EC4EED8}"/>
    <cellStyle name="Currency 2 3 4 19 4" xfId="47560" xr:uid="{1DADE167-0DAB-4304-A61B-310B23C8AB23}"/>
    <cellStyle name="Currency 2 3 4 2" xfId="73" xr:uid="{00000000-0005-0000-0000-0000C83A0000}"/>
    <cellStyle name="Currency 2 3 4 2 10" xfId="14330" xr:uid="{00000000-0005-0000-0000-0000C93A0000}"/>
    <cellStyle name="Currency 2 3 4 2 11" xfId="26211" xr:uid="{881F338A-EC3F-4925-B3B3-D13EE3F072EC}"/>
    <cellStyle name="Currency 2 3 4 2 12" xfId="40468" xr:uid="{7C226DA4-F405-48FE-BF61-AAB1F3BE7AF7}"/>
    <cellStyle name="Currency 2 3 4 2 2" xfId="433" xr:uid="{00000000-0005-0000-0000-0000CA3A0000}"/>
    <cellStyle name="Currency 2 3 4 2 2 10" xfId="26571" xr:uid="{E668F1A0-2458-486B-B5DF-B3A125E756A0}"/>
    <cellStyle name="Currency 2 3 4 2 2 11" xfId="40828" xr:uid="{DA39264A-FED1-4395-92D1-9D0E23E57C43}"/>
    <cellStyle name="Currency 2 3 4 2 2 2" xfId="1225" xr:uid="{00000000-0005-0000-0000-0000CB3A0000}"/>
    <cellStyle name="Currency 2 3 4 2 2 2 2" xfId="3601" xr:uid="{00000000-0005-0000-0000-0000CC3A0000}"/>
    <cellStyle name="Currency 2 3 4 2 2 2 2 2" xfId="17858" xr:uid="{00000000-0005-0000-0000-0000CD3A0000}"/>
    <cellStyle name="Currency 2 3 4 2 2 2 2 3" xfId="29739" xr:uid="{FFAAE5CA-BB90-46A8-BF72-0E154A0868AE}"/>
    <cellStyle name="Currency 2 3 4 2 2 2 2 4" xfId="43996" xr:uid="{E1175182-A95D-445D-8A6C-DC7F451ED8E6}"/>
    <cellStyle name="Currency 2 3 4 2 2 2 3" xfId="5977" xr:uid="{00000000-0005-0000-0000-0000CE3A0000}"/>
    <cellStyle name="Currency 2 3 4 2 2 2 3 2" xfId="20234" xr:uid="{00000000-0005-0000-0000-0000CF3A0000}"/>
    <cellStyle name="Currency 2 3 4 2 2 2 3 3" xfId="32115" xr:uid="{2CD31CC5-C2AC-469C-A98F-2F2B77316992}"/>
    <cellStyle name="Currency 2 3 4 2 2 2 3 4" xfId="46372" xr:uid="{D9D69F5B-29A9-4FB6-8693-6D253F018EBD}"/>
    <cellStyle name="Currency 2 3 4 2 2 2 4" xfId="8353" xr:uid="{00000000-0005-0000-0000-0000D03A0000}"/>
    <cellStyle name="Currency 2 3 4 2 2 2 4 2" xfId="22610" xr:uid="{00000000-0005-0000-0000-0000D13A0000}"/>
    <cellStyle name="Currency 2 3 4 2 2 2 4 3" xfId="34491" xr:uid="{D3F48CDA-1060-4E60-9BE3-A7C1BBEB4515}"/>
    <cellStyle name="Currency 2 3 4 2 2 2 4 4" xfId="48748" xr:uid="{C39175C6-F558-4249-8CC2-E5AE6BDBD630}"/>
    <cellStyle name="Currency 2 3 4 2 2 2 5" xfId="10729" xr:uid="{00000000-0005-0000-0000-0000D23A0000}"/>
    <cellStyle name="Currency 2 3 4 2 2 2 5 2" xfId="24986" xr:uid="{00000000-0005-0000-0000-0000D33A0000}"/>
    <cellStyle name="Currency 2 3 4 2 2 2 5 3" xfId="36867" xr:uid="{9355A3A2-EAAB-422F-ADE1-DB1E426662F7}"/>
    <cellStyle name="Currency 2 3 4 2 2 2 5 4" xfId="51124" xr:uid="{D7EE9FE5-8043-49E7-A2F7-653781D2D98A}"/>
    <cellStyle name="Currency 2 3 4 2 2 2 6" xfId="13106" xr:uid="{00000000-0005-0000-0000-0000D43A0000}"/>
    <cellStyle name="Currency 2 3 4 2 2 2 6 2" xfId="39244" xr:uid="{DB0055DD-E57E-4AF8-85DA-A014A3694A5E}"/>
    <cellStyle name="Currency 2 3 4 2 2 2 6 3" xfId="53501" xr:uid="{A07B5428-3DB6-4036-8B16-2DEB3E737FAC}"/>
    <cellStyle name="Currency 2 3 4 2 2 2 7" xfId="15482" xr:uid="{00000000-0005-0000-0000-0000D53A0000}"/>
    <cellStyle name="Currency 2 3 4 2 2 2 8" xfId="27363" xr:uid="{B5550564-7196-4F43-ABF8-9F409E7E940C}"/>
    <cellStyle name="Currency 2 3 4 2 2 2 9" xfId="41620" xr:uid="{7C3575C0-5F41-44F7-875A-AD95411BB4E5}"/>
    <cellStyle name="Currency 2 3 4 2 2 3" xfId="2017" xr:uid="{00000000-0005-0000-0000-0000D63A0000}"/>
    <cellStyle name="Currency 2 3 4 2 2 3 2" xfId="4393" xr:uid="{00000000-0005-0000-0000-0000D73A0000}"/>
    <cellStyle name="Currency 2 3 4 2 2 3 2 2" xfId="18650" xr:uid="{00000000-0005-0000-0000-0000D83A0000}"/>
    <cellStyle name="Currency 2 3 4 2 2 3 2 3" xfId="30531" xr:uid="{95BC8870-349B-4AAC-AC05-8E16547672A4}"/>
    <cellStyle name="Currency 2 3 4 2 2 3 2 4" xfId="44788" xr:uid="{5D8E589C-3F39-447B-AC3D-7BD5942DC48A}"/>
    <cellStyle name="Currency 2 3 4 2 2 3 3" xfId="6769" xr:uid="{00000000-0005-0000-0000-0000D93A0000}"/>
    <cellStyle name="Currency 2 3 4 2 2 3 3 2" xfId="21026" xr:uid="{00000000-0005-0000-0000-0000DA3A0000}"/>
    <cellStyle name="Currency 2 3 4 2 2 3 3 3" xfId="32907" xr:uid="{9CEBBC89-5394-45F4-94C6-23D7FD9911A2}"/>
    <cellStyle name="Currency 2 3 4 2 2 3 3 4" xfId="47164" xr:uid="{C8C0F4E4-B8CB-4DC4-934F-4B2B0345D549}"/>
    <cellStyle name="Currency 2 3 4 2 2 3 4" xfId="9145" xr:uid="{00000000-0005-0000-0000-0000DB3A0000}"/>
    <cellStyle name="Currency 2 3 4 2 2 3 4 2" xfId="23402" xr:uid="{00000000-0005-0000-0000-0000DC3A0000}"/>
    <cellStyle name="Currency 2 3 4 2 2 3 4 3" xfId="35283" xr:uid="{856DEA05-D9EE-457F-809A-B125EF42C09E}"/>
    <cellStyle name="Currency 2 3 4 2 2 3 4 4" xfId="49540" xr:uid="{D2C002DF-6170-484B-BCED-9AA5667DBCBE}"/>
    <cellStyle name="Currency 2 3 4 2 2 3 5" xfId="11521" xr:uid="{00000000-0005-0000-0000-0000DD3A0000}"/>
    <cellStyle name="Currency 2 3 4 2 2 3 5 2" xfId="25778" xr:uid="{00000000-0005-0000-0000-0000DE3A0000}"/>
    <cellStyle name="Currency 2 3 4 2 2 3 5 3" xfId="37659" xr:uid="{8C88552D-42FE-4442-A28A-05532B310118}"/>
    <cellStyle name="Currency 2 3 4 2 2 3 5 4" xfId="51916" xr:uid="{B5BD070D-E98F-4A61-8DE7-A4210B48EEEB}"/>
    <cellStyle name="Currency 2 3 4 2 2 3 6" xfId="13898" xr:uid="{00000000-0005-0000-0000-0000DF3A0000}"/>
    <cellStyle name="Currency 2 3 4 2 2 3 6 2" xfId="40036" xr:uid="{2822026B-7072-4860-ACD9-208189D1BB75}"/>
    <cellStyle name="Currency 2 3 4 2 2 3 6 3" xfId="54293" xr:uid="{8A1254AA-21E6-4DFF-8B25-9A79E47EC39C}"/>
    <cellStyle name="Currency 2 3 4 2 2 3 7" xfId="16274" xr:uid="{00000000-0005-0000-0000-0000E03A0000}"/>
    <cellStyle name="Currency 2 3 4 2 2 3 8" xfId="28155" xr:uid="{1B9ED3B9-38A6-4546-8D3E-AACAF3405DEB}"/>
    <cellStyle name="Currency 2 3 4 2 2 3 9" xfId="42412" xr:uid="{FE738627-22DA-4E3D-AC88-56B734F1E9DC}"/>
    <cellStyle name="Currency 2 3 4 2 2 4" xfId="2809" xr:uid="{00000000-0005-0000-0000-0000E13A0000}"/>
    <cellStyle name="Currency 2 3 4 2 2 4 2" xfId="17066" xr:uid="{00000000-0005-0000-0000-0000E23A0000}"/>
    <cellStyle name="Currency 2 3 4 2 2 4 3" xfId="28947" xr:uid="{F2D331C2-CA85-4094-A1FE-4E267848FBBA}"/>
    <cellStyle name="Currency 2 3 4 2 2 4 4" xfId="43204" xr:uid="{9F461442-F403-482F-BD73-802D2B97BACE}"/>
    <cellStyle name="Currency 2 3 4 2 2 5" xfId="5185" xr:uid="{00000000-0005-0000-0000-0000E33A0000}"/>
    <cellStyle name="Currency 2 3 4 2 2 5 2" xfId="19442" xr:uid="{00000000-0005-0000-0000-0000E43A0000}"/>
    <cellStyle name="Currency 2 3 4 2 2 5 3" xfId="31323" xr:uid="{B2BF8C97-4B04-4646-BC96-09EC73A25C12}"/>
    <cellStyle name="Currency 2 3 4 2 2 5 4" xfId="45580" xr:uid="{ACDA779B-3C1F-4C00-8014-96BC963DF6BB}"/>
    <cellStyle name="Currency 2 3 4 2 2 6" xfId="7561" xr:uid="{00000000-0005-0000-0000-0000E53A0000}"/>
    <cellStyle name="Currency 2 3 4 2 2 6 2" xfId="21818" xr:uid="{00000000-0005-0000-0000-0000E63A0000}"/>
    <cellStyle name="Currency 2 3 4 2 2 6 3" xfId="33699" xr:uid="{25587D35-8F1A-41B7-B925-56A5DCE3713C}"/>
    <cellStyle name="Currency 2 3 4 2 2 6 4" xfId="47956" xr:uid="{51149390-5F22-4E49-9F37-D238C8B0C525}"/>
    <cellStyle name="Currency 2 3 4 2 2 7" xfId="9937" xr:uid="{00000000-0005-0000-0000-0000E73A0000}"/>
    <cellStyle name="Currency 2 3 4 2 2 7 2" xfId="24194" xr:uid="{00000000-0005-0000-0000-0000E83A0000}"/>
    <cellStyle name="Currency 2 3 4 2 2 7 3" xfId="36075" xr:uid="{FFBA7020-C464-4D1F-BE9C-F587ADECEA6F}"/>
    <cellStyle name="Currency 2 3 4 2 2 7 4" xfId="50332" xr:uid="{FD5FB63D-24D3-4C1F-9E25-CBC454407C41}"/>
    <cellStyle name="Currency 2 3 4 2 2 8" xfId="12314" xr:uid="{00000000-0005-0000-0000-0000E93A0000}"/>
    <cellStyle name="Currency 2 3 4 2 2 8 2" xfId="38452" xr:uid="{6480C7D9-0B62-4DAE-A1B4-85025CC9E006}"/>
    <cellStyle name="Currency 2 3 4 2 2 8 3" xfId="52709" xr:uid="{90024F14-B584-4D66-876D-93E8ADE63743}"/>
    <cellStyle name="Currency 2 3 4 2 2 9" xfId="14690" xr:uid="{00000000-0005-0000-0000-0000EA3A0000}"/>
    <cellStyle name="Currency 2 3 4 2 3" xfId="865" xr:uid="{00000000-0005-0000-0000-0000EB3A0000}"/>
    <cellStyle name="Currency 2 3 4 2 3 2" xfId="3241" xr:uid="{00000000-0005-0000-0000-0000EC3A0000}"/>
    <cellStyle name="Currency 2 3 4 2 3 2 2" xfId="17498" xr:uid="{00000000-0005-0000-0000-0000ED3A0000}"/>
    <cellStyle name="Currency 2 3 4 2 3 2 3" xfId="29379" xr:uid="{639C71AB-AF6C-42E2-B3D5-14C37E985B2B}"/>
    <cellStyle name="Currency 2 3 4 2 3 2 4" xfId="43636" xr:uid="{069E83C3-34D8-4C3C-A40F-3FCD2EFC1CBC}"/>
    <cellStyle name="Currency 2 3 4 2 3 3" xfId="5617" xr:uid="{00000000-0005-0000-0000-0000EE3A0000}"/>
    <cellStyle name="Currency 2 3 4 2 3 3 2" xfId="19874" xr:uid="{00000000-0005-0000-0000-0000EF3A0000}"/>
    <cellStyle name="Currency 2 3 4 2 3 3 3" xfId="31755" xr:uid="{CBEE434F-553B-4871-9698-C40172A3D691}"/>
    <cellStyle name="Currency 2 3 4 2 3 3 4" xfId="46012" xr:uid="{988036AA-F3F3-4275-9E6D-600D983A96EB}"/>
    <cellStyle name="Currency 2 3 4 2 3 4" xfId="7993" xr:uid="{00000000-0005-0000-0000-0000F03A0000}"/>
    <cellStyle name="Currency 2 3 4 2 3 4 2" xfId="22250" xr:uid="{00000000-0005-0000-0000-0000F13A0000}"/>
    <cellStyle name="Currency 2 3 4 2 3 4 3" xfId="34131" xr:uid="{0B925A3A-8192-4C7D-B16C-DB30A52E413D}"/>
    <cellStyle name="Currency 2 3 4 2 3 4 4" xfId="48388" xr:uid="{273B24A2-C15E-43E5-8EB0-73D05EB99055}"/>
    <cellStyle name="Currency 2 3 4 2 3 5" xfId="10369" xr:uid="{00000000-0005-0000-0000-0000F23A0000}"/>
    <cellStyle name="Currency 2 3 4 2 3 5 2" xfId="24626" xr:uid="{00000000-0005-0000-0000-0000F33A0000}"/>
    <cellStyle name="Currency 2 3 4 2 3 5 3" xfId="36507" xr:uid="{64DA23B0-9505-4EFA-8981-DE33DC458913}"/>
    <cellStyle name="Currency 2 3 4 2 3 5 4" xfId="50764" xr:uid="{6984CE0A-C71E-4193-A571-74E5478B2223}"/>
    <cellStyle name="Currency 2 3 4 2 3 6" xfId="12746" xr:uid="{00000000-0005-0000-0000-0000F43A0000}"/>
    <cellStyle name="Currency 2 3 4 2 3 6 2" xfId="38884" xr:uid="{63EC2F2C-D1D3-4645-B934-6D53CC565E4C}"/>
    <cellStyle name="Currency 2 3 4 2 3 6 3" xfId="53141" xr:uid="{DAD26727-269B-4A58-836D-5066B9B76FD2}"/>
    <cellStyle name="Currency 2 3 4 2 3 7" xfId="15122" xr:uid="{00000000-0005-0000-0000-0000F53A0000}"/>
    <cellStyle name="Currency 2 3 4 2 3 8" xfId="27003" xr:uid="{7B182609-753C-4341-B1F8-FF2F36E1322C}"/>
    <cellStyle name="Currency 2 3 4 2 3 9" xfId="41260" xr:uid="{909485AB-A49F-42A7-AEE3-0845D5618A01}"/>
    <cellStyle name="Currency 2 3 4 2 4" xfId="1657" xr:uid="{00000000-0005-0000-0000-0000F63A0000}"/>
    <cellStyle name="Currency 2 3 4 2 4 2" xfId="4033" xr:uid="{00000000-0005-0000-0000-0000F73A0000}"/>
    <cellStyle name="Currency 2 3 4 2 4 2 2" xfId="18290" xr:uid="{00000000-0005-0000-0000-0000F83A0000}"/>
    <cellStyle name="Currency 2 3 4 2 4 2 3" xfId="30171" xr:uid="{13AC4F8D-B65B-4BEF-AD5B-40F793CCD01E}"/>
    <cellStyle name="Currency 2 3 4 2 4 2 4" xfId="44428" xr:uid="{5FE6D386-60D1-45B4-96C2-FC1796B4FB8A}"/>
    <cellStyle name="Currency 2 3 4 2 4 3" xfId="6409" xr:uid="{00000000-0005-0000-0000-0000F93A0000}"/>
    <cellStyle name="Currency 2 3 4 2 4 3 2" xfId="20666" xr:uid="{00000000-0005-0000-0000-0000FA3A0000}"/>
    <cellStyle name="Currency 2 3 4 2 4 3 3" xfId="32547" xr:uid="{47ACBDC6-1530-47F7-924E-84B30725F9A8}"/>
    <cellStyle name="Currency 2 3 4 2 4 3 4" xfId="46804" xr:uid="{9EB00714-AC3F-4B4A-97DE-617432FDC88A}"/>
    <cellStyle name="Currency 2 3 4 2 4 4" xfId="8785" xr:uid="{00000000-0005-0000-0000-0000FB3A0000}"/>
    <cellStyle name="Currency 2 3 4 2 4 4 2" xfId="23042" xr:uid="{00000000-0005-0000-0000-0000FC3A0000}"/>
    <cellStyle name="Currency 2 3 4 2 4 4 3" xfId="34923" xr:uid="{539A9A06-4276-461D-AFFB-3E3CB0CAEDEB}"/>
    <cellStyle name="Currency 2 3 4 2 4 4 4" xfId="49180" xr:uid="{CBF62190-2C98-43D2-8D84-D884707EEC69}"/>
    <cellStyle name="Currency 2 3 4 2 4 5" xfId="11161" xr:uid="{00000000-0005-0000-0000-0000FD3A0000}"/>
    <cellStyle name="Currency 2 3 4 2 4 5 2" xfId="25418" xr:uid="{00000000-0005-0000-0000-0000FE3A0000}"/>
    <cellStyle name="Currency 2 3 4 2 4 5 3" xfId="37299" xr:uid="{880DE0EC-E9E5-4AFB-8730-27D0C9A2D1C8}"/>
    <cellStyle name="Currency 2 3 4 2 4 5 4" xfId="51556" xr:uid="{7B304018-8272-400D-BBED-4ECE52DB702E}"/>
    <cellStyle name="Currency 2 3 4 2 4 6" xfId="13538" xr:uid="{00000000-0005-0000-0000-0000FF3A0000}"/>
    <cellStyle name="Currency 2 3 4 2 4 6 2" xfId="39676" xr:uid="{062C5866-26CD-4DFD-A739-2984047B9BD5}"/>
    <cellStyle name="Currency 2 3 4 2 4 6 3" xfId="53933" xr:uid="{675B8B18-99FE-4E22-A06F-92A32582CAAE}"/>
    <cellStyle name="Currency 2 3 4 2 4 7" xfId="15914" xr:uid="{00000000-0005-0000-0000-0000003B0000}"/>
    <cellStyle name="Currency 2 3 4 2 4 8" xfId="27795" xr:uid="{2EAEABC1-D83D-4D39-BF3B-C245A326A8FC}"/>
    <cellStyle name="Currency 2 3 4 2 4 9" xfId="42052" xr:uid="{44A97FB6-3329-4C97-9CF9-69D91EAEADDA}"/>
    <cellStyle name="Currency 2 3 4 2 5" xfId="2449" xr:uid="{00000000-0005-0000-0000-0000013B0000}"/>
    <cellStyle name="Currency 2 3 4 2 5 2" xfId="16706" xr:uid="{00000000-0005-0000-0000-0000023B0000}"/>
    <cellStyle name="Currency 2 3 4 2 5 3" xfId="28587" xr:uid="{7E4591BB-A46E-4A44-9B12-049E80A4A36A}"/>
    <cellStyle name="Currency 2 3 4 2 5 4" xfId="42844" xr:uid="{94A2449F-9BBD-44F9-9488-491CBAFD75D1}"/>
    <cellStyle name="Currency 2 3 4 2 6" xfId="4825" xr:uid="{00000000-0005-0000-0000-0000033B0000}"/>
    <cellStyle name="Currency 2 3 4 2 6 2" xfId="19082" xr:uid="{00000000-0005-0000-0000-0000043B0000}"/>
    <cellStyle name="Currency 2 3 4 2 6 3" xfId="30963" xr:uid="{E3B828E1-BBB9-41E0-9F79-3C6814936248}"/>
    <cellStyle name="Currency 2 3 4 2 6 4" xfId="45220" xr:uid="{8880E1B5-CDCB-4AFD-A478-0BB533DDD7AC}"/>
    <cellStyle name="Currency 2 3 4 2 7" xfId="7201" xr:uid="{00000000-0005-0000-0000-0000053B0000}"/>
    <cellStyle name="Currency 2 3 4 2 7 2" xfId="21458" xr:uid="{00000000-0005-0000-0000-0000063B0000}"/>
    <cellStyle name="Currency 2 3 4 2 7 3" xfId="33339" xr:uid="{5464128B-8D9A-4097-90C9-847A54433724}"/>
    <cellStyle name="Currency 2 3 4 2 7 4" xfId="47596" xr:uid="{D38E3D1C-EFE1-4DD6-AF4C-72F3E08AEC8E}"/>
    <cellStyle name="Currency 2 3 4 2 8" xfId="9577" xr:uid="{00000000-0005-0000-0000-0000073B0000}"/>
    <cellStyle name="Currency 2 3 4 2 8 2" xfId="23834" xr:uid="{00000000-0005-0000-0000-0000083B0000}"/>
    <cellStyle name="Currency 2 3 4 2 8 3" xfId="35715" xr:uid="{6245453B-5E3E-4784-8A8F-D87B0E3EE773}"/>
    <cellStyle name="Currency 2 3 4 2 8 4" xfId="49972" xr:uid="{C7E49E8C-F4A7-4C53-B2BC-FD39E6584BAA}"/>
    <cellStyle name="Currency 2 3 4 2 9" xfId="11954" xr:uid="{00000000-0005-0000-0000-0000093B0000}"/>
    <cellStyle name="Currency 2 3 4 2 9 2" xfId="38092" xr:uid="{A34CFFFA-D6C3-4677-8BF2-BF4127015084}"/>
    <cellStyle name="Currency 2 3 4 2 9 3" xfId="52349" xr:uid="{CF0C45C3-8C0F-4D64-A599-A50D5CC73791}"/>
    <cellStyle name="Currency 2 3 4 20" xfId="9541" xr:uid="{00000000-0005-0000-0000-00000A3B0000}"/>
    <cellStyle name="Currency 2 3 4 20 2" xfId="23798" xr:uid="{00000000-0005-0000-0000-00000B3B0000}"/>
    <cellStyle name="Currency 2 3 4 20 3" xfId="35679" xr:uid="{BBE7926F-9648-45CC-8DC6-1D1131FCE6B0}"/>
    <cellStyle name="Currency 2 3 4 20 4" xfId="49936" xr:uid="{5866CF9C-0DB0-4019-8273-A21393FC7DED}"/>
    <cellStyle name="Currency 2 3 4 21" xfId="11918" xr:uid="{00000000-0005-0000-0000-00000C3B0000}"/>
    <cellStyle name="Currency 2 3 4 21 2" xfId="38056" xr:uid="{64BEB5D4-37C4-4C62-80F5-919C852899E1}"/>
    <cellStyle name="Currency 2 3 4 21 3" xfId="52313" xr:uid="{973412E0-4676-4F6B-9BDB-EA506CFB7424}"/>
    <cellStyle name="Currency 2 3 4 22" xfId="14294" xr:uid="{00000000-0005-0000-0000-00000D3B0000}"/>
    <cellStyle name="Currency 2 3 4 23" xfId="26175" xr:uid="{D4E0E104-F87D-4675-89E6-648AD191B5B3}"/>
    <cellStyle name="Currency 2 3 4 24" xfId="40432" xr:uid="{8D928505-F14D-42BB-83CE-9A6CA7E29DED}"/>
    <cellStyle name="Currency 2 3 4 3" xfId="109" xr:uid="{00000000-0005-0000-0000-00000E3B0000}"/>
    <cellStyle name="Currency 2 3 4 3 10" xfId="14366" xr:uid="{00000000-0005-0000-0000-00000F3B0000}"/>
    <cellStyle name="Currency 2 3 4 3 11" xfId="26247" xr:uid="{593A0D36-CA4C-4C97-B800-ED418988C0C8}"/>
    <cellStyle name="Currency 2 3 4 3 12" xfId="40504" xr:uid="{DA1397FC-ECFB-4A9A-83F0-E799FA0AC749}"/>
    <cellStyle name="Currency 2 3 4 3 2" xfId="469" xr:uid="{00000000-0005-0000-0000-0000103B0000}"/>
    <cellStyle name="Currency 2 3 4 3 2 10" xfId="26607" xr:uid="{7B6D5B1B-3B7A-47A3-B79B-F7230FBA7725}"/>
    <cellStyle name="Currency 2 3 4 3 2 11" xfId="40864" xr:uid="{E4C6D131-E8E1-4969-8406-1662923D99A6}"/>
    <cellStyle name="Currency 2 3 4 3 2 2" xfId="1261" xr:uid="{00000000-0005-0000-0000-0000113B0000}"/>
    <cellStyle name="Currency 2 3 4 3 2 2 2" xfId="3637" xr:uid="{00000000-0005-0000-0000-0000123B0000}"/>
    <cellStyle name="Currency 2 3 4 3 2 2 2 2" xfId="17894" xr:uid="{00000000-0005-0000-0000-0000133B0000}"/>
    <cellStyle name="Currency 2 3 4 3 2 2 2 3" xfId="29775" xr:uid="{B47FC2E9-B084-4F57-881D-4DD036045CA7}"/>
    <cellStyle name="Currency 2 3 4 3 2 2 2 4" xfId="44032" xr:uid="{45C16B99-DB80-4316-87AB-B916EE290D54}"/>
    <cellStyle name="Currency 2 3 4 3 2 2 3" xfId="6013" xr:uid="{00000000-0005-0000-0000-0000143B0000}"/>
    <cellStyle name="Currency 2 3 4 3 2 2 3 2" xfId="20270" xr:uid="{00000000-0005-0000-0000-0000153B0000}"/>
    <cellStyle name="Currency 2 3 4 3 2 2 3 3" xfId="32151" xr:uid="{7BB98412-33D6-4005-B9CA-81B4355AB956}"/>
    <cellStyle name="Currency 2 3 4 3 2 2 3 4" xfId="46408" xr:uid="{4D48D38D-5193-4880-813B-5B27A640F367}"/>
    <cellStyle name="Currency 2 3 4 3 2 2 4" xfId="8389" xr:uid="{00000000-0005-0000-0000-0000163B0000}"/>
    <cellStyle name="Currency 2 3 4 3 2 2 4 2" xfId="22646" xr:uid="{00000000-0005-0000-0000-0000173B0000}"/>
    <cellStyle name="Currency 2 3 4 3 2 2 4 3" xfId="34527" xr:uid="{FF06BFF4-BD65-4ECD-AADA-DACB02CA8E31}"/>
    <cellStyle name="Currency 2 3 4 3 2 2 4 4" xfId="48784" xr:uid="{CDDAC38D-E17B-480E-87BC-5350FC01B371}"/>
    <cellStyle name="Currency 2 3 4 3 2 2 5" xfId="10765" xr:uid="{00000000-0005-0000-0000-0000183B0000}"/>
    <cellStyle name="Currency 2 3 4 3 2 2 5 2" xfId="25022" xr:uid="{00000000-0005-0000-0000-0000193B0000}"/>
    <cellStyle name="Currency 2 3 4 3 2 2 5 3" xfId="36903" xr:uid="{1103A1B3-D7EB-4645-9A7D-07965407C43E}"/>
    <cellStyle name="Currency 2 3 4 3 2 2 5 4" xfId="51160" xr:uid="{3EC86AED-B286-401D-AF30-6002C8A66A9E}"/>
    <cellStyle name="Currency 2 3 4 3 2 2 6" xfId="13142" xr:uid="{00000000-0005-0000-0000-00001A3B0000}"/>
    <cellStyle name="Currency 2 3 4 3 2 2 6 2" xfId="39280" xr:uid="{8DFE5B9F-462A-496C-A081-B6655669960C}"/>
    <cellStyle name="Currency 2 3 4 3 2 2 6 3" xfId="53537" xr:uid="{F3AC67DE-A5D5-4E70-A544-842643E5FDE1}"/>
    <cellStyle name="Currency 2 3 4 3 2 2 7" xfId="15518" xr:uid="{00000000-0005-0000-0000-00001B3B0000}"/>
    <cellStyle name="Currency 2 3 4 3 2 2 8" xfId="27399" xr:uid="{A71CC860-5DA5-4DB2-A2A7-734171FB8FED}"/>
    <cellStyle name="Currency 2 3 4 3 2 2 9" xfId="41656" xr:uid="{F1CADEB8-D223-45E3-A7F0-4D5A91378023}"/>
    <cellStyle name="Currency 2 3 4 3 2 3" xfId="2053" xr:uid="{00000000-0005-0000-0000-00001C3B0000}"/>
    <cellStyle name="Currency 2 3 4 3 2 3 2" xfId="4429" xr:uid="{00000000-0005-0000-0000-00001D3B0000}"/>
    <cellStyle name="Currency 2 3 4 3 2 3 2 2" xfId="18686" xr:uid="{00000000-0005-0000-0000-00001E3B0000}"/>
    <cellStyle name="Currency 2 3 4 3 2 3 2 3" xfId="30567" xr:uid="{E4A2AA1C-134A-412E-BAF3-D40CD130617E}"/>
    <cellStyle name="Currency 2 3 4 3 2 3 2 4" xfId="44824" xr:uid="{9FFB0E62-E5DF-40D5-A71C-322EB876F6F5}"/>
    <cellStyle name="Currency 2 3 4 3 2 3 3" xfId="6805" xr:uid="{00000000-0005-0000-0000-00001F3B0000}"/>
    <cellStyle name="Currency 2 3 4 3 2 3 3 2" xfId="21062" xr:uid="{00000000-0005-0000-0000-0000203B0000}"/>
    <cellStyle name="Currency 2 3 4 3 2 3 3 3" xfId="32943" xr:uid="{7F6EB69E-DD3E-4B22-A223-8A5C68BECF44}"/>
    <cellStyle name="Currency 2 3 4 3 2 3 3 4" xfId="47200" xr:uid="{5C91F7AD-E09A-4BE3-9FC6-6FFDEA48394A}"/>
    <cellStyle name="Currency 2 3 4 3 2 3 4" xfId="9181" xr:uid="{00000000-0005-0000-0000-0000213B0000}"/>
    <cellStyle name="Currency 2 3 4 3 2 3 4 2" xfId="23438" xr:uid="{00000000-0005-0000-0000-0000223B0000}"/>
    <cellStyle name="Currency 2 3 4 3 2 3 4 3" xfId="35319" xr:uid="{0A3C2429-209F-48A7-A73E-13436648E1B0}"/>
    <cellStyle name="Currency 2 3 4 3 2 3 4 4" xfId="49576" xr:uid="{B3F9EF20-0D83-477C-89BA-C5264FA3C9D8}"/>
    <cellStyle name="Currency 2 3 4 3 2 3 5" xfId="11557" xr:uid="{00000000-0005-0000-0000-0000233B0000}"/>
    <cellStyle name="Currency 2 3 4 3 2 3 5 2" xfId="25814" xr:uid="{00000000-0005-0000-0000-0000243B0000}"/>
    <cellStyle name="Currency 2 3 4 3 2 3 5 3" xfId="37695" xr:uid="{52A7E4E1-6312-4027-BDBB-B9415BB0E63A}"/>
    <cellStyle name="Currency 2 3 4 3 2 3 5 4" xfId="51952" xr:uid="{D1CC6898-00A9-411B-9939-AF9EA2BEF1F7}"/>
    <cellStyle name="Currency 2 3 4 3 2 3 6" xfId="13934" xr:uid="{00000000-0005-0000-0000-0000253B0000}"/>
    <cellStyle name="Currency 2 3 4 3 2 3 6 2" xfId="40072" xr:uid="{852F4385-369D-4932-9E90-827177F22B11}"/>
    <cellStyle name="Currency 2 3 4 3 2 3 6 3" xfId="54329" xr:uid="{AF0619B6-0C9E-4BE6-BBBC-FC4E13D78780}"/>
    <cellStyle name="Currency 2 3 4 3 2 3 7" xfId="16310" xr:uid="{00000000-0005-0000-0000-0000263B0000}"/>
    <cellStyle name="Currency 2 3 4 3 2 3 8" xfId="28191" xr:uid="{5B93FC06-2C0F-4146-8BAB-0298950B7919}"/>
    <cellStyle name="Currency 2 3 4 3 2 3 9" xfId="42448" xr:uid="{936AE475-A6C0-4F97-B302-DF3F8F457810}"/>
    <cellStyle name="Currency 2 3 4 3 2 4" xfId="2845" xr:uid="{00000000-0005-0000-0000-0000273B0000}"/>
    <cellStyle name="Currency 2 3 4 3 2 4 2" xfId="17102" xr:uid="{00000000-0005-0000-0000-0000283B0000}"/>
    <cellStyle name="Currency 2 3 4 3 2 4 3" xfId="28983" xr:uid="{AE7788FA-F5FF-42E9-A5A7-31F14AD7DF56}"/>
    <cellStyle name="Currency 2 3 4 3 2 4 4" xfId="43240" xr:uid="{BDC92718-6830-4FBA-BC11-12C8E9802B5B}"/>
    <cellStyle name="Currency 2 3 4 3 2 5" xfId="5221" xr:uid="{00000000-0005-0000-0000-0000293B0000}"/>
    <cellStyle name="Currency 2 3 4 3 2 5 2" xfId="19478" xr:uid="{00000000-0005-0000-0000-00002A3B0000}"/>
    <cellStyle name="Currency 2 3 4 3 2 5 3" xfId="31359" xr:uid="{278369E9-0462-4766-A057-1D6E3064D3D4}"/>
    <cellStyle name="Currency 2 3 4 3 2 5 4" xfId="45616" xr:uid="{4E2B3C1C-6535-4FB7-85A1-169A04441BA4}"/>
    <cellStyle name="Currency 2 3 4 3 2 6" xfId="7597" xr:uid="{00000000-0005-0000-0000-00002B3B0000}"/>
    <cellStyle name="Currency 2 3 4 3 2 6 2" xfId="21854" xr:uid="{00000000-0005-0000-0000-00002C3B0000}"/>
    <cellStyle name="Currency 2 3 4 3 2 6 3" xfId="33735" xr:uid="{E56B7509-C9D2-40A2-A004-E030B0D2057A}"/>
    <cellStyle name="Currency 2 3 4 3 2 6 4" xfId="47992" xr:uid="{464BFAC0-B117-4AAD-96A4-7601D86CA520}"/>
    <cellStyle name="Currency 2 3 4 3 2 7" xfId="9973" xr:uid="{00000000-0005-0000-0000-00002D3B0000}"/>
    <cellStyle name="Currency 2 3 4 3 2 7 2" xfId="24230" xr:uid="{00000000-0005-0000-0000-00002E3B0000}"/>
    <cellStyle name="Currency 2 3 4 3 2 7 3" xfId="36111" xr:uid="{19DAAAC2-8EEC-465E-80D7-C659BA5F8A12}"/>
    <cellStyle name="Currency 2 3 4 3 2 7 4" xfId="50368" xr:uid="{2741BEB4-AEBC-4B51-8F85-041AF445B1C0}"/>
    <cellStyle name="Currency 2 3 4 3 2 8" xfId="12350" xr:uid="{00000000-0005-0000-0000-00002F3B0000}"/>
    <cellStyle name="Currency 2 3 4 3 2 8 2" xfId="38488" xr:uid="{4A5E959D-7E3C-4ECB-B3B2-528F1ECD6214}"/>
    <cellStyle name="Currency 2 3 4 3 2 8 3" xfId="52745" xr:uid="{10853955-BDBA-4535-BB4C-EC6CA4DDCA05}"/>
    <cellStyle name="Currency 2 3 4 3 2 9" xfId="14726" xr:uid="{00000000-0005-0000-0000-0000303B0000}"/>
    <cellStyle name="Currency 2 3 4 3 3" xfId="901" xr:uid="{00000000-0005-0000-0000-0000313B0000}"/>
    <cellStyle name="Currency 2 3 4 3 3 2" xfId="3277" xr:uid="{00000000-0005-0000-0000-0000323B0000}"/>
    <cellStyle name="Currency 2 3 4 3 3 2 2" xfId="17534" xr:uid="{00000000-0005-0000-0000-0000333B0000}"/>
    <cellStyle name="Currency 2 3 4 3 3 2 3" xfId="29415" xr:uid="{E0C38B28-B73A-449E-9F8D-ED589DDD26FD}"/>
    <cellStyle name="Currency 2 3 4 3 3 2 4" xfId="43672" xr:uid="{1F306A0B-CA93-4925-8AB9-0A15D0EE9C46}"/>
    <cellStyle name="Currency 2 3 4 3 3 3" xfId="5653" xr:uid="{00000000-0005-0000-0000-0000343B0000}"/>
    <cellStyle name="Currency 2 3 4 3 3 3 2" xfId="19910" xr:uid="{00000000-0005-0000-0000-0000353B0000}"/>
    <cellStyle name="Currency 2 3 4 3 3 3 3" xfId="31791" xr:uid="{A5E7AA43-3FC5-4291-B7E4-7624F17C4030}"/>
    <cellStyle name="Currency 2 3 4 3 3 3 4" xfId="46048" xr:uid="{B9D25B84-4DAF-4FC8-8F70-8388E2C10674}"/>
    <cellStyle name="Currency 2 3 4 3 3 4" xfId="8029" xr:uid="{00000000-0005-0000-0000-0000363B0000}"/>
    <cellStyle name="Currency 2 3 4 3 3 4 2" xfId="22286" xr:uid="{00000000-0005-0000-0000-0000373B0000}"/>
    <cellStyle name="Currency 2 3 4 3 3 4 3" xfId="34167" xr:uid="{CC837E66-8C8E-46BE-B506-B7B5077C0DB9}"/>
    <cellStyle name="Currency 2 3 4 3 3 4 4" xfId="48424" xr:uid="{822FC89C-F5FB-416D-A74F-33722F7C27B4}"/>
    <cellStyle name="Currency 2 3 4 3 3 5" xfId="10405" xr:uid="{00000000-0005-0000-0000-0000383B0000}"/>
    <cellStyle name="Currency 2 3 4 3 3 5 2" xfId="24662" xr:uid="{00000000-0005-0000-0000-0000393B0000}"/>
    <cellStyle name="Currency 2 3 4 3 3 5 3" xfId="36543" xr:uid="{456A7A39-D24D-4043-AE70-4BCA3DDF59AA}"/>
    <cellStyle name="Currency 2 3 4 3 3 5 4" xfId="50800" xr:uid="{90EBD0CA-B5C4-4E88-BBE3-ACE0A57B1608}"/>
    <cellStyle name="Currency 2 3 4 3 3 6" xfId="12782" xr:uid="{00000000-0005-0000-0000-00003A3B0000}"/>
    <cellStyle name="Currency 2 3 4 3 3 6 2" xfId="38920" xr:uid="{29BDC42A-0BD4-4BA8-97E2-0DCCD74FD597}"/>
    <cellStyle name="Currency 2 3 4 3 3 6 3" xfId="53177" xr:uid="{4666B005-F824-4AF5-9AC9-9E97D86A008B}"/>
    <cellStyle name="Currency 2 3 4 3 3 7" xfId="15158" xr:uid="{00000000-0005-0000-0000-00003B3B0000}"/>
    <cellStyle name="Currency 2 3 4 3 3 8" xfId="27039" xr:uid="{B5A36627-1EAE-4C96-9AFC-6DB801151B85}"/>
    <cellStyle name="Currency 2 3 4 3 3 9" xfId="41296" xr:uid="{826D7D73-9ECC-4E59-838C-CF7576F926BA}"/>
    <cellStyle name="Currency 2 3 4 3 4" xfId="1693" xr:uid="{00000000-0005-0000-0000-00003C3B0000}"/>
    <cellStyle name="Currency 2 3 4 3 4 2" xfId="4069" xr:uid="{00000000-0005-0000-0000-00003D3B0000}"/>
    <cellStyle name="Currency 2 3 4 3 4 2 2" xfId="18326" xr:uid="{00000000-0005-0000-0000-00003E3B0000}"/>
    <cellStyle name="Currency 2 3 4 3 4 2 3" xfId="30207" xr:uid="{179DAC11-C4A8-475F-ACEE-C60665E9BB7C}"/>
    <cellStyle name="Currency 2 3 4 3 4 2 4" xfId="44464" xr:uid="{E365E163-7A8E-4F37-87F0-FA6FE29F3A49}"/>
    <cellStyle name="Currency 2 3 4 3 4 3" xfId="6445" xr:uid="{00000000-0005-0000-0000-00003F3B0000}"/>
    <cellStyle name="Currency 2 3 4 3 4 3 2" xfId="20702" xr:uid="{00000000-0005-0000-0000-0000403B0000}"/>
    <cellStyle name="Currency 2 3 4 3 4 3 3" xfId="32583" xr:uid="{8A49116C-E1CE-40C0-80F5-C6A78696BF0D}"/>
    <cellStyle name="Currency 2 3 4 3 4 3 4" xfId="46840" xr:uid="{AEF9A417-0C46-47EA-8B06-87B1FB825960}"/>
    <cellStyle name="Currency 2 3 4 3 4 4" xfId="8821" xr:uid="{00000000-0005-0000-0000-0000413B0000}"/>
    <cellStyle name="Currency 2 3 4 3 4 4 2" xfId="23078" xr:uid="{00000000-0005-0000-0000-0000423B0000}"/>
    <cellStyle name="Currency 2 3 4 3 4 4 3" xfId="34959" xr:uid="{747BCA76-E9D4-4E71-AC4A-F52DBEF59362}"/>
    <cellStyle name="Currency 2 3 4 3 4 4 4" xfId="49216" xr:uid="{B57F717D-BA8B-4518-B53C-91B0F13FD251}"/>
    <cellStyle name="Currency 2 3 4 3 4 5" xfId="11197" xr:uid="{00000000-0005-0000-0000-0000433B0000}"/>
    <cellStyle name="Currency 2 3 4 3 4 5 2" xfId="25454" xr:uid="{00000000-0005-0000-0000-0000443B0000}"/>
    <cellStyle name="Currency 2 3 4 3 4 5 3" xfId="37335" xr:uid="{605533FD-F493-47C1-9090-100B5E1E8938}"/>
    <cellStyle name="Currency 2 3 4 3 4 5 4" xfId="51592" xr:uid="{AE8660D3-0016-421D-A3AB-2E1CAACA6E61}"/>
    <cellStyle name="Currency 2 3 4 3 4 6" xfId="13574" xr:uid="{00000000-0005-0000-0000-0000453B0000}"/>
    <cellStyle name="Currency 2 3 4 3 4 6 2" xfId="39712" xr:uid="{C45D4E12-B4E6-410A-9F5A-1572228C674C}"/>
    <cellStyle name="Currency 2 3 4 3 4 6 3" xfId="53969" xr:uid="{A426EC1C-AD1D-4731-A51D-1BF734892B64}"/>
    <cellStyle name="Currency 2 3 4 3 4 7" xfId="15950" xr:uid="{00000000-0005-0000-0000-0000463B0000}"/>
    <cellStyle name="Currency 2 3 4 3 4 8" xfId="27831" xr:uid="{FBBA413D-EEA9-4E8A-AF87-7C61D50F7A04}"/>
    <cellStyle name="Currency 2 3 4 3 4 9" xfId="42088" xr:uid="{FB14ADB1-7928-4586-B01A-7DB8541EC78E}"/>
    <cellStyle name="Currency 2 3 4 3 5" xfId="2485" xr:uid="{00000000-0005-0000-0000-0000473B0000}"/>
    <cellStyle name="Currency 2 3 4 3 5 2" xfId="16742" xr:uid="{00000000-0005-0000-0000-0000483B0000}"/>
    <cellStyle name="Currency 2 3 4 3 5 3" xfId="28623" xr:uid="{9A0C36B8-EEAD-4951-9948-86063CEF2112}"/>
    <cellStyle name="Currency 2 3 4 3 5 4" xfId="42880" xr:uid="{77EFFBFC-0F71-4F66-9D37-038B15614193}"/>
    <cellStyle name="Currency 2 3 4 3 6" xfId="4861" xr:uid="{00000000-0005-0000-0000-0000493B0000}"/>
    <cellStyle name="Currency 2 3 4 3 6 2" xfId="19118" xr:uid="{00000000-0005-0000-0000-00004A3B0000}"/>
    <cellStyle name="Currency 2 3 4 3 6 3" xfId="30999" xr:uid="{3667749A-B312-46BB-9E8B-36B914BB9072}"/>
    <cellStyle name="Currency 2 3 4 3 6 4" xfId="45256" xr:uid="{A65348EF-6396-448E-8679-ECD442608A11}"/>
    <cellStyle name="Currency 2 3 4 3 7" xfId="7237" xr:uid="{00000000-0005-0000-0000-00004B3B0000}"/>
    <cellStyle name="Currency 2 3 4 3 7 2" xfId="21494" xr:uid="{00000000-0005-0000-0000-00004C3B0000}"/>
    <cellStyle name="Currency 2 3 4 3 7 3" xfId="33375" xr:uid="{5DE034B9-44DF-42EF-808E-0393FB4A31BF}"/>
    <cellStyle name="Currency 2 3 4 3 7 4" xfId="47632" xr:uid="{C2385EB8-8387-4AF8-A4BA-939A18648637}"/>
    <cellStyle name="Currency 2 3 4 3 8" xfId="9613" xr:uid="{00000000-0005-0000-0000-00004D3B0000}"/>
    <cellStyle name="Currency 2 3 4 3 8 2" xfId="23870" xr:uid="{00000000-0005-0000-0000-00004E3B0000}"/>
    <cellStyle name="Currency 2 3 4 3 8 3" xfId="35751" xr:uid="{8C0CB0AF-E3AA-4198-A433-4000BB5BBE5C}"/>
    <cellStyle name="Currency 2 3 4 3 8 4" xfId="50008" xr:uid="{CCE24B56-2598-4BC6-BFB7-D0B9EBE2C7AB}"/>
    <cellStyle name="Currency 2 3 4 3 9" xfId="11990" xr:uid="{00000000-0005-0000-0000-00004F3B0000}"/>
    <cellStyle name="Currency 2 3 4 3 9 2" xfId="38128" xr:uid="{C7937C29-CBD8-4E3E-A4A7-D77AAD6BCEF4}"/>
    <cellStyle name="Currency 2 3 4 3 9 3" xfId="52385" xr:uid="{DBD86FB3-972D-4D9F-8E58-13CB43E400FB}"/>
    <cellStyle name="Currency 2 3 4 4" xfId="145" xr:uid="{00000000-0005-0000-0000-0000503B0000}"/>
    <cellStyle name="Currency 2 3 4 4 10" xfId="14402" xr:uid="{00000000-0005-0000-0000-0000513B0000}"/>
    <cellStyle name="Currency 2 3 4 4 11" xfId="26283" xr:uid="{4E0573E3-FB06-4E68-8547-7E9B7FAAC1D5}"/>
    <cellStyle name="Currency 2 3 4 4 12" xfId="40540" xr:uid="{BD9CA980-7350-4FBA-B09A-5A00E5B6AF89}"/>
    <cellStyle name="Currency 2 3 4 4 2" xfId="505" xr:uid="{00000000-0005-0000-0000-0000523B0000}"/>
    <cellStyle name="Currency 2 3 4 4 2 10" xfId="26643" xr:uid="{556F62A2-3089-41FA-B59A-28FC101EDF16}"/>
    <cellStyle name="Currency 2 3 4 4 2 11" xfId="40900" xr:uid="{13F2C452-4785-44A7-B506-290A351C0062}"/>
    <cellStyle name="Currency 2 3 4 4 2 2" xfId="1297" xr:uid="{00000000-0005-0000-0000-0000533B0000}"/>
    <cellStyle name="Currency 2 3 4 4 2 2 2" xfId="3673" xr:uid="{00000000-0005-0000-0000-0000543B0000}"/>
    <cellStyle name="Currency 2 3 4 4 2 2 2 2" xfId="17930" xr:uid="{00000000-0005-0000-0000-0000553B0000}"/>
    <cellStyle name="Currency 2 3 4 4 2 2 2 3" xfId="29811" xr:uid="{43BC5C13-B241-45CA-817C-63CF364B14A9}"/>
    <cellStyle name="Currency 2 3 4 4 2 2 2 4" xfId="44068" xr:uid="{7AB38B6A-6272-47F1-850F-F0D94A68DCE1}"/>
    <cellStyle name="Currency 2 3 4 4 2 2 3" xfId="6049" xr:uid="{00000000-0005-0000-0000-0000563B0000}"/>
    <cellStyle name="Currency 2 3 4 4 2 2 3 2" xfId="20306" xr:uid="{00000000-0005-0000-0000-0000573B0000}"/>
    <cellStyle name="Currency 2 3 4 4 2 2 3 3" xfId="32187" xr:uid="{ED77C763-B245-4A9F-A745-0FD00F249A96}"/>
    <cellStyle name="Currency 2 3 4 4 2 2 3 4" xfId="46444" xr:uid="{B58B4473-37A8-4353-846F-0B8906F63229}"/>
    <cellStyle name="Currency 2 3 4 4 2 2 4" xfId="8425" xr:uid="{00000000-0005-0000-0000-0000583B0000}"/>
    <cellStyle name="Currency 2 3 4 4 2 2 4 2" xfId="22682" xr:uid="{00000000-0005-0000-0000-0000593B0000}"/>
    <cellStyle name="Currency 2 3 4 4 2 2 4 3" xfId="34563" xr:uid="{4CB032BF-667B-4DF3-8762-62B56CEA999C}"/>
    <cellStyle name="Currency 2 3 4 4 2 2 4 4" xfId="48820" xr:uid="{4CE02396-12E5-44A0-A53A-2B61D923A552}"/>
    <cellStyle name="Currency 2 3 4 4 2 2 5" xfId="10801" xr:uid="{00000000-0005-0000-0000-00005A3B0000}"/>
    <cellStyle name="Currency 2 3 4 4 2 2 5 2" xfId="25058" xr:uid="{00000000-0005-0000-0000-00005B3B0000}"/>
    <cellStyle name="Currency 2 3 4 4 2 2 5 3" xfId="36939" xr:uid="{54A0E9DF-35BB-4D3F-92C4-738B5B885973}"/>
    <cellStyle name="Currency 2 3 4 4 2 2 5 4" xfId="51196" xr:uid="{4064F815-5B57-4FC1-BC17-E2B386C59B09}"/>
    <cellStyle name="Currency 2 3 4 4 2 2 6" xfId="13178" xr:uid="{00000000-0005-0000-0000-00005C3B0000}"/>
    <cellStyle name="Currency 2 3 4 4 2 2 6 2" xfId="39316" xr:uid="{42DEC2E5-EC80-4BD3-BFE7-830C113F9B50}"/>
    <cellStyle name="Currency 2 3 4 4 2 2 6 3" xfId="53573" xr:uid="{4FF7F694-BD1E-43CE-95DB-4E327832BDB2}"/>
    <cellStyle name="Currency 2 3 4 4 2 2 7" xfId="15554" xr:uid="{00000000-0005-0000-0000-00005D3B0000}"/>
    <cellStyle name="Currency 2 3 4 4 2 2 8" xfId="27435" xr:uid="{5BC9D166-DE73-4F24-A057-3CB7AAAE96C1}"/>
    <cellStyle name="Currency 2 3 4 4 2 2 9" xfId="41692" xr:uid="{E4574A76-7099-4036-A9A5-D922867F7A9C}"/>
    <cellStyle name="Currency 2 3 4 4 2 3" xfId="2089" xr:uid="{00000000-0005-0000-0000-00005E3B0000}"/>
    <cellStyle name="Currency 2 3 4 4 2 3 2" xfId="4465" xr:uid="{00000000-0005-0000-0000-00005F3B0000}"/>
    <cellStyle name="Currency 2 3 4 4 2 3 2 2" xfId="18722" xr:uid="{00000000-0005-0000-0000-0000603B0000}"/>
    <cellStyle name="Currency 2 3 4 4 2 3 2 3" xfId="30603" xr:uid="{B7AE85A5-2F07-43A2-9C23-C99BDC4B72AC}"/>
    <cellStyle name="Currency 2 3 4 4 2 3 2 4" xfId="44860" xr:uid="{8AC512FD-21B3-4C37-AC13-EDFDB323658C}"/>
    <cellStyle name="Currency 2 3 4 4 2 3 3" xfId="6841" xr:uid="{00000000-0005-0000-0000-0000613B0000}"/>
    <cellStyle name="Currency 2 3 4 4 2 3 3 2" xfId="21098" xr:uid="{00000000-0005-0000-0000-0000623B0000}"/>
    <cellStyle name="Currency 2 3 4 4 2 3 3 3" xfId="32979" xr:uid="{F11EE758-CE0B-46A6-8E49-E459A0BADB5A}"/>
    <cellStyle name="Currency 2 3 4 4 2 3 3 4" xfId="47236" xr:uid="{DA85B1D8-2B1B-45C1-A987-74EAD008B715}"/>
    <cellStyle name="Currency 2 3 4 4 2 3 4" xfId="9217" xr:uid="{00000000-0005-0000-0000-0000633B0000}"/>
    <cellStyle name="Currency 2 3 4 4 2 3 4 2" xfId="23474" xr:uid="{00000000-0005-0000-0000-0000643B0000}"/>
    <cellStyle name="Currency 2 3 4 4 2 3 4 3" xfId="35355" xr:uid="{7E0587EE-FAFE-4F71-981E-081AE72BF3A6}"/>
    <cellStyle name="Currency 2 3 4 4 2 3 4 4" xfId="49612" xr:uid="{2D151A2A-669E-4A47-BD1F-25DF11252A50}"/>
    <cellStyle name="Currency 2 3 4 4 2 3 5" xfId="11593" xr:uid="{00000000-0005-0000-0000-0000653B0000}"/>
    <cellStyle name="Currency 2 3 4 4 2 3 5 2" xfId="25850" xr:uid="{00000000-0005-0000-0000-0000663B0000}"/>
    <cellStyle name="Currency 2 3 4 4 2 3 5 3" xfId="37731" xr:uid="{3E705388-1644-4EBE-88A8-A2F62B5EE3FF}"/>
    <cellStyle name="Currency 2 3 4 4 2 3 5 4" xfId="51988" xr:uid="{A773595F-F7C8-45D4-AFBD-EC3269870A3F}"/>
    <cellStyle name="Currency 2 3 4 4 2 3 6" xfId="13970" xr:uid="{00000000-0005-0000-0000-0000673B0000}"/>
    <cellStyle name="Currency 2 3 4 4 2 3 6 2" xfId="40108" xr:uid="{3A689335-7747-4080-9616-A7B4E002E6FD}"/>
    <cellStyle name="Currency 2 3 4 4 2 3 6 3" xfId="54365" xr:uid="{D638549B-45C8-4EBC-943E-50FED4CBE52D}"/>
    <cellStyle name="Currency 2 3 4 4 2 3 7" xfId="16346" xr:uid="{00000000-0005-0000-0000-0000683B0000}"/>
    <cellStyle name="Currency 2 3 4 4 2 3 8" xfId="28227" xr:uid="{B9922F7F-406D-420C-A213-9B65C240DE27}"/>
    <cellStyle name="Currency 2 3 4 4 2 3 9" xfId="42484" xr:uid="{492CC1F9-CB75-4618-8B6A-EBAD6CF8B741}"/>
    <cellStyle name="Currency 2 3 4 4 2 4" xfId="2881" xr:uid="{00000000-0005-0000-0000-0000693B0000}"/>
    <cellStyle name="Currency 2 3 4 4 2 4 2" xfId="17138" xr:uid="{00000000-0005-0000-0000-00006A3B0000}"/>
    <cellStyle name="Currency 2 3 4 4 2 4 3" xfId="29019" xr:uid="{B10B6F62-E0E7-4D22-BAB2-D1719B99BE25}"/>
    <cellStyle name="Currency 2 3 4 4 2 4 4" xfId="43276" xr:uid="{C8F3F4D3-5541-4B5D-9C60-637E1E5B79C2}"/>
    <cellStyle name="Currency 2 3 4 4 2 5" xfId="5257" xr:uid="{00000000-0005-0000-0000-00006B3B0000}"/>
    <cellStyle name="Currency 2 3 4 4 2 5 2" xfId="19514" xr:uid="{00000000-0005-0000-0000-00006C3B0000}"/>
    <cellStyle name="Currency 2 3 4 4 2 5 3" xfId="31395" xr:uid="{8C6D2D4C-86F5-4A6E-9825-F6BC3525A56D}"/>
    <cellStyle name="Currency 2 3 4 4 2 5 4" xfId="45652" xr:uid="{0FAD568E-6F41-488A-951D-9EAB51E02767}"/>
    <cellStyle name="Currency 2 3 4 4 2 6" xfId="7633" xr:uid="{00000000-0005-0000-0000-00006D3B0000}"/>
    <cellStyle name="Currency 2 3 4 4 2 6 2" xfId="21890" xr:uid="{00000000-0005-0000-0000-00006E3B0000}"/>
    <cellStyle name="Currency 2 3 4 4 2 6 3" xfId="33771" xr:uid="{13BD3A35-644B-4019-BF04-8FD5EC8A7790}"/>
    <cellStyle name="Currency 2 3 4 4 2 6 4" xfId="48028" xr:uid="{4C16E0D4-5AB3-4AB7-99E6-1CC77F77A506}"/>
    <cellStyle name="Currency 2 3 4 4 2 7" xfId="10009" xr:uid="{00000000-0005-0000-0000-00006F3B0000}"/>
    <cellStyle name="Currency 2 3 4 4 2 7 2" xfId="24266" xr:uid="{00000000-0005-0000-0000-0000703B0000}"/>
    <cellStyle name="Currency 2 3 4 4 2 7 3" xfId="36147" xr:uid="{9B25CD2D-2AC3-4A47-8156-9270332FB490}"/>
    <cellStyle name="Currency 2 3 4 4 2 7 4" xfId="50404" xr:uid="{ED99731C-F6B8-462D-BA4B-A69CC3CC0654}"/>
    <cellStyle name="Currency 2 3 4 4 2 8" xfId="12386" xr:uid="{00000000-0005-0000-0000-0000713B0000}"/>
    <cellStyle name="Currency 2 3 4 4 2 8 2" xfId="38524" xr:uid="{28B37FAD-9822-44C8-80A3-D295E1156F18}"/>
    <cellStyle name="Currency 2 3 4 4 2 8 3" xfId="52781" xr:uid="{6705346A-0FBB-4566-A9C6-655C2B93C844}"/>
    <cellStyle name="Currency 2 3 4 4 2 9" xfId="14762" xr:uid="{00000000-0005-0000-0000-0000723B0000}"/>
    <cellStyle name="Currency 2 3 4 4 3" xfId="937" xr:uid="{00000000-0005-0000-0000-0000733B0000}"/>
    <cellStyle name="Currency 2 3 4 4 3 2" xfId="3313" xr:uid="{00000000-0005-0000-0000-0000743B0000}"/>
    <cellStyle name="Currency 2 3 4 4 3 2 2" xfId="17570" xr:uid="{00000000-0005-0000-0000-0000753B0000}"/>
    <cellStyle name="Currency 2 3 4 4 3 2 3" xfId="29451" xr:uid="{B2A3E886-17A8-4C45-ABD6-2E011BE87730}"/>
    <cellStyle name="Currency 2 3 4 4 3 2 4" xfId="43708" xr:uid="{D77ECB58-E3C8-4CBC-9068-B4B4BCF6C0F6}"/>
    <cellStyle name="Currency 2 3 4 4 3 3" xfId="5689" xr:uid="{00000000-0005-0000-0000-0000763B0000}"/>
    <cellStyle name="Currency 2 3 4 4 3 3 2" xfId="19946" xr:uid="{00000000-0005-0000-0000-0000773B0000}"/>
    <cellStyle name="Currency 2 3 4 4 3 3 3" xfId="31827" xr:uid="{B91AAD45-631B-434A-A0D7-0B38F9EED050}"/>
    <cellStyle name="Currency 2 3 4 4 3 3 4" xfId="46084" xr:uid="{C454DEF4-592D-4D47-B8C8-00A9EE509DAA}"/>
    <cellStyle name="Currency 2 3 4 4 3 4" xfId="8065" xr:uid="{00000000-0005-0000-0000-0000783B0000}"/>
    <cellStyle name="Currency 2 3 4 4 3 4 2" xfId="22322" xr:uid="{00000000-0005-0000-0000-0000793B0000}"/>
    <cellStyle name="Currency 2 3 4 4 3 4 3" xfId="34203" xr:uid="{69D93998-FD4B-4769-943C-F92B9801E1E4}"/>
    <cellStyle name="Currency 2 3 4 4 3 4 4" xfId="48460" xr:uid="{E436680B-8BE0-4D27-BC08-DFD3340A5190}"/>
    <cellStyle name="Currency 2 3 4 4 3 5" xfId="10441" xr:uid="{00000000-0005-0000-0000-00007A3B0000}"/>
    <cellStyle name="Currency 2 3 4 4 3 5 2" xfId="24698" xr:uid="{00000000-0005-0000-0000-00007B3B0000}"/>
    <cellStyle name="Currency 2 3 4 4 3 5 3" xfId="36579" xr:uid="{CF9596B3-9AE9-4EF0-9CC9-639E7014B643}"/>
    <cellStyle name="Currency 2 3 4 4 3 5 4" xfId="50836" xr:uid="{6D51C005-B204-4A6A-8B29-B8C40D62007B}"/>
    <cellStyle name="Currency 2 3 4 4 3 6" xfId="12818" xr:uid="{00000000-0005-0000-0000-00007C3B0000}"/>
    <cellStyle name="Currency 2 3 4 4 3 6 2" xfId="38956" xr:uid="{96E00A1D-5C00-4D34-AB72-B5B5AD070144}"/>
    <cellStyle name="Currency 2 3 4 4 3 6 3" xfId="53213" xr:uid="{259A5E51-EE68-4101-8282-775D1E993981}"/>
    <cellStyle name="Currency 2 3 4 4 3 7" xfId="15194" xr:uid="{00000000-0005-0000-0000-00007D3B0000}"/>
    <cellStyle name="Currency 2 3 4 4 3 8" xfId="27075" xr:uid="{F44E3B0C-01BE-47B5-A35F-17DE268AE162}"/>
    <cellStyle name="Currency 2 3 4 4 3 9" xfId="41332" xr:uid="{F1510EE0-3AB1-46D0-9F7E-FCBD627CE6CD}"/>
    <cellStyle name="Currency 2 3 4 4 4" xfId="1729" xr:uid="{00000000-0005-0000-0000-00007E3B0000}"/>
    <cellStyle name="Currency 2 3 4 4 4 2" xfId="4105" xr:uid="{00000000-0005-0000-0000-00007F3B0000}"/>
    <cellStyle name="Currency 2 3 4 4 4 2 2" xfId="18362" xr:uid="{00000000-0005-0000-0000-0000803B0000}"/>
    <cellStyle name="Currency 2 3 4 4 4 2 3" xfId="30243" xr:uid="{FC249AFA-6756-4B20-8440-0CC0C179909F}"/>
    <cellStyle name="Currency 2 3 4 4 4 2 4" xfId="44500" xr:uid="{E79C40E2-05A8-4361-810F-09216177D977}"/>
    <cellStyle name="Currency 2 3 4 4 4 3" xfId="6481" xr:uid="{00000000-0005-0000-0000-0000813B0000}"/>
    <cellStyle name="Currency 2 3 4 4 4 3 2" xfId="20738" xr:uid="{00000000-0005-0000-0000-0000823B0000}"/>
    <cellStyle name="Currency 2 3 4 4 4 3 3" xfId="32619" xr:uid="{13509C71-610E-47E1-B1FA-3BE92EDB8C40}"/>
    <cellStyle name="Currency 2 3 4 4 4 3 4" xfId="46876" xr:uid="{41A32525-90E8-4458-A795-543E69E38E1D}"/>
    <cellStyle name="Currency 2 3 4 4 4 4" xfId="8857" xr:uid="{00000000-0005-0000-0000-0000833B0000}"/>
    <cellStyle name="Currency 2 3 4 4 4 4 2" xfId="23114" xr:uid="{00000000-0005-0000-0000-0000843B0000}"/>
    <cellStyle name="Currency 2 3 4 4 4 4 3" xfId="34995" xr:uid="{8474F61D-93C7-4032-BC42-3CFFD08C6864}"/>
    <cellStyle name="Currency 2 3 4 4 4 4 4" xfId="49252" xr:uid="{7FB874CF-466D-4AFB-A329-7D012445A774}"/>
    <cellStyle name="Currency 2 3 4 4 4 5" xfId="11233" xr:uid="{00000000-0005-0000-0000-0000853B0000}"/>
    <cellStyle name="Currency 2 3 4 4 4 5 2" xfId="25490" xr:uid="{00000000-0005-0000-0000-0000863B0000}"/>
    <cellStyle name="Currency 2 3 4 4 4 5 3" xfId="37371" xr:uid="{53AA1878-F0A4-4439-98EC-00445CE66304}"/>
    <cellStyle name="Currency 2 3 4 4 4 5 4" xfId="51628" xr:uid="{A1B3EBFF-0ACF-4322-830F-4B861AC34D93}"/>
    <cellStyle name="Currency 2 3 4 4 4 6" xfId="13610" xr:uid="{00000000-0005-0000-0000-0000873B0000}"/>
    <cellStyle name="Currency 2 3 4 4 4 6 2" xfId="39748" xr:uid="{E7734ED2-D85A-450B-8220-5342960BA173}"/>
    <cellStyle name="Currency 2 3 4 4 4 6 3" xfId="54005" xr:uid="{9409BDB5-F263-43B6-9EF7-75A7B0E79AC3}"/>
    <cellStyle name="Currency 2 3 4 4 4 7" xfId="15986" xr:uid="{00000000-0005-0000-0000-0000883B0000}"/>
    <cellStyle name="Currency 2 3 4 4 4 8" xfId="27867" xr:uid="{F963C027-09AD-4C96-B931-AD3F6581E8F3}"/>
    <cellStyle name="Currency 2 3 4 4 4 9" xfId="42124" xr:uid="{66AD3666-34B5-4AB7-80DC-CFBBE54BB37A}"/>
    <cellStyle name="Currency 2 3 4 4 5" xfId="2521" xr:uid="{00000000-0005-0000-0000-0000893B0000}"/>
    <cellStyle name="Currency 2 3 4 4 5 2" xfId="16778" xr:uid="{00000000-0005-0000-0000-00008A3B0000}"/>
    <cellStyle name="Currency 2 3 4 4 5 3" xfId="28659" xr:uid="{599C4161-6418-4A19-908E-A2C25C5D6578}"/>
    <cellStyle name="Currency 2 3 4 4 5 4" xfId="42916" xr:uid="{DD6AB250-3607-460D-8DCA-0EA6F70A391E}"/>
    <cellStyle name="Currency 2 3 4 4 6" xfId="4897" xr:uid="{00000000-0005-0000-0000-00008B3B0000}"/>
    <cellStyle name="Currency 2 3 4 4 6 2" xfId="19154" xr:uid="{00000000-0005-0000-0000-00008C3B0000}"/>
    <cellStyle name="Currency 2 3 4 4 6 3" xfId="31035" xr:uid="{7D027DC7-0CB8-4204-9F02-A3ACB59C5C62}"/>
    <cellStyle name="Currency 2 3 4 4 6 4" xfId="45292" xr:uid="{A5B4EBEF-471B-4814-AA8E-BDE6A757C0C4}"/>
    <cellStyle name="Currency 2 3 4 4 7" xfId="7273" xr:uid="{00000000-0005-0000-0000-00008D3B0000}"/>
    <cellStyle name="Currency 2 3 4 4 7 2" xfId="21530" xr:uid="{00000000-0005-0000-0000-00008E3B0000}"/>
    <cellStyle name="Currency 2 3 4 4 7 3" xfId="33411" xr:uid="{D70654F4-91FC-4162-940A-A765FAEDEE80}"/>
    <cellStyle name="Currency 2 3 4 4 7 4" xfId="47668" xr:uid="{086EF9D1-7A01-4BC6-AA2A-69A992347D48}"/>
    <cellStyle name="Currency 2 3 4 4 8" xfId="9649" xr:uid="{00000000-0005-0000-0000-00008F3B0000}"/>
    <cellStyle name="Currency 2 3 4 4 8 2" xfId="23906" xr:uid="{00000000-0005-0000-0000-0000903B0000}"/>
    <cellStyle name="Currency 2 3 4 4 8 3" xfId="35787" xr:uid="{9E7D74AA-95D6-4B79-B05F-EB7AE00AEBA9}"/>
    <cellStyle name="Currency 2 3 4 4 8 4" xfId="50044" xr:uid="{33416B07-D625-4A67-AF8C-685760CDCC9B}"/>
    <cellStyle name="Currency 2 3 4 4 9" xfId="12026" xr:uid="{00000000-0005-0000-0000-0000913B0000}"/>
    <cellStyle name="Currency 2 3 4 4 9 2" xfId="38164" xr:uid="{020DFBC5-329C-474B-B066-56031AFDD32C}"/>
    <cellStyle name="Currency 2 3 4 4 9 3" xfId="52421" xr:uid="{584DD367-01CB-457E-8046-4ACCBB933CE3}"/>
    <cellStyle name="Currency 2 3 4 5" xfId="181" xr:uid="{00000000-0005-0000-0000-0000923B0000}"/>
    <cellStyle name="Currency 2 3 4 5 10" xfId="14438" xr:uid="{00000000-0005-0000-0000-0000933B0000}"/>
    <cellStyle name="Currency 2 3 4 5 11" xfId="26319" xr:uid="{6F53174A-26AC-4353-8749-46F0F57EEF5D}"/>
    <cellStyle name="Currency 2 3 4 5 12" xfId="40576" xr:uid="{48E5526D-0B60-4B3E-84D7-53782AA6F5E3}"/>
    <cellStyle name="Currency 2 3 4 5 2" xfId="541" xr:uid="{00000000-0005-0000-0000-0000943B0000}"/>
    <cellStyle name="Currency 2 3 4 5 2 10" xfId="26679" xr:uid="{CB2C8C38-2EBC-4134-BE4C-C74827991D7D}"/>
    <cellStyle name="Currency 2 3 4 5 2 11" xfId="40936" xr:uid="{F58E9A1B-3CFD-4D93-B50B-66BD7A59E44C}"/>
    <cellStyle name="Currency 2 3 4 5 2 2" xfId="1333" xr:uid="{00000000-0005-0000-0000-0000953B0000}"/>
    <cellStyle name="Currency 2 3 4 5 2 2 2" xfId="3709" xr:uid="{00000000-0005-0000-0000-0000963B0000}"/>
    <cellStyle name="Currency 2 3 4 5 2 2 2 2" xfId="17966" xr:uid="{00000000-0005-0000-0000-0000973B0000}"/>
    <cellStyle name="Currency 2 3 4 5 2 2 2 3" xfId="29847" xr:uid="{4D895E05-B7B4-44D7-9682-93681C8C1B08}"/>
    <cellStyle name="Currency 2 3 4 5 2 2 2 4" xfId="44104" xr:uid="{35129170-B825-4489-9D4E-6C5B398E7FC1}"/>
    <cellStyle name="Currency 2 3 4 5 2 2 3" xfId="6085" xr:uid="{00000000-0005-0000-0000-0000983B0000}"/>
    <cellStyle name="Currency 2 3 4 5 2 2 3 2" xfId="20342" xr:uid="{00000000-0005-0000-0000-0000993B0000}"/>
    <cellStyle name="Currency 2 3 4 5 2 2 3 3" xfId="32223" xr:uid="{20B204CE-46D2-4AD7-A9E9-D191A9D5B1D4}"/>
    <cellStyle name="Currency 2 3 4 5 2 2 3 4" xfId="46480" xr:uid="{E7547962-6C04-428C-A4F4-BE65F2E2CFF5}"/>
    <cellStyle name="Currency 2 3 4 5 2 2 4" xfId="8461" xr:uid="{00000000-0005-0000-0000-00009A3B0000}"/>
    <cellStyle name="Currency 2 3 4 5 2 2 4 2" xfId="22718" xr:uid="{00000000-0005-0000-0000-00009B3B0000}"/>
    <cellStyle name="Currency 2 3 4 5 2 2 4 3" xfId="34599" xr:uid="{4E22D57C-D95B-4C20-950A-0B899E3D5597}"/>
    <cellStyle name="Currency 2 3 4 5 2 2 4 4" xfId="48856" xr:uid="{77B4FDA7-42C8-44C0-AE45-F71CB797FEDB}"/>
    <cellStyle name="Currency 2 3 4 5 2 2 5" xfId="10837" xr:uid="{00000000-0005-0000-0000-00009C3B0000}"/>
    <cellStyle name="Currency 2 3 4 5 2 2 5 2" xfId="25094" xr:uid="{00000000-0005-0000-0000-00009D3B0000}"/>
    <cellStyle name="Currency 2 3 4 5 2 2 5 3" xfId="36975" xr:uid="{9AAA8DEE-734D-4884-87C9-40F696F1E951}"/>
    <cellStyle name="Currency 2 3 4 5 2 2 5 4" xfId="51232" xr:uid="{AC92678D-DF54-4B48-8D30-E238D9876891}"/>
    <cellStyle name="Currency 2 3 4 5 2 2 6" xfId="13214" xr:uid="{00000000-0005-0000-0000-00009E3B0000}"/>
    <cellStyle name="Currency 2 3 4 5 2 2 6 2" xfId="39352" xr:uid="{1E7322AE-AABE-4622-98C3-9C5023796253}"/>
    <cellStyle name="Currency 2 3 4 5 2 2 6 3" xfId="53609" xr:uid="{5117FFBB-9003-4992-A789-FA6CA687B7C1}"/>
    <cellStyle name="Currency 2 3 4 5 2 2 7" xfId="15590" xr:uid="{00000000-0005-0000-0000-00009F3B0000}"/>
    <cellStyle name="Currency 2 3 4 5 2 2 8" xfId="27471" xr:uid="{DC131E2E-2705-42B2-AC1E-F9CEBAF51774}"/>
    <cellStyle name="Currency 2 3 4 5 2 2 9" xfId="41728" xr:uid="{4858C4B4-C51A-43C8-91A2-DB700CB235EA}"/>
    <cellStyle name="Currency 2 3 4 5 2 3" xfId="2125" xr:uid="{00000000-0005-0000-0000-0000A03B0000}"/>
    <cellStyle name="Currency 2 3 4 5 2 3 2" xfId="4501" xr:uid="{00000000-0005-0000-0000-0000A13B0000}"/>
    <cellStyle name="Currency 2 3 4 5 2 3 2 2" xfId="18758" xr:uid="{00000000-0005-0000-0000-0000A23B0000}"/>
    <cellStyle name="Currency 2 3 4 5 2 3 2 3" xfId="30639" xr:uid="{ED1887DA-D5F7-4FD1-82A6-743EA4ACECDD}"/>
    <cellStyle name="Currency 2 3 4 5 2 3 2 4" xfId="44896" xr:uid="{1C000161-009B-47D3-A140-42F316C7FB4B}"/>
    <cellStyle name="Currency 2 3 4 5 2 3 3" xfId="6877" xr:uid="{00000000-0005-0000-0000-0000A33B0000}"/>
    <cellStyle name="Currency 2 3 4 5 2 3 3 2" xfId="21134" xr:uid="{00000000-0005-0000-0000-0000A43B0000}"/>
    <cellStyle name="Currency 2 3 4 5 2 3 3 3" xfId="33015" xr:uid="{80B60912-1B39-446E-9DBF-7BA8504ED8AC}"/>
    <cellStyle name="Currency 2 3 4 5 2 3 3 4" xfId="47272" xr:uid="{F69246C3-9E1E-4B0B-B39C-9AB9BFF8B204}"/>
    <cellStyle name="Currency 2 3 4 5 2 3 4" xfId="9253" xr:uid="{00000000-0005-0000-0000-0000A53B0000}"/>
    <cellStyle name="Currency 2 3 4 5 2 3 4 2" xfId="23510" xr:uid="{00000000-0005-0000-0000-0000A63B0000}"/>
    <cellStyle name="Currency 2 3 4 5 2 3 4 3" xfId="35391" xr:uid="{DD9344B3-A1DB-4FBA-9FB3-359ABF88CCCF}"/>
    <cellStyle name="Currency 2 3 4 5 2 3 4 4" xfId="49648" xr:uid="{33B54223-F461-4119-B16D-20B5E248F0A9}"/>
    <cellStyle name="Currency 2 3 4 5 2 3 5" xfId="11629" xr:uid="{00000000-0005-0000-0000-0000A73B0000}"/>
    <cellStyle name="Currency 2 3 4 5 2 3 5 2" xfId="25886" xr:uid="{00000000-0005-0000-0000-0000A83B0000}"/>
    <cellStyle name="Currency 2 3 4 5 2 3 5 3" xfId="37767" xr:uid="{880D8FA0-AB63-4DB7-8018-79129AA02ABB}"/>
    <cellStyle name="Currency 2 3 4 5 2 3 5 4" xfId="52024" xr:uid="{3A7FFEC6-DC26-4B27-B40F-AAD4EA248B84}"/>
    <cellStyle name="Currency 2 3 4 5 2 3 6" xfId="14006" xr:uid="{00000000-0005-0000-0000-0000A93B0000}"/>
    <cellStyle name="Currency 2 3 4 5 2 3 6 2" xfId="40144" xr:uid="{6BE439DF-D901-4A8B-9595-CD06660601CE}"/>
    <cellStyle name="Currency 2 3 4 5 2 3 6 3" xfId="54401" xr:uid="{F21FB5C9-5577-4C52-BF11-8092A5EBAC42}"/>
    <cellStyle name="Currency 2 3 4 5 2 3 7" xfId="16382" xr:uid="{00000000-0005-0000-0000-0000AA3B0000}"/>
    <cellStyle name="Currency 2 3 4 5 2 3 8" xfId="28263" xr:uid="{22C21CB5-50AC-4418-98FB-19DD8464FA2A}"/>
    <cellStyle name="Currency 2 3 4 5 2 3 9" xfId="42520" xr:uid="{FACBB83D-385B-4789-B06A-B8453CAA7401}"/>
    <cellStyle name="Currency 2 3 4 5 2 4" xfId="2917" xr:uid="{00000000-0005-0000-0000-0000AB3B0000}"/>
    <cellStyle name="Currency 2 3 4 5 2 4 2" xfId="17174" xr:uid="{00000000-0005-0000-0000-0000AC3B0000}"/>
    <cellStyle name="Currency 2 3 4 5 2 4 3" xfId="29055" xr:uid="{3B886C01-21A5-46E3-8B89-D94294CE95FC}"/>
    <cellStyle name="Currency 2 3 4 5 2 4 4" xfId="43312" xr:uid="{D07ACD7C-FA83-42AC-BD07-16A8C8D1849B}"/>
    <cellStyle name="Currency 2 3 4 5 2 5" xfId="5293" xr:uid="{00000000-0005-0000-0000-0000AD3B0000}"/>
    <cellStyle name="Currency 2 3 4 5 2 5 2" xfId="19550" xr:uid="{00000000-0005-0000-0000-0000AE3B0000}"/>
    <cellStyle name="Currency 2 3 4 5 2 5 3" xfId="31431" xr:uid="{CABB2C57-EB61-4D6B-BE06-2B870EA5A3A9}"/>
    <cellStyle name="Currency 2 3 4 5 2 5 4" xfId="45688" xr:uid="{9ADD90F3-EAA7-4B14-AA39-A0811435ADC5}"/>
    <cellStyle name="Currency 2 3 4 5 2 6" xfId="7669" xr:uid="{00000000-0005-0000-0000-0000AF3B0000}"/>
    <cellStyle name="Currency 2 3 4 5 2 6 2" xfId="21926" xr:uid="{00000000-0005-0000-0000-0000B03B0000}"/>
    <cellStyle name="Currency 2 3 4 5 2 6 3" xfId="33807" xr:uid="{E40F3504-4551-4997-B2F1-F5F1CB16D910}"/>
    <cellStyle name="Currency 2 3 4 5 2 6 4" xfId="48064" xr:uid="{9AEA5886-A98A-4721-A5A9-3E9EAB663848}"/>
    <cellStyle name="Currency 2 3 4 5 2 7" xfId="10045" xr:uid="{00000000-0005-0000-0000-0000B13B0000}"/>
    <cellStyle name="Currency 2 3 4 5 2 7 2" xfId="24302" xr:uid="{00000000-0005-0000-0000-0000B23B0000}"/>
    <cellStyle name="Currency 2 3 4 5 2 7 3" xfId="36183" xr:uid="{1D22C90D-6411-4C6B-A3C7-F93B7982EB0F}"/>
    <cellStyle name="Currency 2 3 4 5 2 7 4" xfId="50440" xr:uid="{0597470A-F231-4DE3-9F40-11CC2D4686B4}"/>
    <cellStyle name="Currency 2 3 4 5 2 8" xfId="12422" xr:uid="{00000000-0005-0000-0000-0000B33B0000}"/>
    <cellStyle name="Currency 2 3 4 5 2 8 2" xfId="38560" xr:uid="{DE5677E0-7147-41B8-82E8-087F3F97A104}"/>
    <cellStyle name="Currency 2 3 4 5 2 8 3" xfId="52817" xr:uid="{C21D1E47-2E0F-40BA-BDB6-FAFFB31BF8C5}"/>
    <cellStyle name="Currency 2 3 4 5 2 9" xfId="14798" xr:uid="{00000000-0005-0000-0000-0000B43B0000}"/>
    <cellStyle name="Currency 2 3 4 5 3" xfId="973" xr:uid="{00000000-0005-0000-0000-0000B53B0000}"/>
    <cellStyle name="Currency 2 3 4 5 3 2" xfId="3349" xr:uid="{00000000-0005-0000-0000-0000B63B0000}"/>
    <cellStyle name="Currency 2 3 4 5 3 2 2" xfId="17606" xr:uid="{00000000-0005-0000-0000-0000B73B0000}"/>
    <cellStyle name="Currency 2 3 4 5 3 2 3" xfId="29487" xr:uid="{888EA35F-FD94-4A2A-A7AC-441E341F8A33}"/>
    <cellStyle name="Currency 2 3 4 5 3 2 4" xfId="43744" xr:uid="{EE14DF29-4B01-4301-9131-90FB6F6AF34B}"/>
    <cellStyle name="Currency 2 3 4 5 3 3" xfId="5725" xr:uid="{00000000-0005-0000-0000-0000B83B0000}"/>
    <cellStyle name="Currency 2 3 4 5 3 3 2" xfId="19982" xr:uid="{00000000-0005-0000-0000-0000B93B0000}"/>
    <cellStyle name="Currency 2 3 4 5 3 3 3" xfId="31863" xr:uid="{D858F5D5-C4FC-4524-9D19-3516921C55F1}"/>
    <cellStyle name="Currency 2 3 4 5 3 3 4" xfId="46120" xr:uid="{F69B9857-DDBD-4990-AE72-DAA13B4A137D}"/>
    <cellStyle name="Currency 2 3 4 5 3 4" xfId="8101" xr:uid="{00000000-0005-0000-0000-0000BA3B0000}"/>
    <cellStyle name="Currency 2 3 4 5 3 4 2" xfId="22358" xr:uid="{00000000-0005-0000-0000-0000BB3B0000}"/>
    <cellStyle name="Currency 2 3 4 5 3 4 3" xfId="34239" xr:uid="{F2804894-7E7E-4C1A-AA97-224975715D03}"/>
    <cellStyle name="Currency 2 3 4 5 3 4 4" xfId="48496" xr:uid="{010EB532-2E5F-489E-A21F-C18BD6CEACAA}"/>
    <cellStyle name="Currency 2 3 4 5 3 5" xfId="10477" xr:uid="{00000000-0005-0000-0000-0000BC3B0000}"/>
    <cellStyle name="Currency 2 3 4 5 3 5 2" xfId="24734" xr:uid="{00000000-0005-0000-0000-0000BD3B0000}"/>
    <cellStyle name="Currency 2 3 4 5 3 5 3" xfId="36615" xr:uid="{7BA5AE9B-57FD-405C-945C-09B14FA59A3F}"/>
    <cellStyle name="Currency 2 3 4 5 3 5 4" xfId="50872" xr:uid="{9B225BDC-2D47-4527-BE17-8F3742037E69}"/>
    <cellStyle name="Currency 2 3 4 5 3 6" xfId="12854" xr:uid="{00000000-0005-0000-0000-0000BE3B0000}"/>
    <cellStyle name="Currency 2 3 4 5 3 6 2" xfId="38992" xr:uid="{5E77E6E7-C790-4FBB-AFEB-43F41628A2F4}"/>
    <cellStyle name="Currency 2 3 4 5 3 6 3" xfId="53249" xr:uid="{27B6968D-3919-42E8-9CF7-B725C4930966}"/>
    <cellStyle name="Currency 2 3 4 5 3 7" xfId="15230" xr:uid="{00000000-0005-0000-0000-0000BF3B0000}"/>
    <cellStyle name="Currency 2 3 4 5 3 8" xfId="27111" xr:uid="{7A2A1185-1038-4799-9A73-01A6C41ECC7B}"/>
    <cellStyle name="Currency 2 3 4 5 3 9" xfId="41368" xr:uid="{625715A1-99A8-41A8-BE4B-737F9993DADA}"/>
    <cellStyle name="Currency 2 3 4 5 4" xfId="1765" xr:uid="{00000000-0005-0000-0000-0000C03B0000}"/>
    <cellStyle name="Currency 2 3 4 5 4 2" xfId="4141" xr:uid="{00000000-0005-0000-0000-0000C13B0000}"/>
    <cellStyle name="Currency 2 3 4 5 4 2 2" xfId="18398" xr:uid="{00000000-0005-0000-0000-0000C23B0000}"/>
    <cellStyle name="Currency 2 3 4 5 4 2 3" xfId="30279" xr:uid="{9A243914-74E7-4D99-87AA-0CBA722B067D}"/>
    <cellStyle name="Currency 2 3 4 5 4 2 4" xfId="44536" xr:uid="{2032BE10-95D4-4E9D-B95B-0A814A24C9BF}"/>
    <cellStyle name="Currency 2 3 4 5 4 3" xfId="6517" xr:uid="{00000000-0005-0000-0000-0000C33B0000}"/>
    <cellStyle name="Currency 2 3 4 5 4 3 2" xfId="20774" xr:uid="{00000000-0005-0000-0000-0000C43B0000}"/>
    <cellStyle name="Currency 2 3 4 5 4 3 3" xfId="32655" xr:uid="{8AA71ACE-8070-4C08-8D05-BF45A67C6255}"/>
    <cellStyle name="Currency 2 3 4 5 4 3 4" xfId="46912" xr:uid="{37BF6CCF-84ED-47D6-BD07-44DCD584A358}"/>
    <cellStyle name="Currency 2 3 4 5 4 4" xfId="8893" xr:uid="{00000000-0005-0000-0000-0000C53B0000}"/>
    <cellStyle name="Currency 2 3 4 5 4 4 2" xfId="23150" xr:uid="{00000000-0005-0000-0000-0000C63B0000}"/>
    <cellStyle name="Currency 2 3 4 5 4 4 3" xfId="35031" xr:uid="{1A612A19-7104-4D45-AD96-1A6976E3E636}"/>
    <cellStyle name="Currency 2 3 4 5 4 4 4" xfId="49288" xr:uid="{3FACD2FD-6416-41A6-B49B-26DD1912FCC8}"/>
    <cellStyle name="Currency 2 3 4 5 4 5" xfId="11269" xr:uid="{00000000-0005-0000-0000-0000C73B0000}"/>
    <cellStyle name="Currency 2 3 4 5 4 5 2" xfId="25526" xr:uid="{00000000-0005-0000-0000-0000C83B0000}"/>
    <cellStyle name="Currency 2 3 4 5 4 5 3" xfId="37407" xr:uid="{4A26F6BF-D38C-4503-B67B-75A94D2AFEB4}"/>
    <cellStyle name="Currency 2 3 4 5 4 5 4" xfId="51664" xr:uid="{4BD7745E-1CF8-4FD7-8EBB-91FF8AA125C1}"/>
    <cellStyle name="Currency 2 3 4 5 4 6" xfId="13646" xr:uid="{00000000-0005-0000-0000-0000C93B0000}"/>
    <cellStyle name="Currency 2 3 4 5 4 6 2" xfId="39784" xr:uid="{06478AC1-B711-47CD-BAAC-1BB5A04E9F62}"/>
    <cellStyle name="Currency 2 3 4 5 4 6 3" xfId="54041" xr:uid="{444C9213-48BF-43EE-A59F-50ADDE159287}"/>
    <cellStyle name="Currency 2 3 4 5 4 7" xfId="16022" xr:uid="{00000000-0005-0000-0000-0000CA3B0000}"/>
    <cellStyle name="Currency 2 3 4 5 4 8" xfId="27903" xr:uid="{6595CD17-991B-452E-9D0A-BC178D35C4B7}"/>
    <cellStyle name="Currency 2 3 4 5 4 9" xfId="42160" xr:uid="{B3B70E73-6CDC-4EF4-9707-233585079CF2}"/>
    <cellStyle name="Currency 2 3 4 5 5" xfId="2557" xr:uid="{00000000-0005-0000-0000-0000CB3B0000}"/>
    <cellStyle name="Currency 2 3 4 5 5 2" xfId="16814" xr:uid="{00000000-0005-0000-0000-0000CC3B0000}"/>
    <cellStyle name="Currency 2 3 4 5 5 3" xfId="28695" xr:uid="{09BB2E0A-BD51-4DCC-A769-6868524DE002}"/>
    <cellStyle name="Currency 2 3 4 5 5 4" xfId="42952" xr:uid="{B86D560E-0FFC-4121-8243-0E6BC18E7A37}"/>
    <cellStyle name="Currency 2 3 4 5 6" xfId="4933" xr:uid="{00000000-0005-0000-0000-0000CD3B0000}"/>
    <cellStyle name="Currency 2 3 4 5 6 2" xfId="19190" xr:uid="{00000000-0005-0000-0000-0000CE3B0000}"/>
    <cellStyle name="Currency 2 3 4 5 6 3" xfId="31071" xr:uid="{5A52930E-80B8-4341-AED4-8D7F47069D2D}"/>
    <cellStyle name="Currency 2 3 4 5 6 4" xfId="45328" xr:uid="{E4189BA5-21E8-4583-B1B3-EDB4B9BD3507}"/>
    <cellStyle name="Currency 2 3 4 5 7" xfId="7309" xr:uid="{00000000-0005-0000-0000-0000CF3B0000}"/>
    <cellStyle name="Currency 2 3 4 5 7 2" xfId="21566" xr:uid="{00000000-0005-0000-0000-0000D03B0000}"/>
    <cellStyle name="Currency 2 3 4 5 7 3" xfId="33447" xr:uid="{EDBB1E7A-BAE6-4CB7-B4AD-1BDE73B14647}"/>
    <cellStyle name="Currency 2 3 4 5 7 4" xfId="47704" xr:uid="{3E402AF7-CB6C-4E3B-AE5C-CAD1A463AEC8}"/>
    <cellStyle name="Currency 2 3 4 5 8" xfId="9685" xr:uid="{00000000-0005-0000-0000-0000D13B0000}"/>
    <cellStyle name="Currency 2 3 4 5 8 2" xfId="23942" xr:uid="{00000000-0005-0000-0000-0000D23B0000}"/>
    <cellStyle name="Currency 2 3 4 5 8 3" xfId="35823" xr:uid="{5684AC41-3616-4E2B-8E12-2E4591C86023}"/>
    <cellStyle name="Currency 2 3 4 5 8 4" xfId="50080" xr:uid="{6F2DF0E5-ADE4-49B0-B9A9-67BF533B2CDB}"/>
    <cellStyle name="Currency 2 3 4 5 9" xfId="12062" xr:uid="{00000000-0005-0000-0000-0000D33B0000}"/>
    <cellStyle name="Currency 2 3 4 5 9 2" xfId="38200" xr:uid="{A820FCB5-A788-4111-97F6-DFE8E567743D}"/>
    <cellStyle name="Currency 2 3 4 5 9 3" xfId="52457" xr:uid="{82901F8D-C8F4-4A0B-892F-62C8E198CA5D}"/>
    <cellStyle name="Currency 2 3 4 6" xfId="217" xr:uid="{00000000-0005-0000-0000-0000D43B0000}"/>
    <cellStyle name="Currency 2 3 4 6 10" xfId="14474" xr:uid="{00000000-0005-0000-0000-0000D53B0000}"/>
    <cellStyle name="Currency 2 3 4 6 11" xfId="26355" xr:uid="{5AF3090C-A42C-4AE7-B5BF-522812741757}"/>
    <cellStyle name="Currency 2 3 4 6 12" xfId="40612" xr:uid="{8A87942D-E397-4404-99C5-D8C48D45E47C}"/>
    <cellStyle name="Currency 2 3 4 6 2" xfId="577" xr:uid="{00000000-0005-0000-0000-0000D63B0000}"/>
    <cellStyle name="Currency 2 3 4 6 2 10" xfId="26715" xr:uid="{BA201D04-5690-44FC-AAF9-B206E2AB3135}"/>
    <cellStyle name="Currency 2 3 4 6 2 11" xfId="40972" xr:uid="{D7079159-A422-4C8D-9283-5147ED082AEF}"/>
    <cellStyle name="Currency 2 3 4 6 2 2" xfId="1369" xr:uid="{00000000-0005-0000-0000-0000D73B0000}"/>
    <cellStyle name="Currency 2 3 4 6 2 2 2" xfId="3745" xr:uid="{00000000-0005-0000-0000-0000D83B0000}"/>
    <cellStyle name="Currency 2 3 4 6 2 2 2 2" xfId="18002" xr:uid="{00000000-0005-0000-0000-0000D93B0000}"/>
    <cellStyle name="Currency 2 3 4 6 2 2 2 3" xfId="29883" xr:uid="{43C89640-8989-4B20-AAA4-4F81B667DC01}"/>
    <cellStyle name="Currency 2 3 4 6 2 2 2 4" xfId="44140" xr:uid="{8B74A210-44D5-437C-A9E5-00E13A3343DD}"/>
    <cellStyle name="Currency 2 3 4 6 2 2 3" xfId="6121" xr:uid="{00000000-0005-0000-0000-0000DA3B0000}"/>
    <cellStyle name="Currency 2 3 4 6 2 2 3 2" xfId="20378" xr:uid="{00000000-0005-0000-0000-0000DB3B0000}"/>
    <cellStyle name="Currency 2 3 4 6 2 2 3 3" xfId="32259" xr:uid="{BEF91FEA-3EA1-46E9-8777-487DCF6B7A43}"/>
    <cellStyle name="Currency 2 3 4 6 2 2 3 4" xfId="46516" xr:uid="{3F26F05D-0B00-4389-9E3B-C8AF8455A881}"/>
    <cellStyle name="Currency 2 3 4 6 2 2 4" xfId="8497" xr:uid="{00000000-0005-0000-0000-0000DC3B0000}"/>
    <cellStyle name="Currency 2 3 4 6 2 2 4 2" xfId="22754" xr:uid="{00000000-0005-0000-0000-0000DD3B0000}"/>
    <cellStyle name="Currency 2 3 4 6 2 2 4 3" xfId="34635" xr:uid="{13A16708-FDAF-4D55-BEA6-E2028FB2C332}"/>
    <cellStyle name="Currency 2 3 4 6 2 2 4 4" xfId="48892" xr:uid="{DDB8913A-651E-4710-B2DD-AD964BEC5ADF}"/>
    <cellStyle name="Currency 2 3 4 6 2 2 5" xfId="10873" xr:uid="{00000000-0005-0000-0000-0000DE3B0000}"/>
    <cellStyle name="Currency 2 3 4 6 2 2 5 2" xfId="25130" xr:uid="{00000000-0005-0000-0000-0000DF3B0000}"/>
    <cellStyle name="Currency 2 3 4 6 2 2 5 3" xfId="37011" xr:uid="{AA4D78B3-0ADD-4948-87A0-842C06FAB5DD}"/>
    <cellStyle name="Currency 2 3 4 6 2 2 5 4" xfId="51268" xr:uid="{977980F8-4B47-4D71-82C1-5BAA30BDB27B}"/>
    <cellStyle name="Currency 2 3 4 6 2 2 6" xfId="13250" xr:uid="{00000000-0005-0000-0000-0000E03B0000}"/>
    <cellStyle name="Currency 2 3 4 6 2 2 6 2" xfId="39388" xr:uid="{462D064A-990C-416D-B992-AC583D09B462}"/>
    <cellStyle name="Currency 2 3 4 6 2 2 6 3" xfId="53645" xr:uid="{4076F828-E878-4717-8994-FFFEA625DDD3}"/>
    <cellStyle name="Currency 2 3 4 6 2 2 7" xfId="15626" xr:uid="{00000000-0005-0000-0000-0000E13B0000}"/>
    <cellStyle name="Currency 2 3 4 6 2 2 8" xfId="27507" xr:uid="{C187F2E6-8B5E-490F-B371-F894B3D2ED62}"/>
    <cellStyle name="Currency 2 3 4 6 2 2 9" xfId="41764" xr:uid="{6720AECD-CCDF-400C-A3AF-4BB6FE34E039}"/>
    <cellStyle name="Currency 2 3 4 6 2 3" xfId="2161" xr:uid="{00000000-0005-0000-0000-0000E23B0000}"/>
    <cellStyle name="Currency 2 3 4 6 2 3 2" xfId="4537" xr:uid="{00000000-0005-0000-0000-0000E33B0000}"/>
    <cellStyle name="Currency 2 3 4 6 2 3 2 2" xfId="18794" xr:uid="{00000000-0005-0000-0000-0000E43B0000}"/>
    <cellStyle name="Currency 2 3 4 6 2 3 2 3" xfId="30675" xr:uid="{8EFA6D97-5E7D-498A-B93B-1CCB8FF2B36F}"/>
    <cellStyle name="Currency 2 3 4 6 2 3 2 4" xfId="44932" xr:uid="{DB8118B2-7617-404B-9CF7-B60A4AF29EE5}"/>
    <cellStyle name="Currency 2 3 4 6 2 3 3" xfId="6913" xr:uid="{00000000-0005-0000-0000-0000E53B0000}"/>
    <cellStyle name="Currency 2 3 4 6 2 3 3 2" xfId="21170" xr:uid="{00000000-0005-0000-0000-0000E63B0000}"/>
    <cellStyle name="Currency 2 3 4 6 2 3 3 3" xfId="33051" xr:uid="{30A98279-E4BD-4841-A15D-EF2C8B835DA9}"/>
    <cellStyle name="Currency 2 3 4 6 2 3 3 4" xfId="47308" xr:uid="{82CCB194-FDD9-4ACB-97C2-C63122EFC87B}"/>
    <cellStyle name="Currency 2 3 4 6 2 3 4" xfId="9289" xr:uid="{00000000-0005-0000-0000-0000E73B0000}"/>
    <cellStyle name="Currency 2 3 4 6 2 3 4 2" xfId="23546" xr:uid="{00000000-0005-0000-0000-0000E83B0000}"/>
    <cellStyle name="Currency 2 3 4 6 2 3 4 3" xfId="35427" xr:uid="{7CF6E8D1-4051-43D2-8F75-98269043BC43}"/>
    <cellStyle name="Currency 2 3 4 6 2 3 4 4" xfId="49684" xr:uid="{43F838E5-E199-46B7-A1A6-C3338397053D}"/>
    <cellStyle name="Currency 2 3 4 6 2 3 5" xfId="11665" xr:uid="{00000000-0005-0000-0000-0000E93B0000}"/>
    <cellStyle name="Currency 2 3 4 6 2 3 5 2" xfId="25922" xr:uid="{00000000-0005-0000-0000-0000EA3B0000}"/>
    <cellStyle name="Currency 2 3 4 6 2 3 5 3" xfId="37803" xr:uid="{B9621D9E-31EB-42CA-8396-594E5E037DAD}"/>
    <cellStyle name="Currency 2 3 4 6 2 3 5 4" xfId="52060" xr:uid="{67264FE6-FBC5-41C1-B596-5658B9162D05}"/>
    <cellStyle name="Currency 2 3 4 6 2 3 6" xfId="14042" xr:uid="{00000000-0005-0000-0000-0000EB3B0000}"/>
    <cellStyle name="Currency 2 3 4 6 2 3 6 2" xfId="40180" xr:uid="{CA7499E7-6E42-4DB3-81AB-9D3D1944C49F}"/>
    <cellStyle name="Currency 2 3 4 6 2 3 6 3" xfId="54437" xr:uid="{4A3041CC-96D5-40F0-A869-D211A74BCA6E}"/>
    <cellStyle name="Currency 2 3 4 6 2 3 7" xfId="16418" xr:uid="{00000000-0005-0000-0000-0000EC3B0000}"/>
    <cellStyle name="Currency 2 3 4 6 2 3 8" xfId="28299" xr:uid="{3A29F392-2581-43B8-A9F9-F325E096380F}"/>
    <cellStyle name="Currency 2 3 4 6 2 3 9" xfId="42556" xr:uid="{9A88E3A8-8216-463F-99AE-76D3D17D8576}"/>
    <cellStyle name="Currency 2 3 4 6 2 4" xfId="2953" xr:uid="{00000000-0005-0000-0000-0000ED3B0000}"/>
    <cellStyle name="Currency 2 3 4 6 2 4 2" xfId="17210" xr:uid="{00000000-0005-0000-0000-0000EE3B0000}"/>
    <cellStyle name="Currency 2 3 4 6 2 4 3" xfId="29091" xr:uid="{95DE133B-AE87-48F6-9B69-33D0EC1397EE}"/>
    <cellStyle name="Currency 2 3 4 6 2 4 4" xfId="43348" xr:uid="{DABDA84B-AF3A-4153-9886-A7D4D4CDAB48}"/>
    <cellStyle name="Currency 2 3 4 6 2 5" xfId="5329" xr:uid="{00000000-0005-0000-0000-0000EF3B0000}"/>
    <cellStyle name="Currency 2 3 4 6 2 5 2" xfId="19586" xr:uid="{00000000-0005-0000-0000-0000F03B0000}"/>
    <cellStyle name="Currency 2 3 4 6 2 5 3" xfId="31467" xr:uid="{CB3FFF18-97C7-4503-A1E9-AE0DF6F0C0A8}"/>
    <cellStyle name="Currency 2 3 4 6 2 5 4" xfId="45724" xr:uid="{5FE158A0-7E64-4529-8B03-596D353B55A1}"/>
    <cellStyle name="Currency 2 3 4 6 2 6" xfId="7705" xr:uid="{00000000-0005-0000-0000-0000F13B0000}"/>
    <cellStyle name="Currency 2 3 4 6 2 6 2" xfId="21962" xr:uid="{00000000-0005-0000-0000-0000F23B0000}"/>
    <cellStyle name="Currency 2 3 4 6 2 6 3" xfId="33843" xr:uid="{CE8C28DA-BB15-41D3-8F70-600B38B41377}"/>
    <cellStyle name="Currency 2 3 4 6 2 6 4" xfId="48100" xr:uid="{FA363998-4F1E-4166-91CA-A3D66E6360B6}"/>
    <cellStyle name="Currency 2 3 4 6 2 7" xfId="10081" xr:uid="{00000000-0005-0000-0000-0000F33B0000}"/>
    <cellStyle name="Currency 2 3 4 6 2 7 2" xfId="24338" xr:uid="{00000000-0005-0000-0000-0000F43B0000}"/>
    <cellStyle name="Currency 2 3 4 6 2 7 3" xfId="36219" xr:uid="{4875F654-A98B-42E0-9767-278567E0D24E}"/>
    <cellStyle name="Currency 2 3 4 6 2 7 4" xfId="50476" xr:uid="{9C1896F1-A2D0-4B91-A428-6F265627870D}"/>
    <cellStyle name="Currency 2 3 4 6 2 8" xfId="12458" xr:uid="{00000000-0005-0000-0000-0000F53B0000}"/>
    <cellStyle name="Currency 2 3 4 6 2 8 2" xfId="38596" xr:uid="{84FD121E-48C7-4EB6-9352-28003602D35A}"/>
    <cellStyle name="Currency 2 3 4 6 2 8 3" xfId="52853" xr:uid="{FF7C4D51-892C-4851-BDEE-E7C0F6D27316}"/>
    <cellStyle name="Currency 2 3 4 6 2 9" xfId="14834" xr:uid="{00000000-0005-0000-0000-0000F63B0000}"/>
    <cellStyle name="Currency 2 3 4 6 3" xfId="1009" xr:uid="{00000000-0005-0000-0000-0000F73B0000}"/>
    <cellStyle name="Currency 2 3 4 6 3 2" xfId="3385" xr:uid="{00000000-0005-0000-0000-0000F83B0000}"/>
    <cellStyle name="Currency 2 3 4 6 3 2 2" xfId="17642" xr:uid="{00000000-0005-0000-0000-0000F93B0000}"/>
    <cellStyle name="Currency 2 3 4 6 3 2 3" xfId="29523" xr:uid="{6125E05D-E5C6-426F-8DA3-98A0F64AB4BC}"/>
    <cellStyle name="Currency 2 3 4 6 3 2 4" xfId="43780" xr:uid="{9EE65A3E-521D-43C0-926E-883AFFDF3CEB}"/>
    <cellStyle name="Currency 2 3 4 6 3 3" xfId="5761" xr:uid="{00000000-0005-0000-0000-0000FA3B0000}"/>
    <cellStyle name="Currency 2 3 4 6 3 3 2" xfId="20018" xr:uid="{00000000-0005-0000-0000-0000FB3B0000}"/>
    <cellStyle name="Currency 2 3 4 6 3 3 3" xfId="31899" xr:uid="{76B5DCED-D7EA-4E54-96B4-539D534978FD}"/>
    <cellStyle name="Currency 2 3 4 6 3 3 4" xfId="46156" xr:uid="{1C337DB3-6853-4929-AA6E-8C13C9872E05}"/>
    <cellStyle name="Currency 2 3 4 6 3 4" xfId="8137" xr:uid="{00000000-0005-0000-0000-0000FC3B0000}"/>
    <cellStyle name="Currency 2 3 4 6 3 4 2" xfId="22394" xr:uid="{00000000-0005-0000-0000-0000FD3B0000}"/>
    <cellStyle name="Currency 2 3 4 6 3 4 3" xfId="34275" xr:uid="{417AFDFB-04E7-4E5F-94C6-A166B9F4E4A8}"/>
    <cellStyle name="Currency 2 3 4 6 3 4 4" xfId="48532" xr:uid="{F9E93A3D-5A8B-4DF0-92BC-A6D9F6DB999E}"/>
    <cellStyle name="Currency 2 3 4 6 3 5" xfId="10513" xr:uid="{00000000-0005-0000-0000-0000FE3B0000}"/>
    <cellStyle name="Currency 2 3 4 6 3 5 2" xfId="24770" xr:uid="{00000000-0005-0000-0000-0000FF3B0000}"/>
    <cellStyle name="Currency 2 3 4 6 3 5 3" xfId="36651" xr:uid="{D18775DC-CD41-4D6E-8359-D3537367BD67}"/>
    <cellStyle name="Currency 2 3 4 6 3 5 4" xfId="50908" xr:uid="{4D378B98-A0A6-4AAB-B367-110ECD8904FB}"/>
    <cellStyle name="Currency 2 3 4 6 3 6" xfId="12890" xr:uid="{00000000-0005-0000-0000-0000003C0000}"/>
    <cellStyle name="Currency 2 3 4 6 3 6 2" xfId="39028" xr:uid="{94CF5EF3-CF9B-4ECA-B4A9-6EFC1FE92AB6}"/>
    <cellStyle name="Currency 2 3 4 6 3 6 3" xfId="53285" xr:uid="{DA486F26-C066-4472-8A77-E19EE43F7426}"/>
    <cellStyle name="Currency 2 3 4 6 3 7" xfId="15266" xr:uid="{00000000-0005-0000-0000-0000013C0000}"/>
    <cellStyle name="Currency 2 3 4 6 3 8" xfId="27147" xr:uid="{49B63B81-22BA-4C97-BA51-CCE5A844F0E4}"/>
    <cellStyle name="Currency 2 3 4 6 3 9" xfId="41404" xr:uid="{914FCD0C-3B95-44BE-BDF7-79C376F8BFC0}"/>
    <cellStyle name="Currency 2 3 4 6 4" xfId="1801" xr:uid="{00000000-0005-0000-0000-0000023C0000}"/>
    <cellStyle name="Currency 2 3 4 6 4 2" xfId="4177" xr:uid="{00000000-0005-0000-0000-0000033C0000}"/>
    <cellStyle name="Currency 2 3 4 6 4 2 2" xfId="18434" xr:uid="{00000000-0005-0000-0000-0000043C0000}"/>
    <cellStyle name="Currency 2 3 4 6 4 2 3" xfId="30315" xr:uid="{F31E008A-6EFE-4A16-BE75-0FA1F66B4DF2}"/>
    <cellStyle name="Currency 2 3 4 6 4 2 4" xfId="44572" xr:uid="{DE27AA6B-141B-456D-A641-BB7EB684F099}"/>
    <cellStyle name="Currency 2 3 4 6 4 3" xfId="6553" xr:uid="{00000000-0005-0000-0000-0000053C0000}"/>
    <cellStyle name="Currency 2 3 4 6 4 3 2" xfId="20810" xr:uid="{00000000-0005-0000-0000-0000063C0000}"/>
    <cellStyle name="Currency 2 3 4 6 4 3 3" xfId="32691" xr:uid="{08E3144D-B9EC-4AC1-ACEE-550878395EDC}"/>
    <cellStyle name="Currency 2 3 4 6 4 3 4" xfId="46948" xr:uid="{7F2E156A-7303-448C-AB43-E9E7287B890E}"/>
    <cellStyle name="Currency 2 3 4 6 4 4" xfId="8929" xr:uid="{00000000-0005-0000-0000-0000073C0000}"/>
    <cellStyle name="Currency 2 3 4 6 4 4 2" xfId="23186" xr:uid="{00000000-0005-0000-0000-0000083C0000}"/>
    <cellStyle name="Currency 2 3 4 6 4 4 3" xfId="35067" xr:uid="{02C643BC-2E74-4BF5-BBDE-DAA66F3113DB}"/>
    <cellStyle name="Currency 2 3 4 6 4 4 4" xfId="49324" xr:uid="{8E3191B9-AF7E-4447-8957-51750426C1E2}"/>
    <cellStyle name="Currency 2 3 4 6 4 5" xfId="11305" xr:uid="{00000000-0005-0000-0000-0000093C0000}"/>
    <cellStyle name="Currency 2 3 4 6 4 5 2" xfId="25562" xr:uid="{00000000-0005-0000-0000-00000A3C0000}"/>
    <cellStyle name="Currency 2 3 4 6 4 5 3" xfId="37443" xr:uid="{12134296-D46B-4118-B916-C1C0B7576943}"/>
    <cellStyle name="Currency 2 3 4 6 4 5 4" xfId="51700" xr:uid="{D50C26F3-7170-41CA-BFF8-0B640B31FCE7}"/>
    <cellStyle name="Currency 2 3 4 6 4 6" xfId="13682" xr:uid="{00000000-0005-0000-0000-00000B3C0000}"/>
    <cellStyle name="Currency 2 3 4 6 4 6 2" xfId="39820" xr:uid="{97188D46-8C12-40E8-994A-591B940878C4}"/>
    <cellStyle name="Currency 2 3 4 6 4 6 3" xfId="54077" xr:uid="{C8E6B5ED-B18C-4DC2-8152-310D8C22A153}"/>
    <cellStyle name="Currency 2 3 4 6 4 7" xfId="16058" xr:uid="{00000000-0005-0000-0000-00000C3C0000}"/>
    <cellStyle name="Currency 2 3 4 6 4 8" xfId="27939" xr:uid="{6B6604D4-08DD-4D7E-985D-8B986C0C93DE}"/>
    <cellStyle name="Currency 2 3 4 6 4 9" xfId="42196" xr:uid="{6FC79A64-E57B-4379-9C62-E01DA62F08E9}"/>
    <cellStyle name="Currency 2 3 4 6 5" xfId="2593" xr:uid="{00000000-0005-0000-0000-00000D3C0000}"/>
    <cellStyle name="Currency 2 3 4 6 5 2" xfId="16850" xr:uid="{00000000-0005-0000-0000-00000E3C0000}"/>
    <cellStyle name="Currency 2 3 4 6 5 3" xfId="28731" xr:uid="{3FD12AA2-E5C0-40C7-B8E6-FED8C3B88228}"/>
    <cellStyle name="Currency 2 3 4 6 5 4" xfId="42988" xr:uid="{B114B041-4DFE-4C8F-BBC9-017B4C09BDCB}"/>
    <cellStyle name="Currency 2 3 4 6 6" xfId="4969" xr:uid="{00000000-0005-0000-0000-00000F3C0000}"/>
    <cellStyle name="Currency 2 3 4 6 6 2" xfId="19226" xr:uid="{00000000-0005-0000-0000-0000103C0000}"/>
    <cellStyle name="Currency 2 3 4 6 6 3" xfId="31107" xr:uid="{E95392A4-A5A7-4D50-A1E2-FCF37D841971}"/>
    <cellStyle name="Currency 2 3 4 6 6 4" xfId="45364" xr:uid="{F8150CC0-5629-452B-8B70-38130DA018FC}"/>
    <cellStyle name="Currency 2 3 4 6 7" xfId="7345" xr:uid="{00000000-0005-0000-0000-0000113C0000}"/>
    <cellStyle name="Currency 2 3 4 6 7 2" xfId="21602" xr:uid="{00000000-0005-0000-0000-0000123C0000}"/>
    <cellStyle name="Currency 2 3 4 6 7 3" xfId="33483" xr:uid="{BD47567E-4014-4DCD-9F02-7F2B123CAB65}"/>
    <cellStyle name="Currency 2 3 4 6 7 4" xfId="47740" xr:uid="{7CCE8EF3-243D-4506-A846-2DF23752E787}"/>
    <cellStyle name="Currency 2 3 4 6 8" xfId="9721" xr:uid="{00000000-0005-0000-0000-0000133C0000}"/>
    <cellStyle name="Currency 2 3 4 6 8 2" xfId="23978" xr:uid="{00000000-0005-0000-0000-0000143C0000}"/>
    <cellStyle name="Currency 2 3 4 6 8 3" xfId="35859" xr:uid="{8ABBF8DA-82AE-4378-97E7-1EF1F549430F}"/>
    <cellStyle name="Currency 2 3 4 6 8 4" xfId="50116" xr:uid="{EC3C61C0-4BA6-4C4E-B838-8F1173DCFA70}"/>
    <cellStyle name="Currency 2 3 4 6 9" xfId="12098" xr:uid="{00000000-0005-0000-0000-0000153C0000}"/>
    <cellStyle name="Currency 2 3 4 6 9 2" xfId="38236" xr:uid="{381B6F00-E1EA-4567-A03B-95107B5B0D59}"/>
    <cellStyle name="Currency 2 3 4 6 9 3" xfId="52493" xr:uid="{E3C03576-3FBA-42AE-897F-89B28968415D}"/>
    <cellStyle name="Currency 2 3 4 7" xfId="253" xr:uid="{00000000-0005-0000-0000-0000163C0000}"/>
    <cellStyle name="Currency 2 3 4 7 10" xfId="14510" xr:uid="{00000000-0005-0000-0000-0000173C0000}"/>
    <cellStyle name="Currency 2 3 4 7 11" xfId="26391" xr:uid="{EC991C85-C8C3-463E-A74B-42946687223C}"/>
    <cellStyle name="Currency 2 3 4 7 12" xfId="40648" xr:uid="{E09A328E-097B-456E-887C-8739EEE2CCA2}"/>
    <cellStyle name="Currency 2 3 4 7 2" xfId="613" xr:uid="{00000000-0005-0000-0000-0000183C0000}"/>
    <cellStyle name="Currency 2 3 4 7 2 10" xfId="26751" xr:uid="{82351B24-4AE3-40A4-9E14-D854E1BFDB3C}"/>
    <cellStyle name="Currency 2 3 4 7 2 11" xfId="41008" xr:uid="{508DEB14-3700-4201-890A-F6DD27838F82}"/>
    <cellStyle name="Currency 2 3 4 7 2 2" xfId="1405" xr:uid="{00000000-0005-0000-0000-0000193C0000}"/>
    <cellStyle name="Currency 2 3 4 7 2 2 2" xfId="3781" xr:uid="{00000000-0005-0000-0000-00001A3C0000}"/>
    <cellStyle name="Currency 2 3 4 7 2 2 2 2" xfId="18038" xr:uid="{00000000-0005-0000-0000-00001B3C0000}"/>
    <cellStyle name="Currency 2 3 4 7 2 2 2 3" xfId="29919" xr:uid="{90B1F244-6F83-41D6-BB54-3ED88186A0EA}"/>
    <cellStyle name="Currency 2 3 4 7 2 2 2 4" xfId="44176" xr:uid="{D6C9084E-82D9-4B58-8A73-7DDBD867480E}"/>
    <cellStyle name="Currency 2 3 4 7 2 2 3" xfId="6157" xr:uid="{00000000-0005-0000-0000-00001C3C0000}"/>
    <cellStyle name="Currency 2 3 4 7 2 2 3 2" xfId="20414" xr:uid="{00000000-0005-0000-0000-00001D3C0000}"/>
    <cellStyle name="Currency 2 3 4 7 2 2 3 3" xfId="32295" xr:uid="{B8FAE8C4-3B8E-457C-B729-D66431A07480}"/>
    <cellStyle name="Currency 2 3 4 7 2 2 3 4" xfId="46552" xr:uid="{C7564B69-3356-461C-B0A9-7C1B37D8A2F9}"/>
    <cellStyle name="Currency 2 3 4 7 2 2 4" xfId="8533" xr:uid="{00000000-0005-0000-0000-00001E3C0000}"/>
    <cellStyle name="Currency 2 3 4 7 2 2 4 2" xfId="22790" xr:uid="{00000000-0005-0000-0000-00001F3C0000}"/>
    <cellStyle name="Currency 2 3 4 7 2 2 4 3" xfId="34671" xr:uid="{B97BED3A-F3EC-46F7-957E-FB02034F550C}"/>
    <cellStyle name="Currency 2 3 4 7 2 2 4 4" xfId="48928" xr:uid="{7DEBD3E2-FF02-4E00-999B-D865F4E73D9E}"/>
    <cellStyle name="Currency 2 3 4 7 2 2 5" xfId="10909" xr:uid="{00000000-0005-0000-0000-0000203C0000}"/>
    <cellStyle name="Currency 2 3 4 7 2 2 5 2" xfId="25166" xr:uid="{00000000-0005-0000-0000-0000213C0000}"/>
    <cellStyle name="Currency 2 3 4 7 2 2 5 3" xfId="37047" xr:uid="{3EA8FF57-1D82-4459-903F-EB583D60BF3E}"/>
    <cellStyle name="Currency 2 3 4 7 2 2 5 4" xfId="51304" xr:uid="{30E9B872-E5A5-40CC-9199-D2AB138A2212}"/>
    <cellStyle name="Currency 2 3 4 7 2 2 6" xfId="13286" xr:uid="{00000000-0005-0000-0000-0000223C0000}"/>
    <cellStyle name="Currency 2 3 4 7 2 2 6 2" xfId="39424" xr:uid="{0CCE892A-6610-4274-ABBB-40F73777E322}"/>
    <cellStyle name="Currency 2 3 4 7 2 2 6 3" xfId="53681" xr:uid="{7E77F1DF-BA88-47F0-915B-74DD095F3364}"/>
    <cellStyle name="Currency 2 3 4 7 2 2 7" xfId="15662" xr:uid="{00000000-0005-0000-0000-0000233C0000}"/>
    <cellStyle name="Currency 2 3 4 7 2 2 8" xfId="27543" xr:uid="{00B3C2F9-C750-472F-A85D-109D269C39E0}"/>
    <cellStyle name="Currency 2 3 4 7 2 2 9" xfId="41800" xr:uid="{6A630AE2-66D3-4594-95E1-92711FE98A74}"/>
    <cellStyle name="Currency 2 3 4 7 2 3" xfId="2197" xr:uid="{00000000-0005-0000-0000-0000243C0000}"/>
    <cellStyle name="Currency 2 3 4 7 2 3 2" xfId="4573" xr:uid="{00000000-0005-0000-0000-0000253C0000}"/>
    <cellStyle name="Currency 2 3 4 7 2 3 2 2" xfId="18830" xr:uid="{00000000-0005-0000-0000-0000263C0000}"/>
    <cellStyle name="Currency 2 3 4 7 2 3 2 3" xfId="30711" xr:uid="{724ED669-FF15-42AB-BC8B-F056FFE4D19C}"/>
    <cellStyle name="Currency 2 3 4 7 2 3 2 4" xfId="44968" xr:uid="{72553A44-257F-46EA-B1BE-951F74BE74EA}"/>
    <cellStyle name="Currency 2 3 4 7 2 3 3" xfId="6949" xr:uid="{00000000-0005-0000-0000-0000273C0000}"/>
    <cellStyle name="Currency 2 3 4 7 2 3 3 2" xfId="21206" xr:uid="{00000000-0005-0000-0000-0000283C0000}"/>
    <cellStyle name="Currency 2 3 4 7 2 3 3 3" xfId="33087" xr:uid="{A194ACCA-9A7A-46FC-A4B4-9FCCBB61E2AA}"/>
    <cellStyle name="Currency 2 3 4 7 2 3 3 4" xfId="47344" xr:uid="{3F74018B-81FA-4918-928A-1FE5E8FA8AB7}"/>
    <cellStyle name="Currency 2 3 4 7 2 3 4" xfId="9325" xr:uid="{00000000-0005-0000-0000-0000293C0000}"/>
    <cellStyle name="Currency 2 3 4 7 2 3 4 2" xfId="23582" xr:uid="{00000000-0005-0000-0000-00002A3C0000}"/>
    <cellStyle name="Currency 2 3 4 7 2 3 4 3" xfId="35463" xr:uid="{3DF1665B-BE90-4A21-A154-64C6C97875B5}"/>
    <cellStyle name="Currency 2 3 4 7 2 3 4 4" xfId="49720" xr:uid="{6B0D68A9-0822-43AC-90D6-30A1CC769E4E}"/>
    <cellStyle name="Currency 2 3 4 7 2 3 5" xfId="11701" xr:uid="{00000000-0005-0000-0000-00002B3C0000}"/>
    <cellStyle name="Currency 2 3 4 7 2 3 5 2" xfId="25958" xr:uid="{00000000-0005-0000-0000-00002C3C0000}"/>
    <cellStyle name="Currency 2 3 4 7 2 3 5 3" xfId="37839" xr:uid="{CB767DD1-870C-4759-940D-DF222BDE3AF9}"/>
    <cellStyle name="Currency 2 3 4 7 2 3 5 4" xfId="52096" xr:uid="{501D5C52-4762-40D0-B7EF-F020F61B2B7A}"/>
    <cellStyle name="Currency 2 3 4 7 2 3 6" xfId="14078" xr:uid="{00000000-0005-0000-0000-00002D3C0000}"/>
    <cellStyle name="Currency 2 3 4 7 2 3 6 2" xfId="40216" xr:uid="{0F98393D-BB5A-43B7-A2F0-C0EEC8BCEC98}"/>
    <cellStyle name="Currency 2 3 4 7 2 3 6 3" xfId="54473" xr:uid="{D122E77C-F583-48B8-8B16-ABB4B27490BC}"/>
    <cellStyle name="Currency 2 3 4 7 2 3 7" xfId="16454" xr:uid="{00000000-0005-0000-0000-00002E3C0000}"/>
    <cellStyle name="Currency 2 3 4 7 2 3 8" xfId="28335" xr:uid="{28B2EC90-B957-4E8A-8086-82D414C16F6B}"/>
    <cellStyle name="Currency 2 3 4 7 2 3 9" xfId="42592" xr:uid="{45B46597-030D-43FC-B68F-F4CBCD7ED531}"/>
    <cellStyle name="Currency 2 3 4 7 2 4" xfId="2989" xr:uid="{00000000-0005-0000-0000-00002F3C0000}"/>
    <cellStyle name="Currency 2 3 4 7 2 4 2" xfId="17246" xr:uid="{00000000-0005-0000-0000-0000303C0000}"/>
    <cellStyle name="Currency 2 3 4 7 2 4 3" xfId="29127" xr:uid="{8F821587-4310-439E-83E1-7123603F37BC}"/>
    <cellStyle name="Currency 2 3 4 7 2 4 4" xfId="43384" xr:uid="{C7946026-A72E-4DA4-A3B8-FBAD0E81AFF4}"/>
    <cellStyle name="Currency 2 3 4 7 2 5" xfId="5365" xr:uid="{00000000-0005-0000-0000-0000313C0000}"/>
    <cellStyle name="Currency 2 3 4 7 2 5 2" xfId="19622" xr:uid="{00000000-0005-0000-0000-0000323C0000}"/>
    <cellStyle name="Currency 2 3 4 7 2 5 3" xfId="31503" xr:uid="{DA66DE9F-079E-44BD-81B3-C80F338F8E8D}"/>
    <cellStyle name="Currency 2 3 4 7 2 5 4" xfId="45760" xr:uid="{1B25A889-5E9A-47C7-A882-E9BD5052FAA5}"/>
    <cellStyle name="Currency 2 3 4 7 2 6" xfId="7741" xr:uid="{00000000-0005-0000-0000-0000333C0000}"/>
    <cellStyle name="Currency 2 3 4 7 2 6 2" xfId="21998" xr:uid="{00000000-0005-0000-0000-0000343C0000}"/>
    <cellStyle name="Currency 2 3 4 7 2 6 3" xfId="33879" xr:uid="{B1E10D7D-8089-4075-8AB1-E9AD07EE86B3}"/>
    <cellStyle name="Currency 2 3 4 7 2 6 4" xfId="48136" xr:uid="{E36239FC-990A-4E45-B956-288FA24C9B97}"/>
    <cellStyle name="Currency 2 3 4 7 2 7" xfId="10117" xr:uid="{00000000-0005-0000-0000-0000353C0000}"/>
    <cellStyle name="Currency 2 3 4 7 2 7 2" xfId="24374" xr:uid="{00000000-0005-0000-0000-0000363C0000}"/>
    <cellStyle name="Currency 2 3 4 7 2 7 3" xfId="36255" xr:uid="{ECF604C4-1B08-4FE4-AEC8-1B176933AB05}"/>
    <cellStyle name="Currency 2 3 4 7 2 7 4" xfId="50512" xr:uid="{D5098E7F-F2A1-41D7-8C3E-4859BF7FED9F}"/>
    <cellStyle name="Currency 2 3 4 7 2 8" xfId="12494" xr:uid="{00000000-0005-0000-0000-0000373C0000}"/>
    <cellStyle name="Currency 2 3 4 7 2 8 2" xfId="38632" xr:uid="{D3FE7148-D4B5-471D-9E8D-70402D86F1B0}"/>
    <cellStyle name="Currency 2 3 4 7 2 8 3" xfId="52889" xr:uid="{56D3F745-0DF0-41EE-BFFF-F56668EDC946}"/>
    <cellStyle name="Currency 2 3 4 7 2 9" xfId="14870" xr:uid="{00000000-0005-0000-0000-0000383C0000}"/>
    <cellStyle name="Currency 2 3 4 7 3" xfId="1045" xr:uid="{00000000-0005-0000-0000-0000393C0000}"/>
    <cellStyle name="Currency 2 3 4 7 3 2" xfId="3421" xr:uid="{00000000-0005-0000-0000-00003A3C0000}"/>
    <cellStyle name="Currency 2 3 4 7 3 2 2" xfId="17678" xr:uid="{00000000-0005-0000-0000-00003B3C0000}"/>
    <cellStyle name="Currency 2 3 4 7 3 2 3" xfId="29559" xr:uid="{4A7BBD38-710F-44B3-BCC9-E04B414114E4}"/>
    <cellStyle name="Currency 2 3 4 7 3 2 4" xfId="43816" xr:uid="{B7895614-5FB1-485C-8B67-99CAD4501C5F}"/>
    <cellStyle name="Currency 2 3 4 7 3 3" xfId="5797" xr:uid="{00000000-0005-0000-0000-00003C3C0000}"/>
    <cellStyle name="Currency 2 3 4 7 3 3 2" xfId="20054" xr:uid="{00000000-0005-0000-0000-00003D3C0000}"/>
    <cellStyle name="Currency 2 3 4 7 3 3 3" xfId="31935" xr:uid="{7DE8D500-0DC9-4F4B-B77E-5227EE00759F}"/>
    <cellStyle name="Currency 2 3 4 7 3 3 4" xfId="46192" xr:uid="{DE59B03C-F001-4DCC-B45E-E84A6B126E7D}"/>
    <cellStyle name="Currency 2 3 4 7 3 4" xfId="8173" xr:uid="{00000000-0005-0000-0000-00003E3C0000}"/>
    <cellStyle name="Currency 2 3 4 7 3 4 2" xfId="22430" xr:uid="{00000000-0005-0000-0000-00003F3C0000}"/>
    <cellStyle name="Currency 2 3 4 7 3 4 3" xfId="34311" xr:uid="{D00A697E-247F-4E7D-B3AC-9994F51BC2E2}"/>
    <cellStyle name="Currency 2 3 4 7 3 4 4" xfId="48568" xr:uid="{D1D4C98B-BB8C-41D7-B30D-356FAAF5898A}"/>
    <cellStyle name="Currency 2 3 4 7 3 5" xfId="10549" xr:uid="{00000000-0005-0000-0000-0000403C0000}"/>
    <cellStyle name="Currency 2 3 4 7 3 5 2" xfId="24806" xr:uid="{00000000-0005-0000-0000-0000413C0000}"/>
    <cellStyle name="Currency 2 3 4 7 3 5 3" xfId="36687" xr:uid="{ECDB3699-1E96-4385-8157-0B999FA94ED0}"/>
    <cellStyle name="Currency 2 3 4 7 3 5 4" xfId="50944" xr:uid="{6BFE95A5-A3A3-4004-860F-A133E4D33F2D}"/>
    <cellStyle name="Currency 2 3 4 7 3 6" xfId="12926" xr:uid="{00000000-0005-0000-0000-0000423C0000}"/>
    <cellStyle name="Currency 2 3 4 7 3 6 2" xfId="39064" xr:uid="{FA2DD368-51EB-4B2D-8579-BF9592CE49E2}"/>
    <cellStyle name="Currency 2 3 4 7 3 6 3" xfId="53321" xr:uid="{ECB30F34-2610-454C-AAB3-A59F9E98746A}"/>
    <cellStyle name="Currency 2 3 4 7 3 7" xfId="15302" xr:uid="{00000000-0005-0000-0000-0000433C0000}"/>
    <cellStyle name="Currency 2 3 4 7 3 8" xfId="27183" xr:uid="{F44FB227-D8F0-4E80-AED0-4DE302B8576E}"/>
    <cellStyle name="Currency 2 3 4 7 3 9" xfId="41440" xr:uid="{AB27C471-AEDD-4002-8589-4346F7A9FEB6}"/>
    <cellStyle name="Currency 2 3 4 7 4" xfId="1837" xr:uid="{00000000-0005-0000-0000-0000443C0000}"/>
    <cellStyle name="Currency 2 3 4 7 4 2" xfId="4213" xr:uid="{00000000-0005-0000-0000-0000453C0000}"/>
    <cellStyle name="Currency 2 3 4 7 4 2 2" xfId="18470" xr:uid="{00000000-0005-0000-0000-0000463C0000}"/>
    <cellStyle name="Currency 2 3 4 7 4 2 3" xfId="30351" xr:uid="{E0A0730E-E19B-4804-BD8F-94B8B77FBE51}"/>
    <cellStyle name="Currency 2 3 4 7 4 2 4" xfId="44608" xr:uid="{31782191-37FD-4296-B98F-429D88BC0CF8}"/>
    <cellStyle name="Currency 2 3 4 7 4 3" xfId="6589" xr:uid="{00000000-0005-0000-0000-0000473C0000}"/>
    <cellStyle name="Currency 2 3 4 7 4 3 2" xfId="20846" xr:uid="{00000000-0005-0000-0000-0000483C0000}"/>
    <cellStyle name="Currency 2 3 4 7 4 3 3" xfId="32727" xr:uid="{EFF4135B-1B6C-41B2-91C6-CE32E86FE8D1}"/>
    <cellStyle name="Currency 2 3 4 7 4 3 4" xfId="46984" xr:uid="{787147D4-D2E1-4451-B6BF-D05A47EC0D22}"/>
    <cellStyle name="Currency 2 3 4 7 4 4" xfId="8965" xr:uid="{00000000-0005-0000-0000-0000493C0000}"/>
    <cellStyle name="Currency 2 3 4 7 4 4 2" xfId="23222" xr:uid="{00000000-0005-0000-0000-00004A3C0000}"/>
    <cellStyle name="Currency 2 3 4 7 4 4 3" xfId="35103" xr:uid="{DC2517F7-C213-436E-9615-DD19D5CCDBE2}"/>
    <cellStyle name="Currency 2 3 4 7 4 4 4" xfId="49360" xr:uid="{D3CA9BA6-5C59-4EB6-91F9-D07776ED03A8}"/>
    <cellStyle name="Currency 2 3 4 7 4 5" xfId="11341" xr:uid="{00000000-0005-0000-0000-00004B3C0000}"/>
    <cellStyle name="Currency 2 3 4 7 4 5 2" xfId="25598" xr:uid="{00000000-0005-0000-0000-00004C3C0000}"/>
    <cellStyle name="Currency 2 3 4 7 4 5 3" xfId="37479" xr:uid="{D7FA11B1-61AB-4EBA-8269-AF03D58CCF39}"/>
    <cellStyle name="Currency 2 3 4 7 4 5 4" xfId="51736" xr:uid="{A1A39C81-3A46-44D1-A668-16BF81DAFE5D}"/>
    <cellStyle name="Currency 2 3 4 7 4 6" xfId="13718" xr:uid="{00000000-0005-0000-0000-00004D3C0000}"/>
    <cellStyle name="Currency 2 3 4 7 4 6 2" xfId="39856" xr:uid="{2030A487-E1A5-4B58-808E-F31C0C33953C}"/>
    <cellStyle name="Currency 2 3 4 7 4 6 3" xfId="54113" xr:uid="{0E18834B-8F73-4E83-927B-4054989D4066}"/>
    <cellStyle name="Currency 2 3 4 7 4 7" xfId="16094" xr:uid="{00000000-0005-0000-0000-00004E3C0000}"/>
    <cellStyle name="Currency 2 3 4 7 4 8" xfId="27975" xr:uid="{FEF42001-F04D-477B-9C37-FD8F4466A1CA}"/>
    <cellStyle name="Currency 2 3 4 7 4 9" xfId="42232" xr:uid="{67D12841-E798-4A8F-9002-22C31CE2796C}"/>
    <cellStyle name="Currency 2 3 4 7 5" xfId="2629" xr:uid="{00000000-0005-0000-0000-00004F3C0000}"/>
    <cellStyle name="Currency 2 3 4 7 5 2" xfId="16886" xr:uid="{00000000-0005-0000-0000-0000503C0000}"/>
    <cellStyle name="Currency 2 3 4 7 5 3" xfId="28767" xr:uid="{0400CF1B-E0CD-4823-A673-333DFA3C792F}"/>
    <cellStyle name="Currency 2 3 4 7 5 4" xfId="43024" xr:uid="{4D999EB6-AD35-4949-AF3D-D2A900180D6D}"/>
    <cellStyle name="Currency 2 3 4 7 6" xfId="5005" xr:uid="{00000000-0005-0000-0000-0000513C0000}"/>
    <cellStyle name="Currency 2 3 4 7 6 2" xfId="19262" xr:uid="{00000000-0005-0000-0000-0000523C0000}"/>
    <cellStyle name="Currency 2 3 4 7 6 3" xfId="31143" xr:uid="{ADAA01BC-CEFB-433D-93C0-63F27D64A4CF}"/>
    <cellStyle name="Currency 2 3 4 7 6 4" xfId="45400" xr:uid="{C6464711-2056-42EF-AEBE-D59732FAF9B0}"/>
    <cellStyle name="Currency 2 3 4 7 7" xfId="7381" xr:uid="{00000000-0005-0000-0000-0000533C0000}"/>
    <cellStyle name="Currency 2 3 4 7 7 2" xfId="21638" xr:uid="{00000000-0005-0000-0000-0000543C0000}"/>
    <cellStyle name="Currency 2 3 4 7 7 3" xfId="33519" xr:uid="{6DC8275D-4CAF-44F9-940F-30020948694C}"/>
    <cellStyle name="Currency 2 3 4 7 7 4" xfId="47776" xr:uid="{B8D4CCA9-FDFA-425A-86CB-71D999822575}"/>
    <cellStyle name="Currency 2 3 4 7 8" xfId="9757" xr:uid="{00000000-0005-0000-0000-0000553C0000}"/>
    <cellStyle name="Currency 2 3 4 7 8 2" xfId="24014" xr:uid="{00000000-0005-0000-0000-0000563C0000}"/>
    <cellStyle name="Currency 2 3 4 7 8 3" xfId="35895" xr:uid="{072BB0C0-3C27-4929-979C-5F750C73704B}"/>
    <cellStyle name="Currency 2 3 4 7 8 4" xfId="50152" xr:uid="{7C68678D-CA42-4B7B-8227-8757EB0D8829}"/>
    <cellStyle name="Currency 2 3 4 7 9" xfId="12134" xr:uid="{00000000-0005-0000-0000-0000573C0000}"/>
    <cellStyle name="Currency 2 3 4 7 9 2" xfId="38272" xr:uid="{88DEDA9D-2254-49AE-92A5-4461FE99FA6D}"/>
    <cellStyle name="Currency 2 3 4 7 9 3" xfId="52529" xr:uid="{D9BA8066-599E-46C8-81A1-580547A2223B}"/>
    <cellStyle name="Currency 2 3 4 8" xfId="289" xr:uid="{00000000-0005-0000-0000-0000583C0000}"/>
    <cellStyle name="Currency 2 3 4 8 10" xfId="14546" xr:uid="{00000000-0005-0000-0000-0000593C0000}"/>
    <cellStyle name="Currency 2 3 4 8 11" xfId="26427" xr:uid="{446B3296-49DB-4D2A-85AD-55902876F9B2}"/>
    <cellStyle name="Currency 2 3 4 8 12" xfId="40684" xr:uid="{7EDD8C4C-7803-469F-92D4-7FE9C3F45250}"/>
    <cellStyle name="Currency 2 3 4 8 2" xfId="649" xr:uid="{00000000-0005-0000-0000-00005A3C0000}"/>
    <cellStyle name="Currency 2 3 4 8 2 10" xfId="26787" xr:uid="{068BB223-8D1B-4055-BFB5-47EB791BBCCD}"/>
    <cellStyle name="Currency 2 3 4 8 2 11" xfId="41044" xr:uid="{C9360A61-7BB9-4871-BD5A-6F3C2B337325}"/>
    <cellStyle name="Currency 2 3 4 8 2 2" xfId="1441" xr:uid="{00000000-0005-0000-0000-00005B3C0000}"/>
    <cellStyle name="Currency 2 3 4 8 2 2 2" xfId="3817" xr:uid="{00000000-0005-0000-0000-00005C3C0000}"/>
    <cellStyle name="Currency 2 3 4 8 2 2 2 2" xfId="18074" xr:uid="{00000000-0005-0000-0000-00005D3C0000}"/>
    <cellStyle name="Currency 2 3 4 8 2 2 2 3" xfId="29955" xr:uid="{5422C1B9-DC65-4A57-9AB7-E2DBFA3E54E4}"/>
    <cellStyle name="Currency 2 3 4 8 2 2 2 4" xfId="44212" xr:uid="{8230317E-BBAF-4E0D-BCF7-71311EFA71BC}"/>
    <cellStyle name="Currency 2 3 4 8 2 2 3" xfId="6193" xr:uid="{00000000-0005-0000-0000-00005E3C0000}"/>
    <cellStyle name="Currency 2 3 4 8 2 2 3 2" xfId="20450" xr:uid="{00000000-0005-0000-0000-00005F3C0000}"/>
    <cellStyle name="Currency 2 3 4 8 2 2 3 3" xfId="32331" xr:uid="{72222453-6DFA-4023-BA86-AF7356A5299C}"/>
    <cellStyle name="Currency 2 3 4 8 2 2 3 4" xfId="46588" xr:uid="{3CEA8113-8A0F-4F1D-BC59-05753AEC86D5}"/>
    <cellStyle name="Currency 2 3 4 8 2 2 4" xfId="8569" xr:uid="{00000000-0005-0000-0000-0000603C0000}"/>
    <cellStyle name="Currency 2 3 4 8 2 2 4 2" xfId="22826" xr:uid="{00000000-0005-0000-0000-0000613C0000}"/>
    <cellStyle name="Currency 2 3 4 8 2 2 4 3" xfId="34707" xr:uid="{75F1D225-A37F-4C98-B02D-A9D7E9711407}"/>
    <cellStyle name="Currency 2 3 4 8 2 2 4 4" xfId="48964" xr:uid="{38A4EC2A-A7BF-48E3-AB97-9FF6E1B2CFE8}"/>
    <cellStyle name="Currency 2 3 4 8 2 2 5" xfId="10945" xr:uid="{00000000-0005-0000-0000-0000623C0000}"/>
    <cellStyle name="Currency 2 3 4 8 2 2 5 2" xfId="25202" xr:uid="{00000000-0005-0000-0000-0000633C0000}"/>
    <cellStyle name="Currency 2 3 4 8 2 2 5 3" xfId="37083" xr:uid="{0E9856C1-BBAE-48F3-A4D0-4B1A35F2A62A}"/>
    <cellStyle name="Currency 2 3 4 8 2 2 5 4" xfId="51340" xr:uid="{ACEEE620-26DF-423E-A4B2-C1F8E1CA63C1}"/>
    <cellStyle name="Currency 2 3 4 8 2 2 6" xfId="13322" xr:uid="{00000000-0005-0000-0000-0000643C0000}"/>
    <cellStyle name="Currency 2 3 4 8 2 2 6 2" xfId="39460" xr:uid="{488393D1-1146-457A-965E-66764800CDC2}"/>
    <cellStyle name="Currency 2 3 4 8 2 2 6 3" xfId="53717" xr:uid="{DC260EC4-851F-4645-B50E-78C703C8CB84}"/>
    <cellStyle name="Currency 2 3 4 8 2 2 7" xfId="15698" xr:uid="{00000000-0005-0000-0000-0000653C0000}"/>
    <cellStyle name="Currency 2 3 4 8 2 2 8" xfId="27579" xr:uid="{6CCEDDD0-FCDA-4B8F-979C-D30AAEDD0F80}"/>
    <cellStyle name="Currency 2 3 4 8 2 2 9" xfId="41836" xr:uid="{E0239DD6-EA28-45F6-A69E-8AB08BA8B097}"/>
    <cellStyle name="Currency 2 3 4 8 2 3" xfId="2233" xr:uid="{00000000-0005-0000-0000-0000663C0000}"/>
    <cellStyle name="Currency 2 3 4 8 2 3 2" xfId="4609" xr:uid="{00000000-0005-0000-0000-0000673C0000}"/>
    <cellStyle name="Currency 2 3 4 8 2 3 2 2" xfId="18866" xr:uid="{00000000-0005-0000-0000-0000683C0000}"/>
    <cellStyle name="Currency 2 3 4 8 2 3 2 3" xfId="30747" xr:uid="{61B6A9EE-A4AF-4DEF-BE11-587745C18733}"/>
    <cellStyle name="Currency 2 3 4 8 2 3 2 4" xfId="45004" xr:uid="{9E32F594-F67B-4DE4-8F29-99E9B3E65912}"/>
    <cellStyle name="Currency 2 3 4 8 2 3 3" xfId="6985" xr:uid="{00000000-0005-0000-0000-0000693C0000}"/>
    <cellStyle name="Currency 2 3 4 8 2 3 3 2" xfId="21242" xr:uid="{00000000-0005-0000-0000-00006A3C0000}"/>
    <cellStyle name="Currency 2 3 4 8 2 3 3 3" xfId="33123" xr:uid="{BF696340-F16F-49D7-BFE9-5348B731BA86}"/>
    <cellStyle name="Currency 2 3 4 8 2 3 3 4" xfId="47380" xr:uid="{CBE99374-F28C-4963-AD3C-ED8877E351E3}"/>
    <cellStyle name="Currency 2 3 4 8 2 3 4" xfId="9361" xr:uid="{00000000-0005-0000-0000-00006B3C0000}"/>
    <cellStyle name="Currency 2 3 4 8 2 3 4 2" xfId="23618" xr:uid="{00000000-0005-0000-0000-00006C3C0000}"/>
    <cellStyle name="Currency 2 3 4 8 2 3 4 3" xfId="35499" xr:uid="{DE62ABF2-1696-4D71-BDDB-62970D7E3AA0}"/>
    <cellStyle name="Currency 2 3 4 8 2 3 4 4" xfId="49756" xr:uid="{52C24F9C-5FAB-44B6-B049-C7309DAAF5F6}"/>
    <cellStyle name="Currency 2 3 4 8 2 3 5" xfId="11737" xr:uid="{00000000-0005-0000-0000-00006D3C0000}"/>
    <cellStyle name="Currency 2 3 4 8 2 3 5 2" xfId="25994" xr:uid="{00000000-0005-0000-0000-00006E3C0000}"/>
    <cellStyle name="Currency 2 3 4 8 2 3 5 3" xfId="37875" xr:uid="{D46A1E7E-6375-4111-A1CC-798A501857FC}"/>
    <cellStyle name="Currency 2 3 4 8 2 3 5 4" xfId="52132" xr:uid="{2819A59F-C6C1-40A2-BAB4-D426150AA5C4}"/>
    <cellStyle name="Currency 2 3 4 8 2 3 6" xfId="14114" xr:uid="{00000000-0005-0000-0000-00006F3C0000}"/>
    <cellStyle name="Currency 2 3 4 8 2 3 6 2" xfId="40252" xr:uid="{84E9C24E-F6F0-4934-8EB4-B4F4445EA4D4}"/>
    <cellStyle name="Currency 2 3 4 8 2 3 6 3" xfId="54509" xr:uid="{D23B57D4-5DEF-4A4F-B96B-833B64501040}"/>
    <cellStyle name="Currency 2 3 4 8 2 3 7" xfId="16490" xr:uid="{00000000-0005-0000-0000-0000703C0000}"/>
    <cellStyle name="Currency 2 3 4 8 2 3 8" xfId="28371" xr:uid="{B33B94A5-4A12-412E-A898-C77E608E0829}"/>
    <cellStyle name="Currency 2 3 4 8 2 3 9" xfId="42628" xr:uid="{F6359135-74DB-45F6-AD1D-C67C44E0DB54}"/>
    <cellStyle name="Currency 2 3 4 8 2 4" xfId="3025" xr:uid="{00000000-0005-0000-0000-0000713C0000}"/>
    <cellStyle name="Currency 2 3 4 8 2 4 2" xfId="17282" xr:uid="{00000000-0005-0000-0000-0000723C0000}"/>
    <cellStyle name="Currency 2 3 4 8 2 4 3" xfId="29163" xr:uid="{164C17B5-230D-464F-8240-264215DC2166}"/>
    <cellStyle name="Currency 2 3 4 8 2 4 4" xfId="43420" xr:uid="{B5E51CD4-27B2-4A8C-841A-426FC134D190}"/>
    <cellStyle name="Currency 2 3 4 8 2 5" xfId="5401" xr:uid="{00000000-0005-0000-0000-0000733C0000}"/>
    <cellStyle name="Currency 2 3 4 8 2 5 2" xfId="19658" xr:uid="{00000000-0005-0000-0000-0000743C0000}"/>
    <cellStyle name="Currency 2 3 4 8 2 5 3" xfId="31539" xr:uid="{3179823A-4D9F-4501-811D-57A05F7E2C08}"/>
    <cellStyle name="Currency 2 3 4 8 2 5 4" xfId="45796" xr:uid="{0536EB3A-9B13-46F0-A655-9ED1E185342B}"/>
    <cellStyle name="Currency 2 3 4 8 2 6" xfId="7777" xr:uid="{00000000-0005-0000-0000-0000753C0000}"/>
    <cellStyle name="Currency 2 3 4 8 2 6 2" xfId="22034" xr:uid="{00000000-0005-0000-0000-0000763C0000}"/>
    <cellStyle name="Currency 2 3 4 8 2 6 3" xfId="33915" xr:uid="{D90279FB-FBD0-4D40-84B9-E2A28941F001}"/>
    <cellStyle name="Currency 2 3 4 8 2 6 4" xfId="48172" xr:uid="{9161439B-70C7-4F9B-8C4B-3AF4CBBFD56A}"/>
    <cellStyle name="Currency 2 3 4 8 2 7" xfId="10153" xr:uid="{00000000-0005-0000-0000-0000773C0000}"/>
    <cellStyle name="Currency 2 3 4 8 2 7 2" xfId="24410" xr:uid="{00000000-0005-0000-0000-0000783C0000}"/>
    <cellStyle name="Currency 2 3 4 8 2 7 3" xfId="36291" xr:uid="{8E05CEBD-C69F-425A-AFCC-65CC992DA39E}"/>
    <cellStyle name="Currency 2 3 4 8 2 7 4" xfId="50548" xr:uid="{950C7238-2078-4827-9379-1C9508381421}"/>
    <cellStyle name="Currency 2 3 4 8 2 8" xfId="12530" xr:uid="{00000000-0005-0000-0000-0000793C0000}"/>
    <cellStyle name="Currency 2 3 4 8 2 8 2" xfId="38668" xr:uid="{D54A083D-8E49-4427-9ACF-DF7AFA3F81EB}"/>
    <cellStyle name="Currency 2 3 4 8 2 8 3" xfId="52925" xr:uid="{340E861D-46B4-4284-8912-EFC83AFD874E}"/>
    <cellStyle name="Currency 2 3 4 8 2 9" xfId="14906" xr:uid="{00000000-0005-0000-0000-00007A3C0000}"/>
    <cellStyle name="Currency 2 3 4 8 3" xfId="1081" xr:uid="{00000000-0005-0000-0000-00007B3C0000}"/>
    <cellStyle name="Currency 2 3 4 8 3 2" xfId="3457" xr:uid="{00000000-0005-0000-0000-00007C3C0000}"/>
    <cellStyle name="Currency 2 3 4 8 3 2 2" xfId="17714" xr:uid="{00000000-0005-0000-0000-00007D3C0000}"/>
    <cellStyle name="Currency 2 3 4 8 3 2 3" xfId="29595" xr:uid="{494FB71E-D218-4733-9A40-C8BF0B0B7E3F}"/>
    <cellStyle name="Currency 2 3 4 8 3 2 4" xfId="43852" xr:uid="{0CC899E9-A0C3-4391-A9DA-6BE64733918A}"/>
    <cellStyle name="Currency 2 3 4 8 3 3" xfId="5833" xr:uid="{00000000-0005-0000-0000-00007E3C0000}"/>
    <cellStyle name="Currency 2 3 4 8 3 3 2" xfId="20090" xr:uid="{00000000-0005-0000-0000-00007F3C0000}"/>
    <cellStyle name="Currency 2 3 4 8 3 3 3" xfId="31971" xr:uid="{3E0167D4-DDB6-4DD9-BD5E-3FBBA969F62C}"/>
    <cellStyle name="Currency 2 3 4 8 3 3 4" xfId="46228" xr:uid="{1E1610D7-E52C-4E8B-9829-957F2BDB63ED}"/>
    <cellStyle name="Currency 2 3 4 8 3 4" xfId="8209" xr:uid="{00000000-0005-0000-0000-0000803C0000}"/>
    <cellStyle name="Currency 2 3 4 8 3 4 2" xfId="22466" xr:uid="{00000000-0005-0000-0000-0000813C0000}"/>
    <cellStyle name="Currency 2 3 4 8 3 4 3" xfId="34347" xr:uid="{60F6E3D8-8841-45A5-8625-2F2F03664C19}"/>
    <cellStyle name="Currency 2 3 4 8 3 4 4" xfId="48604" xr:uid="{2489BEB6-EDAF-4000-B592-DDA0C30158E7}"/>
    <cellStyle name="Currency 2 3 4 8 3 5" xfId="10585" xr:uid="{00000000-0005-0000-0000-0000823C0000}"/>
    <cellStyle name="Currency 2 3 4 8 3 5 2" xfId="24842" xr:uid="{00000000-0005-0000-0000-0000833C0000}"/>
    <cellStyle name="Currency 2 3 4 8 3 5 3" xfId="36723" xr:uid="{AA18CE2E-0B8C-4153-ACAF-583FBC743C62}"/>
    <cellStyle name="Currency 2 3 4 8 3 5 4" xfId="50980" xr:uid="{632E7D97-D525-4B88-AFCC-2BF35543E422}"/>
    <cellStyle name="Currency 2 3 4 8 3 6" xfId="12962" xr:uid="{00000000-0005-0000-0000-0000843C0000}"/>
    <cellStyle name="Currency 2 3 4 8 3 6 2" xfId="39100" xr:uid="{C8BAD0E9-8ACD-4CA6-89B9-7465D72FAEF6}"/>
    <cellStyle name="Currency 2 3 4 8 3 6 3" xfId="53357" xr:uid="{70C7B712-173E-42FD-870C-3E689B197AAE}"/>
    <cellStyle name="Currency 2 3 4 8 3 7" xfId="15338" xr:uid="{00000000-0005-0000-0000-0000853C0000}"/>
    <cellStyle name="Currency 2 3 4 8 3 8" xfId="27219" xr:uid="{886CE5FB-84D4-43AF-A7A3-2721A546AEE8}"/>
    <cellStyle name="Currency 2 3 4 8 3 9" xfId="41476" xr:uid="{245284C7-2728-48F0-9EAE-9AE82CA3E035}"/>
    <cellStyle name="Currency 2 3 4 8 4" xfId="1873" xr:uid="{00000000-0005-0000-0000-0000863C0000}"/>
    <cellStyle name="Currency 2 3 4 8 4 2" xfId="4249" xr:uid="{00000000-0005-0000-0000-0000873C0000}"/>
    <cellStyle name="Currency 2 3 4 8 4 2 2" xfId="18506" xr:uid="{00000000-0005-0000-0000-0000883C0000}"/>
    <cellStyle name="Currency 2 3 4 8 4 2 3" xfId="30387" xr:uid="{CC866A5A-02AB-4086-80F9-1DF9F6B88C51}"/>
    <cellStyle name="Currency 2 3 4 8 4 2 4" xfId="44644" xr:uid="{8E2F2916-F521-4C5A-B751-B997BBF0F048}"/>
    <cellStyle name="Currency 2 3 4 8 4 3" xfId="6625" xr:uid="{00000000-0005-0000-0000-0000893C0000}"/>
    <cellStyle name="Currency 2 3 4 8 4 3 2" xfId="20882" xr:uid="{00000000-0005-0000-0000-00008A3C0000}"/>
    <cellStyle name="Currency 2 3 4 8 4 3 3" xfId="32763" xr:uid="{082DB615-75AC-44F8-9085-D0B17E5C5006}"/>
    <cellStyle name="Currency 2 3 4 8 4 3 4" xfId="47020" xr:uid="{2D29ADB9-2157-452C-9121-41FBB1BA6C8A}"/>
    <cellStyle name="Currency 2 3 4 8 4 4" xfId="9001" xr:uid="{00000000-0005-0000-0000-00008B3C0000}"/>
    <cellStyle name="Currency 2 3 4 8 4 4 2" xfId="23258" xr:uid="{00000000-0005-0000-0000-00008C3C0000}"/>
    <cellStyle name="Currency 2 3 4 8 4 4 3" xfId="35139" xr:uid="{928099A5-E216-4571-A655-36227AB52BB0}"/>
    <cellStyle name="Currency 2 3 4 8 4 4 4" xfId="49396" xr:uid="{82C3A585-2D5C-4A0A-924B-CE5B1861E1D6}"/>
    <cellStyle name="Currency 2 3 4 8 4 5" xfId="11377" xr:uid="{00000000-0005-0000-0000-00008D3C0000}"/>
    <cellStyle name="Currency 2 3 4 8 4 5 2" xfId="25634" xr:uid="{00000000-0005-0000-0000-00008E3C0000}"/>
    <cellStyle name="Currency 2 3 4 8 4 5 3" xfId="37515" xr:uid="{31D1E4B4-D336-42AE-A2CE-1F9B7AADFB29}"/>
    <cellStyle name="Currency 2 3 4 8 4 5 4" xfId="51772" xr:uid="{DAF5868A-704D-4333-9DF2-D647CF2A9363}"/>
    <cellStyle name="Currency 2 3 4 8 4 6" xfId="13754" xr:uid="{00000000-0005-0000-0000-00008F3C0000}"/>
    <cellStyle name="Currency 2 3 4 8 4 6 2" xfId="39892" xr:uid="{82FDDB1D-0815-40AF-AE04-9C5B8F6B4407}"/>
    <cellStyle name="Currency 2 3 4 8 4 6 3" xfId="54149" xr:uid="{7EE2E922-4E2C-4E0D-B2F1-4EA247F2D6AC}"/>
    <cellStyle name="Currency 2 3 4 8 4 7" xfId="16130" xr:uid="{00000000-0005-0000-0000-0000903C0000}"/>
    <cellStyle name="Currency 2 3 4 8 4 8" xfId="28011" xr:uid="{6C6642C3-0357-4D5D-916B-3A4E3AFD47F6}"/>
    <cellStyle name="Currency 2 3 4 8 4 9" xfId="42268" xr:uid="{5BAEBFA1-9328-4D09-8291-A73CA132B88C}"/>
    <cellStyle name="Currency 2 3 4 8 5" xfId="2665" xr:uid="{00000000-0005-0000-0000-0000913C0000}"/>
    <cellStyle name="Currency 2 3 4 8 5 2" xfId="16922" xr:uid="{00000000-0005-0000-0000-0000923C0000}"/>
    <cellStyle name="Currency 2 3 4 8 5 3" xfId="28803" xr:uid="{3547F3B1-000C-47CA-94DB-7C9552029BBE}"/>
    <cellStyle name="Currency 2 3 4 8 5 4" xfId="43060" xr:uid="{0E6C9625-E1D0-4293-9E29-5729B4999B15}"/>
    <cellStyle name="Currency 2 3 4 8 6" xfId="5041" xr:uid="{00000000-0005-0000-0000-0000933C0000}"/>
    <cellStyle name="Currency 2 3 4 8 6 2" xfId="19298" xr:uid="{00000000-0005-0000-0000-0000943C0000}"/>
    <cellStyle name="Currency 2 3 4 8 6 3" xfId="31179" xr:uid="{BC40276A-0B9C-4B24-8041-DE7B97EF1556}"/>
    <cellStyle name="Currency 2 3 4 8 6 4" xfId="45436" xr:uid="{9F735515-CC0E-4207-B2F2-8842CFEA38B8}"/>
    <cellStyle name="Currency 2 3 4 8 7" xfId="7417" xr:uid="{00000000-0005-0000-0000-0000953C0000}"/>
    <cellStyle name="Currency 2 3 4 8 7 2" xfId="21674" xr:uid="{00000000-0005-0000-0000-0000963C0000}"/>
    <cellStyle name="Currency 2 3 4 8 7 3" xfId="33555" xr:uid="{986868AE-0429-4C7B-9688-EF530BAA62AA}"/>
    <cellStyle name="Currency 2 3 4 8 7 4" xfId="47812" xr:uid="{BB9D4301-EC4C-45C4-9704-08E36D4F489E}"/>
    <cellStyle name="Currency 2 3 4 8 8" xfId="9793" xr:uid="{00000000-0005-0000-0000-0000973C0000}"/>
    <cellStyle name="Currency 2 3 4 8 8 2" xfId="24050" xr:uid="{00000000-0005-0000-0000-0000983C0000}"/>
    <cellStyle name="Currency 2 3 4 8 8 3" xfId="35931" xr:uid="{0EBE5C82-7139-47C9-9B52-E3D61BDCA6F8}"/>
    <cellStyle name="Currency 2 3 4 8 8 4" xfId="50188" xr:uid="{0E48B23B-A4DE-4D4B-99DD-E004097E27E9}"/>
    <cellStyle name="Currency 2 3 4 8 9" xfId="12170" xr:uid="{00000000-0005-0000-0000-0000993C0000}"/>
    <cellStyle name="Currency 2 3 4 8 9 2" xfId="38308" xr:uid="{E2E6284B-DF04-498C-A06B-19B91537F7D6}"/>
    <cellStyle name="Currency 2 3 4 8 9 3" xfId="52565" xr:uid="{2CB1018F-39A0-4CCE-A498-3D60DF368F89}"/>
    <cellStyle name="Currency 2 3 4 9" xfId="325" xr:uid="{00000000-0005-0000-0000-00009A3C0000}"/>
    <cellStyle name="Currency 2 3 4 9 10" xfId="14582" xr:uid="{00000000-0005-0000-0000-00009B3C0000}"/>
    <cellStyle name="Currency 2 3 4 9 11" xfId="26463" xr:uid="{5C3AEDA6-FE0A-4D31-AE92-1CCC1367656A}"/>
    <cellStyle name="Currency 2 3 4 9 12" xfId="40720" xr:uid="{5DD7DBA5-5A0B-4395-BFB2-0310E59DE30F}"/>
    <cellStyle name="Currency 2 3 4 9 2" xfId="685" xr:uid="{00000000-0005-0000-0000-00009C3C0000}"/>
    <cellStyle name="Currency 2 3 4 9 2 10" xfId="26823" xr:uid="{CB5AB642-162B-4DA9-B749-B912DD488804}"/>
    <cellStyle name="Currency 2 3 4 9 2 11" xfId="41080" xr:uid="{A6564F93-F342-4CDD-869C-F4EB2BDED350}"/>
    <cellStyle name="Currency 2 3 4 9 2 2" xfId="1477" xr:uid="{00000000-0005-0000-0000-00009D3C0000}"/>
    <cellStyle name="Currency 2 3 4 9 2 2 2" xfId="3853" xr:uid="{00000000-0005-0000-0000-00009E3C0000}"/>
    <cellStyle name="Currency 2 3 4 9 2 2 2 2" xfId="18110" xr:uid="{00000000-0005-0000-0000-00009F3C0000}"/>
    <cellStyle name="Currency 2 3 4 9 2 2 2 3" xfId="29991" xr:uid="{BA103D2D-8F73-4322-A70F-02FD242EDBC3}"/>
    <cellStyle name="Currency 2 3 4 9 2 2 2 4" xfId="44248" xr:uid="{B8EE7742-7F2E-43D5-9794-2ED19A9D28F4}"/>
    <cellStyle name="Currency 2 3 4 9 2 2 3" xfId="6229" xr:uid="{00000000-0005-0000-0000-0000A03C0000}"/>
    <cellStyle name="Currency 2 3 4 9 2 2 3 2" xfId="20486" xr:uid="{00000000-0005-0000-0000-0000A13C0000}"/>
    <cellStyle name="Currency 2 3 4 9 2 2 3 3" xfId="32367" xr:uid="{D1490D2C-BE9C-4865-A7F7-D238C364D261}"/>
    <cellStyle name="Currency 2 3 4 9 2 2 3 4" xfId="46624" xr:uid="{1FF78B64-9F31-41D3-832E-5B85D88F62B6}"/>
    <cellStyle name="Currency 2 3 4 9 2 2 4" xfId="8605" xr:uid="{00000000-0005-0000-0000-0000A23C0000}"/>
    <cellStyle name="Currency 2 3 4 9 2 2 4 2" xfId="22862" xr:uid="{00000000-0005-0000-0000-0000A33C0000}"/>
    <cellStyle name="Currency 2 3 4 9 2 2 4 3" xfId="34743" xr:uid="{27CC85AF-231A-4448-8B39-B3F8748C2561}"/>
    <cellStyle name="Currency 2 3 4 9 2 2 4 4" xfId="49000" xr:uid="{27BFB895-EF16-4F57-A9EA-9FB280A91E8C}"/>
    <cellStyle name="Currency 2 3 4 9 2 2 5" xfId="10981" xr:uid="{00000000-0005-0000-0000-0000A43C0000}"/>
    <cellStyle name="Currency 2 3 4 9 2 2 5 2" xfId="25238" xr:uid="{00000000-0005-0000-0000-0000A53C0000}"/>
    <cellStyle name="Currency 2 3 4 9 2 2 5 3" xfId="37119" xr:uid="{81F568EA-DC94-455D-846D-2DF753EEEBD4}"/>
    <cellStyle name="Currency 2 3 4 9 2 2 5 4" xfId="51376" xr:uid="{3168626D-D769-42DF-919A-FA0950902BE3}"/>
    <cellStyle name="Currency 2 3 4 9 2 2 6" xfId="13358" xr:uid="{00000000-0005-0000-0000-0000A63C0000}"/>
    <cellStyle name="Currency 2 3 4 9 2 2 6 2" xfId="39496" xr:uid="{A186BDF1-9704-4857-BFF1-F6148035AEBA}"/>
    <cellStyle name="Currency 2 3 4 9 2 2 6 3" xfId="53753" xr:uid="{733A3D74-0BF0-47F2-82AC-A313F22AE0F3}"/>
    <cellStyle name="Currency 2 3 4 9 2 2 7" xfId="15734" xr:uid="{00000000-0005-0000-0000-0000A73C0000}"/>
    <cellStyle name="Currency 2 3 4 9 2 2 8" xfId="27615" xr:uid="{E9D86DBA-0D74-4B48-8811-5C9B64F9B89B}"/>
    <cellStyle name="Currency 2 3 4 9 2 2 9" xfId="41872" xr:uid="{6ADE57FC-1A9A-4823-907F-F0F25B2309AD}"/>
    <cellStyle name="Currency 2 3 4 9 2 3" xfId="2269" xr:uid="{00000000-0005-0000-0000-0000A83C0000}"/>
    <cellStyle name="Currency 2 3 4 9 2 3 2" xfId="4645" xr:uid="{00000000-0005-0000-0000-0000A93C0000}"/>
    <cellStyle name="Currency 2 3 4 9 2 3 2 2" xfId="18902" xr:uid="{00000000-0005-0000-0000-0000AA3C0000}"/>
    <cellStyle name="Currency 2 3 4 9 2 3 2 3" xfId="30783" xr:uid="{E734B944-5E27-4193-8D9D-0E3702E186F7}"/>
    <cellStyle name="Currency 2 3 4 9 2 3 2 4" xfId="45040" xr:uid="{D7AB3EB7-4018-455B-AFAB-795A02EBA16B}"/>
    <cellStyle name="Currency 2 3 4 9 2 3 3" xfId="7021" xr:uid="{00000000-0005-0000-0000-0000AB3C0000}"/>
    <cellStyle name="Currency 2 3 4 9 2 3 3 2" xfId="21278" xr:uid="{00000000-0005-0000-0000-0000AC3C0000}"/>
    <cellStyle name="Currency 2 3 4 9 2 3 3 3" xfId="33159" xr:uid="{87E8C57A-1222-4032-822A-DA03969CB787}"/>
    <cellStyle name="Currency 2 3 4 9 2 3 3 4" xfId="47416" xr:uid="{87E1C1A5-D14B-4AAF-A6B2-B003C4A6BB5B}"/>
    <cellStyle name="Currency 2 3 4 9 2 3 4" xfId="9397" xr:uid="{00000000-0005-0000-0000-0000AD3C0000}"/>
    <cellStyle name="Currency 2 3 4 9 2 3 4 2" xfId="23654" xr:uid="{00000000-0005-0000-0000-0000AE3C0000}"/>
    <cellStyle name="Currency 2 3 4 9 2 3 4 3" xfId="35535" xr:uid="{030685AA-16C3-4DD4-B8A2-93BFB83F1365}"/>
    <cellStyle name="Currency 2 3 4 9 2 3 4 4" xfId="49792" xr:uid="{62B66A32-FB42-4FB9-973A-958BEA4DDF81}"/>
    <cellStyle name="Currency 2 3 4 9 2 3 5" xfId="11773" xr:uid="{00000000-0005-0000-0000-0000AF3C0000}"/>
    <cellStyle name="Currency 2 3 4 9 2 3 5 2" xfId="26030" xr:uid="{00000000-0005-0000-0000-0000B03C0000}"/>
    <cellStyle name="Currency 2 3 4 9 2 3 5 3" xfId="37911" xr:uid="{6F9E5709-2F08-4738-858A-52A6B288466B}"/>
    <cellStyle name="Currency 2 3 4 9 2 3 5 4" xfId="52168" xr:uid="{A0275687-5621-4349-860E-85A0B797E431}"/>
    <cellStyle name="Currency 2 3 4 9 2 3 6" xfId="14150" xr:uid="{00000000-0005-0000-0000-0000B13C0000}"/>
    <cellStyle name="Currency 2 3 4 9 2 3 6 2" xfId="40288" xr:uid="{B6140D5C-51EC-4253-826E-EF78F0449D72}"/>
    <cellStyle name="Currency 2 3 4 9 2 3 6 3" xfId="54545" xr:uid="{01A3F132-FBCC-4590-8535-6FCB2B28AF02}"/>
    <cellStyle name="Currency 2 3 4 9 2 3 7" xfId="16526" xr:uid="{00000000-0005-0000-0000-0000B23C0000}"/>
    <cellStyle name="Currency 2 3 4 9 2 3 8" xfId="28407" xr:uid="{91AE974F-DA29-464A-BAB0-ECE0AC6AAF2F}"/>
    <cellStyle name="Currency 2 3 4 9 2 3 9" xfId="42664" xr:uid="{B7A3A38C-9DA7-47A8-8929-3879C0F16160}"/>
    <cellStyle name="Currency 2 3 4 9 2 4" xfId="3061" xr:uid="{00000000-0005-0000-0000-0000B33C0000}"/>
    <cellStyle name="Currency 2 3 4 9 2 4 2" xfId="17318" xr:uid="{00000000-0005-0000-0000-0000B43C0000}"/>
    <cellStyle name="Currency 2 3 4 9 2 4 3" xfId="29199" xr:uid="{4EF8768B-86EC-4F9D-A89A-81A30828667C}"/>
    <cellStyle name="Currency 2 3 4 9 2 4 4" xfId="43456" xr:uid="{ACC740A0-953C-414A-852E-F24F0C316A07}"/>
    <cellStyle name="Currency 2 3 4 9 2 5" xfId="5437" xr:uid="{00000000-0005-0000-0000-0000B53C0000}"/>
    <cellStyle name="Currency 2 3 4 9 2 5 2" xfId="19694" xr:uid="{00000000-0005-0000-0000-0000B63C0000}"/>
    <cellStyle name="Currency 2 3 4 9 2 5 3" xfId="31575" xr:uid="{175DAE42-DE99-415D-94CB-5C7FC34D97D6}"/>
    <cellStyle name="Currency 2 3 4 9 2 5 4" xfId="45832" xr:uid="{509C1698-9C2C-4D4D-A7DA-2B35F23D2973}"/>
    <cellStyle name="Currency 2 3 4 9 2 6" xfId="7813" xr:uid="{00000000-0005-0000-0000-0000B73C0000}"/>
    <cellStyle name="Currency 2 3 4 9 2 6 2" xfId="22070" xr:uid="{00000000-0005-0000-0000-0000B83C0000}"/>
    <cellStyle name="Currency 2 3 4 9 2 6 3" xfId="33951" xr:uid="{4ED4F84C-CB19-42D0-BAF8-34EC0884F3C2}"/>
    <cellStyle name="Currency 2 3 4 9 2 6 4" xfId="48208" xr:uid="{A11E6A85-5E98-47D7-9E75-E25E7D93935A}"/>
    <cellStyle name="Currency 2 3 4 9 2 7" xfId="10189" xr:uid="{00000000-0005-0000-0000-0000B93C0000}"/>
    <cellStyle name="Currency 2 3 4 9 2 7 2" xfId="24446" xr:uid="{00000000-0005-0000-0000-0000BA3C0000}"/>
    <cellStyle name="Currency 2 3 4 9 2 7 3" xfId="36327" xr:uid="{2612EEFB-E2D8-4ED6-8038-EB3AE22C2BA6}"/>
    <cellStyle name="Currency 2 3 4 9 2 7 4" xfId="50584" xr:uid="{C4BB65F0-B17E-45F4-BA18-EB6D61CFA467}"/>
    <cellStyle name="Currency 2 3 4 9 2 8" xfId="12566" xr:uid="{00000000-0005-0000-0000-0000BB3C0000}"/>
    <cellStyle name="Currency 2 3 4 9 2 8 2" xfId="38704" xr:uid="{87C8D173-79A0-439A-A28D-6DD246CFA63B}"/>
    <cellStyle name="Currency 2 3 4 9 2 8 3" xfId="52961" xr:uid="{982FC073-A2DB-451A-B5FD-02F8A9109C50}"/>
    <cellStyle name="Currency 2 3 4 9 2 9" xfId="14942" xr:uid="{00000000-0005-0000-0000-0000BC3C0000}"/>
    <cellStyle name="Currency 2 3 4 9 3" xfId="1117" xr:uid="{00000000-0005-0000-0000-0000BD3C0000}"/>
    <cellStyle name="Currency 2 3 4 9 3 2" xfId="3493" xr:uid="{00000000-0005-0000-0000-0000BE3C0000}"/>
    <cellStyle name="Currency 2 3 4 9 3 2 2" xfId="17750" xr:uid="{00000000-0005-0000-0000-0000BF3C0000}"/>
    <cellStyle name="Currency 2 3 4 9 3 2 3" xfId="29631" xr:uid="{C1719924-2D59-463F-A7C0-428F1C462D95}"/>
    <cellStyle name="Currency 2 3 4 9 3 2 4" xfId="43888" xr:uid="{9CC1CDE3-74AC-47BC-A9D4-4FAA335A5B21}"/>
    <cellStyle name="Currency 2 3 4 9 3 3" xfId="5869" xr:uid="{00000000-0005-0000-0000-0000C03C0000}"/>
    <cellStyle name="Currency 2 3 4 9 3 3 2" xfId="20126" xr:uid="{00000000-0005-0000-0000-0000C13C0000}"/>
    <cellStyle name="Currency 2 3 4 9 3 3 3" xfId="32007" xr:uid="{F07804CC-37B2-4E75-8232-5BE3AE5B6783}"/>
    <cellStyle name="Currency 2 3 4 9 3 3 4" xfId="46264" xr:uid="{BE58BB36-35D1-4545-9244-431A3E0F46BA}"/>
    <cellStyle name="Currency 2 3 4 9 3 4" xfId="8245" xr:uid="{00000000-0005-0000-0000-0000C23C0000}"/>
    <cellStyle name="Currency 2 3 4 9 3 4 2" xfId="22502" xr:uid="{00000000-0005-0000-0000-0000C33C0000}"/>
    <cellStyle name="Currency 2 3 4 9 3 4 3" xfId="34383" xr:uid="{3ADD019D-5638-4303-B43D-561FB74D0A7A}"/>
    <cellStyle name="Currency 2 3 4 9 3 4 4" xfId="48640" xr:uid="{5AF5CA14-3127-4676-B442-88801D32449C}"/>
    <cellStyle name="Currency 2 3 4 9 3 5" xfId="10621" xr:uid="{00000000-0005-0000-0000-0000C43C0000}"/>
    <cellStyle name="Currency 2 3 4 9 3 5 2" xfId="24878" xr:uid="{00000000-0005-0000-0000-0000C53C0000}"/>
    <cellStyle name="Currency 2 3 4 9 3 5 3" xfId="36759" xr:uid="{74D69B97-C1BB-4449-97FA-AECC2832B173}"/>
    <cellStyle name="Currency 2 3 4 9 3 5 4" xfId="51016" xr:uid="{CD207014-0319-4808-AAB6-E23AE505E880}"/>
    <cellStyle name="Currency 2 3 4 9 3 6" xfId="12998" xr:uid="{00000000-0005-0000-0000-0000C63C0000}"/>
    <cellStyle name="Currency 2 3 4 9 3 6 2" xfId="39136" xr:uid="{31026411-4314-4E61-A405-FABE4AF53D60}"/>
    <cellStyle name="Currency 2 3 4 9 3 6 3" xfId="53393" xr:uid="{15346A8E-866B-49A5-BEE4-0251F06D6FA5}"/>
    <cellStyle name="Currency 2 3 4 9 3 7" xfId="15374" xr:uid="{00000000-0005-0000-0000-0000C73C0000}"/>
    <cellStyle name="Currency 2 3 4 9 3 8" xfId="27255" xr:uid="{1FCFC179-5A5A-4B5D-A4A8-297D9A694322}"/>
    <cellStyle name="Currency 2 3 4 9 3 9" xfId="41512" xr:uid="{9075E245-9D0A-49B1-8200-DE4B8CD9BC5C}"/>
    <cellStyle name="Currency 2 3 4 9 4" xfId="1909" xr:uid="{00000000-0005-0000-0000-0000C83C0000}"/>
    <cellStyle name="Currency 2 3 4 9 4 2" xfId="4285" xr:uid="{00000000-0005-0000-0000-0000C93C0000}"/>
    <cellStyle name="Currency 2 3 4 9 4 2 2" xfId="18542" xr:uid="{00000000-0005-0000-0000-0000CA3C0000}"/>
    <cellStyle name="Currency 2 3 4 9 4 2 3" xfId="30423" xr:uid="{872FDD92-BD20-415C-952F-55CC165AEC7E}"/>
    <cellStyle name="Currency 2 3 4 9 4 2 4" xfId="44680" xr:uid="{F1B79725-7930-4D0C-A051-7AE436F57A98}"/>
    <cellStyle name="Currency 2 3 4 9 4 3" xfId="6661" xr:uid="{00000000-0005-0000-0000-0000CB3C0000}"/>
    <cellStyle name="Currency 2 3 4 9 4 3 2" xfId="20918" xr:uid="{00000000-0005-0000-0000-0000CC3C0000}"/>
    <cellStyle name="Currency 2 3 4 9 4 3 3" xfId="32799" xr:uid="{50666377-A121-4383-91F8-143D39ECFCB8}"/>
    <cellStyle name="Currency 2 3 4 9 4 3 4" xfId="47056" xr:uid="{846EF4E0-A155-4D56-B882-95151F3CD59E}"/>
    <cellStyle name="Currency 2 3 4 9 4 4" xfId="9037" xr:uid="{00000000-0005-0000-0000-0000CD3C0000}"/>
    <cellStyle name="Currency 2 3 4 9 4 4 2" xfId="23294" xr:uid="{00000000-0005-0000-0000-0000CE3C0000}"/>
    <cellStyle name="Currency 2 3 4 9 4 4 3" xfId="35175" xr:uid="{5843221D-F66A-41C2-B79E-626D70317687}"/>
    <cellStyle name="Currency 2 3 4 9 4 4 4" xfId="49432" xr:uid="{513DB758-28E0-4186-AEDE-34F89E346A7D}"/>
    <cellStyle name="Currency 2 3 4 9 4 5" xfId="11413" xr:uid="{00000000-0005-0000-0000-0000CF3C0000}"/>
    <cellStyle name="Currency 2 3 4 9 4 5 2" xfId="25670" xr:uid="{00000000-0005-0000-0000-0000D03C0000}"/>
    <cellStyle name="Currency 2 3 4 9 4 5 3" xfId="37551" xr:uid="{A44A8523-CB92-40EE-B59C-8422CA100D4C}"/>
    <cellStyle name="Currency 2 3 4 9 4 5 4" xfId="51808" xr:uid="{E03D9487-6EBE-4A90-87AE-3577D84CAEC7}"/>
    <cellStyle name="Currency 2 3 4 9 4 6" xfId="13790" xr:uid="{00000000-0005-0000-0000-0000D13C0000}"/>
    <cellStyle name="Currency 2 3 4 9 4 6 2" xfId="39928" xr:uid="{EECFE7B0-8994-4A01-89FB-C967721B3212}"/>
    <cellStyle name="Currency 2 3 4 9 4 6 3" xfId="54185" xr:uid="{80746E89-DA47-4472-A566-8369004BFBC5}"/>
    <cellStyle name="Currency 2 3 4 9 4 7" xfId="16166" xr:uid="{00000000-0005-0000-0000-0000D23C0000}"/>
    <cellStyle name="Currency 2 3 4 9 4 8" xfId="28047" xr:uid="{6B70AE4C-2327-459E-A22B-8F5D626B99AA}"/>
    <cellStyle name="Currency 2 3 4 9 4 9" xfId="42304" xr:uid="{A08F2FA2-C1EA-44DA-BAAB-23456DB8CA4D}"/>
    <cellStyle name="Currency 2 3 4 9 5" xfId="2701" xr:uid="{00000000-0005-0000-0000-0000D33C0000}"/>
    <cellStyle name="Currency 2 3 4 9 5 2" xfId="16958" xr:uid="{00000000-0005-0000-0000-0000D43C0000}"/>
    <cellStyle name="Currency 2 3 4 9 5 3" xfId="28839" xr:uid="{12C979A7-D560-4290-9285-DC43036F2CBF}"/>
    <cellStyle name="Currency 2 3 4 9 5 4" xfId="43096" xr:uid="{5148733F-BD80-4BE6-B644-5C57C12B9BA9}"/>
    <cellStyle name="Currency 2 3 4 9 6" xfId="5077" xr:uid="{00000000-0005-0000-0000-0000D53C0000}"/>
    <cellStyle name="Currency 2 3 4 9 6 2" xfId="19334" xr:uid="{00000000-0005-0000-0000-0000D63C0000}"/>
    <cellStyle name="Currency 2 3 4 9 6 3" xfId="31215" xr:uid="{823F7C49-8CE2-446C-9964-EA194F068F3C}"/>
    <cellStyle name="Currency 2 3 4 9 6 4" xfId="45472" xr:uid="{10BD495D-2143-4E02-A459-C06AE69669C7}"/>
    <cellStyle name="Currency 2 3 4 9 7" xfId="7453" xr:uid="{00000000-0005-0000-0000-0000D73C0000}"/>
    <cellStyle name="Currency 2 3 4 9 7 2" xfId="21710" xr:uid="{00000000-0005-0000-0000-0000D83C0000}"/>
    <cellStyle name="Currency 2 3 4 9 7 3" xfId="33591" xr:uid="{CC211703-19F6-4847-88B3-E474EB95E1C9}"/>
    <cellStyle name="Currency 2 3 4 9 7 4" xfId="47848" xr:uid="{A148C87B-C610-4C7A-BA0E-85AA2166585B}"/>
    <cellStyle name="Currency 2 3 4 9 8" xfId="9829" xr:uid="{00000000-0005-0000-0000-0000D93C0000}"/>
    <cellStyle name="Currency 2 3 4 9 8 2" xfId="24086" xr:uid="{00000000-0005-0000-0000-0000DA3C0000}"/>
    <cellStyle name="Currency 2 3 4 9 8 3" xfId="35967" xr:uid="{0B9AE2E8-672E-4ECF-B160-2014BB3AB81B}"/>
    <cellStyle name="Currency 2 3 4 9 8 4" xfId="50224" xr:uid="{781BF1A7-E3CD-4341-AA77-C8AF76815722}"/>
    <cellStyle name="Currency 2 3 4 9 9" xfId="12206" xr:uid="{00000000-0005-0000-0000-0000DB3C0000}"/>
    <cellStyle name="Currency 2 3 4 9 9 2" xfId="38344" xr:uid="{32C81DC4-BB53-4861-86E1-C7C0313E48CA}"/>
    <cellStyle name="Currency 2 3 4 9 9 3" xfId="52601" xr:uid="{AF23026B-E7CF-4752-9E1F-C397B1DF6493}"/>
    <cellStyle name="Currency 2 3 5" xfId="56" xr:uid="{00000000-0005-0000-0000-0000DC3C0000}"/>
    <cellStyle name="Currency 2 3 5 10" xfId="14313" xr:uid="{00000000-0005-0000-0000-0000DD3C0000}"/>
    <cellStyle name="Currency 2 3 5 11" xfId="26194" xr:uid="{370C7BF6-AC6B-4117-8E3E-BBEDD2E5F892}"/>
    <cellStyle name="Currency 2 3 5 12" xfId="40451" xr:uid="{65D2F44A-4F11-4B1F-812E-CF6902B40854}"/>
    <cellStyle name="Currency 2 3 5 2" xfId="416" xr:uid="{00000000-0005-0000-0000-0000DE3C0000}"/>
    <cellStyle name="Currency 2 3 5 2 10" xfId="26554" xr:uid="{71FBBF79-C1A0-42E1-A38E-0DD51CD06F51}"/>
    <cellStyle name="Currency 2 3 5 2 11" xfId="40811" xr:uid="{64399C45-79F1-44AD-BD8E-B3D83BF69753}"/>
    <cellStyle name="Currency 2 3 5 2 2" xfId="1208" xr:uid="{00000000-0005-0000-0000-0000DF3C0000}"/>
    <cellStyle name="Currency 2 3 5 2 2 2" xfId="3584" xr:uid="{00000000-0005-0000-0000-0000E03C0000}"/>
    <cellStyle name="Currency 2 3 5 2 2 2 2" xfId="17841" xr:uid="{00000000-0005-0000-0000-0000E13C0000}"/>
    <cellStyle name="Currency 2 3 5 2 2 2 3" xfId="29722" xr:uid="{59FF620D-A755-49B1-8AE1-4CEF2B20A85E}"/>
    <cellStyle name="Currency 2 3 5 2 2 2 4" xfId="43979" xr:uid="{176F442D-A26F-4D06-98E7-09AA9BEBCB59}"/>
    <cellStyle name="Currency 2 3 5 2 2 3" xfId="5960" xr:uid="{00000000-0005-0000-0000-0000E23C0000}"/>
    <cellStyle name="Currency 2 3 5 2 2 3 2" xfId="20217" xr:uid="{00000000-0005-0000-0000-0000E33C0000}"/>
    <cellStyle name="Currency 2 3 5 2 2 3 3" xfId="32098" xr:uid="{05995219-F89E-4BEA-AEEC-20F652CEF59B}"/>
    <cellStyle name="Currency 2 3 5 2 2 3 4" xfId="46355" xr:uid="{E350D5D1-C801-4580-B48C-4513C9F3048A}"/>
    <cellStyle name="Currency 2 3 5 2 2 4" xfId="8336" xr:uid="{00000000-0005-0000-0000-0000E43C0000}"/>
    <cellStyle name="Currency 2 3 5 2 2 4 2" xfId="22593" xr:uid="{00000000-0005-0000-0000-0000E53C0000}"/>
    <cellStyle name="Currency 2 3 5 2 2 4 3" xfId="34474" xr:uid="{AE833E77-BA9E-4D0A-A659-D041DD7800CC}"/>
    <cellStyle name="Currency 2 3 5 2 2 4 4" xfId="48731" xr:uid="{8BCC3071-6FBF-40FB-B45C-2904A7CD684A}"/>
    <cellStyle name="Currency 2 3 5 2 2 5" xfId="10712" xr:uid="{00000000-0005-0000-0000-0000E63C0000}"/>
    <cellStyle name="Currency 2 3 5 2 2 5 2" xfId="24969" xr:uid="{00000000-0005-0000-0000-0000E73C0000}"/>
    <cellStyle name="Currency 2 3 5 2 2 5 3" xfId="36850" xr:uid="{8FBDF27C-EBE4-46B0-925C-2909AA86FE59}"/>
    <cellStyle name="Currency 2 3 5 2 2 5 4" xfId="51107" xr:uid="{B97F55E4-6F53-45CB-AAD4-B3319FF21FC0}"/>
    <cellStyle name="Currency 2 3 5 2 2 6" xfId="13089" xr:uid="{00000000-0005-0000-0000-0000E83C0000}"/>
    <cellStyle name="Currency 2 3 5 2 2 6 2" xfId="39227" xr:uid="{61E853AA-5257-41C9-8067-13A353C4C58A}"/>
    <cellStyle name="Currency 2 3 5 2 2 6 3" xfId="53484" xr:uid="{28A7BE81-0A0E-45C1-BF90-8534083F1163}"/>
    <cellStyle name="Currency 2 3 5 2 2 7" xfId="15465" xr:uid="{00000000-0005-0000-0000-0000E93C0000}"/>
    <cellStyle name="Currency 2 3 5 2 2 8" xfId="27346" xr:uid="{320950CE-E406-4E0D-9CDD-5EA1BFE2B287}"/>
    <cellStyle name="Currency 2 3 5 2 2 9" xfId="41603" xr:uid="{BC080981-1431-4E1F-A33C-1840B510287B}"/>
    <cellStyle name="Currency 2 3 5 2 3" xfId="2000" xr:uid="{00000000-0005-0000-0000-0000EA3C0000}"/>
    <cellStyle name="Currency 2 3 5 2 3 2" xfId="4376" xr:uid="{00000000-0005-0000-0000-0000EB3C0000}"/>
    <cellStyle name="Currency 2 3 5 2 3 2 2" xfId="18633" xr:uid="{00000000-0005-0000-0000-0000EC3C0000}"/>
    <cellStyle name="Currency 2 3 5 2 3 2 3" xfId="30514" xr:uid="{8C961385-2BD7-4EAB-BFB8-E0533A41A7D1}"/>
    <cellStyle name="Currency 2 3 5 2 3 2 4" xfId="44771" xr:uid="{7A11A1DB-EE59-407C-B7CE-6ABB2512E7DB}"/>
    <cellStyle name="Currency 2 3 5 2 3 3" xfId="6752" xr:uid="{00000000-0005-0000-0000-0000ED3C0000}"/>
    <cellStyle name="Currency 2 3 5 2 3 3 2" xfId="21009" xr:uid="{00000000-0005-0000-0000-0000EE3C0000}"/>
    <cellStyle name="Currency 2 3 5 2 3 3 3" xfId="32890" xr:uid="{B0FE1420-8326-45AA-A343-7E82A93ABB54}"/>
    <cellStyle name="Currency 2 3 5 2 3 3 4" xfId="47147" xr:uid="{3A3B04C7-8ED5-4CA6-ADB8-E45DCB34BEE0}"/>
    <cellStyle name="Currency 2 3 5 2 3 4" xfId="9128" xr:uid="{00000000-0005-0000-0000-0000EF3C0000}"/>
    <cellStyle name="Currency 2 3 5 2 3 4 2" xfId="23385" xr:uid="{00000000-0005-0000-0000-0000F03C0000}"/>
    <cellStyle name="Currency 2 3 5 2 3 4 3" xfId="35266" xr:uid="{A444724D-744C-4398-9803-87D49C9721F7}"/>
    <cellStyle name="Currency 2 3 5 2 3 4 4" xfId="49523" xr:uid="{DF6F61E3-102B-4050-B936-B33CA480B132}"/>
    <cellStyle name="Currency 2 3 5 2 3 5" xfId="11504" xr:uid="{00000000-0005-0000-0000-0000F13C0000}"/>
    <cellStyle name="Currency 2 3 5 2 3 5 2" xfId="25761" xr:uid="{00000000-0005-0000-0000-0000F23C0000}"/>
    <cellStyle name="Currency 2 3 5 2 3 5 3" xfId="37642" xr:uid="{0C37C47B-9A2F-42B7-ABD9-4E6C5BDACA9D}"/>
    <cellStyle name="Currency 2 3 5 2 3 5 4" xfId="51899" xr:uid="{17C6B9AA-3444-4686-98DE-46356230E517}"/>
    <cellStyle name="Currency 2 3 5 2 3 6" xfId="13881" xr:uid="{00000000-0005-0000-0000-0000F33C0000}"/>
    <cellStyle name="Currency 2 3 5 2 3 6 2" xfId="40019" xr:uid="{A80CA639-02DC-4189-BC82-A36C5EFC4165}"/>
    <cellStyle name="Currency 2 3 5 2 3 6 3" xfId="54276" xr:uid="{60DC5653-96C1-4743-9D33-B21D0F8E49F3}"/>
    <cellStyle name="Currency 2 3 5 2 3 7" xfId="16257" xr:uid="{00000000-0005-0000-0000-0000F43C0000}"/>
    <cellStyle name="Currency 2 3 5 2 3 8" xfId="28138" xr:uid="{A6670A9F-563F-463F-892E-C8DE345DC4F4}"/>
    <cellStyle name="Currency 2 3 5 2 3 9" xfId="42395" xr:uid="{DB6D0C50-B2A6-4EFD-9240-10E786CF120E}"/>
    <cellStyle name="Currency 2 3 5 2 4" xfId="2792" xr:uid="{00000000-0005-0000-0000-0000F53C0000}"/>
    <cellStyle name="Currency 2 3 5 2 4 2" xfId="17049" xr:uid="{00000000-0005-0000-0000-0000F63C0000}"/>
    <cellStyle name="Currency 2 3 5 2 4 3" xfId="28930" xr:uid="{FF3FC3AF-D22B-44D8-908D-2D6D5ADBA0A4}"/>
    <cellStyle name="Currency 2 3 5 2 4 4" xfId="43187" xr:uid="{454B8BDC-BF00-483F-98FE-BBD217C987AB}"/>
    <cellStyle name="Currency 2 3 5 2 5" xfId="5168" xr:uid="{00000000-0005-0000-0000-0000F73C0000}"/>
    <cellStyle name="Currency 2 3 5 2 5 2" xfId="19425" xr:uid="{00000000-0005-0000-0000-0000F83C0000}"/>
    <cellStyle name="Currency 2 3 5 2 5 3" xfId="31306" xr:uid="{58793C0C-46C2-4254-89CD-C1249042C084}"/>
    <cellStyle name="Currency 2 3 5 2 5 4" xfId="45563" xr:uid="{0926BF63-C35C-4A64-B046-92D5014DC59E}"/>
    <cellStyle name="Currency 2 3 5 2 6" xfId="7544" xr:uid="{00000000-0005-0000-0000-0000F93C0000}"/>
    <cellStyle name="Currency 2 3 5 2 6 2" xfId="21801" xr:uid="{00000000-0005-0000-0000-0000FA3C0000}"/>
    <cellStyle name="Currency 2 3 5 2 6 3" xfId="33682" xr:uid="{06574E28-6307-4101-913A-1D03F84A1F56}"/>
    <cellStyle name="Currency 2 3 5 2 6 4" xfId="47939" xr:uid="{698B660E-5CDF-4229-8C1D-A4B73577E665}"/>
    <cellStyle name="Currency 2 3 5 2 7" xfId="9920" xr:uid="{00000000-0005-0000-0000-0000FB3C0000}"/>
    <cellStyle name="Currency 2 3 5 2 7 2" xfId="24177" xr:uid="{00000000-0005-0000-0000-0000FC3C0000}"/>
    <cellStyle name="Currency 2 3 5 2 7 3" xfId="36058" xr:uid="{7176A48C-6AA6-40B5-BEEE-C312B3BD063E}"/>
    <cellStyle name="Currency 2 3 5 2 7 4" xfId="50315" xr:uid="{73199FB2-4F7D-4487-97D1-A2D336C5A161}"/>
    <cellStyle name="Currency 2 3 5 2 8" xfId="12297" xr:uid="{00000000-0005-0000-0000-0000FD3C0000}"/>
    <cellStyle name="Currency 2 3 5 2 8 2" xfId="38435" xr:uid="{6C3AF4E0-C1EF-4A6D-A4AF-1330042D92B4}"/>
    <cellStyle name="Currency 2 3 5 2 8 3" xfId="52692" xr:uid="{3A8C49C0-AE50-4EC7-891E-4F4A3A9961C4}"/>
    <cellStyle name="Currency 2 3 5 2 9" xfId="14673" xr:uid="{00000000-0005-0000-0000-0000FE3C0000}"/>
    <cellStyle name="Currency 2 3 5 3" xfId="848" xr:uid="{00000000-0005-0000-0000-0000FF3C0000}"/>
    <cellStyle name="Currency 2 3 5 3 2" xfId="3224" xr:uid="{00000000-0005-0000-0000-0000003D0000}"/>
    <cellStyle name="Currency 2 3 5 3 2 2" xfId="17481" xr:uid="{00000000-0005-0000-0000-0000013D0000}"/>
    <cellStyle name="Currency 2 3 5 3 2 3" xfId="29362" xr:uid="{B895B964-BB7F-4902-83FA-B459EDB346DD}"/>
    <cellStyle name="Currency 2 3 5 3 2 4" xfId="43619" xr:uid="{43D8FD50-FC19-4CA0-B8F4-8473082FE024}"/>
    <cellStyle name="Currency 2 3 5 3 3" xfId="5600" xr:uid="{00000000-0005-0000-0000-0000023D0000}"/>
    <cellStyle name="Currency 2 3 5 3 3 2" xfId="19857" xr:uid="{00000000-0005-0000-0000-0000033D0000}"/>
    <cellStyle name="Currency 2 3 5 3 3 3" xfId="31738" xr:uid="{0A2711A4-F73B-46D3-9784-23D300B272E2}"/>
    <cellStyle name="Currency 2 3 5 3 3 4" xfId="45995" xr:uid="{4B3AFE48-B3D1-4E5A-A2C0-248E2AC767E6}"/>
    <cellStyle name="Currency 2 3 5 3 4" xfId="7976" xr:uid="{00000000-0005-0000-0000-0000043D0000}"/>
    <cellStyle name="Currency 2 3 5 3 4 2" xfId="22233" xr:uid="{00000000-0005-0000-0000-0000053D0000}"/>
    <cellStyle name="Currency 2 3 5 3 4 3" xfId="34114" xr:uid="{2A0B7BAA-3F09-44EE-9B5C-5CCA6C740525}"/>
    <cellStyle name="Currency 2 3 5 3 4 4" xfId="48371" xr:uid="{AAFE62E0-CA9C-4E20-9761-DA42134594FB}"/>
    <cellStyle name="Currency 2 3 5 3 5" xfId="10352" xr:uid="{00000000-0005-0000-0000-0000063D0000}"/>
    <cellStyle name="Currency 2 3 5 3 5 2" xfId="24609" xr:uid="{00000000-0005-0000-0000-0000073D0000}"/>
    <cellStyle name="Currency 2 3 5 3 5 3" xfId="36490" xr:uid="{E3F80D29-F630-4DA5-8023-C174E6E8F966}"/>
    <cellStyle name="Currency 2 3 5 3 5 4" xfId="50747" xr:uid="{427ACFB2-2C6C-4FC1-B035-F6F587CAA556}"/>
    <cellStyle name="Currency 2 3 5 3 6" xfId="12729" xr:uid="{00000000-0005-0000-0000-0000083D0000}"/>
    <cellStyle name="Currency 2 3 5 3 6 2" xfId="38867" xr:uid="{E6E74089-C705-41E3-B9B1-5F10FEFBA934}"/>
    <cellStyle name="Currency 2 3 5 3 6 3" xfId="53124" xr:uid="{202077FD-1018-4956-95E2-D64D37AE09FA}"/>
    <cellStyle name="Currency 2 3 5 3 7" xfId="15105" xr:uid="{00000000-0005-0000-0000-0000093D0000}"/>
    <cellStyle name="Currency 2 3 5 3 8" xfId="26986" xr:uid="{40AB234C-8951-4C12-892B-BB495492E9D0}"/>
    <cellStyle name="Currency 2 3 5 3 9" xfId="41243" xr:uid="{0CC906A5-63B4-47E3-B46E-2DA389B54447}"/>
    <cellStyle name="Currency 2 3 5 4" xfId="1640" xr:uid="{00000000-0005-0000-0000-00000A3D0000}"/>
    <cellStyle name="Currency 2 3 5 4 2" xfId="4016" xr:uid="{00000000-0005-0000-0000-00000B3D0000}"/>
    <cellStyle name="Currency 2 3 5 4 2 2" xfId="18273" xr:uid="{00000000-0005-0000-0000-00000C3D0000}"/>
    <cellStyle name="Currency 2 3 5 4 2 3" xfId="30154" xr:uid="{6CF741CC-3467-41F4-A515-5C687E0BA2F4}"/>
    <cellStyle name="Currency 2 3 5 4 2 4" xfId="44411" xr:uid="{DEDA4740-5263-4311-8B57-815F2CD70F2F}"/>
    <cellStyle name="Currency 2 3 5 4 3" xfId="6392" xr:uid="{00000000-0005-0000-0000-00000D3D0000}"/>
    <cellStyle name="Currency 2 3 5 4 3 2" xfId="20649" xr:uid="{00000000-0005-0000-0000-00000E3D0000}"/>
    <cellStyle name="Currency 2 3 5 4 3 3" xfId="32530" xr:uid="{592C281C-6BE0-4979-A9CB-D26B8623924A}"/>
    <cellStyle name="Currency 2 3 5 4 3 4" xfId="46787" xr:uid="{323951EC-CB26-4778-8901-250A131897FD}"/>
    <cellStyle name="Currency 2 3 5 4 4" xfId="8768" xr:uid="{00000000-0005-0000-0000-00000F3D0000}"/>
    <cellStyle name="Currency 2 3 5 4 4 2" xfId="23025" xr:uid="{00000000-0005-0000-0000-0000103D0000}"/>
    <cellStyle name="Currency 2 3 5 4 4 3" xfId="34906" xr:uid="{AC842FA3-154E-4D03-82E4-1379B77B2656}"/>
    <cellStyle name="Currency 2 3 5 4 4 4" xfId="49163" xr:uid="{F43E7B26-4E58-4670-AA50-89E2DD370BB9}"/>
    <cellStyle name="Currency 2 3 5 4 5" xfId="11144" xr:uid="{00000000-0005-0000-0000-0000113D0000}"/>
    <cellStyle name="Currency 2 3 5 4 5 2" xfId="25401" xr:uid="{00000000-0005-0000-0000-0000123D0000}"/>
    <cellStyle name="Currency 2 3 5 4 5 3" xfId="37282" xr:uid="{8FAE0701-10E0-4159-A603-1F6D2E37E148}"/>
    <cellStyle name="Currency 2 3 5 4 5 4" xfId="51539" xr:uid="{21C3826F-3F08-4ECC-AED6-3193ED951E56}"/>
    <cellStyle name="Currency 2 3 5 4 6" xfId="13521" xr:uid="{00000000-0005-0000-0000-0000133D0000}"/>
    <cellStyle name="Currency 2 3 5 4 6 2" xfId="39659" xr:uid="{5DE51031-F2BD-4CD2-99BA-FFF202EDAA7F}"/>
    <cellStyle name="Currency 2 3 5 4 6 3" xfId="53916" xr:uid="{A399F16C-7697-4E17-A0F2-F7C923A0308D}"/>
    <cellStyle name="Currency 2 3 5 4 7" xfId="15897" xr:uid="{00000000-0005-0000-0000-0000143D0000}"/>
    <cellStyle name="Currency 2 3 5 4 8" xfId="27778" xr:uid="{58660A56-84B0-49F0-A683-16E6F8CCB500}"/>
    <cellStyle name="Currency 2 3 5 4 9" xfId="42035" xr:uid="{7B188382-9CBE-4252-A267-7144F51142A9}"/>
    <cellStyle name="Currency 2 3 5 5" xfId="2432" xr:uid="{00000000-0005-0000-0000-0000153D0000}"/>
    <cellStyle name="Currency 2 3 5 5 2" xfId="16689" xr:uid="{00000000-0005-0000-0000-0000163D0000}"/>
    <cellStyle name="Currency 2 3 5 5 3" xfId="28570" xr:uid="{3FDC7BC9-78CA-4EBA-9797-503A228B8DDC}"/>
    <cellStyle name="Currency 2 3 5 5 4" xfId="42827" xr:uid="{A5E74F1B-F738-40A5-9198-9BFBC8D2F0ED}"/>
    <cellStyle name="Currency 2 3 5 6" xfId="4808" xr:uid="{00000000-0005-0000-0000-0000173D0000}"/>
    <cellStyle name="Currency 2 3 5 6 2" xfId="19065" xr:uid="{00000000-0005-0000-0000-0000183D0000}"/>
    <cellStyle name="Currency 2 3 5 6 3" xfId="30946" xr:uid="{7093962F-0CD9-48CA-BD12-5426414FCC57}"/>
    <cellStyle name="Currency 2 3 5 6 4" xfId="45203" xr:uid="{5EAF98BC-6BA3-4852-B749-7D3C81F09336}"/>
    <cellStyle name="Currency 2 3 5 7" xfId="7184" xr:uid="{00000000-0005-0000-0000-0000193D0000}"/>
    <cellStyle name="Currency 2 3 5 7 2" xfId="21441" xr:uid="{00000000-0005-0000-0000-00001A3D0000}"/>
    <cellStyle name="Currency 2 3 5 7 3" xfId="33322" xr:uid="{D0AB2D9E-4F7C-40D3-A48B-D01FC3D8C25C}"/>
    <cellStyle name="Currency 2 3 5 7 4" xfId="47579" xr:uid="{2C164235-4D6B-4AE5-8E0F-71C39811E2C4}"/>
    <cellStyle name="Currency 2 3 5 8" xfId="9560" xr:uid="{00000000-0005-0000-0000-00001B3D0000}"/>
    <cellStyle name="Currency 2 3 5 8 2" xfId="23817" xr:uid="{00000000-0005-0000-0000-00001C3D0000}"/>
    <cellStyle name="Currency 2 3 5 8 3" xfId="35698" xr:uid="{BB2C700B-414D-421A-BF9F-5CCAEEBBD72B}"/>
    <cellStyle name="Currency 2 3 5 8 4" xfId="49955" xr:uid="{3A7F7778-FBB8-4AD4-B3D8-014DBBB059D4}"/>
    <cellStyle name="Currency 2 3 5 9" xfId="11937" xr:uid="{00000000-0005-0000-0000-00001D3D0000}"/>
    <cellStyle name="Currency 2 3 5 9 2" xfId="38075" xr:uid="{1122FAC6-DCB4-4094-ABFF-F8A0229DB3EC}"/>
    <cellStyle name="Currency 2 3 5 9 3" xfId="52332" xr:uid="{ADE8AE1D-E624-4EC4-8361-C7254B941186}"/>
    <cellStyle name="Currency 2 3 6" xfId="92" xr:uid="{00000000-0005-0000-0000-00001E3D0000}"/>
    <cellStyle name="Currency 2 3 6 10" xfId="14349" xr:uid="{00000000-0005-0000-0000-00001F3D0000}"/>
    <cellStyle name="Currency 2 3 6 11" xfId="26230" xr:uid="{ACE8AD04-C75F-435D-BFF1-6A21E4039AA1}"/>
    <cellStyle name="Currency 2 3 6 12" xfId="40487" xr:uid="{D18713AE-8124-4319-B945-627090FF8ED3}"/>
    <cellStyle name="Currency 2 3 6 2" xfId="452" xr:uid="{00000000-0005-0000-0000-0000203D0000}"/>
    <cellStyle name="Currency 2 3 6 2 10" xfId="26590" xr:uid="{71376872-A2AF-4ADA-ABB6-C874BD6D138D}"/>
    <cellStyle name="Currency 2 3 6 2 11" xfId="40847" xr:uid="{4E4C4FE9-E5A3-467F-B795-966E67E7BEF5}"/>
    <cellStyle name="Currency 2 3 6 2 2" xfId="1244" xr:uid="{00000000-0005-0000-0000-0000213D0000}"/>
    <cellStyle name="Currency 2 3 6 2 2 2" xfId="3620" xr:uid="{00000000-0005-0000-0000-0000223D0000}"/>
    <cellStyle name="Currency 2 3 6 2 2 2 2" xfId="17877" xr:uid="{00000000-0005-0000-0000-0000233D0000}"/>
    <cellStyle name="Currency 2 3 6 2 2 2 3" xfId="29758" xr:uid="{152BF32B-ED95-4DDD-97F7-28FF7FAE0F3D}"/>
    <cellStyle name="Currency 2 3 6 2 2 2 4" xfId="44015" xr:uid="{8BF5F8C5-4E29-42C9-9944-DB78808243A6}"/>
    <cellStyle name="Currency 2 3 6 2 2 3" xfId="5996" xr:uid="{00000000-0005-0000-0000-0000243D0000}"/>
    <cellStyle name="Currency 2 3 6 2 2 3 2" xfId="20253" xr:uid="{00000000-0005-0000-0000-0000253D0000}"/>
    <cellStyle name="Currency 2 3 6 2 2 3 3" xfId="32134" xr:uid="{A2C49F13-140F-4CE4-9A50-EFD8B8E7E299}"/>
    <cellStyle name="Currency 2 3 6 2 2 3 4" xfId="46391" xr:uid="{EF459E9B-E62F-4945-8801-212737B8AC0E}"/>
    <cellStyle name="Currency 2 3 6 2 2 4" xfId="8372" xr:uid="{00000000-0005-0000-0000-0000263D0000}"/>
    <cellStyle name="Currency 2 3 6 2 2 4 2" xfId="22629" xr:uid="{00000000-0005-0000-0000-0000273D0000}"/>
    <cellStyle name="Currency 2 3 6 2 2 4 3" xfId="34510" xr:uid="{60D7D5EA-225D-4E51-AA04-6A30F62DFCEB}"/>
    <cellStyle name="Currency 2 3 6 2 2 4 4" xfId="48767" xr:uid="{35EA7F21-0C3C-430B-B92C-829111D0B42F}"/>
    <cellStyle name="Currency 2 3 6 2 2 5" xfId="10748" xr:uid="{00000000-0005-0000-0000-0000283D0000}"/>
    <cellStyle name="Currency 2 3 6 2 2 5 2" xfId="25005" xr:uid="{00000000-0005-0000-0000-0000293D0000}"/>
    <cellStyle name="Currency 2 3 6 2 2 5 3" xfId="36886" xr:uid="{D1965C75-D082-40A2-8EA5-1A5590ACE63E}"/>
    <cellStyle name="Currency 2 3 6 2 2 5 4" xfId="51143" xr:uid="{5E931305-03FF-4A07-B8DA-D54559C43781}"/>
    <cellStyle name="Currency 2 3 6 2 2 6" xfId="13125" xr:uid="{00000000-0005-0000-0000-00002A3D0000}"/>
    <cellStyle name="Currency 2 3 6 2 2 6 2" xfId="39263" xr:uid="{8B701D53-9FD1-402B-8069-D2C50BD36486}"/>
    <cellStyle name="Currency 2 3 6 2 2 6 3" xfId="53520" xr:uid="{6BB25BD3-6390-4E1A-8FBE-AB40EC530E7D}"/>
    <cellStyle name="Currency 2 3 6 2 2 7" xfId="15501" xr:uid="{00000000-0005-0000-0000-00002B3D0000}"/>
    <cellStyle name="Currency 2 3 6 2 2 8" xfId="27382" xr:uid="{2BFB97AA-9D05-431B-9DAB-DDE016318529}"/>
    <cellStyle name="Currency 2 3 6 2 2 9" xfId="41639" xr:uid="{5A0B24A5-BCE8-440D-9B4C-92414E5D4431}"/>
    <cellStyle name="Currency 2 3 6 2 3" xfId="2036" xr:uid="{00000000-0005-0000-0000-00002C3D0000}"/>
    <cellStyle name="Currency 2 3 6 2 3 2" xfId="4412" xr:uid="{00000000-0005-0000-0000-00002D3D0000}"/>
    <cellStyle name="Currency 2 3 6 2 3 2 2" xfId="18669" xr:uid="{00000000-0005-0000-0000-00002E3D0000}"/>
    <cellStyle name="Currency 2 3 6 2 3 2 3" xfId="30550" xr:uid="{E9FD6907-8A2E-4F5A-8A59-A7DDC30C02B3}"/>
    <cellStyle name="Currency 2 3 6 2 3 2 4" xfId="44807" xr:uid="{A2BC2C3D-B62D-4610-8C00-AA4648BB95B0}"/>
    <cellStyle name="Currency 2 3 6 2 3 3" xfId="6788" xr:uid="{00000000-0005-0000-0000-00002F3D0000}"/>
    <cellStyle name="Currency 2 3 6 2 3 3 2" xfId="21045" xr:uid="{00000000-0005-0000-0000-0000303D0000}"/>
    <cellStyle name="Currency 2 3 6 2 3 3 3" xfId="32926" xr:uid="{1E576C86-7C65-4138-B1EE-A6301CAA33B7}"/>
    <cellStyle name="Currency 2 3 6 2 3 3 4" xfId="47183" xr:uid="{B6A2BCEA-F6E1-4C03-B380-195D1B9A73C5}"/>
    <cellStyle name="Currency 2 3 6 2 3 4" xfId="9164" xr:uid="{00000000-0005-0000-0000-0000313D0000}"/>
    <cellStyle name="Currency 2 3 6 2 3 4 2" xfId="23421" xr:uid="{00000000-0005-0000-0000-0000323D0000}"/>
    <cellStyle name="Currency 2 3 6 2 3 4 3" xfId="35302" xr:uid="{2EC7415D-85C2-47E9-90D9-E0256FD5D87F}"/>
    <cellStyle name="Currency 2 3 6 2 3 4 4" xfId="49559" xr:uid="{F6773146-1351-406E-896F-ADD312D5C99A}"/>
    <cellStyle name="Currency 2 3 6 2 3 5" xfId="11540" xr:uid="{00000000-0005-0000-0000-0000333D0000}"/>
    <cellStyle name="Currency 2 3 6 2 3 5 2" xfId="25797" xr:uid="{00000000-0005-0000-0000-0000343D0000}"/>
    <cellStyle name="Currency 2 3 6 2 3 5 3" xfId="37678" xr:uid="{276D84BC-1385-430F-A91B-F0B7A3CE3449}"/>
    <cellStyle name="Currency 2 3 6 2 3 5 4" xfId="51935" xr:uid="{9052A7B6-B71E-4996-B46A-E183B0634DF4}"/>
    <cellStyle name="Currency 2 3 6 2 3 6" xfId="13917" xr:uid="{00000000-0005-0000-0000-0000353D0000}"/>
    <cellStyle name="Currency 2 3 6 2 3 6 2" xfId="40055" xr:uid="{65077009-E3C8-4997-84C7-38474386F42C}"/>
    <cellStyle name="Currency 2 3 6 2 3 6 3" xfId="54312" xr:uid="{BB8BE3E8-F747-4A0D-927D-705B9C9FCC99}"/>
    <cellStyle name="Currency 2 3 6 2 3 7" xfId="16293" xr:uid="{00000000-0005-0000-0000-0000363D0000}"/>
    <cellStyle name="Currency 2 3 6 2 3 8" xfId="28174" xr:uid="{B1798C82-5F21-46E5-BA4C-2F67E9F07DF3}"/>
    <cellStyle name="Currency 2 3 6 2 3 9" xfId="42431" xr:uid="{9B4FDDE2-7478-4772-A3C9-478DA5ADB54C}"/>
    <cellStyle name="Currency 2 3 6 2 4" xfId="2828" xr:uid="{00000000-0005-0000-0000-0000373D0000}"/>
    <cellStyle name="Currency 2 3 6 2 4 2" xfId="17085" xr:uid="{00000000-0005-0000-0000-0000383D0000}"/>
    <cellStyle name="Currency 2 3 6 2 4 3" xfId="28966" xr:uid="{10AD56EE-3F6C-4138-BF76-9C89ED29AC54}"/>
    <cellStyle name="Currency 2 3 6 2 4 4" xfId="43223" xr:uid="{EF5C752B-049F-4299-854A-6833B4C9D140}"/>
    <cellStyle name="Currency 2 3 6 2 5" xfId="5204" xr:uid="{00000000-0005-0000-0000-0000393D0000}"/>
    <cellStyle name="Currency 2 3 6 2 5 2" xfId="19461" xr:uid="{00000000-0005-0000-0000-00003A3D0000}"/>
    <cellStyle name="Currency 2 3 6 2 5 3" xfId="31342" xr:uid="{C7B3BEDD-B6F5-4510-A745-C4703AB90E9A}"/>
    <cellStyle name="Currency 2 3 6 2 5 4" xfId="45599" xr:uid="{96DF5BF4-D775-4ADF-AC05-0FBB0B59C04D}"/>
    <cellStyle name="Currency 2 3 6 2 6" xfId="7580" xr:uid="{00000000-0005-0000-0000-00003B3D0000}"/>
    <cellStyle name="Currency 2 3 6 2 6 2" xfId="21837" xr:uid="{00000000-0005-0000-0000-00003C3D0000}"/>
    <cellStyle name="Currency 2 3 6 2 6 3" xfId="33718" xr:uid="{4561A7BD-0043-4072-A5A3-8FC8B868518E}"/>
    <cellStyle name="Currency 2 3 6 2 6 4" xfId="47975" xr:uid="{E2D6409D-2BF1-4B7E-AED5-D67CCDE304BD}"/>
    <cellStyle name="Currency 2 3 6 2 7" xfId="9956" xr:uid="{00000000-0005-0000-0000-00003D3D0000}"/>
    <cellStyle name="Currency 2 3 6 2 7 2" xfId="24213" xr:uid="{00000000-0005-0000-0000-00003E3D0000}"/>
    <cellStyle name="Currency 2 3 6 2 7 3" xfId="36094" xr:uid="{0C43A8F4-37CC-4E92-8776-D2AD1D68025E}"/>
    <cellStyle name="Currency 2 3 6 2 7 4" xfId="50351" xr:uid="{00C2CB38-B57E-44CC-BAA9-93DD69D63818}"/>
    <cellStyle name="Currency 2 3 6 2 8" xfId="12333" xr:uid="{00000000-0005-0000-0000-00003F3D0000}"/>
    <cellStyle name="Currency 2 3 6 2 8 2" xfId="38471" xr:uid="{E1085BA3-29FE-472A-86E9-28752E54EA75}"/>
    <cellStyle name="Currency 2 3 6 2 8 3" xfId="52728" xr:uid="{1E6B193E-6F8D-4D77-8DD9-AF83BF588AEE}"/>
    <cellStyle name="Currency 2 3 6 2 9" xfId="14709" xr:uid="{00000000-0005-0000-0000-0000403D0000}"/>
    <cellStyle name="Currency 2 3 6 3" xfId="884" xr:uid="{00000000-0005-0000-0000-0000413D0000}"/>
    <cellStyle name="Currency 2 3 6 3 2" xfId="3260" xr:uid="{00000000-0005-0000-0000-0000423D0000}"/>
    <cellStyle name="Currency 2 3 6 3 2 2" xfId="17517" xr:uid="{00000000-0005-0000-0000-0000433D0000}"/>
    <cellStyle name="Currency 2 3 6 3 2 3" xfId="29398" xr:uid="{E6493A5E-723D-4996-8B96-AE4BB6001405}"/>
    <cellStyle name="Currency 2 3 6 3 2 4" xfId="43655" xr:uid="{3F213EEA-B7D9-4187-B45F-03F86B98F9D9}"/>
    <cellStyle name="Currency 2 3 6 3 3" xfId="5636" xr:uid="{00000000-0005-0000-0000-0000443D0000}"/>
    <cellStyle name="Currency 2 3 6 3 3 2" xfId="19893" xr:uid="{00000000-0005-0000-0000-0000453D0000}"/>
    <cellStyle name="Currency 2 3 6 3 3 3" xfId="31774" xr:uid="{5054E099-3129-41C9-B1CD-683E88C1F264}"/>
    <cellStyle name="Currency 2 3 6 3 3 4" xfId="46031" xr:uid="{E3FEB8A3-F46D-49C8-9A7E-6C137A72E3DD}"/>
    <cellStyle name="Currency 2 3 6 3 4" xfId="8012" xr:uid="{00000000-0005-0000-0000-0000463D0000}"/>
    <cellStyle name="Currency 2 3 6 3 4 2" xfId="22269" xr:uid="{00000000-0005-0000-0000-0000473D0000}"/>
    <cellStyle name="Currency 2 3 6 3 4 3" xfId="34150" xr:uid="{B2588355-A6D0-47B9-9B3B-5F672FD04F89}"/>
    <cellStyle name="Currency 2 3 6 3 4 4" xfId="48407" xr:uid="{959B076C-699A-4E06-B323-894AF86840E6}"/>
    <cellStyle name="Currency 2 3 6 3 5" xfId="10388" xr:uid="{00000000-0005-0000-0000-0000483D0000}"/>
    <cellStyle name="Currency 2 3 6 3 5 2" xfId="24645" xr:uid="{00000000-0005-0000-0000-0000493D0000}"/>
    <cellStyle name="Currency 2 3 6 3 5 3" xfId="36526" xr:uid="{D90265F8-48E7-47F2-8256-D9D444682229}"/>
    <cellStyle name="Currency 2 3 6 3 5 4" xfId="50783" xr:uid="{2F1CFA7E-2BD9-4043-8B28-BE5C632AF01C}"/>
    <cellStyle name="Currency 2 3 6 3 6" xfId="12765" xr:uid="{00000000-0005-0000-0000-00004A3D0000}"/>
    <cellStyle name="Currency 2 3 6 3 6 2" xfId="38903" xr:uid="{5558FBA3-7D8E-4054-A6A5-0F4AA40FA617}"/>
    <cellStyle name="Currency 2 3 6 3 6 3" xfId="53160" xr:uid="{E1AA7FC9-D4BA-4C85-8960-B72032E1CD13}"/>
    <cellStyle name="Currency 2 3 6 3 7" xfId="15141" xr:uid="{00000000-0005-0000-0000-00004B3D0000}"/>
    <cellStyle name="Currency 2 3 6 3 8" xfId="27022" xr:uid="{B9A5495E-56F1-4EAB-B83F-63C41496B8EE}"/>
    <cellStyle name="Currency 2 3 6 3 9" xfId="41279" xr:uid="{8684DE6E-46FC-4682-8165-611FF0579B30}"/>
    <cellStyle name="Currency 2 3 6 4" xfId="1676" xr:uid="{00000000-0005-0000-0000-00004C3D0000}"/>
    <cellStyle name="Currency 2 3 6 4 2" xfId="4052" xr:uid="{00000000-0005-0000-0000-00004D3D0000}"/>
    <cellStyle name="Currency 2 3 6 4 2 2" xfId="18309" xr:uid="{00000000-0005-0000-0000-00004E3D0000}"/>
    <cellStyle name="Currency 2 3 6 4 2 3" xfId="30190" xr:uid="{7A8D3949-6D5B-4B18-97FB-257715090351}"/>
    <cellStyle name="Currency 2 3 6 4 2 4" xfId="44447" xr:uid="{7D6A820B-1EDE-4E8A-A10B-165B674440A9}"/>
    <cellStyle name="Currency 2 3 6 4 3" xfId="6428" xr:uid="{00000000-0005-0000-0000-00004F3D0000}"/>
    <cellStyle name="Currency 2 3 6 4 3 2" xfId="20685" xr:uid="{00000000-0005-0000-0000-0000503D0000}"/>
    <cellStyle name="Currency 2 3 6 4 3 3" xfId="32566" xr:uid="{03E60EF3-DF6C-454C-909F-0303C906882F}"/>
    <cellStyle name="Currency 2 3 6 4 3 4" xfId="46823" xr:uid="{68E49F50-5B80-46EF-88C8-731B896B4107}"/>
    <cellStyle name="Currency 2 3 6 4 4" xfId="8804" xr:uid="{00000000-0005-0000-0000-0000513D0000}"/>
    <cellStyle name="Currency 2 3 6 4 4 2" xfId="23061" xr:uid="{00000000-0005-0000-0000-0000523D0000}"/>
    <cellStyle name="Currency 2 3 6 4 4 3" xfId="34942" xr:uid="{8BC7638F-ABAF-4186-B39D-7FF86E9A6813}"/>
    <cellStyle name="Currency 2 3 6 4 4 4" xfId="49199" xr:uid="{7F4D4FF7-00A7-4F4D-9E8C-0678F1F3D585}"/>
    <cellStyle name="Currency 2 3 6 4 5" xfId="11180" xr:uid="{00000000-0005-0000-0000-0000533D0000}"/>
    <cellStyle name="Currency 2 3 6 4 5 2" xfId="25437" xr:uid="{00000000-0005-0000-0000-0000543D0000}"/>
    <cellStyle name="Currency 2 3 6 4 5 3" xfId="37318" xr:uid="{C04F6A13-817E-4A17-AE93-23A29B655494}"/>
    <cellStyle name="Currency 2 3 6 4 5 4" xfId="51575" xr:uid="{2F4A2A23-9555-46AD-9BBA-3583D8E1BE0D}"/>
    <cellStyle name="Currency 2 3 6 4 6" xfId="13557" xr:uid="{00000000-0005-0000-0000-0000553D0000}"/>
    <cellStyle name="Currency 2 3 6 4 6 2" xfId="39695" xr:uid="{D8A992C5-81DE-4B51-8939-39D94557205D}"/>
    <cellStyle name="Currency 2 3 6 4 6 3" xfId="53952" xr:uid="{263BAED3-5CFA-4D21-931E-2FB40E194464}"/>
    <cellStyle name="Currency 2 3 6 4 7" xfId="15933" xr:uid="{00000000-0005-0000-0000-0000563D0000}"/>
    <cellStyle name="Currency 2 3 6 4 8" xfId="27814" xr:uid="{FF2B5573-E613-415D-B857-F9D372BA3813}"/>
    <cellStyle name="Currency 2 3 6 4 9" xfId="42071" xr:uid="{B43D52DA-EBD1-45DE-9E57-6133FE43BFB8}"/>
    <cellStyle name="Currency 2 3 6 5" xfId="2468" xr:uid="{00000000-0005-0000-0000-0000573D0000}"/>
    <cellStyle name="Currency 2 3 6 5 2" xfId="16725" xr:uid="{00000000-0005-0000-0000-0000583D0000}"/>
    <cellStyle name="Currency 2 3 6 5 3" xfId="28606" xr:uid="{53BC40A1-E671-476F-94B2-742F976C7AD7}"/>
    <cellStyle name="Currency 2 3 6 5 4" xfId="42863" xr:uid="{8BE404CA-E671-4AEC-95B9-D10CE76537CD}"/>
    <cellStyle name="Currency 2 3 6 6" xfId="4844" xr:uid="{00000000-0005-0000-0000-0000593D0000}"/>
    <cellStyle name="Currency 2 3 6 6 2" xfId="19101" xr:uid="{00000000-0005-0000-0000-00005A3D0000}"/>
    <cellStyle name="Currency 2 3 6 6 3" xfId="30982" xr:uid="{DD1AA81E-3124-4A15-AF35-9FFB636FABFB}"/>
    <cellStyle name="Currency 2 3 6 6 4" xfId="45239" xr:uid="{A5541DBE-169F-4105-83B2-6FFCF9BFC2EE}"/>
    <cellStyle name="Currency 2 3 6 7" xfId="7220" xr:uid="{00000000-0005-0000-0000-00005B3D0000}"/>
    <cellStyle name="Currency 2 3 6 7 2" xfId="21477" xr:uid="{00000000-0005-0000-0000-00005C3D0000}"/>
    <cellStyle name="Currency 2 3 6 7 3" xfId="33358" xr:uid="{998FE3FB-90BC-4EF2-98DA-59848CF401E0}"/>
    <cellStyle name="Currency 2 3 6 7 4" xfId="47615" xr:uid="{8EF64525-33EB-4D87-8A12-A5A2CCE8377F}"/>
    <cellStyle name="Currency 2 3 6 8" xfId="9596" xr:uid="{00000000-0005-0000-0000-00005D3D0000}"/>
    <cellStyle name="Currency 2 3 6 8 2" xfId="23853" xr:uid="{00000000-0005-0000-0000-00005E3D0000}"/>
    <cellStyle name="Currency 2 3 6 8 3" xfId="35734" xr:uid="{BEDA6AD0-7D97-4225-B581-EAC852AE3B73}"/>
    <cellStyle name="Currency 2 3 6 8 4" xfId="49991" xr:uid="{E9A4A258-0098-449D-989C-9463727A01EA}"/>
    <cellStyle name="Currency 2 3 6 9" xfId="11973" xr:uid="{00000000-0005-0000-0000-00005F3D0000}"/>
    <cellStyle name="Currency 2 3 6 9 2" xfId="38111" xr:uid="{28DBAB30-7E80-4ADA-967D-50FD9DA4E15C}"/>
    <cellStyle name="Currency 2 3 6 9 3" xfId="52368" xr:uid="{81C7B228-F376-4D53-AA21-C260F346847B}"/>
    <cellStyle name="Currency 2 3 7" xfId="128" xr:uid="{00000000-0005-0000-0000-0000603D0000}"/>
    <cellStyle name="Currency 2 3 7 10" xfId="14385" xr:uid="{00000000-0005-0000-0000-0000613D0000}"/>
    <cellStyle name="Currency 2 3 7 11" xfId="26266" xr:uid="{9A42150A-84A3-4A83-9B11-774E0D4E35C1}"/>
    <cellStyle name="Currency 2 3 7 12" xfId="40523" xr:uid="{6C1A43DD-2139-4282-BE3A-96D4E47EFD29}"/>
    <cellStyle name="Currency 2 3 7 2" xfId="488" xr:uid="{00000000-0005-0000-0000-0000623D0000}"/>
    <cellStyle name="Currency 2 3 7 2 10" xfId="26626" xr:uid="{3A98C10D-997C-4AB8-91DC-DC2150F13E1D}"/>
    <cellStyle name="Currency 2 3 7 2 11" xfId="40883" xr:uid="{302503B6-CB8C-414C-AFD8-C484667945D0}"/>
    <cellStyle name="Currency 2 3 7 2 2" xfId="1280" xr:uid="{00000000-0005-0000-0000-0000633D0000}"/>
    <cellStyle name="Currency 2 3 7 2 2 2" xfId="3656" xr:uid="{00000000-0005-0000-0000-0000643D0000}"/>
    <cellStyle name="Currency 2 3 7 2 2 2 2" xfId="17913" xr:uid="{00000000-0005-0000-0000-0000653D0000}"/>
    <cellStyle name="Currency 2 3 7 2 2 2 3" xfId="29794" xr:uid="{ECB45B94-3B41-4514-9F45-36845D9E74D1}"/>
    <cellStyle name="Currency 2 3 7 2 2 2 4" xfId="44051" xr:uid="{6DE4B4E8-8A57-4BCC-B6C9-C6D78F932EF3}"/>
    <cellStyle name="Currency 2 3 7 2 2 3" xfId="6032" xr:uid="{00000000-0005-0000-0000-0000663D0000}"/>
    <cellStyle name="Currency 2 3 7 2 2 3 2" xfId="20289" xr:uid="{00000000-0005-0000-0000-0000673D0000}"/>
    <cellStyle name="Currency 2 3 7 2 2 3 3" xfId="32170" xr:uid="{8024F7D3-86DA-4FA4-9BB1-57F939072A77}"/>
    <cellStyle name="Currency 2 3 7 2 2 3 4" xfId="46427" xr:uid="{CA5DE2AF-21CD-422A-AB0E-4F6144309DAC}"/>
    <cellStyle name="Currency 2 3 7 2 2 4" xfId="8408" xr:uid="{00000000-0005-0000-0000-0000683D0000}"/>
    <cellStyle name="Currency 2 3 7 2 2 4 2" xfId="22665" xr:uid="{00000000-0005-0000-0000-0000693D0000}"/>
    <cellStyle name="Currency 2 3 7 2 2 4 3" xfId="34546" xr:uid="{3023772A-4ABF-45B1-9495-092ED1FB1137}"/>
    <cellStyle name="Currency 2 3 7 2 2 4 4" xfId="48803" xr:uid="{134609A3-8759-4E9E-A46E-5A0A94A6F49C}"/>
    <cellStyle name="Currency 2 3 7 2 2 5" xfId="10784" xr:uid="{00000000-0005-0000-0000-00006A3D0000}"/>
    <cellStyle name="Currency 2 3 7 2 2 5 2" xfId="25041" xr:uid="{00000000-0005-0000-0000-00006B3D0000}"/>
    <cellStyle name="Currency 2 3 7 2 2 5 3" xfId="36922" xr:uid="{E2723640-8A5B-48EF-A3AE-AF4D39960A81}"/>
    <cellStyle name="Currency 2 3 7 2 2 5 4" xfId="51179" xr:uid="{C1D9EC26-3CFC-4D7A-BCA9-390E952B7570}"/>
    <cellStyle name="Currency 2 3 7 2 2 6" xfId="13161" xr:uid="{00000000-0005-0000-0000-00006C3D0000}"/>
    <cellStyle name="Currency 2 3 7 2 2 6 2" xfId="39299" xr:uid="{64D06078-F7B2-45BC-80BD-CC0AA1A8377A}"/>
    <cellStyle name="Currency 2 3 7 2 2 6 3" xfId="53556" xr:uid="{54EB6BA7-BFEE-4A0B-B8F0-95CAE23B8A0B}"/>
    <cellStyle name="Currency 2 3 7 2 2 7" xfId="15537" xr:uid="{00000000-0005-0000-0000-00006D3D0000}"/>
    <cellStyle name="Currency 2 3 7 2 2 8" xfId="27418" xr:uid="{C9DDE792-B790-4E1C-B273-FD673F017A44}"/>
    <cellStyle name="Currency 2 3 7 2 2 9" xfId="41675" xr:uid="{A9D1225D-3146-444F-95BC-9113031D4263}"/>
    <cellStyle name="Currency 2 3 7 2 3" xfId="2072" xr:uid="{00000000-0005-0000-0000-00006E3D0000}"/>
    <cellStyle name="Currency 2 3 7 2 3 2" xfId="4448" xr:uid="{00000000-0005-0000-0000-00006F3D0000}"/>
    <cellStyle name="Currency 2 3 7 2 3 2 2" xfId="18705" xr:uid="{00000000-0005-0000-0000-0000703D0000}"/>
    <cellStyle name="Currency 2 3 7 2 3 2 3" xfId="30586" xr:uid="{CE6E5BD2-08F1-4F0E-B407-4C05113AB448}"/>
    <cellStyle name="Currency 2 3 7 2 3 2 4" xfId="44843" xr:uid="{97E5D31D-6DD6-46F5-A091-B85989784FA6}"/>
    <cellStyle name="Currency 2 3 7 2 3 3" xfId="6824" xr:uid="{00000000-0005-0000-0000-0000713D0000}"/>
    <cellStyle name="Currency 2 3 7 2 3 3 2" xfId="21081" xr:uid="{00000000-0005-0000-0000-0000723D0000}"/>
    <cellStyle name="Currency 2 3 7 2 3 3 3" xfId="32962" xr:uid="{BDE51121-5B76-474E-9B4E-4E98D0A4BBA2}"/>
    <cellStyle name="Currency 2 3 7 2 3 3 4" xfId="47219" xr:uid="{D2D7C614-30DD-40C8-A941-2A70D30CC2DA}"/>
    <cellStyle name="Currency 2 3 7 2 3 4" xfId="9200" xr:uid="{00000000-0005-0000-0000-0000733D0000}"/>
    <cellStyle name="Currency 2 3 7 2 3 4 2" xfId="23457" xr:uid="{00000000-0005-0000-0000-0000743D0000}"/>
    <cellStyle name="Currency 2 3 7 2 3 4 3" xfId="35338" xr:uid="{F87753AC-5FE3-41AB-B493-F27812EBD244}"/>
    <cellStyle name="Currency 2 3 7 2 3 4 4" xfId="49595" xr:uid="{033DB90E-F57B-4803-95C6-9752E006ABF3}"/>
    <cellStyle name="Currency 2 3 7 2 3 5" xfId="11576" xr:uid="{00000000-0005-0000-0000-0000753D0000}"/>
    <cellStyle name="Currency 2 3 7 2 3 5 2" xfId="25833" xr:uid="{00000000-0005-0000-0000-0000763D0000}"/>
    <cellStyle name="Currency 2 3 7 2 3 5 3" xfId="37714" xr:uid="{ACD02FB4-E88F-4F10-96C3-8A70B56BCFD2}"/>
    <cellStyle name="Currency 2 3 7 2 3 5 4" xfId="51971" xr:uid="{6DFF8D0D-5073-4E5E-BFAD-BEB551638804}"/>
    <cellStyle name="Currency 2 3 7 2 3 6" xfId="13953" xr:uid="{00000000-0005-0000-0000-0000773D0000}"/>
    <cellStyle name="Currency 2 3 7 2 3 6 2" xfId="40091" xr:uid="{0CEE21CE-0D49-479F-BBC0-D2FBACAA2DEF}"/>
    <cellStyle name="Currency 2 3 7 2 3 6 3" xfId="54348" xr:uid="{C7C4E779-E11D-4E29-811E-3D262F95FE5D}"/>
    <cellStyle name="Currency 2 3 7 2 3 7" xfId="16329" xr:uid="{00000000-0005-0000-0000-0000783D0000}"/>
    <cellStyle name="Currency 2 3 7 2 3 8" xfId="28210" xr:uid="{2DDE8666-8E5E-445A-A3DC-261B508EC76D}"/>
    <cellStyle name="Currency 2 3 7 2 3 9" xfId="42467" xr:uid="{4552C1EF-507B-4D6F-BFD7-8BCAF52B04AF}"/>
    <cellStyle name="Currency 2 3 7 2 4" xfId="2864" xr:uid="{00000000-0005-0000-0000-0000793D0000}"/>
    <cellStyle name="Currency 2 3 7 2 4 2" xfId="17121" xr:uid="{00000000-0005-0000-0000-00007A3D0000}"/>
    <cellStyle name="Currency 2 3 7 2 4 3" xfId="29002" xr:uid="{38B2764D-7539-41BE-BA9A-AD4E9D5669C0}"/>
    <cellStyle name="Currency 2 3 7 2 4 4" xfId="43259" xr:uid="{D5A614E6-0CCE-461E-990F-E107A97F58F4}"/>
    <cellStyle name="Currency 2 3 7 2 5" xfId="5240" xr:uid="{00000000-0005-0000-0000-00007B3D0000}"/>
    <cellStyle name="Currency 2 3 7 2 5 2" xfId="19497" xr:uid="{00000000-0005-0000-0000-00007C3D0000}"/>
    <cellStyle name="Currency 2 3 7 2 5 3" xfId="31378" xr:uid="{5805BD7B-C779-437F-B0ED-3AEC76B989C8}"/>
    <cellStyle name="Currency 2 3 7 2 5 4" xfId="45635" xr:uid="{B3EB773A-2270-4B3C-B01B-F47819CB2809}"/>
    <cellStyle name="Currency 2 3 7 2 6" xfId="7616" xr:uid="{00000000-0005-0000-0000-00007D3D0000}"/>
    <cellStyle name="Currency 2 3 7 2 6 2" xfId="21873" xr:uid="{00000000-0005-0000-0000-00007E3D0000}"/>
    <cellStyle name="Currency 2 3 7 2 6 3" xfId="33754" xr:uid="{01AAEB0D-E2AA-46D4-80EB-0C05D84EC7DC}"/>
    <cellStyle name="Currency 2 3 7 2 6 4" xfId="48011" xr:uid="{B6C12DF3-18C8-4761-9B53-383197E36C24}"/>
    <cellStyle name="Currency 2 3 7 2 7" xfId="9992" xr:uid="{00000000-0005-0000-0000-00007F3D0000}"/>
    <cellStyle name="Currency 2 3 7 2 7 2" xfId="24249" xr:uid="{00000000-0005-0000-0000-0000803D0000}"/>
    <cellStyle name="Currency 2 3 7 2 7 3" xfId="36130" xr:uid="{4B8F1B13-9C1D-4DAC-8519-BC9813A1FE23}"/>
    <cellStyle name="Currency 2 3 7 2 7 4" xfId="50387" xr:uid="{F4EE885B-64F2-4828-B118-EAA60AF3216B}"/>
    <cellStyle name="Currency 2 3 7 2 8" xfId="12369" xr:uid="{00000000-0005-0000-0000-0000813D0000}"/>
    <cellStyle name="Currency 2 3 7 2 8 2" xfId="38507" xr:uid="{C714D245-2A53-4781-A044-1FDFA697DBB3}"/>
    <cellStyle name="Currency 2 3 7 2 8 3" xfId="52764" xr:uid="{5C8BFE7B-4C43-4F6F-AF60-2EF852F48A3B}"/>
    <cellStyle name="Currency 2 3 7 2 9" xfId="14745" xr:uid="{00000000-0005-0000-0000-0000823D0000}"/>
    <cellStyle name="Currency 2 3 7 3" xfId="920" xr:uid="{00000000-0005-0000-0000-0000833D0000}"/>
    <cellStyle name="Currency 2 3 7 3 2" xfId="3296" xr:uid="{00000000-0005-0000-0000-0000843D0000}"/>
    <cellStyle name="Currency 2 3 7 3 2 2" xfId="17553" xr:uid="{00000000-0005-0000-0000-0000853D0000}"/>
    <cellStyle name="Currency 2 3 7 3 2 3" xfId="29434" xr:uid="{C6E21A06-B6B0-4A38-96A0-44DAA91F3327}"/>
    <cellStyle name="Currency 2 3 7 3 2 4" xfId="43691" xr:uid="{1F39B922-4E04-489F-B82C-F52F96455BF1}"/>
    <cellStyle name="Currency 2 3 7 3 3" xfId="5672" xr:uid="{00000000-0005-0000-0000-0000863D0000}"/>
    <cellStyle name="Currency 2 3 7 3 3 2" xfId="19929" xr:uid="{00000000-0005-0000-0000-0000873D0000}"/>
    <cellStyle name="Currency 2 3 7 3 3 3" xfId="31810" xr:uid="{BA53537C-3BDE-49E4-8A01-CF507ABBCFE7}"/>
    <cellStyle name="Currency 2 3 7 3 3 4" xfId="46067" xr:uid="{8948C05F-BEE0-4E9E-83D7-4FF4CB5E43A4}"/>
    <cellStyle name="Currency 2 3 7 3 4" xfId="8048" xr:uid="{00000000-0005-0000-0000-0000883D0000}"/>
    <cellStyle name="Currency 2 3 7 3 4 2" xfId="22305" xr:uid="{00000000-0005-0000-0000-0000893D0000}"/>
    <cellStyle name="Currency 2 3 7 3 4 3" xfId="34186" xr:uid="{80232477-2E9C-47E7-BFCB-EB9C0130F435}"/>
    <cellStyle name="Currency 2 3 7 3 4 4" xfId="48443" xr:uid="{08CD0439-FAF9-4F47-86EE-89AC15790BDE}"/>
    <cellStyle name="Currency 2 3 7 3 5" xfId="10424" xr:uid="{00000000-0005-0000-0000-00008A3D0000}"/>
    <cellStyle name="Currency 2 3 7 3 5 2" xfId="24681" xr:uid="{00000000-0005-0000-0000-00008B3D0000}"/>
    <cellStyle name="Currency 2 3 7 3 5 3" xfId="36562" xr:uid="{24F8D727-9461-4FD5-811F-87667DF63055}"/>
    <cellStyle name="Currency 2 3 7 3 5 4" xfId="50819" xr:uid="{5691FBCF-57F2-4A93-9824-744C2FD4E54D}"/>
    <cellStyle name="Currency 2 3 7 3 6" xfId="12801" xr:uid="{00000000-0005-0000-0000-00008C3D0000}"/>
    <cellStyle name="Currency 2 3 7 3 6 2" xfId="38939" xr:uid="{558542E2-8224-48CF-AF70-7ED8D31F8F4B}"/>
    <cellStyle name="Currency 2 3 7 3 6 3" xfId="53196" xr:uid="{A5B3465E-AD2D-46E8-BD82-DC8BA27B6CFF}"/>
    <cellStyle name="Currency 2 3 7 3 7" xfId="15177" xr:uid="{00000000-0005-0000-0000-00008D3D0000}"/>
    <cellStyle name="Currency 2 3 7 3 8" xfId="27058" xr:uid="{580A4F02-4341-4BC0-A3F4-797D30BD61BB}"/>
    <cellStyle name="Currency 2 3 7 3 9" xfId="41315" xr:uid="{F7212141-EBD4-49DF-AB62-3480CACDA06F}"/>
    <cellStyle name="Currency 2 3 7 4" xfId="1712" xr:uid="{00000000-0005-0000-0000-00008E3D0000}"/>
    <cellStyle name="Currency 2 3 7 4 2" xfId="4088" xr:uid="{00000000-0005-0000-0000-00008F3D0000}"/>
    <cellStyle name="Currency 2 3 7 4 2 2" xfId="18345" xr:uid="{00000000-0005-0000-0000-0000903D0000}"/>
    <cellStyle name="Currency 2 3 7 4 2 3" xfId="30226" xr:uid="{A40245BD-2A5D-46BB-9324-052A41FE3B40}"/>
    <cellStyle name="Currency 2 3 7 4 2 4" xfId="44483" xr:uid="{79824DF8-5932-46B0-8AD3-C85EB502F122}"/>
    <cellStyle name="Currency 2 3 7 4 3" xfId="6464" xr:uid="{00000000-0005-0000-0000-0000913D0000}"/>
    <cellStyle name="Currency 2 3 7 4 3 2" xfId="20721" xr:uid="{00000000-0005-0000-0000-0000923D0000}"/>
    <cellStyle name="Currency 2 3 7 4 3 3" xfId="32602" xr:uid="{484712A2-72BC-4A6A-A110-5B584F38240E}"/>
    <cellStyle name="Currency 2 3 7 4 3 4" xfId="46859" xr:uid="{782DB4FA-18AD-4489-81A0-4A0EE8CBED84}"/>
    <cellStyle name="Currency 2 3 7 4 4" xfId="8840" xr:uid="{00000000-0005-0000-0000-0000933D0000}"/>
    <cellStyle name="Currency 2 3 7 4 4 2" xfId="23097" xr:uid="{00000000-0005-0000-0000-0000943D0000}"/>
    <cellStyle name="Currency 2 3 7 4 4 3" xfId="34978" xr:uid="{FD7C33F4-CACF-455E-A0B6-1F8E6873CCC6}"/>
    <cellStyle name="Currency 2 3 7 4 4 4" xfId="49235" xr:uid="{D7B266D4-B9CF-46A9-BA9D-9DD99DF4D95B}"/>
    <cellStyle name="Currency 2 3 7 4 5" xfId="11216" xr:uid="{00000000-0005-0000-0000-0000953D0000}"/>
    <cellStyle name="Currency 2 3 7 4 5 2" xfId="25473" xr:uid="{00000000-0005-0000-0000-0000963D0000}"/>
    <cellStyle name="Currency 2 3 7 4 5 3" xfId="37354" xr:uid="{412C539B-3CED-419B-ACA0-2389D5BE03AA}"/>
    <cellStyle name="Currency 2 3 7 4 5 4" xfId="51611" xr:uid="{9D60AEC9-987E-4C0C-A190-3FD34F6B41F9}"/>
    <cellStyle name="Currency 2 3 7 4 6" xfId="13593" xr:uid="{00000000-0005-0000-0000-0000973D0000}"/>
    <cellStyle name="Currency 2 3 7 4 6 2" xfId="39731" xr:uid="{51C31C3B-C4F7-4A1E-AF2C-092B8FB79C09}"/>
    <cellStyle name="Currency 2 3 7 4 6 3" xfId="53988" xr:uid="{8E8121E2-28D2-4246-9C8D-523088D3C877}"/>
    <cellStyle name="Currency 2 3 7 4 7" xfId="15969" xr:uid="{00000000-0005-0000-0000-0000983D0000}"/>
    <cellStyle name="Currency 2 3 7 4 8" xfId="27850" xr:uid="{2EC3AC5D-F5E4-4817-8574-FF892AAA8324}"/>
    <cellStyle name="Currency 2 3 7 4 9" xfId="42107" xr:uid="{1BE0BFBB-3399-493D-94C6-1EEB35D1EC9C}"/>
    <cellStyle name="Currency 2 3 7 5" xfId="2504" xr:uid="{00000000-0005-0000-0000-0000993D0000}"/>
    <cellStyle name="Currency 2 3 7 5 2" xfId="16761" xr:uid="{00000000-0005-0000-0000-00009A3D0000}"/>
    <cellStyle name="Currency 2 3 7 5 3" xfId="28642" xr:uid="{75F89B2C-C9AD-4147-8934-0F6C16782E86}"/>
    <cellStyle name="Currency 2 3 7 5 4" xfId="42899" xr:uid="{D23D7C72-64E8-41A1-905D-4A51FCD6A948}"/>
    <cellStyle name="Currency 2 3 7 6" xfId="4880" xr:uid="{00000000-0005-0000-0000-00009B3D0000}"/>
    <cellStyle name="Currency 2 3 7 6 2" xfId="19137" xr:uid="{00000000-0005-0000-0000-00009C3D0000}"/>
    <cellStyle name="Currency 2 3 7 6 3" xfId="31018" xr:uid="{E424EAFE-1452-4595-B370-A0F90CAE77D6}"/>
    <cellStyle name="Currency 2 3 7 6 4" xfId="45275" xr:uid="{321AC891-1544-4C40-867A-4E4DA749CDA3}"/>
    <cellStyle name="Currency 2 3 7 7" xfId="7256" xr:uid="{00000000-0005-0000-0000-00009D3D0000}"/>
    <cellStyle name="Currency 2 3 7 7 2" xfId="21513" xr:uid="{00000000-0005-0000-0000-00009E3D0000}"/>
    <cellStyle name="Currency 2 3 7 7 3" xfId="33394" xr:uid="{C71E9107-3A2C-41EC-BE20-3006E88D93CD}"/>
    <cellStyle name="Currency 2 3 7 7 4" xfId="47651" xr:uid="{A152C351-5FF5-4B8A-BC63-25B488B6DD12}"/>
    <cellStyle name="Currency 2 3 7 8" xfId="9632" xr:uid="{00000000-0005-0000-0000-00009F3D0000}"/>
    <cellStyle name="Currency 2 3 7 8 2" xfId="23889" xr:uid="{00000000-0005-0000-0000-0000A03D0000}"/>
    <cellStyle name="Currency 2 3 7 8 3" xfId="35770" xr:uid="{62C66B18-0693-4CFF-B77A-118258771CEE}"/>
    <cellStyle name="Currency 2 3 7 8 4" xfId="50027" xr:uid="{732B8D74-95EE-40AF-869D-E6B37C0481ED}"/>
    <cellStyle name="Currency 2 3 7 9" xfId="12009" xr:uid="{00000000-0005-0000-0000-0000A13D0000}"/>
    <cellStyle name="Currency 2 3 7 9 2" xfId="38147" xr:uid="{DEAD3148-D452-487E-B7AA-FB2320668551}"/>
    <cellStyle name="Currency 2 3 7 9 3" xfId="52404" xr:uid="{67147990-3A26-466A-B08F-332EF0E0EF78}"/>
    <cellStyle name="Currency 2 3 8" xfId="164" xr:uid="{00000000-0005-0000-0000-0000A23D0000}"/>
    <cellStyle name="Currency 2 3 8 10" xfId="14421" xr:uid="{00000000-0005-0000-0000-0000A33D0000}"/>
    <cellStyle name="Currency 2 3 8 11" xfId="26302" xr:uid="{34BED498-231C-4012-9719-7129EE199794}"/>
    <cellStyle name="Currency 2 3 8 12" xfId="40559" xr:uid="{7F7D82B0-D2DA-4D41-8CD0-52717776FE2F}"/>
    <cellStyle name="Currency 2 3 8 2" xfId="524" xr:uid="{00000000-0005-0000-0000-0000A43D0000}"/>
    <cellStyle name="Currency 2 3 8 2 10" xfId="26662" xr:uid="{82D7F563-4538-411E-A716-B5468533DD41}"/>
    <cellStyle name="Currency 2 3 8 2 11" xfId="40919" xr:uid="{7CD5DF26-F8CA-4E26-97F0-797A1439A839}"/>
    <cellStyle name="Currency 2 3 8 2 2" xfId="1316" xr:uid="{00000000-0005-0000-0000-0000A53D0000}"/>
    <cellStyle name="Currency 2 3 8 2 2 2" xfId="3692" xr:uid="{00000000-0005-0000-0000-0000A63D0000}"/>
    <cellStyle name="Currency 2 3 8 2 2 2 2" xfId="17949" xr:uid="{00000000-0005-0000-0000-0000A73D0000}"/>
    <cellStyle name="Currency 2 3 8 2 2 2 3" xfId="29830" xr:uid="{2F4F20E2-C673-417E-AD81-3D5502D02A69}"/>
    <cellStyle name="Currency 2 3 8 2 2 2 4" xfId="44087" xr:uid="{7F8D2380-38D0-4D80-BFDF-A663718E28ED}"/>
    <cellStyle name="Currency 2 3 8 2 2 3" xfId="6068" xr:uid="{00000000-0005-0000-0000-0000A83D0000}"/>
    <cellStyle name="Currency 2 3 8 2 2 3 2" xfId="20325" xr:uid="{00000000-0005-0000-0000-0000A93D0000}"/>
    <cellStyle name="Currency 2 3 8 2 2 3 3" xfId="32206" xr:uid="{31B38D6D-CCFB-42E0-8F2F-B5C2A6F46B53}"/>
    <cellStyle name="Currency 2 3 8 2 2 3 4" xfId="46463" xr:uid="{CBC44AB6-DCCD-49CC-B4D3-4D44A8B0C4F7}"/>
    <cellStyle name="Currency 2 3 8 2 2 4" xfId="8444" xr:uid="{00000000-0005-0000-0000-0000AA3D0000}"/>
    <cellStyle name="Currency 2 3 8 2 2 4 2" xfId="22701" xr:uid="{00000000-0005-0000-0000-0000AB3D0000}"/>
    <cellStyle name="Currency 2 3 8 2 2 4 3" xfId="34582" xr:uid="{23090288-B326-4347-8033-442075EC7BCF}"/>
    <cellStyle name="Currency 2 3 8 2 2 4 4" xfId="48839" xr:uid="{1B897317-3C91-448B-80EE-EC6EDD7BCAF7}"/>
    <cellStyle name="Currency 2 3 8 2 2 5" xfId="10820" xr:uid="{00000000-0005-0000-0000-0000AC3D0000}"/>
    <cellStyle name="Currency 2 3 8 2 2 5 2" xfId="25077" xr:uid="{00000000-0005-0000-0000-0000AD3D0000}"/>
    <cellStyle name="Currency 2 3 8 2 2 5 3" xfId="36958" xr:uid="{9232A5BD-10F8-4465-9629-8977F8F88001}"/>
    <cellStyle name="Currency 2 3 8 2 2 5 4" xfId="51215" xr:uid="{09FD603F-4D3E-4D09-A509-B7356C8470DF}"/>
    <cellStyle name="Currency 2 3 8 2 2 6" xfId="13197" xr:uid="{00000000-0005-0000-0000-0000AE3D0000}"/>
    <cellStyle name="Currency 2 3 8 2 2 6 2" xfId="39335" xr:uid="{E3459AD9-800F-49DE-83B8-D2601B3E4A02}"/>
    <cellStyle name="Currency 2 3 8 2 2 6 3" xfId="53592" xr:uid="{E713DE9E-3A8A-48BA-BC06-7761F90EE019}"/>
    <cellStyle name="Currency 2 3 8 2 2 7" xfId="15573" xr:uid="{00000000-0005-0000-0000-0000AF3D0000}"/>
    <cellStyle name="Currency 2 3 8 2 2 8" xfId="27454" xr:uid="{412A1AD4-5DDB-4AAA-96CC-2203F672E1A8}"/>
    <cellStyle name="Currency 2 3 8 2 2 9" xfId="41711" xr:uid="{F1247F9D-905E-485C-B002-0FF498A12737}"/>
    <cellStyle name="Currency 2 3 8 2 3" xfId="2108" xr:uid="{00000000-0005-0000-0000-0000B03D0000}"/>
    <cellStyle name="Currency 2 3 8 2 3 2" xfId="4484" xr:uid="{00000000-0005-0000-0000-0000B13D0000}"/>
    <cellStyle name="Currency 2 3 8 2 3 2 2" xfId="18741" xr:uid="{00000000-0005-0000-0000-0000B23D0000}"/>
    <cellStyle name="Currency 2 3 8 2 3 2 3" xfId="30622" xr:uid="{1FDF4B0E-2047-4294-BC39-7E0ECB865A76}"/>
    <cellStyle name="Currency 2 3 8 2 3 2 4" xfId="44879" xr:uid="{F5DD9339-31D4-4829-A581-A4A777977983}"/>
    <cellStyle name="Currency 2 3 8 2 3 3" xfId="6860" xr:uid="{00000000-0005-0000-0000-0000B33D0000}"/>
    <cellStyle name="Currency 2 3 8 2 3 3 2" xfId="21117" xr:uid="{00000000-0005-0000-0000-0000B43D0000}"/>
    <cellStyle name="Currency 2 3 8 2 3 3 3" xfId="32998" xr:uid="{B14E9A18-6FE5-4225-9FC5-34C54A463819}"/>
    <cellStyle name="Currency 2 3 8 2 3 3 4" xfId="47255" xr:uid="{702A22C8-D2D6-4093-B13B-B7C6F934B252}"/>
    <cellStyle name="Currency 2 3 8 2 3 4" xfId="9236" xr:uid="{00000000-0005-0000-0000-0000B53D0000}"/>
    <cellStyle name="Currency 2 3 8 2 3 4 2" xfId="23493" xr:uid="{00000000-0005-0000-0000-0000B63D0000}"/>
    <cellStyle name="Currency 2 3 8 2 3 4 3" xfId="35374" xr:uid="{A4A4973D-A158-4569-A142-8866C1EDF8B5}"/>
    <cellStyle name="Currency 2 3 8 2 3 4 4" xfId="49631" xr:uid="{93061907-79B4-4567-BBC0-A9A6D6DA2BD5}"/>
    <cellStyle name="Currency 2 3 8 2 3 5" xfId="11612" xr:uid="{00000000-0005-0000-0000-0000B73D0000}"/>
    <cellStyle name="Currency 2 3 8 2 3 5 2" xfId="25869" xr:uid="{00000000-0005-0000-0000-0000B83D0000}"/>
    <cellStyle name="Currency 2 3 8 2 3 5 3" xfId="37750" xr:uid="{92F096E4-22D9-4F8B-B774-C91C8A95E40B}"/>
    <cellStyle name="Currency 2 3 8 2 3 5 4" xfId="52007" xr:uid="{7B21F730-2067-4353-894F-B7906449D748}"/>
    <cellStyle name="Currency 2 3 8 2 3 6" xfId="13989" xr:uid="{00000000-0005-0000-0000-0000B93D0000}"/>
    <cellStyle name="Currency 2 3 8 2 3 6 2" xfId="40127" xr:uid="{5929E1B7-ABE4-410D-B8D3-FD4A1ED54661}"/>
    <cellStyle name="Currency 2 3 8 2 3 6 3" xfId="54384" xr:uid="{F10F646E-DCCC-4086-8AFB-7F23AC00C946}"/>
    <cellStyle name="Currency 2 3 8 2 3 7" xfId="16365" xr:uid="{00000000-0005-0000-0000-0000BA3D0000}"/>
    <cellStyle name="Currency 2 3 8 2 3 8" xfId="28246" xr:uid="{66F8613D-3D8D-497D-B921-8E07E4C2F765}"/>
    <cellStyle name="Currency 2 3 8 2 3 9" xfId="42503" xr:uid="{3A08222C-B55B-49AF-9576-550519E431A1}"/>
    <cellStyle name="Currency 2 3 8 2 4" xfId="2900" xr:uid="{00000000-0005-0000-0000-0000BB3D0000}"/>
    <cellStyle name="Currency 2 3 8 2 4 2" xfId="17157" xr:uid="{00000000-0005-0000-0000-0000BC3D0000}"/>
    <cellStyle name="Currency 2 3 8 2 4 3" xfId="29038" xr:uid="{906D49F0-3FE2-4997-A131-45D0EE15F3FE}"/>
    <cellStyle name="Currency 2 3 8 2 4 4" xfId="43295" xr:uid="{0A9D809D-F879-4D9A-8DE1-1857CD45D5B7}"/>
    <cellStyle name="Currency 2 3 8 2 5" xfId="5276" xr:uid="{00000000-0005-0000-0000-0000BD3D0000}"/>
    <cellStyle name="Currency 2 3 8 2 5 2" xfId="19533" xr:uid="{00000000-0005-0000-0000-0000BE3D0000}"/>
    <cellStyle name="Currency 2 3 8 2 5 3" xfId="31414" xr:uid="{F873A219-8680-4317-AA07-0A4BD12DF4C0}"/>
    <cellStyle name="Currency 2 3 8 2 5 4" xfId="45671" xr:uid="{1E3C350E-40C5-4CCE-8BF0-FF60BF7C4089}"/>
    <cellStyle name="Currency 2 3 8 2 6" xfId="7652" xr:uid="{00000000-0005-0000-0000-0000BF3D0000}"/>
    <cellStyle name="Currency 2 3 8 2 6 2" xfId="21909" xr:uid="{00000000-0005-0000-0000-0000C03D0000}"/>
    <cellStyle name="Currency 2 3 8 2 6 3" xfId="33790" xr:uid="{10AA6A78-DEA0-4B0F-B2F0-5CE5BAFE04C7}"/>
    <cellStyle name="Currency 2 3 8 2 6 4" xfId="48047" xr:uid="{A97C92D2-0EE9-4EEE-A6AC-ECE3C0781E6D}"/>
    <cellStyle name="Currency 2 3 8 2 7" xfId="10028" xr:uid="{00000000-0005-0000-0000-0000C13D0000}"/>
    <cellStyle name="Currency 2 3 8 2 7 2" xfId="24285" xr:uid="{00000000-0005-0000-0000-0000C23D0000}"/>
    <cellStyle name="Currency 2 3 8 2 7 3" xfId="36166" xr:uid="{9B0662C6-E478-45AB-9D73-89523963D1EA}"/>
    <cellStyle name="Currency 2 3 8 2 7 4" xfId="50423" xr:uid="{76F7F957-A28A-4A4B-93AB-FBCB468621F3}"/>
    <cellStyle name="Currency 2 3 8 2 8" xfId="12405" xr:uid="{00000000-0005-0000-0000-0000C33D0000}"/>
    <cellStyle name="Currency 2 3 8 2 8 2" xfId="38543" xr:uid="{736A74B7-89BE-4E95-9CB1-05E01D8498CD}"/>
    <cellStyle name="Currency 2 3 8 2 8 3" xfId="52800" xr:uid="{1DDF29AE-2548-4BE0-9DCA-68F9FC08365F}"/>
    <cellStyle name="Currency 2 3 8 2 9" xfId="14781" xr:uid="{00000000-0005-0000-0000-0000C43D0000}"/>
    <cellStyle name="Currency 2 3 8 3" xfId="956" xr:uid="{00000000-0005-0000-0000-0000C53D0000}"/>
    <cellStyle name="Currency 2 3 8 3 2" xfId="3332" xr:uid="{00000000-0005-0000-0000-0000C63D0000}"/>
    <cellStyle name="Currency 2 3 8 3 2 2" xfId="17589" xr:uid="{00000000-0005-0000-0000-0000C73D0000}"/>
    <cellStyle name="Currency 2 3 8 3 2 3" xfId="29470" xr:uid="{772F8AAF-892E-40EE-AEC9-A6A4BB9F00E2}"/>
    <cellStyle name="Currency 2 3 8 3 2 4" xfId="43727" xr:uid="{F7DBA81A-434F-4E93-8FDB-933C06FE452A}"/>
    <cellStyle name="Currency 2 3 8 3 3" xfId="5708" xr:uid="{00000000-0005-0000-0000-0000C83D0000}"/>
    <cellStyle name="Currency 2 3 8 3 3 2" xfId="19965" xr:uid="{00000000-0005-0000-0000-0000C93D0000}"/>
    <cellStyle name="Currency 2 3 8 3 3 3" xfId="31846" xr:uid="{C040651C-5BE9-4509-82B6-F6C8F00624D4}"/>
    <cellStyle name="Currency 2 3 8 3 3 4" xfId="46103" xr:uid="{7D5CD7F2-CCA2-4B93-A369-94E956D124BB}"/>
    <cellStyle name="Currency 2 3 8 3 4" xfId="8084" xr:uid="{00000000-0005-0000-0000-0000CA3D0000}"/>
    <cellStyle name="Currency 2 3 8 3 4 2" xfId="22341" xr:uid="{00000000-0005-0000-0000-0000CB3D0000}"/>
    <cellStyle name="Currency 2 3 8 3 4 3" xfId="34222" xr:uid="{F1B842CB-4C31-4C62-8044-C0F42BA2C521}"/>
    <cellStyle name="Currency 2 3 8 3 4 4" xfId="48479" xr:uid="{8C9484E8-9E13-4E3C-ABE6-C751B6E2C774}"/>
    <cellStyle name="Currency 2 3 8 3 5" xfId="10460" xr:uid="{00000000-0005-0000-0000-0000CC3D0000}"/>
    <cellStyle name="Currency 2 3 8 3 5 2" xfId="24717" xr:uid="{00000000-0005-0000-0000-0000CD3D0000}"/>
    <cellStyle name="Currency 2 3 8 3 5 3" xfId="36598" xr:uid="{BC81994D-EB40-4A1C-A666-6B3DB774F696}"/>
    <cellStyle name="Currency 2 3 8 3 5 4" xfId="50855" xr:uid="{465EC656-5894-4A29-BD4B-DA23C96D2594}"/>
    <cellStyle name="Currency 2 3 8 3 6" xfId="12837" xr:uid="{00000000-0005-0000-0000-0000CE3D0000}"/>
    <cellStyle name="Currency 2 3 8 3 6 2" xfId="38975" xr:uid="{983A22F2-426E-400C-9E54-CCEB8A76EC48}"/>
    <cellStyle name="Currency 2 3 8 3 6 3" xfId="53232" xr:uid="{C2BE5050-2517-4B66-80A9-9BF68F7CC18C}"/>
    <cellStyle name="Currency 2 3 8 3 7" xfId="15213" xr:uid="{00000000-0005-0000-0000-0000CF3D0000}"/>
    <cellStyle name="Currency 2 3 8 3 8" xfId="27094" xr:uid="{A1B192B7-4F4A-4F6C-BD13-6A78B7B9E459}"/>
    <cellStyle name="Currency 2 3 8 3 9" xfId="41351" xr:uid="{77769241-9E64-423A-8D4D-24A5A06D9DB3}"/>
    <cellStyle name="Currency 2 3 8 4" xfId="1748" xr:uid="{00000000-0005-0000-0000-0000D03D0000}"/>
    <cellStyle name="Currency 2 3 8 4 2" xfId="4124" xr:uid="{00000000-0005-0000-0000-0000D13D0000}"/>
    <cellStyle name="Currency 2 3 8 4 2 2" xfId="18381" xr:uid="{00000000-0005-0000-0000-0000D23D0000}"/>
    <cellStyle name="Currency 2 3 8 4 2 3" xfId="30262" xr:uid="{91C4723B-F4F7-4CAB-9DD3-16264E1DF27A}"/>
    <cellStyle name="Currency 2 3 8 4 2 4" xfId="44519" xr:uid="{0331DA05-09AF-40C0-8D8A-48FBBBDC805B}"/>
    <cellStyle name="Currency 2 3 8 4 3" xfId="6500" xr:uid="{00000000-0005-0000-0000-0000D33D0000}"/>
    <cellStyle name="Currency 2 3 8 4 3 2" xfId="20757" xr:uid="{00000000-0005-0000-0000-0000D43D0000}"/>
    <cellStyle name="Currency 2 3 8 4 3 3" xfId="32638" xr:uid="{B9F9E8EA-77B7-46C1-91D2-3A24076DB2C1}"/>
    <cellStyle name="Currency 2 3 8 4 3 4" xfId="46895" xr:uid="{73DC9C97-4527-45D2-92C3-E9BC38D2B7AB}"/>
    <cellStyle name="Currency 2 3 8 4 4" xfId="8876" xr:uid="{00000000-0005-0000-0000-0000D53D0000}"/>
    <cellStyle name="Currency 2 3 8 4 4 2" xfId="23133" xr:uid="{00000000-0005-0000-0000-0000D63D0000}"/>
    <cellStyle name="Currency 2 3 8 4 4 3" xfId="35014" xr:uid="{A451A6D8-012C-4052-B02E-D54C63BFADAD}"/>
    <cellStyle name="Currency 2 3 8 4 4 4" xfId="49271" xr:uid="{21AEA085-C5B5-4C6E-9063-6BAE08583E73}"/>
    <cellStyle name="Currency 2 3 8 4 5" xfId="11252" xr:uid="{00000000-0005-0000-0000-0000D73D0000}"/>
    <cellStyle name="Currency 2 3 8 4 5 2" xfId="25509" xr:uid="{00000000-0005-0000-0000-0000D83D0000}"/>
    <cellStyle name="Currency 2 3 8 4 5 3" xfId="37390" xr:uid="{F19C6A2F-9357-44CE-B469-1796309041AF}"/>
    <cellStyle name="Currency 2 3 8 4 5 4" xfId="51647" xr:uid="{9A0AF8F2-76A6-45B8-A5F3-D80A3B4EBAB8}"/>
    <cellStyle name="Currency 2 3 8 4 6" xfId="13629" xr:uid="{00000000-0005-0000-0000-0000D93D0000}"/>
    <cellStyle name="Currency 2 3 8 4 6 2" xfId="39767" xr:uid="{795004C2-2F36-4449-8937-73778B08AD3F}"/>
    <cellStyle name="Currency 2 3 8 4 6 3" xfId="54024" xr:uid="{648B3F6D-F4EC-4207-8D45-48EE323A580D}"/>
    <cellStyle name="Currency 2 3 8 4 7" xfId="16005" xr:uid="{00000000-0005-0000-0000-0000DA3D0000}"/>
    <cellStyle name="Currency 2 3 8 4 8" xfId="27886" xr:uid="{80111233-D0EB-468B-863D-7952A200890A}"/>
    <cellStyle name="Currency 2 3 8 4 9" xfId="42143" xr:uid="{E9347698-95C8-44B1-8340-2D902E51B71E}"/>
    <cellStyle name="Currency 2 3 8 5" xfId="2540" xr:uid="{00000000-0005-0000-0000-0000DB3D0000}"/>
    <cellStyle name="Currency 2 3 8 5 2" xfId="16797" xr:uid="{00000000-0005-0000-0000-0000DC3D0000}"/>
    <cellStyle name="Currency 2 3 8 5 3" xfId="28678" xr:uid="{5D596CFA-0071-4E75-A8BC-FEFD509AE9FB}"/>
    <cellStyle name="Currency 2 3 8 5 4" xfId="42935" xr:uid="{105AAEB1-98FC-4936-B010-6AA5CAD188A1}"/>
    <cellStyle name="Currency 2 3 8 6" xfId="4916" xr:uid="{00000000-0005-0000-0000-0000DD3D0000}"/>
    <cellStyle name="Currency 2 3 8 6 2" xfId="19173" xr:uid="{00000000-0005-0000-0000-0000DE3D0000}"/>
    <cellStyle name="Currency 2 3 8 6 3" xfId="31054" xr:uid="{EDA68152-5F8E-4934-8260-D7975675EFDF}"/>
    <cellStyle name="Currency 2 3 8 6 4" xfId="45311" xr:uid="{1163D7B4-1EB9-4CB5-BB09-853D46EA2328}"/>
    <cellStyle name="Currency 2 3 8 7" xfId="7292" xr:uid="{00000000-0005-0000-0000-0000DF3D0000}"/>
    <cellStyle name="Currency 2 3 8 7 2" xfId="21549" xr:uid="{00000000-0005-0000-0000-0000E03D0000}"/>
    <cellStyle name="Currency 2 3 8 7 3" xfId="33430" xr:uid="{CC1C81DB-7079-476C-8A9F-8B3BB0108EE3}"/>
    <cellStyle name="Currency 2 3 8 7 4" xfId="47687" xr:uid="{3A1D673A-E501-46F3-8CD4-99386EEFCDBF}"/>
    <cellStyle name="Currency 2 3 8 8" xfId="9668" xr:uid="{00000000-0005-0000-0000-0000E13D0000}"/>
    <cellStyle name="Currency 2 3 8 8 2" xfId="23925" xr:uid="{00000000-0005-0000-0000-0000E23D0000}"/>
    <cellStyle name="Currency 2 3 8 8 3" xfId="35806" xr:uid="{8F956701-15AA-4D3B-8577-7195C0551008}"/>
    <cellStyle name="Currency 2 3 8 8 4" xfId="50063" xr:uid="{743345B8-309F-4BA2-A07A-D65C4998A613}"/>
    <cellStyle name="Currency 2 3 8 9" xfId="12045" xr:uid="{00000000-0005-0000-0000-0000E33D0000}"/>
    <cellStyle name="Currency 2 3 8 9 2" xfId="38183" xr:uid="{3020720A-B320-468F-A0AB-A0C8AE39C0BB}"/>
    <cellStyle name="Currency 2 3 8 9 3" xfId="52440" xr:uid="{FF7DBEDC-FC5E-44B8-AE40-E5DFE162F5AE}"/>
    <cellStyle name="Currency 2 3 9" xfId="200" xr:uid="{00000000-0005-0000-0000-0000E43D0000}"/>
    <cellStyle name="Currency 2 3 9 10" xfId="14457" xr:uid="{00000000-0005-0000-0000-0000E53D0000}"/>
    <cellStyle name="Currency 2 3 9 11" xfId="26338" xr:uid="{83DEE4DE-1699-401D-9F6A-B553362782A9}"/>
    <cellStyle name="Currency 2 3 9 12" xfId="40595" xr:uid="{AF8E56DC-64E2-4A1A-8857-6711FD93C7D7}"/>
    <cellStyle name="Currency 2 3 9 2" xfId="560" xr:uid="{00000000-0005-0000-0000-0000E63D0000}"/>
    <cellStyle name="Currency 2 3 9 2 10" xfId="26698" xr:uid="{FEAB7A40-A78B-4D6A-8E8F-5ECE8B8ADAB5}"/>
    <cellStyle name="Currency 2 3 9 2 11" xfId="40955" xr:uid="{2F3AC360-6441-4C62-B5F9-192DA09EAC45}"/>
    <cellStyle name="Currency 2 3 9 2 2" xfId="1352" xr:uid="{00000000-0005-0000-0000-0000E73D0000}"/>
    <cellStyle name="Currency 2 3 9 2 2 2" xfId="3728" xr:uid="{00000000-0005-0000-0000-0000E83D0000}"/>
    <cellStyle name="Currency 2 3 9 2 2 2 2" xfId="17985" xr:uid="{00000000-0005-0000-0000-0000E93D0000}"/>
    <cellStyle name="Currency 2 3 9 2 2 2 3" xfId="29866" xr:uid="{B8EBC75F-ABC0-4C34-BB35-5653714522C1}"/>
    <cellStyle name="Currency 2 3 9 2 2 2 4" xfId="44123" xr:uid="{706A7FC6-F0E3-44CA-8572-C1B485A0856E}"/>
    <cellStyle name="Currency 2 3 9 2 2 3" xfId="6104" xr:uid="{00000000-0005-0000-0000-0000EA3D0000}"/>
    <cellStyle name="Currency 2 3 9 2 2 3 2" xfId="20361" xr:uid="{00000000-0005-0000-0000-0000EB3D0000}"/>
    <cellStyle name="Currency 2 3 9 2 2 3 3" xfId="32242" xr:uid="{7A8AACEA-4CE8-43CD-B77D-E0F04A751966}"/>
    <cellStyle name="Currency 2 3 9 2 2 3 4" xfId="46499" xr:uid="{5BA06E7D-1566-49CE-B0B8-71A8ECFFBCDA}"/>
    <cellStyle name="Currency 2 3 9 2 2 4" xfId="8480" xr:uid="{00000000-0005-0000-0000-0000EC3D0000}"/>
    <cellStyle name="Currency 2 3 9 2 2 4 2" xfId="22737" xr:uid="{00000000-0005-0000-0000-0000ED3D0000}"/>
    <cellStyle name="Currency 2 3 9 2 2 4 3" xfId="34618" xr:uid="{EA3F168F-4A40-4EC9-BAE4-73F267141AEB}"/>
    <cellStyle name="Currency 2 3 9 2 2 4 4" xfId="48875" xr:uid="{1643C6E3-DC80-43A5-8628-12D9E61E7403}"/>
    <cellStyle name="Currency 2 3 9 2 2 5" xfId="10856" xr:uid="{00000000-0005-0000-0000-0000EE3D0000}"/>
    <cellStyle name="Currency 2 3 9 2 2 5 2" xfId="25113" xr:uid="{00000000-0005-0000-0000-0000EF3D0000}"/>
    <cellStyle name="Currency 2 3 9 2 2 5 3" xfId="36994" xr:uid="{9BD71DF6-9B35-4211-B0D0-0F00F8449186}"/>
    <cellStyle name="Currency 2 3 9 2 2 5 4" xfId="51251" xr:uid="{239F22C1-C317-47D4-8E6C-3ED76AE929F8}"/>
    <cellStyle name="Currency 2 3 9 2 2 6" xfId="13233" xr:uid="{00000000-0005-0000-0000-0000F03D0000}"/>
    <cellStyle name="Currency 2 3 9 2 2 6 2" xfId="39371" xr:uid="{42A08B40-B966-49A1-9DA3-1B07F13C5F69}"/>
    <cellStyle name="Currency 2 3 9 2 2 6 3" xfId="53628" xr:uid="{D2D6856F-DF5C-43F3-A328-68017DA30166}"/>
    <cellStyle name="Currency 2 3 9 2 2 7" xfId="15609" xr:uid="{00000000-0005-0000-0000-0000F13D0000}"/>
    <cellStyle name="Currency 2 3 9 2 2 8" xfId="27490" xr:uid="{F72A3B59-20E8-491B-BADE-E8C31747A387}"/>
    <cellStyle name="Currency 2 3 9 2 2 9" xfId="41747" xr:uid="{D73F23D5-5244-451C-9FD4-F80CBD2BED12}"/>
    <cellStyle name="Currency 2 3 9 2 3" xfId="2144" xr:uid="{00000000-0005-0000-0000-0000F23D0000}"/>
    <cellStyle name="Currency 2 3 9 2 3 2" xfId="4520" xr:uid="{00000000-0005-0000-0000-0000F33D0000}"/>
    <cellStyle name="Currency 2 3 9 2 3 2 2" xfId="18777" xr:uid="{00000000-0005-0000-0000-0000F43D0000}"/>
    <cellStyle name="Currency 2 3 9 2 3 2 3" xfId="30658" xr:uid="{F5F9A82B-48DA-4757-A907-3EF94689FBB6}"/>
    <cellStyle name="Currency 2 3 9 2 3 2 4" xfId="44915" xr:uid="{A09333AC-0118-4748-97FB-A9629A1AC451}"/>
    <cellStyle name="Currency 2 3 9 2 3 3" xfId="6896" xr:uid="{00000000-0005-0000-0000-0000F53D0000}"/>
    <cellStyle name="Currency 2 3 9 2 3 3 2" xfId="21153" xr:uid="{00000000-0005-0000-0000-0000F63D0000}"/>
    <cellStyle name="Currency 2 3 9 2 3 3 3" xfId="33034" xr:uid="{93E73DD2-1450-45D2-AC4E-06CA814C4223}"/>
    <cellStyle name="Currency 2 3 9 2 3 3 4" xfId="47291" xr:uid="{F3F6F666-3C19-45CF-AB1E-A8E71CA89578}"/>
    <cellStyle name="Currency 2 3 9 2 3 4" xfId="9272" xr:uid="{00000000-0005-0000-0000-0000F73D0000}"/>
    <cellStyle name="Currency 2 3 9 2 3 4 2" xfId="23529" xr:uid="{00000000-0005-0000-0000-0000F83D0000}"/>
    <cellStyle name="Currency 2 3 9 2 3 4 3" xfId="35410" xr:uid="{91268332-732C-4697-AC0D-E93F65463321}"/>
    <cellStyle name="Currency 2 3 9 2 3 4 4" xfId="49667" xr:uid="{99D377DF-B8D9-4DB1-ABEC-086258DCDD79}"/>
    <cellStyle name="Currency 2 3 9 2 3 5" xfId="11648" xr:uid="{00000000-0005-0000-0000-0000F93D0000}"/>
    <cellStyle name="Currency 2 3 9 2 3 5 2" xfId="25905" xr:uid="{00000000-0005-0000-0000-0000FA3D0000}"/>
    <cellStyle name="Currency 2 3 9 2 3 5 3" xfId="37786" xr:uid="{A4DC0B1E-6B8A-41A2-B73A-D09DD8E3AA86}"/>
    <cellStyle name="Currency 2 3 9 2 3 5 4" xfId="52043" xr:uid="{442A78D0-BBAB-4F5C-8A6E-F468D26FAC55}"/>
    <cellStyle name="Currency 2 3 9 2 3 6" xfId="14025" xr:uid="{00000000-0005-0000-0000-0000FB3D0000}"/>
    <cellStyle name="Currency 2 3 9 2 3 6 2" xfId="40163" xr:uid="{AEACC150-67A3-476C-A58E-C57DB12BEB55}"/>
    <cellStyle name="Currency 2 3 9 2 3 6 3" xfId="54420" xr:uid="{62A29329-BF8C-4A05-A0E2-A34C42CC743D}"/>
    <cellStyle name="Currency 2 3 9 2 3 7" xfId="16401" xr:uid="{00000000-0005-0000-0000-0000FC3D0000}"/>
    <cellStyle name="Currency 2 3 9 2 3 8" xfId="28282" xr:uid="{03A6BC9C-946D-4757-BD2D-99A2F4E94654}"/>
    <cellStyle name="Currency 2 3 9 2 3 9" xfId="42539" xr:uid="{DC89D70A-25FB-49F3-ABE0-1601A8EACC25}"/>
    <cellStyle name="Currency 2 3 9 2 4" xfId="2936" xr:uid="{00000000-0005-0000-0000-0000FD3D0000}"/>
    <cellStyle name="Currency 2 3 9 2 4 2" xfId="17193" xr:uid="{00000000-0005-0000-0000-0000FE3D0000}"/>
    <cellStyle name="Currency 2 3 9 2 4 3" xfId="29074" xr:uid="{4D867D4B-92DD-43A5-BDA4-6A05AAD92E4D}"/>
    <cellStyle name="Currency 2 3 9 2 4 4" xfId="43331" xr:uid="{59A0EAA0-25B2-4B1F-BF0F-A7349D436373}"/>
    <cellStyle name="Currency 2 3 9 2 5" xfId="5312" xr:uid="{00000000-0005-0000-0000-0000FF3D0000}"/>
    <cellStyle name="Currency 2 3 9 2 5 2" xfId="19569" xr:uid="{00000000-0005-0000-0000-0000003E0000}"/>
    <cellStyle name="Currency 2 3 9 2 5 3" xfId="31450" xr:uid="{3B1B3FE2-A0A3-4CE6-8F34-82F6BDA03FD8}"/>
    <cellStyle name="Currency 2 3 9 2 5 4" xfId="45707" xr:uid="{AF580F5F-EFE1-4608-8F82-E85A7B1DFDC2}"/>
    <cellStyle name="Currency 2 3 9 2 6" xfId="7688" xr:uid="{00000000-0005-0000-0000-0000013E0000}"/>
    <cellStyle name="Currency 2 3 9 2 6 2" xfId="21945" xr:uid="{00000000-0005-0000-0000-0000023E0000}"/>
    <cellStyle name="Currency 2 3 9 2 6 3" xfId="33826" xr:uid="{48554BBC-4AB3-410E-89F7-680E3445CF6C}"/>
    <cellStyle name="Currency 2 3 9 2 6 4" xfId="48083" xr:uid="{022FC7E6-DAC0-4FBE-992A-4E060499DB21}"/>
    <cellStyle name="Currency 2 3 9 2 7" xfId="10064" xr:uid="{00000000-0005-0000-0000-0000033E0000}"/>
    <cellStyle name="Currency 2 3 9 2 7 2" xfId="24321" xr:uid="{00000000-0005-0000-0000-0000043E0000}"/>
    <cellStyle name="Currency 2 3 9 2 7 3" xfId="36202" xr:uid="{29FD1B0B-89A1-43A5-92C3-071D89715772}"/>
    <cellStyle name="Currency 2 3 9 2 7 4" xfId="50459" xr:uid="{BDF2171B-780D-4FD5-A433-2E55490B857E}"/>
    <cellStyle name="Currency 2 3 9 2 8" xfId="12441" xr:uid="{00000000-0005-0000-0000-0000053E0000}"/>
    <cellStyle name="Currency 2 3 9 2 8 2" xfId="38579" xr:uid="{0D99A4EB-B085-4447-BF65-4FC6DFEEC97B}"/>
    <cellStyle name="Currency 2 3 9 2 8 3" xfId="52836" xr:uid="{C85B6A40-E3C6-492F-9E5C-8B937051A9CD}"/>
    <cellStyle name="Currency 2 3 9 2 9" xfId="14817" xr:uid="{00000000-0005-0000-0000-0000063E0000}"/>
    <cellStyle name="Currency 2 3 9 3" xfId="992" xr:uid="{00000000-0005-0000-0000-0000073E0000}"/>
    <cellStyle name="Currency 2 3 9 3 2" xfId="3368" xr:uid="{00000000-0005-0000-0000-0000083E0000}"/>
    <cellStyle name="Currency 2 3 9 3 2 2" xfId="17625" xr:uid="{00000000-0005-0000-0000-0000093E0000}"/>
    <cellStyle name="Currency 2 3 9 3 2 3" xfId="29506" xr:uid="{A6B17A88-D485-4134-A734-9583C582F53E}"/>
    <cellStyle name="Currency 2 3 9 3 2 4" xfId="43763" xr:uid="{1050B6C6-F15D-4B43-8918-486948225209}"/>
    <cellStyle name="Currency 2 3 9 3 3" xfId="5744" xr:uid="{00000000-0005-0000-0000-00000A3E0000}"/>
    <cellStyle name="Currency 2 3 9 3 3 2" xfId="20001" xr:uid="{00000000-0005-0000-0000-00000B3E0000}"/>
    <cellStyle name="Currency 2 3 9 3 3 3" xfId="31882" xr:uid="{112FE1AB-D596-4A57-9EB2-51705EAC079C}"/>
    <cellStyle name="Currency 2 3 9 3 3 4" xfId="46139" xr:uid="{B1A58078-D416-4CB4-94AF-5ADA59817AE2}"/>
    <cellStyle name="Currency 2 3 9 3 4" xfId="8120" xr:uid="{00000000-0005-0000-0000-00000C3E0000}"/>
    <cellStyle name="Currency 2 3 9 3 4 2" xfId="22377" xr:uid="{00000000-0005-0000-0000-00000D3E0000}"/>
    <cellStyle name="Currency 2 3 9 3 4 3" xfId="34258" xr:uid="{BD0DD3DF-25D8-44A3-996B-C714A1267C06}"/>
    <cellStyle name="Currency 2 3 9 3 4 4" xfId="48515" xr:uid="{D57F77AD-5E39-4CC0-B75B-2E4CFB68CF8D}"/>
    <cellStyle name="Currency 2 3 9 3 5" xfId="10496" xr:uid="{00000000-0005-0000-0000-00000E3E0000}"/>
    <cellStyle name="Currency 2 3 9 3 5 2" xfId="24753" xr:uid="{00000000-0005-0000-0000-00000F3E0000}"/>
    <cellStyle name="Currency 2 3 9 3 5 3" xfId="36634" xr:uid="{544374CD-5CFF-4DC0-B4CC-A5473D36E33F}"/>
    <cellStyle name="Currency 2 3 9 3 5 4" xfId="50891" xr:uid="{B25889CD-3662-4C55-88A8-5CFAACB8272F}"/>
    <cellStyle name="Currency 2 3 9 3 6" xfId="12873" xr:uid="{00000000-0005-0000-0000-0000103E0000}"/>
    <cellStyle name="Currency 2 3 9 3 6 2" xfId="39011" xr:uid="{82737B45-90EA-4EBB-874A-C2E1DE1D4F4C}"/>
    <cellStyle name="Currency 2 3 9 3 6 3" xfId="53268" xr:uid="{E3583A69-9AA2-4742-8D04-662990750EFF}"/>
    <cellStyle name="Currency 2 3 9 3 7" xfId="15249" xr:uid="{00000000-0005-0000-0000-0000113E0000}"/>
    <cellStyle name="Currency 2 3 9 3 8" xfId="27130" xr:uid="{26FC762F-B778-49F2-AB42-5AFCC7B7C853}"/>
    <cellStyle name="Currency 2 3 9 3 9" xfId="41387" xr:uid="{F7A06677-40D2-46D6-AFA7-0E1D7FB1CFA4}"/>
    <cellStyle name="Currency 2 3 9 4" xfId="1784" xr:uid="{00000000-0005-0000-0000-0000123E0000}"/>
    <cellStyle name="Currency 2 3 9 4 2" xfId="4160" xr:uid="{00000000-0005-0000-0000-0000133E0000}"/>
    <cellStyle name="Currency 2 3 9 4 2 2" xfId="18417" xr:uid="{00000000-0005-0000-0000-0000143E0000}"/>
    <cellStyle name="Currency 2 3 9 4 2 3" xfId="30298" xr:uid="{407523DE-49B0-4A06-B007-D23EFB502088}"/>
    <cellStyle name="Currency 2 3 9 4 2 4" xfId="44555" xr:uid="{2B7447FA-D68E-42C1-924F-D04E855515DC}"/>
    <cellStyle name="Currency 2 3 9 4 3" xfId="6536" xr:uid="{00000000-0005-0000-0000-0000153E0000}"/>
    <cellStyle name="Currency 2 3 9 4 3 2" xfId="20793" xr:uid="{00000000-0005-0000-0000-0000163E0000}"/>
    <cellStyle name="Currency 2 3 9 4 3 3" xfId="32674" xr:uid="{EBFB1730-A0A3-4693-B0A6-B4CABD1BDC5A}"/>
    <cellStyle name="Currency 2 3 9 4 3 4" xfId="46931" xr:uid="{9858C6B7-0145-4774-814A-1B12FBA69DC1}"/>
    <cellStyle name="Currency 2 3 9 4 4" xfId="8912" xr:uid="{00000000-0005-0000-0000-0000173E0000}"/>
    <cellStyle name="Currency 2 3 9 4 4 2" xfId="23169" xr:uid="{00000000-0005-0000-0000-0000183E0000}"/>
    <cellStyle name="Currency 2 3 9 4 4 3" xfId="35050" xr:uid="{3676BA59-51FC-4C89-9944-61E782BDD28A}"/>
    <cellStyle name="Currency 2 3 9 4 4 4" xfId="49307" xr:uid="{E6224351-789E-4502-BFDC-24906A537DA7}"/>
    <cellStyle name="Currency 2 3 9 4 5" xfId="11288" xr:uid="{00000000-0005-0000-0000-0000193E0000}"/>
    <cellStyle name="Currency 2 3 9 4 5 2" xfId="25545" xr:uid="{00000000-0005-0000-0000-00001A3E0000}"/>
    <cellStyle name="Currency 2 3 9 4 5 3" xfId="37426" xr:uid="{A6822474-2D39-457A-946D-363F8C16BF81}"/>
    <cellStyle name="Currency 2 3 9 4 5 4" xfId="51683" xr:uid="{8C3D0154-828D-4AE1-B737-A45E84E52D79}"/>
    <cellStyle name="Currency 2 3 9 4 6" xfId="13665" xr:uid="{00000000-0005-0000-0000-00001B3E0000}"/>
    <cellStyle name="Currency 2 3 9 4 6 2" xfId="39803" xr:uid="{1A08A2E6-53DD-43E1-9615-8B59999F712A}"/>
    <cellStyle name="Currency 2 3 9 4 6 3" xfId="54060" xr:uid="{6B99A7F7-156B-402B-AEED-45B83A700F62}"/>
    <cellStyle name="Currency 2 3 9 4 7" xfId="16041" xr:uid="{00000000-0005-0000-0000-00001C3E0000}"/>
    <cellStyle name="Currency 2 3 9 4 8" xfId="27922" xr:uid="{505312C3-A771-4857-99EB-7695ABE1F1DC}"/>
    <cellStyle name="Currency 2 3 9 4 9" xfId="42179" xr:uid="{C7142D86-7AF4-4584-B69C-D66FEB84DB23}"/>
    <cellStyle name="Currency 2 3 9 5" xfId="2576" xr:uid="{00000000-0005-0000-0000-00001D3E0000}"/>
    <cellStyle name="Currency 2 3 9 5 2" xfId="16833" xr:uid="{00000000-0005-0000-0000-00001E3E0000}"/>
    <cellStyle name="Currency 2 3 9 5 3" xfId="28714" xr:uid="{B695AB6C-BE68-4C70-865A-E14ACD802D0F}"/>
    <cellStyle name="Currency 2 3 9 5 4" xfId="42971" xr:uid="{A84890D5-2005-4B1C-9B1C-545A4FC9063C}"/>
    <cellStyle name="Currency 2 3 9 6" xfId="4952" xr:uid="{00000000-0005-0000-0000-00001F3E0000}"/>
    <cellStyle name="Currency 2 3 9 6 2" xfId="19209" xr:uid="{00000000-0005-0000-0000-0000203E0000}"/>
    <cellStyle name="Currency 2 3 9 6 3" xfId="31090" xr:uid="{2A239707-7DD1-4D6F-96B8-718B645E4A3C}"/>
    <cellStyle name="Currency 2 3 9 6 4" xfId="45347" xr:uid="{3D5AE4B7-8A11-4D72-A13B-08491C93ECC2}"/>
    <cellStyle name="Currency 2 3 9 7" xfId="7328" xr:uid="{00000000-0005-0000-0000-0000213E0000}"/>
    <cellStyle name="Currency 2 3 9 7 2" xfId="21585" xr:uid="{00000000-0005-0000-0000-0000223E0000}"/>
    <cellStyle name="Currency 2 3 9 7 3" xfId="33466" xr:uid="{D7387C8E-0908-44E8-AFD3-96ADBF791132}"/>
    <cellStyle name="Currency 2 3 9 7 4" xfId="47723" xr:uid="{41B0AF87-082C-4635-805B-5C2CC28B3309}"/>
    <cellStyle name="Currency 2 3 9 8" xfId="9704" xr:uid="{00000000-0005-0000-0000-0000233E0000}"/>
    <cellStyle name="Currency 2 3 9 8 2" xfId="23961" xr:uid="{00000000-0005-0000-0000-0000243E0000}"/>
    <cellStyle name="Currency 2 3 9 8 3" xfId="35842" xr:uid="{8363A92E-509D-48C0-9623-252B035AB99A}"/>
    <cellStyle name="Currency 2 3 9 8 4" xfId="50099" xr:uid="{179BDDD4-AD2C-499A-A910-637B06697558}"/>
    <cellStyle name="Currency 2 3 9 9" xfId="12081" xr:uid="{00000000-0005-0000-0000-0000253E0000}"/>
    <cellStyle name="Currency 2 3 9 9 2" xfId="38219" xr:uid="{D0BBEB41-19F3-4A07-9F63-8771A64A8ED4}"/>
    <cellStyle name="Currency 2 3 9 9 3" xfId="52476" xr:uid="{51531B42-FF67-4A2F-B485-4BA02205E718}"/>
    <cellStyle name="Currency 2 30" xfId="26155" xr:uid="{E63869CC-5CDE-4328-8F85-39D6EAE213AA}"/>
    <cellStyle name="Currency 2 31" xfId="40412" xr:uid="{3369CB92-4350-406B-8B31-ED86757398DC}"/>
    <cellStyle name="Currency 2 4" xfId="22" xr:uid="{00000000-0005-0000-0000-0000263E0000}"/>
    <cellStyle name="Currency 2 4 10" xfId="310" xr:uid="{00000000-0005-0000-0000-0000273E0000}"/>
    <cellStyle name="Currency 2 4 10 10" xfId="14567" xr:uid="{00000000-0005-0000-0000-0000283E0000}"/>
    <cellStyle name="Currency 2 4 10 11" xfId="26448" xr:uid="{59676E1A-810B-4480-B06A-1E787D8EB479}"/>
    <cellStyle name="Currency 2 4 10 12" xfId="40705" xr:uid="{E929DE87-4C7B-4D63-860C-A6A2B2FE31EF}"/>
    <cellStyle name="Currency 2 4 10 2" xfId="670" xr:uid="{00000000-0005-0000-0000-0000293E0000}"/>
    <cellStyle name="Currency 2 4 10 2 10" xfId="26808" xr:uid="{51829664-1AFE-45D0-BEF6-C1EF722D2C3D}"/>
    <cellStyle name="Currency 2 4 10 2 11" xfId="41065" xr:uid="{0E56CBB2-BC46-425A-8F0A-7014CA142143}"/>
    <cellStyle name="Currency 2 4 10 2 2" xfId="1462" xr:uid="{00000000-0005-0000-0000-00002A3E0000}"/>
    <cellStyle name="Currency 2 4 10 2 2 2" xfId="3838" xr:uid="{00000000-0005-0000-0000-00002B3E0000}"/>
    <cellStyle name="Currency 2 4 10 2 2 2 2" xfId="18095" xr:uid="{00000000-0005-0000-0000-00002C3E0000}"/>
    <cellStyle name="Currency 2 4 10 2 2 2 3" xfId="29976" xr:uid="{10174C0A-FDD2-41C7-94FC-F7D784334A1E}"/>
    <cellStyle name="Currency 2 4 10 2 2 2 4" xfId="44233" xr:uid="{DCDA3005-9682-4D29-9892-C607BA93A7E1}"/>
    <cellStyle name="Currency 2 4 10 2 2 3" xfId="6214" xr:uid="{00000000-0005-0000-0000-00002D3E0000}"/>
    <cellStyle name="Currency 2 4 10 2 2 3 2" xfId="20471" xr:uid="{00000000-0005-0000-0000-00002E3E0000}"/>
    <cellStyle name="Currency 2 4 10 2 2 3 3" xfId="32352" xr:uid="{E18DEF78-C29B-4E8D-942C-D575B420FF80}"/>
    <cellStyle name="Currency 2 4 10 2 2 3 4" xfId="46609" xr:uid="{0E569113-E418-4182-9B46-3B51665F438F}"/>
    <cellStyle name="Currency 2 4 10 2 2 4" xfId="8590" xr:uid="{00000000-0005-0000-0000-00002F3E0000}"/>
    <cellStyle name="Currency 2 4 10 2 2 4 2" xfId="22847" xr:uid="{00000000-0005-0000-0000-0000303E0000}"/>
    <cellStyle name="Currency 2 4 10 2 2 4 3" xfId="34728" xr:uid="{42620C88-06B6-4679-A5BB-35F60AB4B87F}"/>
    <cellStyle name="Currency 2 4 10 2 2 4 4" xfId="48985" xr:uid="{A42808BF-F710-410C-8470-B8AEFF8F7019}"/>
    <cellStyle name="Currency 2 4 10 2 2 5" xfId="10966" xr:uid="{00000000-0005-0000-0000-0000313E0000}"/>
    <cellStyle name="Currency 2 4 10 2 2 5 2" xfId="25223" xr:uid="{00000000-0005-0000-0000-0000323E0000}"/>
    <cellStyle name="Currency 2 4 10 2 2 5 3" xfId="37104" xr:uid="{9C9CF4C0-C200-459E-8D14-31B3395FC54F}"/>
    <cellStyle name="Currency 2 4 10 2 2 5 4" xfId="51361" xr:uid="{D9364D2F-F5E2-4FB7-9F6F-BA9B2311EB8B}"/>
    <cellStyle name="Currency 2 4 10 2 2 6" xfId="13343" xr:uid="{00000000-0005-0000-0000-0000333E0000}"/>
    <cellStyle name="Currency 2 4 10 2 2 6 2" xfId="39481" xr:uid="{8042D41B-A8B1-40DD-A538-BDE7718E52B3}"/>
    <cellStyle name="Currency 2 4 10 2 2 6 3" xfId="53738" xr:uid="{2EC75E14-37AD-4C31-8980-2E1C5CB358F4}"/>
    <cellStyle name="Currency 2 4 10 2 2 7" xfId="15719" xr:uid="{00000000-0005-0000-0000-0000343E0000}"/>
    <cellStyle name="Currency 2 4 10 2 2 8" xfId="27600" xr:uid="{0C642CEF-C044-449D-B072-8B74AEC002A3}"/>
    <cellStyle name="Currency 2 4 10 2 2 9" xfId="41857" xr:uid="{D5C0A1F3-8207-42D9-8BA8-9BCA1339F789}"/>
    <cellStyle name="Currency 2 4 10 2 3" xfId="2254" xr:uid="{00000000-0005-0000-0000-0000353E0000}"/>
    <cellStyle name="Currency 2 4 10 2 3 2" xfId="4630" xr:uid="{00000000-0005-0000-0000-0000363E0000}"/>
    <cellStyle name="Currency 2 4 10 2 3 2 2" xfId="18887" xr:uid="{00000000-0005-0000-0000-0000373E0000}"/>
    <cellStyle name="Currency 2 4 10 2 3 2 3" xfId="30768" xr:uid="{6FC4EA32-F59A-44F2-A746-122AE1A7E363}"/>
    <cellStyle name="Currency 2 4 10 2 3 2 4" xfId="45025" xr:uid="{9E185E78-E32A-4C3F-B15D-B7C945B0F093}"/>
    <cellStyle name="Currency 2 4 10 2 3 3" xfId="7006" xr:uid="{00000000-0005-0000-0000-0000383E0000}"/>
    <cellStyle name="Currency 2 4 10 2 3 3 2" xfId="21263" xr:uid="{00000000-0005-0000-0000-0000393E0000}"/>
    <cellStyle name="Currency 2 4 10 2 3 3 3" xfId="33144" xr:uid="{2AA7DC12-B118-4F40-8B51-D9EFCE28402B}"/>
    <cellStyle name="Currency 2 4 10 2 3 3 4" xfId="47401" xr:uid="{4F2F9B37-9311-4B01-A2B6-D04EF5AF3C22}"/>
    <cellStyle name="Currency 2 4 10 2 3 4" xfId="9382" xr:uid="{00000000-0005-0000-0000-00003A3E0000}"/>
    <cellStyle name="Currency 2 4 10 2 3 4 2" xfId="23639" xr:uid="{00000000-0005-0000-0000-00003B3E0000}"/>
    <cellStyle name="Currency 2 4 10 2 3 4 3" xfId="35520" xr:uid="{B93CCAB3-C517-48D7-ADE8-7D09BEC844B8}"/>
    <cellStyle name="Currency 2 4 10 2 3 4 4" xfId="49777" xr:uid="{C58540C5-98A9-4C7C-98E7-E9A4390667AC}"/>
    <cellStyle name="Currency 2 4 10 2 3 5" xfId="11758" xr:uid="{00000000-0005-0000-0000-00003C3E0000}"/>
    <cellStyle name="Currency 2 4 10 2 3 5 2" xfId="26015" xr:uid="{00000000-0005-0000-0000-00003D3E0000}"/>
    <cellStyle name="Currency 2 4 10 2 3 5 3" xfId="37896" xr:uid="{4A770EB6-3F8F-4180-BC38-D4FB0AF98DB5}"/>
    <cellStyle name="Currency 2 4 10 2 3 5 4" xfId="52153" xr:uid="{32DC48EB-D11D-4BF7-BFE2-6CB0B4032217}"/>
    <cellStyle name="Currency 2 4 10 2 3 6" xfId="14135" xr:uid="{00000000-0005-0000-0000-00003E3E0000}"/>
    <cellStyle name="Currency 2 4 10 2 3 6 2" xfId="40273" xr:uid="{A331BFD3-999E-4798-97EE-1B03E159679C}"/>
    <cellStyle name="Currency 2 4 10 2 3 6 3" xfId="54530" xr:uid="{FE1C3280-EE11-4EC5-8F23-71075E70C595}"/>
    <cellStyle name="Currency 2 4 10 2 3 7" xfId="16511" xr:uid="{00000000-0005-0000-0000-00003F3E0000}"/>
    <cellStyle name="Currency 2 4 10 2 3 8" xfId="28392" xr:uid="{18C7F11B-28C5-4F36-9A6C-04AD080224E9}"/>
    <cellStyle name="Currency 2 4 10 2 3 9" xfId="42649" xr:uid="{7BB4704C-0FED-42D8-8229-6DB55A92C7D4}"/>
    <cellStyle name="Currency 2 4 10 2 4" xfId="3046" xr:uid="{00000000-0005-0000-0000-0000403E0000}"/>
    <cellStyle name="Currency 2 4 10 2 4 2" xfId="17303" xr:uid="{00000000-0005-0000-0000-0000413E0000}"/>
    <cellStyle name="Currency 2 4 10 2 4 3" xfId="29184" xr:uid="{6264CE27-20B3-44BB-92EF-7343F3858A14}"/>
    <cellStyle name="Currency 2 4 10 2 4 4" xfId="43441" xr:uid="{93A6A52A-33BA-4F89-8BB2-6A9D05255395}"/>
    <cellStyle name="Currency 2 4 10 2 5" xfId="5422" xr:uid="{00000000-0005-0000-0000-0000423E0000}"/>
    <cellStyle name="Currency 2 4 10 2 5 2" xfId="19679" xr:uid="{00000000-0005-0000-0000-0000433E0000}"/>
    <cellStyle name="Currency 2 4 10 2 5 3" xfId="31560" xr:uid="{7434826A-FB25-4828-9CCE-1926EEF5D7B2}"/>
    <cellStyle name="Currency 2 4 10 2 5 4" xfId="45817" xr:uid="{4A51CA74-83F3-45B9-9AB1-5EEA8ECB1235}"/>
    <cellStyle name="Currency 2 4 10 2 6" xfId="7798" xr:uid="{00000000-0005-0000-0000-0000443E0000}"/>
    <cellStyle name="Currency 2 4 10 2 6 2" xfId="22055" xr:uid="{00000000-0005-0000-0000-0000453E0000}"/>
    <cellStyle name="Currency 2 4 10 2 6 3" xfId="33936" xr:uid="{404EEAE4-611E-42FD-B382-E0BEDEA36A2C}"/>
    <cellStyle name="Currency 2 4 10 2 6 4" xfId="48193" xr:uid="{A6146BEF-29E3-4BC6-B09A-F635DEE067D6}"/>
    <cellStyle name="Currency 2 4 10 2 7" xfId="10174" xr:uid="{00000000-0005-0000-0000-0000463E0000}"/>
    <cellStyle name="Currency 2 4 10 2 7 2" xfId="24431" xr:uid="{00000000-0005-0000-0000-0000473E0000}"/>
    <cellStyle name="Currency 2 4 10 2 7 3" xfId="36312" xr:uid="{935648CB-680B-4FB5-A33A-CAAE0274B75B}"/>
    <cellStyle name="Currency 2 4 10 2 7 4" xfId="50569" xr:uid="{739F05F4-B800-4884-88BC-A7FC56233234}"/>
    <cellStyle name="Currency 2 4 10 2 8" xfId="12551" xr:uid="{00000000-0005-0000-0000-0000483E0000}"/>
    <cellStyle name="Currency 2 4 10 2 8 2" xfId="38689" xr:uid="{FA2A7CAF-BBFC-4196-BC56-F30D757A6FBB}"/>
    <cellStyle name="Currency 2 4 10 2 8 3" xfId="52946" xr:uid="{5BBEACD6-E17D-4F1E-A1BD-BE24AE583AF2}"/>
    <cellStyle name="Currency 2 4 10 2 9" xfId="14927" xr:uid="{00000000-0005-0000-0000-0000493E0000}"/>
    <cellStyle name="Currency 2 4 10 3" xfId="1102" xr:uid="{00000000-0005-0000-0000-00004A3E0000}"/>
    <cellStyle name="Currency 2 4 10 3 2" xfId="3478" xr:uid="{00000000-0005-0000-0000-00004B3E0000}"/>
    <cellStyle name="Currency 2 4 10 3 2 2" xfId="17735" xr:uid="{00000000-0005-0000-0000-00004C3E0000}"/>
    <cellStyle name="Currency 2 4 10 3 2 3" xfId="29616" xr:uid="{9C674134-3D9F-4952-918E-A82DAE795D4E}"/>
    <cellStyle name="Currency 2 4 10 3 2 4" xfId="43873" xr:uid="{24EDA033-3EAA-4C95-A94B-788E2DD8C936}"/>
    <cellStyle name="Currency 2 4 10 3 3" xfId="5854" xr:uid="{00000000-0005-0000-0000-00004D3E0000}"/>
    <cellStyle name="Currency 2 4 10 3 3 2" xfId="20111" xr:uid="{00000000-0005-0000-0000-00004E3E0000}"/>
    <cellStyle name="Currency 2 4 10 3 3 3" xfId="31992" xr:uid="{5CA2015A-2064-4626-BC85-57DCF6195F70}"/>
    <cellStyle name="Currency 2 4 10 3 3 4" xfId="46249" xr:uid="{EED41DBE-0D15-49B9-834B-9D7101A99553}"/>
    <cellStyle name="Currency 2 4 10 3 4" xfId="8230" xr:uid="{00000000-0005-0000-0000-00004F3E0000}"/>
    <cellStyle name="Currency 2 4 10 3 4 2" xfId="22487" xr:uid="{00000000-0005-0000-0000-0000503E0000}"/>
    <cellStyle name="Currency 2 4 10 3 4 3" xfId="34368" xr:uid="{377D918F-54DC-4442-94A9-DA13EE3ADE3D}"/>
    <cellStyle name="Currency 2 4 10 3 4 4" xfId="48625" xr:uid="{D445EC5A-0995-4ECB-8D2D-FC0A5913D8CE}"/>
    <cellStyle name="Currency 2 4 10 3 5" xfId="10606" xr:uid="{00000000-0005-0000-0000-0000513E0000}"/>
    <cellStyle name="Currency 2 4 10 3 5 2" xfId="24863" xr:uid="{00000000-0005-0000-0000-0000523E0000}"/>
    <cellStyle name="Currency 2 4 10 3 5 3" xfId="36744" xr:uid="{51E7D3AC-7CE8-44D3-B9D3-4E80F92852E6}"/>
    <cellStyle name="Currency 2 4 10 3 5 4" xfId="51001" xr:uid="{FF93881E-0514-487F-B20C-99C9B561240D}"/>
    <cellStyle name="Currency 2 4 10 3 6" xfId="12983" xr:uid="{00000000-0005-0000-0000-0000533E0000}"/>
    <cellStyle name="Currency 2 4 10 3 6 2" xfId="39121" xr:uid="{D3EDFDFF-E1E1-4542-9C47-218627DA17D6}"/>
    <cellStyle name="Currency 2 4 10 3 6 3" xfId="53378" xr:uid="{FCD12F81-6BE2-40D3-8438-D577A1FF4D66}"/>
    <cellStyle name="Currency 2 4 10 3 7" xfId="15359" xr:uid="{00000000-0005-0000-0000-0000543E0000}"/>
    <cellStyle name="Currency 2 4 10 3 8" xfId="27240" xr:uid="{B9CAF398-D43A-4C6F-BFE7-3CD318406E29}"/>
    <cellStyle name="Currency 2 4 10 3 9" xfId="41497" xr:uid="{2B0CF19F-C296-4384-8FD5-C8759CF2316F}"/>
    <cellStyle name="Currency 2 4 10 4" xfId="1894" xr:uid="{00000000-0005-0000-0000-0000553E0000}"/>
    <cellStyle name="Currency 2 4 10 4 2" xfId="4270" xr:uid="{00000000-0005-0000-0000-0000563E0000}"/>
    <cellStyle name="Currency 2 4 10 4 2 2" xfId="18527" xr:uid="{00000000-0005-0000-0000-0000573E0000}"/>
    <cellStyle name="Currency 2 4 10 4 2 3" xfId="30408" xr:uid="{CFE85114-E725-4723-9771-D9B6439A26C0}"/>
    <cellStyle name="Currency 2 4 10 4 2 4" xfId="44665" xr:uid="{FAA7A311-E1CD-4CE1-B41F-41D25C2C60EB}"/>
    <cellStyle name="Currency 2 4 10 4 3" xfId="6646" xr:uid="{00000000-0005-0000-0000-0000583E0000}"/>
    <cellStyle name="Currency 2 4 10 4 3 2" xfId="20903" xr:uid="{00000000-0005-0000-0000-0000593E0000}"/>
    <cellStyle name="Currency 2 4 10 4 3 3" xfId="32784" xr:uid="{8BD2E236-3A18-44CF-93FF-8206D3F1C370}"/>
    <cellStyle name="Currency 2 4 10 4 3 4" xfId="47041" xr:uid="{26930A74-432A-43A7-8683-512D374F75CA}"/>
    <cellStyle name="Currency 2 4 10 4 4" xfId="9022" xr:uid="{00000000-0005-0000-0000-00005A3E0000}"/>
    <cellStyle name="Currency 2 4 10 4 4 2" xfId="23279" xr:uid="{00000000-0005-0000-0000-00005B3E0000}"/>
    <cellStyle name="Currency 2 4 10 4 4 3" xfId="35160" xr:uid="{35499605-292B-45A2-A37E-341E970C7608}"/>
    <cellStyle name="Currency 2 4 10 4 4 4" xfId="49417" xr:uid="{950F5DC8-286D-409D-955A-9534A942518C}"/>
    <cellStyle name="Currency 2 4 10 4 5" xfId="11398" xr:uid="{00000000-0005-0000-0000-00005C3E0000}"/>
    <cellStyle name="Currency 2 4 10 4 5 2" xfId="25655" xr:uid="{00000000-0005-0000-0000-00005D3E0000}"/>
    <cellStyle name="Currency 2 4 10 4 5 3" xfId="37536" xr:uid="{2324E23A-BA65-4DD6-AD11-962C66AD8C47}"/>
    <cellStyle name="Currency 2 4 10 4 5 4" xfId="51793" xr:uid="{27EA0799-5283-4A3A-9549-D8883466DB96}"/>
    <cellStyle name="Currency 2 4 10 4 6" xfId="13775" xr:uid="{00000000-0005-0000-0000-00005E3E0000}"/>
    <cellStyle name="Currency 2 4 10 4 6 2" xfId="39913" xr:uid="{7BF65A73-CCBE-4209-A764-1ED3C4182BDB}"/>
    <cellStyle name="Currency 2 4 10 4 6 3" xfId="54170" xr:uid="{E2F66C3B-BD42-4AD3-9689-3B4A0E070D62}"/>
    <cellStyle name="Currency 2 4 10 4 7" xfId="16151" xr:uid="{00000000-0005-0000-0000-00005F3E0000}"/>
    <cellStyle name="Currency 2 4 10 4 8" xfId="28032" xr:uid="{546815CE-F056-43DC-8CC4-827E5DEC0BE4}"/>
    <cellStyle name="Currency 2 4 10 4 9" xfId="42289" xr:uid="{2DD03454-69C9-426E-B3F4-DB3B8B27EA7B}"/>
    <cellStyle name="Currency 2 4 10 5" xfId="2686" xr:uid="{00000000-0005-0000-0000-0000603E0000}"/>
    <cellStyle name="Currency 2 4 10 5 2" xfId="16943" xr:uid="{00000000-0005-0000-0000-0000613E0000}"/>
    <cellStyle name="Currency 2 4 10 5 3" xfId="28824" xr:uid="{97CDB9C2-524B-4A75-9260-D7CE177979BF}"/>
    <cellStyle name="Currency 2 4 10 5 4" xfId="43081" xr:uid="{47DC2676-7A1B-4C9C-8A77-778996A30176}"/>
    <cellStyle name="Currency 2 4 10 6" xfId="5062" xr:uid="{00000000-0005-0000-0000-0000623E0000}"/>
    <cellStyle name="Currency 2 4 10 6 2" xfId="19319" xr:uid="{00000000-0005-0000-0000-0000633E0000}"/>
    <cellStyle name="Currency 2 4 10 6 3" xfId="31200" xr:uid="{3AAE9949-3569-4336-B396-C5A4007A33EF}"/>
    <cellStyle name="Currency 2 4 10 6 4" xfId="45457" xr:uid="{F8D4D4DF-30BB-4F1E-8AD9-CF37183E950E}"/>
    <cellStyle name="Currency 2 4 10 7" xfId="7438" xr:uid="{00000000-0005-0000-0000-0000643E0000}"/>
    <cellStyle name="Currency 2 4 10 7 2" xfId="21695" xr:uid="{00000000-0005-0000-0000-0000653E0000}"/>
    <cellStyle name="Currency 2 4 10 7 3" xfId="33576" xr:uid="{D558FA7F-33A2-4748-81E5-AF781AD6F824}"/>
    <cellStyle name="Currency 2 4 10 7 4" xfId="47833" xr:uid="{4841B593-AC0F-4DD3-9E73-1CFED0BC1B1B}"/>
    <cellStyle name="Currency 2 4 10 8" xfId="9814" xr:uid="{00000000-0005-0000-0000-0000663E0000}"/>
    <cellStyle name="Currency 2 4 10 8 2" xfId="24071" xr:uid="{00000000-0005-0000-0000-0000673E0000}"/>
    <cellStyle name="Currency 2 4 10 8 3" xfId="35952" xr:uid="{1CCF003E-5780-409E-AD96-4527A14D76CA}"/>
    <cellStyle name="Currency 2 4 10 8 4" xfId="50209" xr:uid="{9BCB364B-BB75-484C-A233-696AD1A5BD9B}"/>
    <cellStyle name="Currency 2 4 10 9" xfId="12191" xr:uid="{00000000-0005-0000-0000-0000683E0000}"/>
    <cellStyle name="Currency 2 4 10 9 2" xfId="38329" xr:uid="{8811F793-50A0-484F-A8B8-E3ED6526B940}"/>
    <cellStyle name="Currency 2 4 10 9 3" xfId="52586" xr:uid="{8BBB1B77-8B87-4F04-80E7-4F3186EA1C99}"/>
    <cellStyle name="Currency 2 4 11" xfId="346" xr:uid="{00000000-0005-0000-0000-0000693E0000}"/>
    <cellStyle name="Currency 2 4 11 10" xfId="26484" xr:uid="{1735F763-C7FD-491C-AF8B-4222B4036893}"/>
    <cellStyle name="Currency 2 4 11 11" xfId="40741" xr:uid="{04EEA5B7-9181-4ED2-9BA4-5A54A8B7F662}"/>
    <cellStyle name="Currency 2 4 11 2" xfId="1138" xr:uid="{00000000-0005-0000-0000-00006A3E0000}"/>
    <cellStyle name="Currency 2 4 11 2 2" xfId="3514" xr:uid="{00000000-0005-0000-0000-00006B3E0000}"/>
    <cellStyle name="Currency 2 4 11 2 2 2" xfId="17771" xr:uid="{00000000-0005-0000-0000-00006C3E0000}"/>
    <cellStyle name="Currency 2 4 11 2 2 3" xfId="29652" xr:uid="{2475ABAD-A955-40A1-A79F-6FB782D9056C}"/>
    <cellStyle name="Currency 2 4 11 2 2 4" xfId="43909" xr:uid="{F29078EC-165A-479B-BA3C-851B3A4B1E02}"/>
    <cellStyle name="Currency 2 4 11 2 3" xfId="5890" xr:uid="{00000000-0005-0000-0000-00006D3E0000}"/>
    <cellStyle name="Currency 2 4 11 2 3 2" xfId="20147" xr:uid="{00000000-0005-0000-0000-00006E3E0000}"/>
    <cellStyle name="Currency 2 4 11 2 3 3" xfId="32028" xr:uid="{14964A69-61CE-4ED4-8314-34B740127EDC}"/>
    <cellStyle name="Currency 2 4 11 2 3 4" xfId="46285" xr:uid="{523081C8-51C4-4CDF-AC62-B4FE921FF3C2}"/>
    <cellStyle name="Currency 2 4 11 2 4" xfId="8266" xr:uid="{00000000-0005-0000-0000-00006F3E0000}"/>
    <cellStyle name="Currency 2 4 11 2 4 2" xfId="22523" xr:uid="{00000000-0005-0000-0000-0000703E0000}"/>
    <cellStyle name="Currency 2 4 11 2 4 3" xfId="34404" xr:uid="{E7744F69-04C8-4B67-8767-54608AB3045F}"/>
    <cellStyle name="Currency 2 4 11 2 4 4" xfId="48661" xr:uid="{A035F7CF-D1FF-4BB9-AE43-2CE0AD03D7E8}"/>
    <cellStyle name="Currency 2 4 11 2 5" xfId="10642" xr:uid="{00000000-0005-0000-0000-0000713E0000}"/>
    <cellStyle name="Currency 2 4 11 2 5 2" xfId="24899" xr:uid="{00000000-0005-0000-0000-0000723E0000}"/>
    <cellStyle name="Currency 2 4 11 2 5 3" xfId="36780" xr:uid="{E3C9025C-9DB6-47D5-962D-FDE7CE5D73D8}"/>
    <cellStyle name="Currency 2 4 11 2 5 4" xfId="51037" xr:uid="{E87FD497-A34A-47CE-A600-AE07338F1827}"/>
    <cellStyle name="Currency 2 4 11 2 6" xfId="13019" xr:uid="{00000000-0005-0000-0000-0000733E0000}"/>
    <cellStyle name="Currency 2 4 11 2 6 2" xfId="39157" xr:uid="{9F6DCAD3-39A5-455D-8AFE-E286C081D6C0}"/>
    <cellStyle name="Currency 2 4 11 2 6 3" xfId="53414" xr:uid="{DDB18949-28F2-4A90-BF0B-FF860C6ECE0F}"/>
    <cellStyle name="Currency 2 4 11 2 7" xfId="15395" xr:uid="{00000000-0005-0000-0000-0000743E0000}"/>
    <cellStyle name="Currency 2 4 11 2 8" xfId="27276" xr:uid="{F9B1E8A3-BFBD-491F-B603-11F4090D51E2}"/>
    <cellStyle name="Currency 2 4 11 2 9" xfId="41533" xr:uid="{AE79A683-F69F-40B9-96F0-685FE307B7A0}"/>
    <cellStyle name="Currency 2 4 11 3" xfId="1930" xr:uid="{00000000-0005-0000-0000-0000753E0000}"/>
    <cellStyle name="Currency 2 4 11 3 2" xfId="4306" xr:uid="{00000000-0005-0000-0000-0000763E0000}"/>
    <cellStyle name="Currency 2 4 11 3 2 2" xfId="18563" xr:uid="{00000000-0005-0000-0000-0000773E0000}"/>
    <cellStyle name="Currency 2 4 11 3 2 3" xfId="30444" xr:uid="{CE31CD14-5E8D-40A7-90B6-B9410C750A38}"/>
    <cellStyle name="Currency 2 4 11 3 2 4" xfId="44701" xr:uid="{2F9A653D-25DE-4AB0-B979-E9F2D21DE313}"/>
    <cellStyle name="Currency 2 4 11 3 3" xfId="6682" xr:uid="{00000000-0005-0000-0000-0000783E0000}"/>
    <cellStyle name="Currency 2 4 11 3 3 2" xfId="20939" xr:uid="{00000000-0005-0000-0000-0000793E0000}"/>
    <cellStyle name="Currency 2 4 11 3 3 3" xfId="32820" xr:uid="{5AA1C65C-5E5A-4A0A-9FC2-035BE0DAAAAE}"/>
    <cellStyle name="Currency 2 4 11 3 3 4" xfId="47077" xr:uid="{B8C2781D-53D3-4CF0-90FC-5141B0B93B75}"/>
    <cellStyle name="Currency 2 4 11 3 4" xfId="9058" xr:uid="{00000000-0005-0000-0000-00007A3E0000}"/>
    <cellStyle name="Currency 2 4 11 3 4 2" xfId="23315" xr:uid="{00000000-0005-0000-0000-00007B3E0000}"/>
    <cellStyle name="Currency 2 4 11 3 4 3" xfId="35196" xr:uid="{725F5811-671D-420F-90C9-345E4629889E}"/>
    <cellStyle name="Currency 2 4 11 3 4 4" xfId="49453" xr:uid="{E6B71730-27F3-45B0-AB49-77334E2E29F3}"/>
    <cellStyle name="Currency 2 4 11 3 5" xfId="11434" xr:uid="{00000000-0005-0000-0000-00007C3E0000}"/>
    <cellStyle name="Currency 2 4 11 3 5 2" xfId="25691" xr:uid="{00000000-0005-0000-0000-00007D3E0000}"/>
    <cellStyle name="Currency 2 4 11 3 5 3" xfId="37572" xr:uid="{D8D8D0AD-B3F7-4D7C-A2F8-1F30DE45ED28}"/>
    <cellStyle name="Currency 2 4 11 3 5 4" xfId="51829" xr:uid="{5B8A6E8D-8056-4CE2-AB0C-C0642773B2C6}"/>
    <cellStyle name="Currency 2 4 11 3 6" xfId="13811" xr:uid="{00000000-0005-0000-0000-00007E3E0000}"/>
    <cellStyle name="Currency 2 4 11 3 6 2" xfId="39949" xr:uid="{D21E166D-1317-4A1C-9C3B-B0F1380A00E2}"/>
    <cellStyle name="Currency 2 4 11 3 6 3" xfId="54206" xr:uid="{12A49338-8748-4897-8237-D483E09378B2}"/>
    <cellStyle name="Currency 2 4 11 3 7" xfId="16187" xr:uid="{00000000-0005-0000-0000-00007F3E0000}"/>
    <cellStyle name="Currency 2 4 11 3 8" xfId="28068" xr:uid="{55E9627A-4E40-4790-87DE-21F6D04ED393}"/>
    <cellStyle name="Currency 2 4 11 3 9" xfId="42325" xr:uid="{ED3698F1-566F-4385-A0E8-407055AB969D}"/>
    <cellStyle name="Currency 2 4 11 4" xfId="2722" xr:uid="{00000000-0005-0000-0000-0000803E0000}"/>
    <cellStyle name="Currency 2 4 11 4 2" xfId="16979" xr:uid="{00000000-0005-0000-0000-0000813E0000}"/>
    <cellStyle name="Currency 2 4 11 4 3" xfId="28860" xr:uid="{2CA9372B-E5FE-4A1F-8867-23DE13665688}"/>
    <cellStyle name="Currency 2 4 11 4 4" xfId="43117" xr:uid="{CAA262BE-7B6E-47AE-92B5-91CA327FCC7A}"/>
    <cellStyle name="Currency 2 4 11 5" xfId="5098" xr:uid="{00000000-0005-0000-0000-0000823E0000}"/>
    <cellStyle name="Currency 2 4 11 5 2" xfId="19355" xr:uid="{00000000-0005-0000-0000-0000833E0000}"/>
    <cellStyle name="Currency 2 4 11 5 3" xfId="31236" xr:uid="{DC59F6BE-23B3-4CD9-B248-0E86803370F2}"/>
    <cellStyle name="Currency 2 4 11 5 4" xfId="45493" xr:uid="{AAB0B4EB-5DF6-409C-B7C6-6CB4986A393D}"/>
    <cellStyle name="Currency 2 4 11 6" xfId="7474" xr:uid="{00000000-0005-0000-0000-0000843E0000}"/>
    <cellStyle name="Currency 2 4 11 6 2" xfId="21731" xr:uid="{00000000-0005-0000-0000-0000853E0000}"/>
    <cellStyle name="Currency 2 4 11 6 3" xfId="33612" xr:uid="{370972FF-EAA4-4328-80D7-508C49186163}"/>
    <cellStyle name="Currency 2 4 11 6 4" xfId="47869" xr:uid="{02A58AE7-724B-466C-BE23-8C5E0F1AD6A1}"/>
    <cellStyle name="Currency 2 4 11 7" xfId="9850" xr:uid="{00000000-0005-0000-0000-0000863E0000}"/>
    <cellStyle name="Currency 2 4 11 7 2" xfId="24107" xr:uid="{00000000-0005-0000-0000-0000873E0000}"/>
    <cellStyle name="Currency 2 4 11 7 3" xfId="35988" xr:uid="{27F2E9EE-5A1A-4298-BE35-308165286298}"/>
    <cellStyle name="Currency 2 4 11 7 4" xfId="50245" xr:uid="{C9D7BEF3-0C76-4115-BFB7-EECF9EECC38E}"/>
    <cellStyle name="Currency 2 4 11 8" xfId="12227" xr:uid="{00000000-0005-0000-0000-0000883E0000}"/>
    <cellStyle name="Currency 2 4 11 8 2" xfId="38365" xr:uid="{152B326B-56F3-4D94-9CDA-36CDE7429305}"/>
    <cellStyle name="Currency 2 4 11 8 3" xfId="52622" xr:uid="{02BEE3FB-7E6B-460B-AD0B-2C35FF9302F5}"/>
    <cellStyle name="Currency 2 4 11 9" xfId="14603" xr:uid="{00000000-0005-0000-0000-0000893E0000}"/>
    <cellStyle name="Currency 2 4 12" xfId="382" xr:uid="{00000000-0005-0000-0000-00008A3E0000}"/>
    <cellStyle name="Currency 2 4 12 10" xfId="26520" xr:uid="{A1DADE78-2FCF-41C0-9638-2E7B22DA2D76}"/>
    <cellStyle name="Currency 2 4 12 11" xfId="40777" xr:uid="{280C8F0F-8637-46DC-BB82-F8EA120201BB}"/>
    <cellStyle name="Currency 2 4 12 2" xfId="1174" xr:uid="{00000000-0005-0000-0000-00008B3E0000}"/>
    <cellStyle name="Currency 2 4 12 2 2" xfId="3550" xr:uid="{00000000-0005-0000-0000-00008C3E0000}"/>
    <cellStyle name="Currency 2 4 12 2 2 2" xfId="17807" xr:uid="{00000000-0005-0000-0000-00008D3E0000}"/>
    <cellStyle name="Currency 2 4 12 2 2 3" xfId="29688" xr:uid="{6783D52F-D9E5-4889-85F2-36A6CF7F8CC4}"/>
    <cellStyle name="Currency 2 4 12 2 2 4" xfId="43945" xr:uid="{FDCC2164-790D-4D81-B236-C678B599E2DE}"/>
    <cellStyle name="Currency 2 4 12 2 3" xfId="5926" xr:uid="{00000000-0005-0000-0000-00008E3E0000}"/>
    <cellStyle name="Currency 2 4 12 2 3 2" xfId="20183" xr:uid="{00000000-0005-0000-0000-00008F3E0000}"/>
    <cellStyle name="Currency 2 4 12 2 3 3" xfId="32064" xr:uid="{3F1BF5C1-6019-450C-AFD8-17AF0E94065B}"/>
    <cellStyle name="Currency 2 4 12 2 3 4" xfId="46321" xr:uid="{16AC724E-8BE6-49FB-A0D3-40C4933AB392}"/>
    <cellStyle name="Currency 2 4 12 2 4" xfId="8302" xr:uid="{00000000-0005-0000-0000-0000903E0000}"/>
    <cellStyle name="Currency 2 4 12 2 4 2" xfId="22559" xr:uid="{00000000-0005-0000-0000-0000913E0000}"/>
    <cellStyle name="Currency 2 4 12 2 4 3" xfId="34440" xr:uid="{A2D03298-8A51-4B38-8BA7-26745CFC79B2}"/>
    <cellStyle name="Currency 2 4 12 2 4 4" xfId="48697" xr:uid="{93240968-9E36-470A-9152-D53F0D0D3A7F}"/>
    <cellStyle name="Currency 2 4 12 2 5" xfId="10678" xr:uid="{00000000-0005-0000-0000-0000923E0000}"/>
    <cellStyle name="Currency 2 4 12 2 5 2" xfId="24935" xr:uid="{00000000-0005-0000-0000-0000933E0000}"/>
    <cellStyle name="Currency 2 4 12 2 5 3" xfId="36816" xr:uid="{B6FF90FA-5328-4BAA-BC2E-403E621488C8}"/>
    <cellStyle name="Currency 2 4 12 2 5 4" xfId="51073" xr:uid="{5EFCB5E7-6FAB-4926-9A41-76B419F2EFA7}"/>
    <cellStyle name="Currency 2 4 12 2 6" xfId="13055" xr:uid="{00000000-0005-0000-0000-0000943E0000}"/>
    <cellStyle name="Currency 2 4 12 2 6 2" xfId="39193" xr:uid="{C6B910A6-BD10-4C59-9BEB-39B277B133FF}"/>
    <cellStyle name="Currency 2 4 12 2 6 3" xfId="53450" xr:uid="{7F268184-6B3D-4752-B5FC-D02CFF2E6224}"/>
    <cellStyle name="Currency 2 4 12 2 7" xfId="15431" xr:uid="{00000000-0005-0000-0000-0000953E0000}"/>
    <cellStyle name="Currency 2 4 12 2 8" xfId="27312" xr:uid="{C5377616-3A32-40B4-9D0A-D8D1BF97D2C5}"/>
    <cellStyle name="Currency 2 4 12 2 9" xfId="41569" xr:uid="{3B78FCD3-FD0C-4FB7-BE2C-862AC5D100C0}"/>
    <cellStyle name="Currency 2 4 12 3" xfId="1966" xr:uid="{00000000-0005-0000-0000-0000963E0000}"/>
    <cellStyle name="Currency 2 4 12 3 2" xfId="4342" xr:uid="{00000000-0005-0000-0000-0000973E0000}"/>
    <cellStyle name="Currency 2 4 12 3 2 2" xfId="18599" xr:uid="{00000000-0005-0000-0000-0000983E0000}"/>
    <cellStyle name="Currency 2 4 12 3 2 3" xfId="30480" xr:uid="{70AFD26B-6ECC-48AA-9342-5EC8F5BDCF95}"/>
    <cellStyle name="Currency 2 4 12 3 2 4" xfId="44737" xr:uid="{712B295A-9024-4502-8A30-CF6E0C048645}"/>
    <cellStyle name="Currency 2 4 12 3 3" xfId="6718" xr:uid="{00000000-0005-0000-0000-0000993E0000}"/>
    <cellStyle name="Currency 2 4 12 3 3 2" xfId="20975" xr:uid="{00000000-0005-0000-0000-00009A3E0000}"/>
    <cellStyle name="Currency 2 4 12 3 3 3" xfId="32856" xr:uid="{4B0958A7-B876-4674-B448-286B464C8EED}"/>
    <cellStyle name="Currency 2 4 12 3 3 4" xfId="47113" xr:uid="{30211936-5E92-4DA1-8B0B-693027195F62}"/>
    <cellStyle name="Currency 2 4 12 3 4" xfId="9094" xr:uid="{00000000-0005-0000-0000-00009B3E0000}"/>
    <cellStyle name="Currency 2 4 12 3 4 2" xfId="23351" xr:uid="{00000000-0005-0000-0000-00009C3E0000}"/>
    <cellStyle name="Currency 2 4 12 3 4 3" xfId="35232" xr:uid="{4E7800AA-5CB1-49B3-8358-89C0D25B1C46}"/>
    <cellStyle name="Currency 2 4 12 3 4 4" xfId="49489" xr:uid="{CA0B4272-CD10-4AD8-A8D1-D83E1F3A38DC}"/>
    <cellStyle name="Currency 2 4 12 3 5" xfId="11470" xr:uid="{00000000-0005-0000-0000-00009D3E0000}"/>
    <cellStyle name="Currency 2 4 12 3 5 2" xfId="25727" xr:uid="{00000000-0005-0000-0000-00009E3E0000}"/>
    <cellStyle name="Currency 2 4 12 3 5 3" xfId="37608" xr:uid="{FA67BB3E-F4BF-4563-BADE-17E082535EC8}"/>
    <cellStyle name="Currency 2 4 12 3 5 4" xfId="51865" xr:uid="{1D4820DA-D359-4D2F-8F3D-55F402977E2F}"/>
    <cellStyle name="Currency 2 4 12 3 6" xfId="13847" xr:uid="{00000000-0005-0000-0000-00009F3E0000}"/>
    <cellStyle name="Currency 2 4 12 3 6 2" xfId="39985" xr:uid="{D936B52B-CF01-40DB-BBFE-A6F4AD8D271E}"/>
    <cellStyle name="Currency 2 4 12 3 6 3" xfId="54242" xr:uid="{BE0BC549-AE70-4C1A-9624-4622746DBA66}"/>
    <cellStyle name="Currency 2 4 12 3 7" xfId="16223" xr:uid="{00000000-0005-0000-0000-0000A03E0000}"/>
    <cellStyle name="Currency 2 4 12 3 8" xfId="28104" xr:uid="{B3D39840-3D51-4FD3-A35E-0344AD0CDBAF}"/>
    <cellStyle name="Currency 2 4 12 3 9" xfId="42361" xr:uid="{4128F24F-855F-45EC-B10B-5B36D5B47468}"/>
    <cellStyle name="Currency 2 4 12 4" xfId="2758" xr:uid="{00000000-0005-0000-0000-0000A13E0000}"/>
    <cellStyle name="Currency 2 4 12 4 2" xfId="17015" xr:uid="{00000000-0005-0000-0000-0000A23E0000}"/>
    <cellStyle name="Currency 2 4 12 4 3" xfId="28896" xr:uid="{315F2CE0-9665-4944-8F21-D877C7E854E5}"/>
    <cellStyle name="Currency 2 4 12 4 4" xfId="43153" xr:uid="{70FF3AE4-B5E2-4BED-8872-AC6801B1AF02}"/>
    <cellStyle name="Currency 2 4 12 5" xfId="5134" xr:uid="{00000000-0005-0000-0000-0000A33E0000}"/>
    <cellStyle name="Currency 2 4 12 5 2" xfId="19391" xr:uid="{00000000-0005-0000-0000-0000A43E0000}"/>
    <cellStyle name="Currency 2 4 12 5 3" xfId="31272" xr:uid="{1A37D15E-925A-4ACC-B896-A38FADC1C250}"/>
    <cellStyle name="Currency 2 4 12 5 4" xfId="45529" xr:uid="{EB1995A4-3854-4602-99A2-6EF1FC183478}"/>
    <cellStyle name="Currency 2 4 12 6" xfId="7510" xr:uid="{00000000-0005-0000-0000-0000A53E0000}"/>
    <cellStyle name="Currency 2 4 12 6 2" xfId="21767" xr:uid="{00000000-0005-0000-0000-0000A63E0000}"/>
    <cellStyle name="Currency 2 4 12 6 3" xfId="33648" xr:uid="{4CC42B68-CDC3-49E5-807B-AF9CA41B6B75}"/>
    <cellStyle name="Currency 2 4 12 6 4" xfId="47905" xr:uid="{112695C0-B148-4205-BA36-5A5489D716B7}"/>
    <cellStyle name="Currency 2 4 12 7" xfId="9886" xr:uid="{00000000-0005-0000-0000-0000A73E0000}"/>
    <cellStyle name="Currency 2 4 12 7 2" xfId="24143" xr:uid="{00000000-0005-0000-0000-0000A83E0000}"/>
    <cellStyle name="Currency 2 4 12 7 3" xfId="36024" xr:uid="{A845B962-67EE-4B3A-BE54-87EF93E67D12}"/>
    <cellStyle name="Currency 2 4 12 7 4" xfId="50281" xr:uid="{0339FEA7-DD88-47F3-ACF4-482A866C9568}"/>
    <cellStyle name="Currency 2 4 12 8" xfId="12263" xr:uid="{00000000-0005-0000-0000-0000A93E0000}"/>
    <cellStyle name="Currency 2 4 12 8 2" xfId="38401" xr:uid="{809605CE-6F8D-48F9-9A12-68331127AB30}"/>
    <cellStyle name="Currency 2 4 12 8 3" xfId="52658" xr:uid="{3E71C34B-BEF3-4CEC-9447-B3FDFF98B76A}"/>
    <cellStyle name="Currency 2 4 12 9" xfId="14639" xr:uid="{00000000-0005-0000-0000-0000AA3E0000}"/>
    <cellStyle name="Currency 2 4 13" xfId="706" xr:uid="{00000000-0005-0000-0000-0000AB3E0000}"/>
    <cellStyle name="Currency 2 4 13 10" xfId="26844" xr:uid="{A7D2BF0A-492D-4BE4-BE9A-78566E344B41}"/>
    <cellStyle name="Currency 2 4 13 11" xfId="41101" xr:uid="{50007ECC-02A7-4D22-9677-3853114BC332}"/>
    <cellStyle name="Currency 2 4 13 2" xfId="1498" xr:uid="{00000000-0005-0000-0000-0000AC3E0000}"/>
    <cellStyle name="Currency 2 4 13 2 2" xfId="3874" xr:uid="{00000000-0005-0000-0000-0000AD3E0000}"/>
    <cellStyle name="Currency 2 4 13 2 2 2" xfId="18131" xr:uid="{00000000-0005-0000-0000-0000AE3E0000}"/>
    <cellStyle name="Currency 2 4 13 2 2 3" xfId="30012" xr:uid="{BF45CB49-BE41-4C2A-AB0B-971AFCF41247}"/>
    <cellStyle name="Currency 2 4 13 2 2 4" xfId="44269" xr:uid="{E8A481D9-422E-4A15-B19D-512BBA60FD0C}"/>
    <cellStyle name="Currency 2 4 13 2 3" xfId="6250" xr:uid="{00000000-0005-0000-0000-0000AF3E0000}"/>
    <cellStyle name="Currency 2 4 13 2 3 2" xfId="20507" xr:uid="{00000000-0005-0000-0000-0000B03E0000}"/>
    <cellStyle name="Currency 2 4 13 2 3 3" xfId="32388" xr:uid="{FFD2B651-9208-4EC2-9C2F-9DE85F0DB811}"/>
    <cellStyle name="Currency 2 4 13 2 3 4" xfId="46645" xr:uid="{98811A89-C8E3-4E67-B490-3BDC8287C23A}"/>
    <cellStyle name="Currency 2 4 13 2 4" xfId="8626" xr:uid="{00000000-0005-0000-0000-0000B13E0000}"/>
    <cellStyle name="Currency 2 4 13 2 4 2" xfId="22883" xr:uid="{00000000-0005-0000-0000-0000B23E0000}"/>
    <cellStyle name="Currency 2 4 13 2 4 3" xfId="34764" xr:uid="{539EF1FF-AE09-41F3-B05B-4138B46E8C18}"/>
    <cellStyle name="Currency 2 4 13 2 4 4" xfId="49021" xr:uid="{904043D3-FAC2-4899-BF08-81BE59A680B2}"/>
    <cellStyle name="Currency 2 4 13 2 5" xfId="11002" xr:uid="{00000000-0005-0000-0000-0000B33E0000}"/>
    <cellStyle name="Currency 2 4 13 2 5 2" xfId="25259" xr:uid="{00000000-0005-0000-0000-0000B43E0000}"/>
    <cellStyle name="Currency 2 4 13 2 5 3" xfId="37140" xr:uid="{5E2E038C-4F60-4FEE-B906-65C3E4AC1EBB}"/>
    <cellStyle name="Currency 2 4 13 2 5 4" xfId="51397" xr:uid="{5DE2043A-4EEF-43F0-AC0C-8FF55ABE4D33}"/>
    <cellStyle name="Currency 2 4 13 2 6" xfId="13379" xr:uid="{00000000-0005-0000-0000-0000B53E0000}"/>
    <cellStyle name="Currency 2 4 13 2 6 2" xfId="39517" xr:uid="{6C2859AC-CF08-482F-88F5-CE5C5AB8A691}"/>
    <cellStyle name="Currency 2 4 13 2 6 3" xfId="53774" xr:uid="{79EDA714-A92E-4384-BA53-2D7725832815}"/>
    <cellStyle name="Currency 2 4 13 2 7" xfId="15755" xr:uid="{00000000-0005-0000-0000-0000B63E0000}"/>
    <cellStyle name="Currency 2 4 13 2 8" xfId="27636" xr:uid="{44D29ACA-98D7-4FCF-B5B9-BA62EB097CE2}"/>
    <cellStyle name="Currency 2 4 13 2 9" xfId="41893" xr:uid="{E171FFDC-49FF-4529-9BA0-59ED44203561}"/>
    <cellStyle name="Currency 2 4 13 3" xfId="2290" xr:uid="{00000000-0005-0000-0000-0000B73E0000}"/>
    <cellStyle name="Currency 2 4 13 3 2" xfId="4666" xr:uid="{00000000-0005-0000-0000-0000B83E0000}"/>
    <cellStyle name="Currency 2 4 13 3 2 2" xfId="18923" xr:uid="{00000000-0005-0000-0000-0000B93E0000}"/>
    <cellStyle name="Currency 2 4 13 3 2 3" xfId="30804" xr:uid="{2F808CC0-41C0-4C6F-9ADD-833C477BAB6F}"/>
    <cellStyle name="Currency 2 4 13 3 2 4" xfId="45061" xr:uid="{F3B8879E-D862-4955-8738-19F08FF295CA}"/>
    <cellStyle name="Currency 2 4 13 3 3" xfId="7042" xr:uid="{00000000-0005-0000-0000-0000BA3E0000}"/>
    <cellStyle name="Currency 2 4 13 3 3 2" xfId="21299" xr:uid="{00000000-0005-0000-0000-0000BB3E0000}"/>
    <cellStyle name="Currency 2 4 13 3 3 3" xfId="33180" xr:uid="{FC63F928-9F34-438B-9C34-2826578BB5DF}"/>
    <cellStyle name="Currency 2 4 13 3 3 4" xfId="47437" xr:uid="{08E15AFF-3955-4B62-97BE-1CB9CC23DEC9}"/>
    <cellStyle name="Currency 2 4 13 3 4" xfId="9418" xr:uid="{00000000-0005-0000-0000-0000BC3E0000}"/>
    <cellStyle name="Currency 2 4 13 3 4 2" xfId="23675" xr:uid="{00000000-0005-0000-0000-0000BD3E0000}"/>
    <cellStyle name="Currency 2 4 13 3 4 3" xfId="35556" xr:uid="{EB441C1F-0ABE-47AB-AC4B-D7E5C0149362}"/>
    <cellStyle name="Currency 2 4 13 3 4 4" xfId="49813" xr:uid="{0D0727CF-AD75-4583-9278-72B33A838914}"/>
    <cellStyle name="Currency 2 4 13 3 5" xfId="11794" xr:uid="{00000000-0005-0000-0000-0000BE3E0000}"/>
    <cellStyle name="Currency 2 4 13 3 5 2" xfId="26051" xr:uid="{00000000-0005-0000-0000-0000BF3E0000}"/>
    <cellStyle name="Currency 2 4 13 3 5 3" xfId="37932" xr:uid="{353E3047-94E0-4DA3-9358-B34786EFB89D}"/>
    <cellStyle name="Currency 2 4 13 3 5 4" xfId="52189" xr:uid="{98CB68A7-A01E-4F96-B615-2C9983AF5993}"/>
    <cellStyle name="Currency 2 4 13 3 6" xfId="14171" xr:uid="{00000000-0005-0000-0000-0000C03E0000}"/>
    <cellStyle name="Currency 2 4 13 3 6 2" xfId="40309" xr:uid="{AAFBC7F2-F2EE-4189-83AE-394B7FEC0A11}"/>
    <cellStyle name="Currency 2 4 13 3 6 3" xfId="54566" xr:uid="{E3C2D717-DC42-4EEE-BF29-99E6BE1FB3F3}"/>
    <cellStyle name="Currency 2 4 13 3 7" xfId="16547" xr:uid="{00000000-0005-0000-0000-0000C13E0000}"/>
    <cellStyle name="Currency 2 4 13 3 8" xfId="28428" xr:uid="{AB784856-145E-46EA-BC87-17419492D247}"/>
    <cellStyle name="Currency 2 4 13 3 9" xfId="42685" xr:uid="{FCFEC4C9-3AE0-4ECE-8F12-7614D9D240ED}"/>
    <cellStyle name="Currency 2 4 13 4" xfId="3082" xr:uid="{00000000-0005-0000-0000-0000C23E0000}"/>
    <cellStyle name="Currency 2 4 13 4 2" xfId="17339" xr:uid="{00000000-0005-0000-0000-0000C33E0000}"/>
    <cellStyle name="Currency 2 4 13 4 3" xfId="29220" xr:uid="{BB740BC6-B6BD-4BAE-8CF6-3A2311BA023D}"/>
    <cellStyle name="Currency 2 4 13 4 4" xfId="43477" xr:uid="{A6330B3B-6930-4C08-BA04-E70678811FC7}"/>
    <cellStyle name="Currency 2 4 13 5" xfId="5458" xr:uid="{00000000-0005-0000-0000-0000C43E0000}"/>
    <cellStyle name="Currency 2 4 13 5 2" xfId="19715" xr:uid="{00000000-0005-0000-0000-0000C53E0000}"/>
    <cellStyle name="Currency 2 4 13 5 3" xfId="31596" xr:uid="{A6B17A81-C47D-4171-82CC-67FC77A12D9D}"/>
    <cellStyle name="Currency 2 4 13 5 4" xfId="45853" xr:uid="{80B1DA78-D60A-4592-83F2-74D2023B0C6A}"/>
    <cellStyle name="Currency 2 4 13 6" xfId="7834" xr:uid="{00000000-0005-0000-0000-0000C63E0000}"/>
    <cellStyle name="Currency 2 4 13 6 2" xfId="22091" xr:uid="{00000000-0005-0000-0000-0000C73E0000}"/>
    <cellStyle name="Currency 2 4 13 6 3" xfId="33972" xr:uid="{71A9D6C5-5FA8-4717-BC11-EC17FA58C2FB}"/>
    <cellStyle name="Currency 2 4 13 6 4" xfId="48229" xr:uid="{27FC5DBF-06E5-4D58-9D71-F2E0B3C04DA5}"/>
    <cellStyle name="Currency 2 4 13 7" xfId="10210" xr:uid="{00000000-0005-0000-0000-0000C83E0000}"/>
    <cellStyle name="Currency 2 4 13 7 2" xfId="24467" xr:uid="{00000000-0005-0000-0000-0000C93E0000}"/>
    <cellStyle name="Currency 2 4 13 7 3" xfId="36348" xr:uid="{317F432D-AF4C-4280-84BA-1AC0471C1161}"/>
    <cellStyle name="Currency 2 4 13 7 4" xfId="50605" xr:uid="{9DEAF4D5-DE2C-443F-8934-EDCAC34D91D3}"/>
    <cellStyle name="Currency 2 4 13 8" xfId="12587" xr:uid="{00000000-0005-0000-0000-0000CA3E0000}"/>
    <cellStyle name="Currency 2 4 13 8 2" xfId="38725" xr:uid="{1CF0127B-1558-40A1-A81C-B7157115B789}"/>
    <cellStyle name="Currency 2 4 13 8 3" xfId="52982" xr:uid="{AB0468DC-F868-4404-8A86-0AC856CC9BB2}"/>
    <cellStyle name="Currency 2 4 13 9" xfId="14963" xr:uid="{00000000-0005-0000-0000-0000CB3E0000}"/>
    <cellStyle name="Currency 2 4 14" xfId="742" xr:uid="{00000000-0005-0000-0000-0000CC3E0000}"/>
    <cellStyle name="Currency 2 4 14 10" xfId="26880" xr:uid="{66194102-B77E-4E0A-BDD6-782BA7530E34}"/>
    <cellStyle name="Currency 2 4 14 11" xfId="41137" xr:uid="{C7E63D9C-AA37-442D-873F-411241319DCE}"/>
    <cellStyle name="Currency 2 4 14 2" xfId="1534" xr:uid="{00000000-0005-0000-0000-0000CD3E0000}"/>
    <cellStyle name="Currency 2 4 14 2 2" xfId="3910" xr:uid="{00000000-0005-0000-0000-0000CE3E0000}"/>
    <cellStyle name="Currency 2 4 14 2 2 2" xfId="18167" xr:uid="{00000000-0005-0000-0000-0000CF3E0000}"/>
    <cellStyle name="Currency 2 4 14 2 2 3" xfId="30048" xr:uid="{FA286297-4621-4F75-852C-12A27EF5FF97}"/>
    <cellStyle name="Currency 2 4 14 2 2 4" xfId="44305" xr:uid="{A5E6D227-46A9-4E57-A761-0B0928B816E6}"/>
    <cellStyle name="Currency 2 4 14 2 3" xfId="6286" xr:uid="{00000000-0005-0000-0000-0000D03E0000}"/>
    <cellStyle name="Currency 2 4 14 2 3 2" xfId="20543" xr:uid="{00000000-0005-0000-0000-0000D13E0000}"/>
    <cellStyle name="Currency 2 4 14 2 3 3" xfId="32424" xr:uid="{FC54BC38-E07E-4F22-BFE4-687082EED608}"/>
    <cellStyle name="Currency 2 4 14 2 3 4" xfId="46681" xr:uid="{7CADFEA8-69C4-4553-9EC7-F2AA0BBD3190}"/>
    <cellStyle name="Currency 2 4 14 2 4" xfId="8662" xr:uid="{00000000-0005-0000-0000-0000D23E0000}"/>
    <cellStyle name="Currency 2 4 14 2 4 2" xfId="22919" xr:uid="{00000000-0005-0000-0000-0000D33E0000}"/>
    <cellStyle name="Currency 2 4 14 2 4 3" xfId="34800" xr:uid="{2B38C88F-CCB2-46FD-AEA0-CB9293E6948B}"/>
    <cellStyle name="Currency 2 4 14 2 4 4" xfId="49057" xr:uid="{C0E8EE0A-523F-4117-8A48-510DFD973FE8}"/>
    <cellStyle name="Currency 2 4 14 2 5" xfId="11038" xr:uid="{00000000-0005-0000-0000-0000D43E0000}"/>
    <cellStyle name="Currency 2 4 14 2 5 2" xfId="25295" xr:uid="{00000000-0005-0000-0000-0000D53E0000}"/>
    <cellStyle name="Currency 2 4 14 2 5 3" xfId="37176" xr:uid="{A54E2964-6059-4870-9AB0-5788E2FD4CD1}"/>
    <cellStyle name="Currency 2 4 14 2 5 4" xfId="51433" xr:uid="{F4BF55FD-3C39-405D-8708-85C64D967A7E}"/>
    <cellStyle name="Currency 2 4 14 2 6" xfId="13415" xr:uid="{00000000-0005-0000-0000-0000D63E0000}"/>
    <cellStyle name="Currency 2 4 14 2 6 2" xfId="39553" xr:uid="{D57F9E2C-F396-4F72-ADD6-53AEE212A2D9}"/>
    <cellStyle name="Currency 2 4 14 2 6 3" xfId="53810" xr:uid="{11373B1B-3111-4221-B2ED-9B881D3ECDF5}"/>
    <cellStyle name="Currency 2 4 14 2 7" xfId="15791" xr:uid="{00000000-0005-0000-0000-0000D73E0000}"/>
    <cellStyle name="Currency 2 4 14 2 8" xfId="27672" xr:uid="{BB872003-D2BC-43FF-955B-BFD3D14FDC53}"/>
    <cellStyle name="Currency 2 4 14 2 9" xfId="41929" xr:uid="{491C239B-D2FB-4DB0-82CF-642C5C204AE7}"/>
    <cellStyle name="Currency 2 4 14 3" xfId="2326" xr:uid="{00000000-0005-0000-0000-0000D83E0000}"/>
    <cellStyle name="Currency 2 4 14 3 2" xfId="4702" xr:uid="{00000000-0005-0000-0000-0000D93E0000}"/>
    <cellStyle name="Currency 2 4 14 3 2 2" xfId="18959" xr:uid="{00000000-0005-0000-0000-0000DA3E0000}"/>
    <cellStyle name="Currency 2 4 14 3 2 3" xfId="30840" xr:uid="{0ECC574A-A314-474F-ACAA-4C9C9D734A04}"/>
    <cellStyle name="Currency 2 4 14 3 2 4" xfId="45097" xr:uid="{2A78E080-2596-49D1-84CB-68B4651E3037}"/>
    <cellStyle name="Currency 2 4 14 3 3" xfId="7078" xr:uid="{00000000-0005-0000-0000-0000DB3E0000}"/>
    <cellStyle name="Currency 2 4 14 3 3 2" xfId="21335" xr:uid="{00000000-0005-0000-0000-0000DC3E0000}"/>
    <cellStyle name="Currency 2 4 14 3 3 3" xfId="33216" xr:uid="{1BCD88CC-9E87-42C5-A00C-F87110C56D63}"/>
    <cellStyle name="Currency 2 4 14 3 3 4" xfId="47473" xr:uid="{54558408-6686-4C72-A6A1-FD4F569B57B8}"/>
    <cellStyle name="Currency 2 4 14 3 4" xfId="9454" xr:uid="{00000000-0005-0000-0000-0000DD3E0000}"/>
    <cellStyle name="Currency 2 4 14 3 4 2" xfId="23711" xr:uid="{00000000-0005-0000-0000-0000DE3E0000}"/>
    <cellStyle name="Currency 2 4 14 3 4 3" xfId="35592" xr:uid="{675757C3-8EC8-4BF5-8B84-7B439565D8EE}"/>
    <cellStyle name="Currency 2 4 14 3 4 4" xfId="49849" xr:uid="{06E16790-0284-47C4-9897-F1CE2C015000}"/>
    <cellStyle name="Currency 2 4 14 3 5" xfId="11830" xr:uid="{00000000-0005-0000-0000-0000DF3E0000}"/>
    <cellStyle name="Currency 2 4 14 3 5 2" xfId="26087" xr:uid="{00000000-0005-0000-0000-0000E03E0000}"/>
    <cellStyle name="Currency 2 4 14 3 5 3" xfId="37968" xr:uid="{CF8C4D99-72BF-4A1C-B68A-F415F5928AC0}"/>
    <cellStyle name="Currency 2 4 14 3 5 4" xfId="52225" xr:uid="{59335E7B-75B4-412C-91CE-34EBA5F24868}"/>
    <cellStyle name="Currency 2 4 14 3 6" xfId="14207" xr:uid="{00000000-0005-0000-0000-0000E13E0000}"/>
    <cellStyle name="Currency 2 4 14 3 6 2" xfId="40345" xr:uid="{DAE293E9-12B2-4D13-9334-6F22005847C9}"/>
    <cellStyle name="Currency 2 4 14 3 6 3" xfId="54602" xr:uid="{042DF592-77C3-43E5-B4E2-30C5B0EBE060}"/>
    <cellStyle name="Currency 2 4 14 3 7" xfId="16583" xr:uid="{00000000-0005-0000-0000-0000E23E0000}"/>
    <cellStyle name="Currency 2 4 14 3 8" xfId="28464" xr:uid="{7DC78DF0-FCC8-46BA-BE70-EDB147690F30}"/>
    <cellStyle name="Currency 2 4 14 3 9" xfId="42721" xr:uid="{98B7E64B-4FB7-446E-8146-CCE299A8BAF1}"/>
    <cellStyle name="Currency 2 4 14 4" xfId="3118" xr:uid="{00000000-0005-0000-0000-0000E33E0000}"/>
    <cellStyle name="Currency 2 4 14 4 2" xfId="17375" xr:uid="{00000000-0005-0000-0000-0000E43E0000}"/>
    <cellStyle name="Currency 2 4 14 4 3" xfId="29256" xr:uid="{B95FB196-F8B0-454A-BF61-BC213DF09B49}"/>
    <cellStyle name="Currency 2 4 14 4 4" xfId="43513" xr:uid="{BE3F07E8-029C-42BF-AAFC-EC439DACD04C}"/>
    <cellStyle name="Currency 2 4 14 5" xfId="5494" xr:uid="{00000000-0005-0000-0000-0000E53E0000}"/>
    <cellStyle name="Currency 2 4 14 5 2" xfId="19751" xr:uid="{00000000-0005-0000-0000-0000E63E0000}"/>
    <cellStyle name="Currency 2 4 14 5 3" xfId="31632" xr:uid="{38261D32-3D55-485A-A401-1C1AD4C5A504}"/>
    <cellStyle name="Currency 2 4 14 5 4" xfId="45889" xr:uid="{BC04CEE2-7A65-4132-B3AF-03F0AD439990}"/>
    <cellStyle name="Currency 2 4 14 6" xfId="7870" xr:uid="{00000000-0005-0000-0000-0000E73E0000}"/>
    <cellStyle name="Currency 2 4 14 6 2" xfId="22127" xr:uid="{00000000-0005-0000-0000-0000E83E0000}"/>
    <cellStyle name="Currency 2 4 14 6 3" xfId="34008" xr:uid="{16AE94CF-A8AA-4426-B3E6-1C49D257E26E}"/>
    <cellStyle name="Currency 2 4 14 6 4" xfId="48265" xr:uid="{05301D6E-0314-4BFC-91EE-C5DD7BE1DFB2}"/>
    <cellStyle name="Currency 2 4 14 7" xfId="10246" xr:uid="{00000000-0005-0000-0000-0000E93E0000}"/>
    <cellStyle name="Currency 2 4 14 7 2" xfId="24503" xr:uid="{00000000-0005-0000-0000-0000EA3E0000}"/>
    <cellStyle name="Currency 2 4 14 7 3" xfId="36384" xr:uid="{ACF89401-97DB-4F81-AD9C-9CBB3051A284}"/>
    <cellStyle name="Currency 2 4 14 7 4" xfId="50641" xr:uid="{A1F53E58-C968-4F6A-A36A-2BCCCE7325D2}"/>
    <cellStyle name="Currency 2 4 14 8" xfId="12623" xr:uid="{00000000-0005-0000-0000-0000EB3E0000}"/>
    <cellStyle name="Currency 2 4 14 8 2" xfId="38761" xr:uid="{ECAFE01A-B056-42DB-9C44-C1E92FE6FEAC}"/>
    <cellStyle name="Currency 2 4 14 8 3" xfId="53018" xr:uid="{CA0E8930-1B12-45E1-9B99-437BD80B3917}"/>
    <cellStyle name="Currency 2 4 14 9" xfId="14999" xr:uid="{00000000-0005-0000-0000-0000EC3E0000}"/>
    <cellStyle name="Currency 2 4 15" xfId="778" xr:uid="{00000000-0005-0000-0000-0000ED3E0000}"/>
    <cellStyle name="Currency 2 4 15 10" xfId="26916" xr:uid="{8E32CE54-F154-4AB2-BAE7-D6D1DB5FE8D4}"/>
    <cellStyle name="Currency 2 4 15 11" xfId="41173" xr:uid="{A9E911EC-DFCD-4C01-8269-36A9022B089C}"/>
    <cellStyle name="Currency 2 4 15 2" xfId="1570" xr:uid="{00000000-0005-0000-0000-0000EE3E0000}"/>
    <cellStyle name="Currency 2 4 15 2 2" xfId="3946" xr:uid="{00000000-0005-0000-0000-0000EF3E0000}"/>
    <cellStyle name="Currency 2 4 15 2 2 2" xfId="18203" xr:uid="{00000000-0005-0000-0000-0000F03E0000}"/>
    <cellStyle name="Currency 2 4 15 2 2 3" xfId="30084" xr:uid="{97B9C7B4-07FC-4E93-A1DC-C7BEFA189B83}"/>
    <cellStyle name="Currency 2 4 15 2 2 4" xfId="44341" xr:uid="{BDA7045B-F5D0-4013-BE99-92177F4FDDE3}"/>
    <cellStyle name="Currency 2 4 15 2 3" xfId="6322" xr:uid="{00000000-0005-0000-0000-0000F13E0000}"/>
    <cellStyle name="Currency 2 4 15 2 3 2" xfId="20579" xr:uid="{00000000-0005-0000-0000-0000F23E0000}"/>
    <cellStyle name="Currency 2 4 15 2 3 3" xfId="32460" xr:uid="{84310077-4786-4D0E-A45B-40F05B62C5E7}"/>
    <cellStyle name="Currency 2 4 15 2 3 4" xfId="46717" xr:uid="{7691FCC0-A23E-41E8-80C8-36CD2507E5BF}"/>
    <cellStyle name="Currency 2 4 15 2 4" xfId="8698" xr:uid="{00000000-0005-0000-0000-0000F33E0000}"/>
    <cellStyle name="Currency 2 4 15 2 4 2" xfId="22955" xr:uid="{00000000-0005-0000-0000-0000F43E0000}"/>
    <cellStyle name="Currency 2 4 15 2 4 3" xfId="34836" xr:uid="{F1FAFED7-C7F8-49EA-BBDF-B914678E3BBE}"/>
    <cellStyle name="Currency 2 4 15 2 4 4" xfId="49093" xr:uid="{3818DC2E-D934-432C-8A16-1F81BDC8D5DF}"/>
    <cellStyle name="Currency 2 4 15 2 5" xfId="11074" xr:uid="{00000000-0005-0000-0000-0000F53E0000}"/>
    <cellStyle name="Currency 2 4 15 2 5 2" xfId="25331" xr:uid="{00000000-0005-0000-0000-0000F63E0000}"/>
    <cellStyle name="Currency 2 4 15 2 5 3" xfId="37212" xr:uid="{49E06CB8-EEDB-4D08-B1CB-A032FC304B2F}"/>
    <cellStyle name="Currency 2 4 15 2 5 4" xfId="51469" xr:uid="{A5B062C0-98A3-4A50-AE47-287C572BD63D}"/>
    <cellStyle name="Currency 2 4 15 2 6" xfId="13451" xr:uid="{00000000-0005-0000-0000-0000F73E0000}"/>
    <cellStyle name="Currency 2 4 15 2 6 2" xfId="39589" xr:uid="{B33EE410-7E0E-4353-A2EF-3FD32A4289CD}"/>
    <cellStyle name="Currency 2 4 15 2 6 3" xfId="53846" xr:uid="{2987D279-B54B-44C2-A3DB-AE389D6D38E3}"/>
    <cellStyle name="Currency 2 4 15 2 7" xfId="15827" xr:uid="{00000000-0005-0000-0000-0000F83E0000}"/>
    <cellStyle name="Currency 2 4 15 2 8" xfId="27708" xr:uid="{7775D556-318C-4C05-A460-37B05E004706}"/>
    <cellStyle name="Currency 2 4 15 2 9" xfId="41965" xr:uid="{422A8312-59F4-464A-BD54-B9BD2D150FA2}"/>
    <cellStyle name="Currency 2 4 15 3" xfId="2362" xr:uid="{00000000-0005-0000-0000-0000F93E0000}"/>
    <cellStyle name="Currency 2 4 15 3 2" xfId="4738" xr:uid="{00000000-0005-0000-0000-0000FA3E0000}"/>
    <cellStyle name="Currency 2 4 15 3 2 2" xfId="18995" xr:uid="{00000000-0005-0000-0000-0000FB3E0000}"/>
    <cellStyle name="Currency 2 4 15 3 2 3" xfId="30876" xr:uid="{16E93D8A-AE5C-479E-8314-BE21E070AF4A}"/>
    <cellStyle name="Currency 2 4 15 3 2 4" xfId="45133" xr:uid="{0C07E4FC-D936-4DEF-8BE3-0E724321E858}"/>
    <cellStyle name="Currency 2 4 15 3 3" xfId="7114" xr:uid="{00000000-0005-0000-0000-0000FC3E0000}"/>
    <cellStyle name="Currency 2 4 15 3 3 2" xfId="21371" xr:uid="{00000000-0005-0000-0000-0000FD3E0000}"/>
    <cellStyle name="Currency 2 4 15 3 3 3" xfId="33252" xr:uid="{7820C4E4-9B1B-46F2-978C-23D368586677}"/>
    <cellStyle name="Currency 2 4 15 3 3 4" xfId="47509" xr:uid="{26192D95-EF11-43DA-BCC8-4D51977AE166}"/>
    <cellStyle name="Currency 2 4 15 3 4" xfId="9490" xr:uid="{00000000-0005-0000-0000-0000FE3E0000}"/>
    <cellStyle name="Currency 2 4 15 3 4 2" xfId="23747" xr:uid="{00000000-0005-0000-0000-0000FF3E0000}"/>
    <cellStyle name="Currency 2 4 15 3 4 3" xfId="35628" xr:uid="{2A5B9674-1D6D-4C8E-9BA0-0ED4EABE1BBC}"/>
    <cellStyle name="Currency 2 4 15 3 4 4" xfId="49885" xr:uid="{AE1C0098-94A6-4996-86FE-D78C7F04B9BE}"/>
    <cellStyle name="Currency 2 4 15 3 5" xfId="11866" xr:uid="{00000000-0005-0000-0000-0000003F0000}"/>
    <cellStyle name="Currency 2 4 15 3 5 2" xfId="26123" xr:uid="{00000000-0005-0000-0000-0000013F0000}"/>
    <cellStyle name="Currency 2 4 15 3 5 3" xfId="38004" xr:uid="{7438AA52-A8E3-49F2-96A3-5F89837DE1CB}"/>
    <cellStyle name="Currency 2 4 15 3 5 4" xfId="52261" xr:uid="{2999A13E-7B21-453B-80A9-3DF96BF22083}"/>
    <cellStyle name="Currency 2 4 15 3 6" xfId="14243" xr:uid="{00000000-0005-0000-0000-0000023F0000}"/>
    <cellStyle name="Currency 2 4 15 3 6 2" xfId="40381" xr:uid="{72C03861-B74E-4987-B00E-E3BAB44EC9FC}"/>
    <cellStyle name="Currency 2 4 15 3 6 3" xfId="54638" xr:uid="{8659C6C1-6EB5-4899-91B5-C5C6B7EFF624}"/>
    <cellStyle name="Currency 2 4 15 3 7" xfId="16619" xr:uid="{00000000-0005-0000-0000-0000033F0000}"/>
    <cellStyle name="Currency 2 4 15 3 8" xfId="28500" xr:uid="{1D2EDDD1-B1EB-4820-960A-6FD40247C9ED}"/>
    <cellStyle name="Currency 2 4 15 3 9" xfId="42757" xr:uid="{2CB6816A-3371-42BD-9F99-F58D7747D7EA}"/>
    <cellStyle name="Currency 2 4 15 4" xfId="3154" xr:uid="{00000000-0005-0000-0000-0000043F0000}"/>
    <cellStyle name="Currency 2 4 15 4 2" xfId="17411" xr:uid="{00000000-0005-0000-0000-0000053F0000}"/>
    <cellStyle name="Currency 2 4 15 4 3" xfId="29292" xr:uid="{040728C7-D13E-4214-A3FC-C183004DBE9B}"/>
    <cellStyle name="Currency 2 4 15 4 4" xfId="43549" xr:uid="{3FF4A6B2-248B-446A-9F4F-F29FB5615D58}"/>
    <cellStyle name="Currency 2 4 15 5" xfId="5530" xr:uid="{00000000-0005-0000-0000-0000063F0000}"/>
    <cellStyle name="Currency 2 4 15 5 2" xfId="19787" xr:uid="{00000000-0005-0000-0000-0000073F0000}"/>
    <cellStyle name="Currency 2 4 15 5 3" xfId="31668" xr:uid="{15E8077F-ACF0-4375-B825-CB1B8A080121}"/>
    <cellStyle name="Currency 2 4 15 5 4" xfId="45925" xr:uid="{D8F03E82-4783-4EFE-ACEB-9FA90B735696}"/>
    <cellStyle name="Currency 2 4 15 6" xfId="7906" xr:uid="{00000000-0005-0000-0000-0000083F0000}"/>
    <cellStyle name="Currency 2 4 15 6 2" xfId="22163" xr:uid="{00000000-0005-0000-0000-0000093F0000}"/>
    <cellStyle name="Currency 2 4 15 6 3" xfId="34044" xr:uid="{AA1840E6-6EE8-4531-B3A0-BAE83928AD01}"/>
    <cellStyle name="Currency 2 4 15 6 4" xfId="48301" xr:uid="{878997F1-9831-4703-9032-57AE41E17E23}"/>
    <cellStyle name="Currency 2 4 15 7" xfId="10282" xr:uid="{00000000-0005-0000-0000-00000A3F0000}"/>
    <cellStyle name="Currency 2 4 15 7 2" xfId="24539" xr:uid="{00000000-0005-0000-0000-00000B3F0000}"/>
    <cellStyle name="Currency 2 4 15 7 3" xfId="36420" xr:uid="{3E586BE3-615D-4FD4-BF11-696900F08C61}"/>
    <cellStyle name="Currency 2 4 15 7 4" xfId="50677" xr:uid="{2A3247B8-9667-4CD8-9187-A09404025A73}"/>
    <cellStyle name="Currency 2 4 15 8" xfId="12659" xr:uid="{00000000-0005-0000-0000-00000C3F0000}"/>
    <cellStyle name="Currency 2 4 15 8 2" xfId="38797" xr:uid="{07E8497F-E057-49AD-8FCD-B2E2DC1FF479}"/>
    <cellStyle name="Currency 2 4 15 8 3" xfId="53054" xr:uid="{339E6F0E-985E-46C1-9F12-75AF500DFD93}"/>
    <cellStyle name="Currency 2 4 15 9" xfId="15035" xr:uid="{00000000-0005-0000-0000-00000D3F0000}"/>
    <cellStyle name="Currency 2 4 16" xfId="814" xr:uid="{00000000-0005-0000-0000-00000E3F0000}"/>
    <cellStyle name="Currency 2 4 16 2" xfId="3190" xr:uid="{00000000-0005-0000-0000-00000F3F0000}"/>
    <cellStyle name="Currency 2 4 16 2 2" xfId="17447" xr:uid="{00000000-0005-0000-0000-0000103F0000}"/>
    <cellStyle name="Currency 2 4 16 2 3" xfId="29328" xr:uid="{4D27DD8C-E245-4D21-AADF-69582175E8FE}"/>
    <cellStyle name="Currency 2 4 16 2 4" xfId="43585" xr:uid="{69C7D7C2-C565-4C64-8259-AF6718C1C8F1}"/>
    <cellStyle name="Currency 2 4 16 3" xfId="5566" xr:uid="{00000000-0005-0000-0000-0000113F0000}"/>
    <cellStyle name="Currency 2 4 16 3 2" xfId="19823" xr:uid="{00000000-0005-0000-0000-0000123F0000}"/>
    <cellStyle name="Currency 2 4 16 3 3" xfId="31704" xr:uid="{54535B1E-4E3B-4B01-98F1-E5440C1D3034}"/>
    <cellStyle name="Currency 2 4 16 3 4" xfId="45961" xr:uid="{F780498F-89A5-4777-92C1-2F3AD133A0E8}"/>
    <cellStyle name="Currency 2 4 16 4" xfId="7942" xr:uid="{00000000-0005-0000-0000-0000133F0000}"/>
    <cellStyle name="Currency 2 4 16 4 2" xfId="22199" xr:uid="{00000000-0005-0000-0000-0000143F0000}"/>
    <cellStyle name="Currency 2 4 16 4 3" xfId="34080" xr:uid="{7C1D36B3-D5C5-455C-B75F-025E9A9F35AC}"/>
    <cellStyle name="Currency 2 4 16 4 4" xfId="48337" xr:uid="{FBCE02F9-D2A7-49BF-A64E-40065963ADDD}"/>
    <cellStyle name="Currency 2 4 16 5" xfId="10318" xr:uid="{00000000-0005-0000-0000-0000153F0000}"/>
    <cellStyle name="Currency 2 4 16 5 2" xfId="24575" xr:uid="{00000000-0005-0000-0000-0000163F0000}"/>
    <cellStyle name="Currency 2 4 16 5 3" xfId="36456" xr:uid="{FF326D20-3A53-4343-9A36-9F9EC9F73022}"/>
    <cellStyle name="Currency 2 4 16 5 4" xfId="50713" xr:uid="{82197A7D-5C69-4B2D-B648-884331869810}"/>
    <cellStyle name="Currency 2 4 16 6" xfId="12695" xr:uid="{00000000-0005-0000-0000-0000173F0000}"/>
    <cellStyle name="Currency 2 4 16 6 2" xfId="38833" xr:uid="{9F03FA37-6581-45F0-B1B8-60F6CF6F5A4E}"/>
    <cellStyle name="Currency 2 4 16 6 3" xfId="53090" xr:uid="{CDC63A95-C9FF-46EF-B155-7E323A945F2A}"/>
    <cellStyle name="Currency 2 4 16 7" xfId="15071" xr:uid="{00000000-0005-0000-0000-0000183F0000}"/>
    <cellStyle name="Currency 2 4 16 8" xfId="26952" xr:uid="{41070A93-F588-486F-B155-9BDDB70189B2}"/>
    <cellStyle name="Currency 2 4 16 9" xfId="41209" xr:uid="{2D75348B-2B2C-4E3C-855F-F05E8A13A8E9}"/>
    <cellStyle name="Currency 2 4 17" xfId="1606" xr:uid="{00000000-0005-0000-0000-0000193F0000}"/>
    <cellStyle name="Currency 2 4 17 2" xfId="3982" xr:uid="{00000000-0005-0000-0000-00001A3F0000}"/>
    <cellStyle name="Currency 2 4 17 2 2" xfId="18239" xr:uid="{00000000-0005-0000-0000-00001B3F0000}"/>
    <cellStyle name="Currency 2 4 17 2 3" xfId="30120" xr:uid="{763052F6-64DC-4CDF-B332-CB83F68A1689}"/>
    <cellStyle name="Currency 2 4 17 2 4" xfId="44377" xr:uid="{15FBCD52-6639-482B-9609-7EBD6DE98351}"/>
    <cellStyle name="Currency 2 4 17 3" xfId="6358" xr:uid="{00000000-0005-0000-0000-00001C3F0000}"/>
    <cellStyle name="Currency 2 4 17 3 2" xfId="20615" xr:uid="{00000000-0005-0000-0000-00001D3F0000}"/>
    <cellStyle name="Currency 2 4 17 3 3" xfId="32496" xr:uid="{BF319F79-7E08-4C04-A5B9-61EE8B1B828C}"/>
    <cellStyle name="Currency 2 4 17 3 4" xfId="46753" xr:uid="{60975046-E3D3-4400-B959-0CD616465451}"/>
    <cellStyle name="Currency 2 4 17 4" xfId="8734" xr:uid="{00000000-0005-0000-0000-00001E3F0000}"/>
    <cellStyle name="Currency 2 4 17 4 2" xfId="22991" xr:uid="{00000000-0005-0000-0000-00001F3F0000}"/>
    <cellStyle name="Currency 2 4 17 4 3" xfId="34872" xr:uid="{AEBDD482-72E2-48BB-ADC2-B36651C8248D}"/>
    <cellStyle name="Currency 2 4 17 4 4" xfId="49129" xr:uid="{DC236F3C-0903-4A31-8EE5-45FF19581012}"/>
    <cellStyle name="Currency 2 4 17 5" xfId="11110" xr:uid="{00000000-0005-0000-0000-0000203F0000}"/>
    <cellStyle name="Currency 2 4 17 5 2" xfId="25367" xr:uid="{00000000-0005-0000-0000-0000213F0000}"/>
    <cellStyle name="Currency 2 4 17 5 3" xfId="37248" xr:uid="{C3C72669-B509-49FC-9203-6DB84F48DB4F}"/>
    <cellStyle name="Currency 2 4 17 5 4" xfId="51505" xr:uid="{2729F9DA-4224-457E-B5CC-8F4D22606C78}"/>
    <cellStyle name="Currency 2 4 17 6" xfId="13487" xr:uid="{00000000-0005-0000-0000-0000223F0000}"/>
    <cellStyle name="Currency 2 4 17 6 2" xfId="39625" xr:uid="{C5F5180A-5645-4D14-8313-51F46CF45C44}"/>
    <cellStyle name="Currency 2 4 17 6 3" xfId="53882" xr:uid="{016FF783-FF1A-4A4B-AF07-315774B01905}"/>
    <cellStyle name="Currency 2 4 17 7" xfId="15863" xr:uid="{00000000-0005-0000-0000-0000233F0000}"/>
    <cellStyle name="Currency 2 4 17 8" xfId="27744" xr:uid="{95787A18-0204-463D-8BD0-D098F13BBDAB}"/>
    <cellStyle name="Currency 2 4 17 9" xfId="42001" xr:uid="{12AF7EF7-BCC3-43C9-8C8B-8955786E5909}"/>
    <cellStyle name="Currency 2 4 18" xfId="2398" xr:uid="{00000000-0005-0000-0000-0000243F0000}"/>
    <cellStyle name="Currency 2 4 18 2" xfId="16655" xr:uid="{00000000-0005-0000-0000-0000253F0000}"/>
    <cellStyle name="Currency 2 4 18 3" xfId="28536" xr:uid="{EF425F7E-A94E-4D9D-959F-0CD53512226E}"/>
    <cellStyle name="Currency 2 4 18 4" xfId="42793" xr:uid="{84D6AD4D-B61F-4BE7-92DA-B4CAC20A1842}"/>
    <cellStyle name="Currency 2 4 19" xfId="4774" xr:uid="{00000000-0005-0000-0000-0000263F0000}"/>
    <cellStyle name="Currency 2 4 19 2" xfId="19031" xr:uid="{00000000-0005-0000-0000-0000273F0000}"/>
    <cellStyle name="Currency 2 4 19 3" xfId="30912" xr:uid="{730C8721-38F6-44AC-9FBB-9A65544E5E9A}"/>
    <cellStyle name="Currency 2 4 19 4" xfId="45169" xr:uid="{42A350E0-1F73-4710-99EB-73E1A9F4FC0A}"/>
    <cellStyle name="Currency 2 4 2" xfId="39" xr:uid="{00000000-0005-0000-0000-0000283F0000}"/>
    <cellStyle name="Currency 2 4 2 10" xfId="363" xr:uid="{00000000-0005-0000-0000-0000293F0000}"/>
    <cellStyle name="Currency 2 4 2 10 10" xfId="26501" xr:uid="{2EA42DB4-1EA3-40DC-99A6-8B99A4EE8D2A}"/>
    <cellStyle name="Currency 2 4 2 10 11" xfId="40758" xr:uid="{C3C31535-2D0F-47CA-9AF6-F209E93BBD20}"/>
    <cellStyle name="Currency 2 4 2 10 2" xfId="1155" xr:uid="{00000000-0005-0000-0000-00002A3F0000}"/>
    <cellStyle name="Currency 2 4 2 10 2 2" xfId="3531" xr:uid="{00000000-0005-0000-0000-00002B3F0000}"/>
    <cellStyle name="Currency 2 4 2 10 2 2 2" xfId="17788" xr:uid="{00000000-0005-0000-0000-00002C3F0000}"/>
    <cellStyle name="Currency 2 4 2 10 2 2 3" xfId="29669" xr:uid="{6CF11DD0-E17A-44E0-945D-FFC162C7EAB9}"/>
    <cellStyle name="Currency 2 4 2 10 2 2 4" xfId="43926" xr:uid="{6559CE23-2A54-4885-9FA0-F9F8AAE17C20}"/>
    <cellStyle name="Currency 2 4 2 10 2 3" xfId="5907" xr:uid="{00000000-0005-0000-0000-00002D3F0000}"/>
    <cellStyle name="Currency 2 4 2 10 2 3 2" xfId="20164" xr:uid="{00000000-0005-0000-0000-00002E3F0000}"/>
    <cellStyle name="Currency 2 4 2 10 2 3 3" xfId="32045" xr:uid="{B3F53B9F-DC54-41FD-863B-21DF0EC88359}"/>
    <cellStyle name="Currency 2 4 2 10 2 3 4" xfId="46302" xr:uid="{D95613C1-DDE7-4053-9AEA-C70D6E9BC818}"/>
    <cellStyle name="Currency 2 4 2 10 2 4" xfId="8283" xr:uid="{00000000-0005-0000-0000-00002F3F0000}"/>
    <cellStyle name="Currency 2 4 2 10 2 4 2" xfId="22540" xr:uid="{00000000-0005-0000-0000-0000303F0000}"/>
    <cellStyle name="Currency 2 4 2 10 2 4 3" xfId="34421" xr:uid="{CA203825-430E-42B6-930C-3769E48C9EE0}"/>
    <cellStyle name="Currency 2 4 2 10 2 4 4" xfId="48678" xr:uid="{2BA86BCA-0EFB-442A-A26B-2046249358B8}"/>
    <cellStyle name="Currency 2 4 2 10 2 5" xfId="10659" xr:uid="{00000000-0005-0000-0000-0000313F0000}"/>
    <cellStyle name="Currency 2 4 2 10 2 5 2" xfId="24916" xr:uid="{00000000-0005-0000-0000-0000323F0000}"/>
    <cellStyle name="Currency 2 4 2 10 2 5 3" xfId="36797" xr:uid="{1C07A45C-07CF-4E05-A924-5F0ED0CBE843}"/>
    <cellStyle name="Currency 2 4 2 10 2 5 4" xfId="51054" xr:uid="{25EE934B-8BAC-43BD-8B86-4A354F4F3AAE}"/>
    <cellStyle name="Currency 2 4 2 10 2 6" xfId="13036" xr:uid="{00000000-0005-0000-0000-0000333F0000}"/>
    <cellStyle name="Currency 2 4 2 10 2 6 2" xfId="39174" xr:uid="{331DC78A-40A8-41D0-9F5D-5B54DEFD3B69}"/>
    <cellStyle name="Currency 2 4 2 10 2 6 3" xfId="53431" xr:uid="{C4C0E06F-7EC0-427A-BF4A-8C51270D797C}"/>
    <cellStyle name="Currency 2 4 2 10 2 7" xfId="15412" xr:uid="{00000000-0005-0000-0000-0000343F0000}"/>
    <cellStyle name="Currency 2 4 2 10 2 8" xfId="27293" xr:uid="{BF9A64EF-4498-4C64-85D2-6D554F9DE29E}"/>
    <cellStyle name="Currency 2 4 2 10 2 9" xfId="41550" xr:uid="{009187EE-A703-4348-89D8-DA03C8BD3891}"/>
    <cellStyle name="Currency 2 4 2 10 3" xfId="1947" xr:uid="{00000000-0005-0000-0000-0000353F0000}"/>
    <cellStyle name="Currency 2 4 2 10 3 2" xfId="4323" xr:uid="{00000000-0005-0000-0000-0000363F0000}"/>
    <cellStyle name="Currency 2 4 2 10 3 2 2" xfId="18580" xr:uid="{00000000-0005-0000-0000-0000373F0000}"/>
    <cellStyle name="Currency 2 4 2 10 3 2 3" xfId="30461" xr:uid="{BFD40DD8-815A-4F22-A57B-844EC7661B7E}"/>
    <cellStyle name="Currency 2 4 2 10 3 2 4" xfId="44718" xr:uid="{46497B6D-9839-4F26-9B16-F52F04C658A7}"/>
    <cellStyle name="Currency 2 4 2 10 3 3" xfId="6699" xr:uid="{00000000-0005-0000-0000-0000383F0000}"/>
    <cellStyle name="Currency 2 4 2 10 3 3 2" xfId="20956" xr:uid="{00000000-0005-0000-0000-0000393F0000}"/>
    <cellStyle name="Currency 2 4 2 10 3 3 3" xfId="32837" xr:uid="{D8A33D56-CBD4-4C40-AE05-96ABD5A28593}"/>
    <cellStyle name="Currency 2 4 2 10 3 3 4" xfId="47094" xr:uid="{26D68669-DFA5-4A48-B777-E7D9FA016D5D}"/>
    <cellStyle name="Currency 2 4 2 10 3 4" xfId="9075" xr:uid="{00000000-0005-0000-0000-00003A3F0000}"/>
    <cellStyle name="Currency 2 4 2 10 3 4 2" xfId="23332" xr:uid="{00000000-0005-0000-0000-00003B3F0000}"/>
    <cellStyle name="Currency 2 4 2 10 3 4 3" xfId="35213" xr:uid="{4C05B5DB-A6E2-4729-98CF-F8D7DB5743D3}"/>
    <cellStyle name="Currency 2 4 2 10 3 4 4" xfId="49470" xr:uid="{AB1E8856-D38D-4B07-8A2E-A0E959884DB1}"/>
    <cellStyle name="Currency 2 4 2 10 3 5" xfId="11451" xr:uid="{00000000-0005-0000-0000-00003C3F0000}"/>
    <cellStyle name="Currency 2 4 2 10 3 5 2" xfId="25708" xr:uid="{00000000-0005-0000-0000-00003D3F0000}"/>
    <cellStyle name="Currency 2 4 2 10 3 5 3" xfId="37589" xr:uid="{416E67EE-CE34-42E8-B3F5-B2521F45E8DF}"/>
    <cellStyle name="Currency 2 4 2 10 3 5 4" xfId="51846" xr:uid="{EEB360D1-25F4-4011-9B0C-CC1E7DA88D0D}"/>
    <cellStyle name="Currency 2 4 2 10 3 6" xfId="13828" xr:uid="{00000000-0005-0000-0000-00003E3F0000}"/>
    <cellStyle name="Currency 2 4 2 10 3 6 2" xfId="39966" xr:uid="{665C9A9C-7CA2-4360-9457-5EB332B5B084}"/>
    <cellStyle name="Currency 2 4 2 10 3 6 3" xfId="54223" xr:uid="{FCD11B06-AF1F-41BF-A27D-0EF057ADC4A7}"/>
    <cellStyle name="Currency 2 4 2 10 3 7" xfId="16204" xr:uid="{00000000-0005-0000-0000-00003F3F0000}"/>
    <cellStyle name="Currency 2 4 2 10 3 8" xfId="28085" xr:uid="{F509FAEF-5746-4090-B4B8-3D7D24274D85}"/>
    <cellStyle name="Currency 2 4 2 10 3 9" xfId="42342" xr:uid="{6B6448A6-7D55-4F2E-9A01-5163F4D44143}"/>
    <cellStyle name="Currency 2 4 2 10 4" xfId="2739" xr:uid="{00000000-0005-0000-0000-0000403F0000}"/>
    <cellStyle name="Currency 2 4 2 10 4 2" xfId="16996" xr:uid="{00000000-0005-0000-0000-0000413F0000}"/>
    <cellStyle name="Currency 2 4 2 10 4 3" xfId="28877" xr:uid="{2C5FDAE7-355E-4E04-A682-FE68667C21E9}"/>
    <cellStyle name="Currency 2 4 2 10 4 4" xfId="43134" xr:uid="{DDA715C2-1AE4-4CA2-8BA9-8E3D6633D1F7}"/>
    <cellStyle name="Currency 2 4 2 10 5" xfId="5115" xr:uid="{00000000-0005-0000-0000-0000423F0000}"/>
    <cellStyle name="Currency 2 4 2 10 5 2" xfId="19372" xr:uid="{00000000-0005-0000-0000-0000433F0000}"/>
    <cellStyle name="Currency 2 4 2 10 5 3" xfId="31253" xr:uid="{898A8ABD-A84B-4C94-9A9C-E18D93FC751E}"/>
    <cellStyle name="Currency 2 4 2 10 5 4" xfId="45510" xr:uid="{CFF2CD19-A39E-428C-9342-BFA3098A444A}"/>
    <cellStyle name="Currency 2 4 2 10 6" xfId="7491" xr:uid="{00000000-0005-0000-0000-0000443F0000}"/>
    <cellStyle name="Currency 2 4 2 10 6 2" xfId="21748" xr:uid="{00000000-0005-0000-0000-0000453F0000}"/>
    <cellStyle name="Currency 2 4 2 10 6 3" xfId="33629" xr:uid="{C2A220B8-10B5-4D05-B668-7FAF06EAC57E}"/>
    <cellStyle name="Currency 2 4 2 10 6 4" xfId="47886" xr:uid="{5CF497D3-59C3-4B78-8C98-ACB28F723D3C}"/>
    <cellStyle name="Currency 2 4 2 10 7" xfId="9867" xr:uid="{00000000-0005-0000-0000-0000463F0000}"/>
    <cellStyle name="Currency 2 4 2 10 7 2" xfId="24124" xr:uid="{00000000-0005-0000-0000-0000473F0000}"/>
    <cellStyle name="Currency 2 4 2 10 7 3" xfId="36005" xr:uid="{95913F2D-F8D7-4969-83B5-C63507F63203}"/>
    <cellStyle name="Currency 2 4 2 10 7 4" xfId="50262" xr:uid="{9053850C-2E4D-41F8-94C7-E95B2F841A89}"/>
    <cellStyle name="Currency 2 4 2 10 8" xfId="12244" xr:uid="{00000000-0005-0000-0000-0000483F0000}"/>
    <cellStyle name="Currency 2 4 2 10 8 2" xfId="38382" xr:uid="{21BC88AA-8BD3-4A44-B37B-D237DBED083E}"/>
    <cellStyle name="Currency 2 4 2 10 8 3" xfId="52639" xr:uid="{9CA3472F-FD97-4D3A-A0B9-5B6223DFF200}"/>
    <cellStyle name="Currency 2 4 2 10 9" xfId="14620" xr:uid="{00000000-0005-0000-0000-0000493F0000}"/>
    <cellStyle name="Currency 2 4 2 11" xfId="399" xr:uid="{00000000-0005-0000-0000-00004A3F0000}"/>
    <cellStyle name="Currency 2 4 2 11 10" xfId="26537" xr:uid="{125A6EA9-CDDC-4B80-B60C-666FF0E6A161}"/>
    <cellStyle name="Currency 2 4 2 11 11" xfId="40794" xr:uid="{8CBAFE76-E666-47F4-9035-489CFE5AE96A}"/>
    <cellStyle name="Currency 2 4 2 11 2" xfId="1191" xr:uid="{00000000-0005-0000-0000-00004B3F0000}"/>
    <cellStyle name="Currency 2 4 2 11 2 2" xfId="3567" xr:uid="{00000000-0005-0000-0000-00004C3F0000}"/>
    <cellStyle name="Currency 2 4 2 11 2 2 2" xfId="17824" xr:uid="{00000000-0005-0000-0000-00004D3F0000}"/>
    <cellStyle name="Currency 2 4 2 11 2 2 3" xfId="29705" xr:uid="{375C2914-80BE-4417-8FA6-862D0F3EDFC1}"/>
    <cellStyle name="Currency 2 4 2 11 2 2 4" xfId="43962" xr:uid="{420060A1-3358-4BF2-9D21-98B8F5F0B7C4}"/>
    <cellStyle name="Currency 2 4 2 11 2 3" xfId="5943" xr:uid="{00000000-0005-0000-0000-00004E3F0000}"/>
    <cellStyle name="Currency 2 4 2 11 2 3 2" xfId="20200" xr:uid="{00000000-0005-0000-0000-00004F3F0000}"/>
    <cellStyle name="Currency 2 4 2 11 2 3 3" xfId="32081" xr:uid="{C1B0AE39-1355-4120-B96D-FB6CC422F12E}"/>
    <cellStyle name="Currency 2 4 2 11 2 3 4" xfId="46338" xr:uid="{3FEF7B34-24AF-4168-B0ED-99AA7B0D1473}"/>
    <cellStyle name="Currency 2 4 2 11 2 4" xfId="8319" xr:uid="{00000000-0005-0000-0000-0000503F0000}"/>
    <cellStyle name="Currency 2 4 2 11 2 4 2" xfId="22576" xr:uid="{00000000-0005-0000-0000-0000513F0000}"/>
    <cellStyle name="Currency 2 4 2 11 2 4 3" xfId="34457" xr:uid="{66E44E40-E967-4013-A532-857B22C15E97}"/>
    <cellStyle name="Currency 2 4 2 11 2 4 4" xfId="48714" xr:uid="{A249204F-7DE8-4798-85F1-44ED2D93F253}"/>
    <cellStyle name="Currency 2 4 2 11 2 5" xfId="10695" xr:uid="{00000000-0005-0000-0000-0000523F0000}"/>
    <cellStyle name="Currency 2 4 2 11 2 5 2" xfId="24952" xr:uid="{00000000-0005-0000-0000-0000533F0000}"/>
    <cellStyle name="Currency 2 4 2 11 2 5 3" xfId="36833" xr:uid="{B80CA4D6-E53C-4E22-AC93-E0428CDE5EBE}"/>
    <cellStyle name="Currency 2 4 2 11 2 5 4" xfId="51090" xr:uid="{FB354B2B-C758-4231-89B0-ADE65A056878}"/>
    <cellStyle name="Currency 2 4 2 11 2 6" xfId="13072" xr:uid="{00000000-0005-0000-0000-0000543F0000}"/>
    <cellStyle name="Currency 2 4 2 11 2 6 2" xfId="39210" xr:uid="{34C81027-FFFA-4C76-BCFA-E856F1AD1004}"/>
    <cellStyle name="Currency 2 4 2 11 2 6 3" xfId="53467" xr:uid="{19A7AAA1-D799-4124-B473-C8DEDD2D92D6}"/>
    <cellStyle name="Currency 2 4 2 11 2 7" xfId="15448" xr:uid="{00000000-0005-0000-0000-0000553F0000}"/>
    <cellStyle name="Currency 2 4 2 11 2 8" xfId="27329" xr:uid="{9992E225-9559-4FF1-A16E-0F55DF63F30A}"/>
    <cellStyle name="Currency 2 4 2 11 2 9" xfId="41586" xr:uid="{FA07E017-8692-4AAC-8AAC-0912EDB7FE1C}"/>
    <cellStyle name="Currency 2 4 2 11 3" xfId="1983" xr:uid="{00000000-0005-0000-0000-0000563F0000}"/>
    <cellStyle name="Currency 2 4 2 11 3 2" xfId="4359" xr:uid="{00000000-0005-0000-0000-0000573F0000}"/>
    <cellStyle name="Currency 2 4 2 11 3 2 2" xfId="18616" xr:uid="{00000000-0005-0000-0000-0000583F0000}"/>
    <cellStyle name="Currency 2 4 2 11 3 2 3" xfId="30497" xr:uid="{8D863D37-D272-46A9-9280-F8685EC1925D}"/>
    <cellStyle name="Currency 2 4 2 11 3 2 4" xfId="44754" xr:uid="{D02274E8-7036-4527-ABB4-217407AB5595}"/>
    <cellStyle name="Currency 2 4 2 11 3 3" xfId="6735" xr:uid="{00000000-0005-0000-0000-0000593F0000}"/>
    <cellStyle name="Currency 2 4 2 11 3 3 2" xfId="20992" xr:uid="{00000000-0005-0000-0000-00005A3F0000}"/>
    <cellStyle name="Currency 2 4 2 11 3 3 3" xfId="32873" xr:uid="{AB6A7D83-27C6-4E69-B715-7BF913BE9D11}"/>
    <cellStyle name="Currency 2 4 2 11 3 3 4" xfId="47130" xr:uid="{96326A85-CF83-4160-BD7A-5409E183F87B}"/>
    <cellStyle name="Currency 2 4 2 11 3 4" xfId="9111" xr:uid="{00000000-0005-0000-0000-00005B3F0000}"/>
    <cellStyle name="Currency 2 4 2 11 3 4 2" xfId="23368" xr:uid="{00000000-0005-0000-0000-00005C3F0000}"/>
    <cellStyle name="Currency 2 4 2 11 3 4 3" xfId="35249" xr:uid="{E3B3B40E-DFDB-4E97-B93E-CF7AC1ED71CD}"/>
    <cellStyle name="Currency 2 4 2 11 3 4 4" xfId="49506" xr:uid="{763DADF7-4987-4DAC-87B4-8AD737AF0ABB}"/>
    <cellStyle name="Currency 2 4 2 11 3 5" xfId="11487" xr:uid="{00000000-0005-0000-0000-00005D3F0000}"/>
    <cellStyle name="Currency 2 4 2 11 3 5 2" xfId="25744" xr:uid="{00000000-0005-0000-0000-00005E3F0000}"/>
    <cellStyle name="Currency 2 4 2 11 3 5 3" xfId="37625" xr:uid="{F9AAFA88-B5BE-4796-BA7C-F1F52458B89A}"/>
    <cellStyle name="Currency 2 4 2 11 3 5 4" xfId="51882" xr:uid="{4EEC767D-B2DA-4539-91AF-869D0CB63278}"/>
    <cellStyle name="Currency 2 4 2 11 3 6" xfId="13864" xr:uid="{00000000-0005-0000-0000-00005F3F0000}"/>
    <cellStyle name="Currency 2 4 2 11 3 6 2" xfId="40002" xr:uid="{18015B17-6E08-4DB7-B7E1-9005D71930A6}"/>
    <cellStyle name="Currency 2 4 2 11 3 6 3" xfId="54259" xr:uid="{84526858-E2FA-4E58-85B5-BE3AE0EF0C50}"/>
    <cellStyle name="Currency 2 4 2 11 3 7" xfId="16240" xr:uid="{00000000-0005-0000-0000-0000603F0000}"/>
    <cellStyle name="Currency 2 4 2 11 3 8" xfId="28121" xr:uid="{B7361BB0-073E-4D3D-93E4-0DC9B6F9A9DD}"/>
    <cellStyle name="Currency 2 4 2 11 3 9" xfId="42378" xr:uid="{E47293BF-819F-4ED8-B4D5-E27C40F6E286}"/>
    <cellStyle name="Currency 2 4 2 11 4" xfId="2775" xr:uid="{00000000-0005-0000-0000-0000613F0000}"/>
    <cellStyle name="Currency 2 4 2 11 4 2" xfId="17032" xr:uid="{00000000-0005-0000-0000-0000623F0000}"/>
    <cellStyle name="Currency 2 4 2 11 4 3" xfId="28913" xr:uid="{DC5FA601-1B0E-4B41-9410-AA6C039D3572}"/>
    <cellStyle name="Currency 2 4 2 11 4 4" xfId="43170" xr:uid="{43D24C2F-42F3-4E5C-88B0-7403148FAFCB}"/>
    <cellStyle name="Currency 2 4 2 11 5" xfId="5151" xr:uid="{00000000-0005-0000-0000-0000633F0000}"/>
    <cellStyle name="Currency 2 4 2 11 5 2" xfId="19408" xr:uid="{00000000-0005-0000-0000-0000643F0000}"/>
    <cellStyle name="Currency 2 4 2 11 5 3" xfId="31289" xr:uid="{720BAF1C-5E6E-4E2B-815F-EC2D92C1314E}"/>
    <cellStyle name="Currency 2 4 2 11 5 4" xfId="45546" xr:uid="{3C1F455E-870B-4251-A30E-CAB4C2F0FC3F}"/>
    <cellStyle name="Currency 2 4 2 11 6" xfId="7527" xr:uid="{00000000-0005-0000-0000-0000653F0000}"/>
    <cellStyle name="Currency 2 4 2 11 6 2" xfId="21784" xr:uid="{00000000-0005-0000-0000-0000663F0000}"/>
    <cellStyle name="Currency 2 4 2 11 6 3" xfId="33665" xr:uid="{A6C122F4-F482-477E-8E43-1D7AEFFA1751}"/>
    <cellStyle name="Currency 2 4 2 11 6 4" xfId="47922" xr:uid="{24D8BC73-0C98-46A0-8529-3BE096933BEB}"/>
    <cellStyle name="Currency 2 4 2 11 7" xfId="9903" xr:uid="{00000000-0005-0000-0000-0000673F0000}"/>
    <cellStyle name="Currency 2 4 2 11 7 2" xfId="24160" xr:uid="{00000000-0005-0000-0000-0000683F0000}"/>
    <cellStyle name="Currency 2 4 2 11 7 3" xfId="36041" xr:uid="{DDDF67EC-D6F5-45F9-B5A3-D564275B2F51}"/>
    <cellStyle name="Currency 2 4 2 11 7 4" xfId="50298" xr:uid="{F613E3CA-094E-491E-8F9D-D05D8A8AA03B}"/>
    <cellStyle name="Currency 2 4 2 11 8" xfId="12280" xr:uid="{00000000-0005-0000-0000-0000693F0000}"/>
    <cellStyle name="Currency 2 4 2 11 8 2" xfId="38418" xr:uid="{559030EF-51FF-4C3C-8F2D-26FD3591C3B7}"/>
    <cellStyle name="Currency 2 4 2 11 8 3" xfId="52675" xr:uid="{A6731E1A-48A5-4EB7-959B-B48F37C75844}"/>
    <cellStyle name="Currency 2 4 2 11 9" xfId="14656" xr:uid="{00000000-0005-0000-0000-00006A3F0000}"/>
    <cellStyle name="Currency 2 4 2 12" xfId="723" xr:uid="{00000000-0005-0000-0000-00006B3F0000}"/>
    <cellStyle name="Currency 2 4 2 12 10" xfId="26861" xr:uid="{A2547348-4EDA-40BC-8BC6-56BEC704906B}"/>
    <cellStyle name="Currency 2 4 2 12 11" xfId="41118" xr:uid="{64A8F99F-6F1F-4009-BDFA-2B5D77E11445}"/>
    <cellStyle name="Currency 2 4 2 12 2" xfId="1515" xr:uid="{00000000-0005-0000-0000-00006C3F0000}"/>
    <cellStyle name="Currency 2 4 2 12 2 2" xfId="3891" xr:uid="{00000000-0005-0000-0000-00006D3F0000}"/>
    <cellStyle name="Currency 2 4 2 12 2 2 2" xfId="18148" xr:uid="{00000000-0005-0000-0000-00006E3F0000}"/>
    <cellStyle name="Currency 2 4 2 12 2 2 3" xfId="30029" xr:uid="{2805AA1B-D519-47C3-9F2D-ACDAA8AA387E}"/>
    <cellStyle name="Currency 2 4 2 12 2 2 4" xfId="44286" xr:uid="{799CCC1D-6166-42B8-9737-36E73709EB92}"/>
    <cellStyle name="Currency 2 4 2 12 2 3" xfId="6267" xr:uid="{00000000-0005-0000-0000-00006F3F0000}"/>
    <cellStyle name="Currency 2 4 2 12 2 3 2" xfId="20524" xr:uid="{00000000-0005-0000-0000-0000703F0000}"/>
    <cellStyle name="Currency 2 4 2 12 2 3 3" xfId="32405" xr:uid="{AC77B796-493C-4585-B3F9-8FA8951E2BDB}"/>
    <cellStyle name="Currency 2 4 2 12 2 3 4" xfId="46662" xr:uid="{BF95EDC8-1C4C-4FF1-837B-BBDC7AF876CA}"/>
    <cellStyle name="Currency 2 4 2 12 2 4" xfId="8643" xr:uid="{00000000-0005-0000-0000-0000713F0000}"/>
    <cellStyle name="Currency 2 4 2 12 2 4 2" xfId="22900" xr:uid="{00000000-0005-0000-0000-0000723F0000}"/>
    <cellStyle name="Currency 2 4 2 12 2 4 3" xfId="34781" xr:uid="{72F0DFE9-F8F7-4662-8E4F-C3E3FF863659}"/>
    <cellStyle name="Currency 2 4 2 12 2 4 4" xfId="49038" xr:uid="{DC6068F7-0AC6-427A-9421-3754E1C13FBC}"/>
    <cellStyle name="Currency 2 4 2 12 2 5" xfId="11019" xr:uid="{00000000-0005-0000-0000-0000733F0000}"/>
    <cellStyle name="Currency 2 4 2 12 2 5 2" xfId="25276" xr:uid="{00000000-0005-0000-0000-0000743F0000}"/>
    <cellStyle name="Currency 2 4 2 12 2 5 3" xfId="37157" xr:uid="{1C493234-ADDD-455E-95FD-6C46D9A4E969}"/>
    <cellStyle name="Currency 2 4 2 12 2 5 4" xfId="51414" xr:uid="{59F33606-24DB-43D4-91A1-EAA0A03ADB36}"/>
    <cellStyle name="Currency 2 4 2 12 2 6" xfId="13396" xr:uid="{00000000-0005-0000-0000-0000753F0000}"/>
    <cellStyle name="Currency 2 4 2 12 2 6 2" xfId="39534" xr:uid="{9CC939D7-12E5-4CD4-862C-D3C20FD04724}"/>
    <cellStyle name="Currency 2 4 2 12 2 6 3" xfId="53791" xr:uid="{3E20FE21-6E4C-4A6A-9DAF-95610553A3A5}"/>
    <cellStyle name="Currency 2 4 2 12 2 7" xfId="15772" xr:uid="{00000000-0005-0000-0000-0000763F0000}"/>
    <cellStyle name="Currency 2 4 2 12 2 8" xfId="27653" xr:uid="{06F93E0F-B8E0-4014-B6E7-C0B4FFA4159E}"/>
    <cellStyle name="Currency 2 4 2 12 2 9" xfId="41910" xr:uid="{110ECBB4-8690-4D9C-BBE2-C937223DE80A}"/>
    <cellStyle name="Currency 2 4 2 12 3" xfId="2307" xr:uid="{00000000-0005-0000-0000-0000773F0000}"/>
    <cellStyle name="Currency 2 4 2 12 3 2" xfId="4683" xr:uid="{00000000-0005-0000-0000-0000783F0000}"/>
    <cellStyle name="Currency 2 4 2 12 3 2 2" xfId="18940" xr:uid="{00000000-0005-0000-0000-0000793F0000}"/>
    <cellStyle name="Currency 2 4 2 12 3 2 3" xfId="30821" xr:uid="{4B5DDCF2-B880-406A-97AE-BE1407EE0EA6}"/>
    <cellStyle name="Currency 2 4 2 12 3 2 4" xfId="45078" xr:uid="{A74B7C05-1530-472E-8B1B-A440C393D7EE}"/>
    <cellStyle name="Currency 2 4 2 12 3 3" xfId="7059" xr:uid="{00000000-0005-0000-0000-00007A3F0000}"/>
    <cellStyle name="Currency 2 4 2 12 3 3 2" xfId="21316" xr:uid="{00000000-0005-0000-0000-00007B3F0000}"/>
    <cellStyle name="Currency 2 4 2 12 3 3 3" xfId="33197" xr:uid="{82FEED10-082B-499B-9A9B-BACEF9C603AE}"/>
    <cellStyle name="Currency 2 4 2 12 3 3 4" xfId="47454" xr:uid="{59F14E2C-B30A-424E-935E-BED82763C6AC}"/>
    <cellStyle name="Currency 2 4 2 12 3 4" xfId="9435" xr:uid="{00000000-0005-0000-0000-00007C3F0000}"/>
    <cellStyle name="Currency 2 4 2 12 3 4 2" xfId="23692" xr:uid="{00000000-0005-0000-0000-00007D3F0000}"/>
    <cellStyle name="Currency 2 4 2 12 3 4 3" xfId="35573" xr:uid="{59C2F7F7-B036-4A87-B6C0-A69312F47FAB}"/>
    <cellStyle name="Currency 2 4 2 12 3 4 4" xfId="49830" xr:uid="{DC9D12A0-69C8-4942-8A24-69D7D1799C31}"/>
    <cellStyle name="Currency 2 4 2 12 3 5" xfId="11811" xr:uid="{00000000-0005-0000-0000-00007E3F0000}"/>
    <cellStyle name="Currency 2 4 2 12 3 5 2" xfId="26068" xr:uid="{00000000-0005-0000-0000-00007F3F0000}"/>
    <cellStyle name="Currency 2 4 2 12 3 5 3" xfId="37949" xr:uid="{6B1837F0-1494-47BA-8B16-4A1496458394}"/>
    <cellStyle name="Currency 2 4 2 12 3 5 4" xfId="52206" xr:uid="{D0255A47-9450-402D-B271-84B1953DB381}"/>
    <cellStyle name="Currency 2 4 2 12 3 6" xfId="14188" xr:uid="{00000000-0005-0000-0000-0000803F0000}"/>
    <cellStyle name="Currency 2 4 2 12 3 6 2" xfId="40326" xr:uid="{EC2AB235-36E7-472C-9A94-E0B6B2677C29}"/>
    <cellStyle name="Currency 2 4 2 12 3 6 3" xfId="54583" xr:uid="{B70BD338-25E1-476A-A700-D9F172E9639D}"/>
    <cellStyle name="Currency 2 4 2 12 3 7" xfId="16564" xr:uid="{00000000-0005-0000-0000-0000813F0000}"/>
    <cellStyle name="Currency 2 4 2 12 3 8" xfId="28445" xr:uid="{C04C338B-5287-4144-A7FB-7A5F33D77A42}"/>
    <cellStyle name="Currency 2 4 2 12 3 9" xfId="42702" xr:uid="{C2BC8FEE-43A3-479E-A24F-C84BDBCD7997}"/>
    <cellStyle name="Currency 2 4 2 12 4" xfId="3099" xr:uid="{00000000-0005-0000-0000-0000823F0000}"/>
    <cellStyle name="Currency 2 4 2 12 4 2" xfId="17356" xr:uid="{00000000-0005-0000-0000-0000833F0000}"/>
    <cellStyle name="Currency 2 4 2 12 4 3" xfId="29237" xr:uid="{3517A6D0-F8E5-4EAE-9E02-8F2AF0B0F7C3}"/>
    <cellStyle name="Currency 2 4 2 12 4 4" xfId="43494" xr:uid="{D18A4536-4905-462B-942A-D4E27577391D}"/>
    <cellStyle name="Currency 2 4 2 12 5" xfId="5475" xr:uid="{00000000-0005-0000-0000-0000843F0000}"/>
    <cellStyle name="Currency 2 4 2 12 5 2" xfId="19732" xr:uid="{00000000-0005-0000-0000-0000853F0000}"/>
    <cellStyle name="Currency 2 4 2 12 5 3" xfId="31613" xr:uid="{B314EE3E-D3DA-4384-B2A8-E5C76977453A}"/>
    <cellStyle name="Currency 2 4 2 12 5 4" xfId="45870" xr:uid="{4AFFB221-97DD-459F-A04E-4E70F80C5AB7}"/>
    <cellStyle name="Currency 2 4 2 12 6" xfId="7851" xr:uid="{00000000-0005-0000-0000-0000863F0000}"/>
    <cellStyle name="Currency 2 4 2 12 6 2" xfId="22108" xr:uid="{00000000-0005-0000-0000-0000873F0000}"/>
    <cellStyle name="Currency 2 4 2 12 6 3" xfId="33989" xr:uid="{65C86795-014B-4C89-B12A-A143E70A140F}"/>
    <cellStyle name="Currency 2 4 2 12 6 4" xfId="48246" xr:uid="{9076B467-8494-4F5A-AC55-D4F680F7A956}"/>
    <cellStyle name="Currency 2 4 2 12 7" xfId="10227" xr:uid="{00000000-0005-0000-0000-0000883F0000}"/>
    <cellStyle name="Currency 2 4 2 12 7 2" xfId="24484" xr:uid="{00000000-0005-0000-0000-0000893F0000}"/>
    <cellStyle name="Currency 2 4 2 12 7 3" xfId="36365" xr:uid="{ADDB33BE-B9AF-44DD-A668-CFFE9A00D6B3}"/>
    <cellStyle name="Currency 2 4 2 12 7 4" xfId="50622" xr:uid="{6138AC1B-897E-4005-8D14-F48C7473B31C}"/>
    <cellStyle name="Currency 2 4 2 12 8" xfId="12604" xr:uid="{00000000-0005-0000-0000-00008A3F0000}"/>
    <cellStyle name="Currency 2 4 2 12 8 2" xfId="38742" xr:uid="{3B2F7E7E-30D3-489D-9A17-A71D9D20B9A1}"/>
    <cellStyle name="Currency 2 4 2 12 8 3" xfId="52999" xr:uid="{9A495AD3-C8ED-411A-B384-8165B925FC4A}"/>
    <cellStyle name="Currency 2 4 2 12 9" xfId="14980" xr:uid="{00000000-0005-0000-0000-00008B3F0000}"/>
    <cellStyle name="Currency 2 4 2 13" xfId="759" xr:uid="{00000000-0005-0000-0000-00008C3F0000}"/>
    <cellStyle name="Currency 2 4 2 13 10" xfId="26897" xr:uid="{096DC6E7-2FB7-43C5-B9D3-2892F9510C68}"/>
    <cellStyle name="Currency 2 4 2 13 11" xfId="41154" xr:uid="{A9471F3F-401D-4554-A60C-78AB86297CC0}"/>
    <cellStyle name="Currency 2 4 2 13 2" xfId="1551" xr:uid="{00000000-0005-0000-0000-00008D3F0000}"/>
    <cellStyle name="Currency 2 4 2 13 2 2" xfId="3927" xr:uid="{00000000-0005-0000-0000-00008E3F0000}"/>
    <cellStyle name="Currency 2 4 2 13 2 2 2" xfId="18184" xr:uid="{00000000-0005-0000-0000-00008F3F0000}"/>
    <cellStyle name="Currency 2 4 2 13 2 2 3" xfId="30065" xr:uid="{4128AFC6-56EA-46CB-AB6A-BB89E5902AAD}"/>
    <cellStyle name="Currency 2 4 2 13 2 2 4" xfId="44322" xr:uid="{3A6C12AE-F8DF-47C5-8BC8-AD691C3A0B76}"/>
    <cellStyle name="Currency 2 4 2 13 2 3" xfId="6303" xr:uid="{00000000-0005-0000-0000-0000903F0000}"/>
    <cellStyle name="Currency 2 4 2 13 2 3 2" xfId="20560" xr:uid="{00000000-0005-0000-0000-0000913F0000}"/>
    <cellStyle name="Currency 2 4 2 13 2 3 3" xfId="32441" xr:uid="{8EDBB6D2-2814-48F1-8E89-9DF7B9B976F6}"/>
    <cellStyle name="Currency 2 4 2 13 2 3 4" xfId="46698" xr:uid="{7DEBDC2E-6528-4865-932F-481B81D9A168}"/>
    <cellStyle name="Currency 2 4 2 13 2 4" xfId="8679" xr:uid="{00000000-0005-0000-0000-0000923F0000}"/>
    <cellStyle name="Currency 2 4 2 13 2 4 2" xfId="22936" xr:uid="{00000000-0005-0000-0000-0000933F0000}"/>
    <cellStyle name="Currency 2 4 2 13 2 4 3" xfId="34817" xr:uid="{1E392673-8920-4903-8CC4-90E39B5151F7}"/>
    <cellStyle name="Currency 2 4 2 13 2 4 4" xfId="49074" xr:uid="{8C6CCD6C-AE95-4F45-9143-B0CDE769F6AA}"/>
    <cellStyle name="Currency 2 4 2 13 2 5" xfId="11055" xr:uid="{00000000-0005-0000-0000-0000943F0000}"/>
    <cellStyle name="Currency 2 4 2 13 2 5 2" xfId="25312" xr:uid="{00000000-0005-0000-0000-0000953F0000}"/>
    <cellStyle name="Currency 2 4 2 13 2 5 3" xfId="37193" xr:uid="{751DC9BD-5D45-4632-A4D1-676DB09592DD}"/>
    <cellStyle name="Currency 2 4 2 13 2 5 4" xfId="51450" xr:uid="{73568AFE-BF40-4777-90FE-D8F12E40DBB6}"/>
    <cellStyle name="Currency 2 4 2 13 2 6" xfId="13432" xr:uid="{00000000-0005-0000-0000-0000963F0000}"/>
    <cellStyle name="Currency 2 4 2 13 2 6 2" xfId="39570" xr:uid="{CAC37B63-D1A9-45C1-84A4-FB4B53200153}"/>
    <cellStyle name="Currency 2 4 2 13 2 6 3" xfId="53827" xr:uid="{0F77BA69-1D28-4B73-901D-B4162BFD14A9}"/>
    <cellStyle name="Currency 2 4 2 13 2 7" xfId="15808" xr:uid="{00000000-0005-0000-0000-0000973F0000}"/>
    <cellStyle name="Currency 2 4 2 13 2 8" xfId="27689" xr:uid="{6EF5D99F-7EA7-478C-B4F0-4F9F0D88CB37}"/>
    <cellStyle name="Currency 2 4 2 13 2 9" xfId="41946" xr:uid="{CAED11F1-268B-4551-BE10-852C4F683F13}"/>
    <cellStyle name="Currency 2 4 2 13 3" xfId="2343" xr:uid="{00000000-0005-0000-0000-0000983F0000}"/>
    <cellStyle name="Currency 2 4 2 13 3 2" xfId="4719" xr:uid="{00000000-0005-0000-0000-0000993F0000}"/>
    <cellStyle name="Currency 2 4 2 13 3 2 2" xfId="18976" xr:uid="{00000000-0005-0000-0000-00009A3F0000}"/>
    <cellStyle name="Currency 2 4 2 13 3 2 3" xfId="30857" xr:uid="{E0F130EB-7FF9-4ABF-8F6B-D815BA4BFC82}"/>
    <cellStyle name="Currency 2 4 2 13 3 2 4" xfId="45114" xr:uid="{96D551B8-6CAE-42E1-A3C0-1E35350E8211}"/>
    <cellStyle name="Currency 2 4 2 13 3 3" xfId="7095" xr:uid="{00000000-0005-0000-0000-00009B3F0000}"/>
    <cellStyle name="Currency 2 4 2 13 3 3 2" xfId="21352" xr:uid="{00000000-0005-0000-0000-00009C3F0000}"/>
    <cellStyle name="Currency 2 4 2 13 3 3 3" xfId="33233" xr:uid="{E75652E6-FC29-4FD1-BBA9-22AABB2CF063}"/>
    <cellStyle name="Currency 2 4 2 13 3 3 4" xfId="47490" xr:uid="{779D3925-CD7C-4210-A1F3-55C004E99A9E}"/>
    <cellStyle name="Currency 2 4 2 13 3 4" xfId="9471" xr:uid="{00000000-0005-0000-0000-00009D3F0000}"/>
    <cellStyle name="Currency 2 4 2 13 3 4 2" xfId="23728" xr:uid="{00000000-0005-0000-0000-00009E3F0000}"/>
    <cellStyle name="Currency 2 4 2 13 3 4 3" xfId="35609" xr:uid="{46F9B59B-F4EB-4C80-95E6-5D31F2D4F1EB}"/>
    <cellStyle name="Currency 2 4 2 13 3 4 4" xfId="49866" xr:uid="{72A96A32-114C-4E3E-95C0-39EE32F23A2B}"/>
    <cellStyle name="Currency 2 4 2 13 3 5" xfId="11847" xr:uid="{00000000-0005-0000-0000-00009F3F0000}"/>
    <cellStyle name="Currency 2 4 2 13 3 5 2" xfId="26104" xr:uid="{00000000-0005-0000-0000-0000A03F0000}"/>
    <cellStyle name="Currency 2 4 2 13 3 5 3" xfId="37985" xr:uid="{B97261F2-036D-4432-AE77-182F26DD246B}"/>
    <cellStyle name="Currency 2 4 2 13 3 5 4" xfId="52242" xr:uid="{03207168-F796-4ABB-A3F4-E08D55639EF2}"/>
    <cellStyle name="Currency 2 4 2 13 3 6" xfId="14224" xr:uid="{00000000-0005-0000-0000-0000A13F0000}"/>
    <cellStyle name="Currency 2 4 2 13 3 6 2" xfId="40362" xr:uid="{DD0C9E6C-6644-48D7-8335-9C622F0901BD}"/>
    <cellStyle name="Currency 2 4 2 13 3 6 3" xfId="54619" xr:uid="{29D24866-06F0-4A58-8713-A2C66D00EC79}"/>
    <cellStyle name="Currency 2 4 2 13 3 7" xfId="16600" xr:uid="{00000000-0005-0000-0000-0000A23F0000}"/>
    <cellStyle name="Currency 2 4 2 13 3 8" xfId="28481" xr:uid="{92DD44D2-A272-4753-8D08-1BAF2EF7C48A}"/>
    <cellStyle name="Currency 2 4 2 13 3 9" xfId="42738" xr:uid="{5238D18D-1583-4167-9E69-44BAF32B7056}"/>
    <cellStyle name="Currency 2 4 2 13 4" xfId="3135" xr:uid="{00000000-0005-0000-0000-0000A33F0000}"/>
    <cellStyle name="Currency 2 4 2 13 4 2" xfId="17392" xr:uid="{00000000-0005-0000-0000-0000A43F0000}"/>
    <cellStyle name="Currency 2 4 2 13 4 3" xfId="29273" xr:uid="{BBCE1A7C-8BAF-4E47-BB8D-36CC5E55B9F1}"/>
    <cellStyle name="Currency 2 4 2 13 4 4" xfId="43530" xr:uid="{72AC0FD0-15EE-4E43-B3F8-31346AD4F7AA}"/>
    <cellStyle name="Currency 2 4 2 13 5" xfId="5511" xr:uid="{00000000-0005-0000-0000-0000A53F0000}"/>
    <cellStyle name="Currency 2 4 2 13 5 2" xfId="19768" xr:uid="{00000000-0005-0000-0000-0000A63F0000}"/>
    <cellStyle name="Currency 2 4 2 13 5 3" xfId="31649" xr:uid="{7A00F20B-DB98-4823-9AF7-904F1147677E}"/>
    <cellStyle name="Currency 2 4 2 13 5 4" xfId="45906" xr:uid="{58560A09-6109-4302-8C7C-13B8949F64F6}"/>
    <cellStyle name="Currency 2 4 2 13 6" xfId="7887" xr:uid="{00000000-0005-0000-0000-0000A73F0000}"/>
    <cellStyle name="Currency 2 4 2 13 6 2" xfId="22144" xr:uid="{00000000-0005-0000-0000-0000A83F0000}"/>
    <cellStyle name="Currency 2 4 2 13 6 3" xfId="34025" xr:uid="{4AECCD5D-B4C7-47C2-B831-70560B804E83}"/>
    <cellStyle name="Currency 2 4 2 13 6 4" xfId="48282" xr:uid="{E71E986E-81A4-4694-90E3-887D9FFE48E6}"/>
    <cellStyle name="Currency 2 4 2 13 7" xfId="10263" xr:uid="{00000000-0005-0000-0000-0000A93F0000}"/>
    <cellStyle name="Currency 2 4 2 13 7 2" xfId="24520" xr:uid="{00000000-0005-0000-0000-0000AA3F0000}"/>
    <cellStyle name="Currency 2 4 2 13 7 3" xfId="36401" xr:uid="{B9B21713-C4F8-44ED-9CE2-B28885CA85E4}"/>
    <cellStyle name="Currency 2 4 2 13 7 4" xfId="50658" xr:uid="{8F1DA7A3-1FD7-4E37-B576-8ECA5DEAB6DC}"/>
    <cellStyle name="Currency 2 4 2 13 8" xfId="12640" xr:uid="{00000000-0005-0000-0000-0000AB3F0000}"/>
    <cellStyle name="Currency 2 4 2 13 8 2" xfId="38778" xr:uid="{3412064E-A76F-4046-8876-5508DB9BBF70}"/>
    <cellStyle name="Currency 2 4 2 13 8 3" xfId="53035" xr:uid="{4C1C515D-A371-4415-A5D1-9579420AF058}"/>
    <cellStyle name="Currency 2 4 2 13 9" xfId="15016" xr:uid="{00000000-0005-0000-0000-0000AC3F0000}"/>
    <cellStyle name="Currency 2 4 2 14" xfId="795" xr:uid="{00000000-0005-0000-0000-0000AD3F0000}"/>
    <cellStyle name="Currency 2 4 2 14 10" xfId="26933" xr:uid="{7D3B8746-8807-4A12-9312-ACECEDE63B58}"/>
    <cellStyle name="Currency 2 4 2 14 11" xfId="41190" xr:uid="{6CE2E758-E96F-496B-9B51-5083CEB931DF}"/>
    <cellStyle name="Currency 2 4 2 14 2" xfId="1587" xr:uid="{00000000-0005-0000-0000-0000AE3F0000}"/>
    <cellStyle name="Currency 2 4 2 14 2 2" xfId="3963" xr:uid="{00000000-0005-0000-0000-0000AF3F0000}"/>
    <cellStyle name="Currency 2 4 2 14 2 2 2" xfId="18220" xr:uid="{00000000-0005-0000-0000-0000B03F0000}"/>
    <cellStyle name="Currency 2 4 2 14 2 2 3" xfId="30101" xr:uid="{DABF935E-4CE3-4A96-9704-041BB49625ED}"/>
    <cellStyle name="Currency 2 4 2 14 2 2 4" xfId="44358" xr:uid="{BC7D5A3A-E8BE-432A-B309-B9AFC880E931}"/>
    <cellStyle name="Currency 2 4 2 14 2 3" xfId="6339" xr:uid="{00000000-0005-0000-0000-0000B13F0000}"/>
    <cellStyle name="Currency 2 4 2 14 2 3 2" xfId="20596" xr:uid="{00000000-0005-0000-0000-0000B23F0000}"/>
    <cellStyle name="Currency 2 4 2 14 2 3 3" xfId="32477" xr:uid="{77D7A750-30D7-4604-A69C-CD0089D0D9F4}"/>
    <cellStyle name="Currency 2 4 2 14 2 3 4" xfId="46734" xr:uid="{949BDA65-612E-4955-980F-9EE67F45552D}"/>
    <cellStyle name="Currency 2 4 2 14 2 4" xfId="8715" xr:uid="{00000000-0005-0000-0000-0000B33F0000}"/>
    <cellStyle name="Currency 2 4 2 14 2 4 2" xfId="22972" xr:uid="{00000000-0005-0000-0000-0000B43F0000}"/>
    <cellStyle name="Currency 2 4 2 14 2 4 3" xfId="34853" xr:uid="{01DDFA45-EB92-4922-B87D-F5E12CD1E777}"/>
    <cellStyle name="Currency 2 4 2 14 2 4 4" xfId="49110" xr:uid="{DD9200F4-67F7-46A2-B3A1-9BF17B933B03}"/>
    <cellStyle name="Currency 2 4 2 14 2 5" xfId="11091" xr:uid="{00000000-0005-0000-0000-0000B53F0000}"/>
    <cellStyle name="Currency 2 4 2 14 2 5 2" xfId="25348" xr:uid="{00000000-0005-0000-0000-0000B63F0000}"/>
    <cellStyle name="Currency 2 4 2 14 2 5 3" xfId="37229" xr:uid="{585043BE-748D-4F93-9454-03112C901EDF}"/>
    <cellStyle name="Currency 2 4 2 14 2 5 4" xfId="51486" xr:uid="{6987B938-F489-45CC-8156-79CA578BDE20}"/>
    <cellStyle name="Currency 2 4 2 14 2 6" xfId="13468" xr:uid="{00000000-0005-0000-0000-0000B73F0000}"/>
    <cellStyle name="Currency 2 4 2 14 2 6 2" xfId="39606" xr:uid="{0CBA990E-0CB4-4210-87CA-E147B1AC04CE}"/>
    <cellStyle name="Currency 2 4 2 14 2 6 3" xfId="53863" xr:uid="{E89872C1-1B28-4160-9B7D-E9E1B15BB300}"/>
    <cellStyle name="Currency 2 4 2 14 2 7" xfId="15844" xr:uid="{00000000-0005-0000-0000-0000B83F0000}"/>
    <cellStyle name="Currency 2 4 2 14 2 8" xfId="27725" xr:uid="{BDDF4AF2-8E76-42B8-BCFA-E3EBA01BA6C2}"/>
    <cellStyle name="Currency 2 4 2 14 2 9" xfId="41982" xr:uid="{60ABDB2E-9D83-4D29-8FB7-76C21FBC4065}"/>
    <cellStyle name="Currency 2 4 2 14 3" xfId="2379" xr:uid="{00000000-0005-0000-0000-0000B93F0000}"/>
    <cellStyle name="Currency 2 4 2 14 3 2" xfId="4755" xr:uid="{00000000-0005-0000-0000-0000BA3F0000}"/>
    <cellStyle name="Currency 2 4 2 14 3 2 2" xfId="19012" xr:uid="{00000000-0005-0000-0000-0000BB3F0000}"/>
    <cellStyle name="Currency 2 4 2 14 3 2 3" xfId="30893" xr:uid="{21096DD4-22CD-4A1F-B49B-A6C8AA7A0C3C}"/>
    <cellStyle name="Currency 2 4 2 14 3 2 4" xfId="45150" xr:uid="{FB2EB0F6-DA08-44A5-832D-98F5C6B5E86D}"/>
    <cellStyle name="Currency 2 4 2 14 3 3" xfId="7131" xr:uid="{00000000-0005-0000-0000-0000BC3F0000}"/>
    <cellStyle name="Currency 2 4 2 14 3 3 2" xfId="21388" xr:uid="{00000000-0005-0000-0000-0000BD3F0000}"/>
    <cellStyle name="Currency 2 4 2 14 3 3 3" xfId="33269" xr:uid="{A934370F-802D-40DD-8D6E-00C3BA67A077}"/>
    <cellStyle name="Currency 2 4 2 14 3 3 4" xfId="47526" xr:uid="{8598AE7E-9C6A-4C74-BD3B-9AEAAA959858}"/>
    <cellStyle name="Currency 2 4 2 14 3 4" xfId="9507" xr:uid="{00000000-0005-0000-0000-0000BE3F0000}"/>
    <cellStyle name="Currency 2 4 2 14 3 4 2" xfId="23764" xr:uid="{00000000-0005-0000-0000-0000BF3F0000}"/>
    <cellStyle name="Currency 2 4 2 14 3 4 3" xfId="35645" xr:uid="{063A407C-A900-44BA-806B-EE9DA6F3AD7B}"/>
    <cellStyle name="Currency 2 4 2 14 3 4 4" xfId="49902" xr:uid="{B9F57018-915C-4A2C-90E8-6C13605D77CA}"/>
    <cellStyle name="Currency 2 4 2 14 3 5" xfId="11883" xr:uid="{00000000-0005-0000-0000-0000C03F0000}"/>
    <cellStyle name="Currency 2 4 2 14 3 5 2" xfId="26140" xr:uid="{00000000-0005-0000-0000-0000C13F0000}"/>
    <cellStyle name="Currency 2 4 2 14 3 5 3" xfId="38021" xr:uid="{2634A5BD-2C27-4EE3-8080-36CCA692E79D}"/>
    <cellStyle name="Currency 2 4 2 14 3 5 4" xfId="52278" xr:uid="{75694E62-C330-4269-8621-B1FD7C4F5F27}"/>
    <cellStyle name="Currency 2 4 2 14 3 6" xfId="14260" xr:uid="{00000000-0005-0000-0000-0000C23F0000}"/>
    <cellStyle name="Currency 2 4 2 14 3 6 2" xfId="40398" xr:uid="{267A61CD-9F6C-408F-A193-FA6FEC27F761}"/>
    <cellStyle name="Currency 2 4 2 14 3 6 3" xfId="54655" xr:uid="{3E65CAA3-C00B-4573-91F6-E0342D9936D8}"/>
    <cellStyle name="Currency 2 4 2 14 3 7" xfId="16636" xr:uid="{00000000-0005-0000-0000-0000C33F0000}"/>
    <cellStyle name="Currency 2 4 2 14 3 8" xfId="28517" xr:uid="{7569D2B4-AB5F-44D4-BAD0-90F0530006AB}"/>
    <cellStyle name="Currency 2 4 2 14 3 9" xfId="42774" xr:uid="{774B5E95-1634-4166-9E00-A552A6CC98E3}"/>
    <cellStyle name="Currency 2 4 2 14 4" xfId="3171" xr:uid="{00000000-0005-0000-0000-0000C43F0000}"/>
    <cellStyle name="Currency 2 4 2 14 4 2" xfId="17428" xr:uid="{00000000-0005-0000-0000-0000C53F0000}"/>
    <cellStyle name="Currency 2 4 2 14 4 3" xfId="29309" xr:uid="{E8CDE159-553D-4D20-B38B-2D0CBFABB5A7}"/>
    <cellStyle name="Currency 2 4 2 14 4 4" xfId="43566" xr:uid="{403EBC3B-159E-407A-8CF1-8050B9593215}"/>
    <cellStyle name="Currency 2 4 2 14 5" xfId="5547" xr:uid="{00000000-0005-0000-0000-0000C63F0000}"/>
    <cellStyle name="Currency 2 4 2 14 5 2" xfId="19804" xr:uid="{00000000-0005-0000-0000-0000C73F0000}"/>
    <cellStyle name="Currency 2 4 2 14 5 3" xfId="31685" xr:uid="{7DA9AC8C-DB2E-4E8E-B667-5C78A6A79D60}"/>
    <cellStyle name="Currency 2 4 2 14 5 4" xfId="45942" xr:uid="{C4F8D004-E7F5-455C-8170-C4B0EE7A73AB}"/>
    <cellStyle name="Currency 2 4 2 14 6" xfId="7923" xr:uid="{00000000-0005-0000-0000-0000C83F0000}"/>
    <cellStyle name="Currency 2 4 2 14 6 2" xfId="22180" xr:uid="{00000000-0005-0000-0000-0000C93F0000}"/>
    <cellStyle name="Currency 2 4 2 14 6 3" xfId="34061" xr:uid="{04C07BEB-DFFE-43ED-9A33-DBC3D8BEA4C8}"/>
    <cellStyle name="Currency 2 4 2 14 6 4" xfId="48318" xr:uid="{2CCA4AF5-531A-44DE-AB20-C9F922362C17}"/>
    <cellStyle name="Currency 2 4 2 14 7" xfId="10299" xr:uid="{00000000-0005-0000-0000-0000CA3F0000}"/>
    <cellStyle name="Currency 2 4 2 14 7 2" xfId="24556" xr:uid="{00000000-0005-0000-0000-0000CB3F0000}"/>
    <cellStyle name="Currency 2 4 2 14 7 3" xfId="36437" xr:uid="{CC947923-828F-41FF-9396-2F2A1B866210}"/>
    <cellStyle name="Currency 2 4 2 14 7 4" xfId="50694" xr:uid="{45CD7FDC-69C9-4C27-B0DC-70B57AA0F1E7}"/>
    <cellStyle name="Currency 2 4 2 14 8" xfId="12676" xr:uid="{00000000-0005-0000-0000-0000CC3F0000}"/>
    <cellStyle name="Currency 2 4 2 14 8 2" xfId="38814" xr:uid="{B2B3D521-E51C-4F71-85CF-DA821B892FFB}"/>
    <cellStyle name="Currency 2 4 2 14 8 3" xfId="53071" xr:uid="{8D5F1307-821C-405B-AB95-2589BC7461F5}"/>
    <cellStyle name="Currency 2 4 2 14 9" xfId="15052" xr:uid="{00000000-0005-0000-0000-0000CD3F0000}"/>
    <cellStyle name="Currency 2 4 2 15" xfId="831" xr:uid="{00000000-0005-0000-0000-0000CE3F0000}"/>
    <cellStyle name="Currency 2 4 2 15 2" xfId="3207" xr:uid="{00000000-0005-0000-0000-0000CF3F0000}"/>
    <cellStyle name="Currency 2 4 2 15 2 2" xfId="17464" xr:uid="{00000000-0005-0000-0000-0000D03F0000}"/>
    <cellStyle name="Currency 2 4 2 15 2 3" xfId="29345" xr:uid="{0A7A5976-CC41-4B36-A14F-F3A5196EE96E}"/>
    <cellStyle name="Currency 2 4 2 15 2 4" xfId="43602" xr:uid="{66D8053C-7052-4628-85EA-940A22815A4A}"/>
    <cellStyle name="Currency 2 4 2 15 3" xfId="5583" xr:uid="{00000000-0005-0000-0000-0000D13F0000}"/>
    <cellStyle name="Currency 2 4 2 15 3 2" xfId="19840" xr:uid="{00000000-0005-0000-0000-0000D23F0000}"/>
    <cellStyle name="Currency 2 4 2 15 3 3" xfId="31721" xr:uid="{7A11CBD2-FB18-4CE0-A61D-16DFC2EE09EF}"/>
    <cellStyle name="Currency 2 4 2 15 3 4" xfId="45978" xr:uid="{906AD921-4493-4D10-A0CB-7A5401A1AE97}"/>
    <cellStyle name="Currency 2 4 2 15 4" xfId="7959" xr:uid="{00000000-0005-0000-0000-0000D33F0000}"/>
    <cellStyle name="Currency 2 4 2 15 4 2" xfId="22216" xr:uid="{00000000-0005-0000-0000-0000D43F0000}"/>
    <cellStyle name="Currency 2 4 2 15 4 3" xfId="34097" xr:uid="{AFFC61C6-01DA-4ECE-AB2A-0B1338F61FA2}"/>
    <cellStyle name="Currency 2 4 2 15 4 4" xfId="48354" xr:uid="{BC66ACB2-888D-4D2D-8815-0CA33B8A4779}"/>
    <cellStyle name="Currency 2 4 2 15 5" xfId="10335" xr:uid="{00000000-0005-0000-0000-0000D53F0000}"/>
    <cellStyle name="Currency 2 4 2 15 5 2" xfId="24592" xr:uid="{00000000-0005-0000-0000-0000D63F0000}"/>
    <cellStyle name="Currency 2 4 2 15 5 3" xfId="36473" xr:uid="{74A0BFAA-1669-4812-89F2-E25DD0A45563}"/>
    <cellStyle name="Currency 2 4 2 15 5 4" xfId="50730" xr:uid="{4BB9823B-E6BB-4522-A934-C55D4C2AF60E}"/>
    <cellStyle name="Currency 2 4 2 15 6" xfId="12712" xr:uid="{00000000-0005-0000-0000-0000D73F0000}"/>
    <cellStyle name="Currency 2 4 2 15 6 2" xfId="38850" xr:uid="{57AB3BC0-404E-4E78-83CD-6B39EE498159}"/>
    <cellStyle name="Currency 2 4 2 15 6 3" xfId="53107" xr:uid="{B57F5567-E362-4C4E-B845-4987D572959B}"/>
    <cellStyle name="Currency 2 4 2 15 7" xfId="15088" xr:uid="{00000000-0005-0000-0000-0000D83F0000}"/>
    <cellStyle name="Currency 2 4 2 15 8" xfId="26969" xr:uid="{A359E5EB-1053-4C57-9972-079189E1E08E}"/>
    <cellStyle name="Currency 2 4 2 15 9" xfId="41226" xr:uid="{F6D3268C-7F67-4E91-8F08-D41B02689CFB}"/>
    <cellStyle name="Currency 2 4 2 16" xfId="1623" xr:uid="{00000000-0005-0000-0000-0000D93F0000}"/>
    <cellStyle name="Currency 2 4 2 16 2" xfId="3999" xr:uid="{00000000-0005-0000-0000-0000DA3F0000}"/>
    <cellStyle name="Currency 2 4 2 16 2 2" xfId="18256" xr:uid="{00000000-0005-0000-0000-0000DB3F0000}"/>
    <cellStyle name="Currency 2 4 2 16 2 3" xfId="30137" xr:uid="{12D5E8F4-F2E0-4467-ACF3-B7885FFBEF23}"/>
    <cellStyle name="Currency 2 4 2 16 2 4" xfId="44394" xr:uid="{09919A84-621E-49AF-BBDA-1AE42713C003}"/>
    <cellStyle name="Currency 2 4 2 16 3" xfId="6375" xr:uid="{00000000-0005-0000-0000-0000DC3F0000}"/>
    <cellStyle name="Currency 2 4 2 16 3 2" xfId="20632" xr:uid="{00000000-0005-0000-0000-0000DD3F0000}"/>
    <cellStyle name="Currency 2 4 2 16 3 3" xfId="32513" xr:uid="{3602CE84-581E-4C7F-B389-59463EC692B6}"/>
    <cellStyle name="Currency 2 4 2 16 3 4" xfId="46770" xr:uid="{92A6E62F-CC8C-4F61-BF87-2A291277583D}"/>
    <cellStyle name="Currency 2 4 2 16 4" xfId="8751" xr:uid="{00000000-0005-0000-0000-0000DE3F0000}"/>
    <cellStyle name="Currency 2 4 2 16 4 2" xfId="23008" xr:uid="{00000000-0005-0000-0000-0000DF3F0000}"/>
    <cellStyle name="Currency 2 4 2 16 4 3" xfId="34889" xr:uid="{976FF55D-16F0-4198-8CB7-99848EABB43C}"/>
    <cellStyle name="Currency 2 4 2 16 4 4" xfId="49146" xr:uid="{7CF42954-2350-4526-91CD-744410841C26}"/>
    <cellStyle name="Currency 2 4 2 16 5" xfId="11127" xr:uid="{00000000-0005-0000-0000-0000E03F0000}"/>
    <cellStyle name="Currency 2 4 2 16 5 2" xfId="25384" xr:uid="{00000000-0005-0000-0000-0000E13F0000}"/>
    <cellStyle name="Currency 2 4 2 16 5 3" xfId="37265" xr:uid="{7B2DD396-4D9F-48AF-A2F6-71F8CB05C837}"/>
    <cellStyle name="Currency 2 4 2 16 5 4" xfId="51522" xr:uid="{B426FA2A-3079-4B46-9CBF-DC94DB962891}"/>
    <cellStyle name="Currency 2 4 2 16 6" xfId="13504" xr:uid="{00000000-0005-0000-0000-0000E23F0000}"/>
    <cellStyle name="Currency 2 4 2 16 6 2" xfId="39642" xr:uid="{01896E6F-99F9-47EE-898A-1673C6F36814}"/>
    <cellStyle name="Currency 2 4 2 16 6 3" xfId="53899" xr:uid="{C586A50E-6916-41CB-BEA8-EF331AF65F56}"/>
    <cellStyle name="Currency 2 4 2 16 7" xfId="15880" xr:uid="{00000000-0005-0000-0000-0000E33F0000}"/>
    <cellStyle name="Currency 2 4 2 16 8" xfId="27761" xr:uid="{DC908089-C205-4D69-94F5-A4D7BBF30605}"/>
    <cellStyle name="Currency 2 4 2 16 9" xfId="42018" xr:uid="{643887BC-6475-48F4-BE1E-9DE338820C12}"/>
    <cellStyle name="Currency 2 4 2 17" xfId="2415" xr:uid="{00000000-0005-0000-0000-0000E43F0000}"/>
    <cellStyle name="Currency 2 4 2 17 2" xfId="16672" xr:uid="{00000000-0005-0000-0000-0000E53F0000}"/>
    <cellStyle name="Currency 2 4 2 17 3" xfId="28553" xr:uid="{9E6CE078-0036-4BED-BC55-873263069B7D}"/>
    <cellStyle name="Currency 2 4 2 17 4" xfId="42810" xr:uid="{08ABAD55-EC51-48D8-81D8-BA91F09874A3}"/>
    <cellStyle name="Currency 2 4 2 18" xfId="4791" xr:uid="{00000000-0005-0000-0000-0000E63F0000}"/>
    <cellStyle name="Currency 2 4 2 18 2" xfId="19048" xr:uid="{00000000-0005-0000-0000-0000E73F0000}"/>
    <cellStyle name="Currency 2 4 2 18 3" xfId="30929" xr:uid="{53075F18-762F-463A-A5B3-87D8CA521758}"/>
    <cellStyle name="Currency 2 4 2 18 4" xfId="45186" xr:uid="{76FE984A-DB5C-4B16-AC72-9B2659048557}"/>
    <cellStyle name="Currency 2 4 2 19" xfId="7167" xr:uid="{00000000-0005-0000-0000-0000E83F0000}"/>
    <cellStyle name="Currency 2 4 2 19 2" xfId="21424" xr:uid="{00000000-0005-0000-0000-0000E93F0000}"/>
    <cellStyle name="Currency 2 4 2 19 3" xfId="33305" xr:uid="{349A77C5-01B5-4AFD-AC23-87E5BC69FFFD}"/>
    <cellStyle name="Currency 2 4 2 19 4" xfId="47562" xr:uid="{B880426D-ACD8-4B0A-8BA8-ED37E867BDD2}"/>
    <cellStyle name="Currency 2 4 2 2" xfId="75" xr:uid="{00000000-0005-0000-0000-0000EA3F0000}"/>
    <cellStyle name="Currency 2 4 2 2 10" xfId="14332" xr:uid="{00000000-0005-0000-0000-0000EB3F0000}"/>
    <cellStyle name="Currency 2 4 2 2 11" xfId="26213" xr:uid="{36568A56-9791-45A7-AE91-FF7B09C11308}"/>
    <cellStyle name="Currency 2 4 2 2 12" xfId="40470" xr:uid="{2BCCE590-D665-42D1-9A62-A286FF79707D}"/>
    <cellStyle name="Currency 2 4 2 2 2" xfId="435" xr:uid="{00000000-0005-0000-0000-0000EC3F0000}"/>
    <cellStyle name="Currency 2 4 2 2 2 10" xfId="26573" xr:uid="{BB6519D6-1039-4C91-ABB6-6C27262DD16D}"/>
    <cellStyle name="Currency 2 4 2 2 2 11" xfId="40830" xr:uid="{E628C57F-9B9D-4473-9C89-62CAA82E4BE2}"/>
    <cellStyle name="Currency 2 4 2 2 2 2" xfId="1227" xr:uid="{00000000-0005-0000-0000-0000ED3F0000}"/>
    <cellStyle name="Currency 2 4 2 2 2 2 2" xfId="3603" xr:uid="{00000000-0005-0000-0000-0000EE3F0000}"/>
    <cellStyle name="Currency 2 4 2 2 2 2 2 2" xfId="17860" xr:uid="{00000000-0005-0000-0000-0000EF3F0000}"/>
    <cellStyle name="Currency 2 4 2 2 2 2 2 3" xfId="29741" xr:uid="{7914DA76-E25C-4356-B052-29985AEC9510}"/>
    <cellStyle name="Currency 2 4 2 2 2 2 2 4" xfId="43998" xr:uid="{B30B50FE-F5B1-4CC7-9FCA-1EEBC950CF73}"/>
    <cellStyle name="Currency 2 4 2 2 2 2 3" xfId="5979" xr:uid="{00000000-0005-0000-0000-0000F03F0000}"/>
    <cellStyle name="Currency 2 4 2 2 2 2 3 2" xfId="20236" xr:uid="{00000000-0005-0000-0000-0000F13F0000}"/>
    <cellStyle name="Currency 2 4 2 2 2 2 3 3" xfId="32117" xr:uid="{7D416A7F-5E7E-46FC-908E-1978226DFB4B}"/>
    <cellStyle name="Currency 2 4 2 2 2 2 3 4" xfId="46374" xr:uid="{EC3DF811-5810-4BAA-AC81-A7E90CB2FA9B}"/>
    <cellStyle name="Currency 2 4 2 2 2 2 4" xfId="8355" xr:uid="{00000000-0005-0000-0000-0000F23F0000}"/>
    <cellStyle name="Currency 2 4 2 2 2 2 4 2" xfId="22612" xr:uid="{00000000-0005-0000-0000-0000F33F0000}"/>
    <cellStyle name="Currency 2 4 2 2 2 2 4 3" xfId="34493" xr:uid="{F8DD70CE-716D-4951-A510-88A38FB3C9AA}"/>
    <cellStyle name="Currency 2 4 2 2 2 2 4 4" xfId="48750" xr:uid="{D109BBEC-035D-40EB-87B2-297680B374D4}"/>
    <cellStyle name="Currency 2 4 2 2 2 2 5" xfId="10731" xr:uid="{00000000-0005-0000-0000-0000F43F0000}"/>
    <cellStyle name="Currency 2 4 2 2 2 2 5 2" xfId="24988" xr:uid="{00000000-0005-0000-0000-0000F53F0000}"/>
    <cellStyle name="Currency 2 4 2 2 2 2 5 3" xfId="36869" xr:uid="{388B53E5-A3E0-475B-BEC9-4CC7E3C74411}"/>
    <cellStyle name="Currency 2 4 2 2 2 2 5 4" xfId="51126" xr:uid="{3B98C55B-5B65-4BD0-A393-D40477AE6794}"/>
    <cellStyle name="Currency 2 4 2 2 2 2 6" xfId="13108" xr:uid="{00000000-0005-0000-0000-0000F63F0000}"/>
    <cellStyle name="Currency 2 4 2 2 2 2 6 2" xfId="39246" xr:uid="{DE2C55B7-10C4-4F22-9328-CBCC7195400F}"/>
    <cellStyle name="Currency 2 4 2 2 2 2 6 3" xfId="53503" xr:uid="{2AA1341A-A1E4-462C-B1E7-88E98CFAF584}"/>
    <cellStyle name="Currency 2 4 2 2 2 2 7" xfId="15484" xr:uid="{00000000-0005-0000-0000-0000F73F0000}"/>
    <cellStyle name="Currency 2 4 2 2 2 2 8" xfId="27365" xr:uid="{A87C8D0C-66BE-49E0-A236-5F3BEDC9CE4D}"/>
    <cellStyle name="Currency 2 4 2 2 2 2 9" xfId="41622" xr:uid="{CE5915C1-8BAA-4142-A49D-544F3441280F}"/>
    <cellStyle name="Currency 2 4 2 2 2 3" xfId="2019" xr:uid="{00000000-0005-0000-0000-0000F83F0000}"/>
    <cellStyle name="Currency 2 4 2 2 2 3 2" xfId="4395" xr:uid="{00000000-0005-0000-0000-0000F93F0000}"/>
    <cellStyle name="Currency 2 4 2 2 2 3 2 2" xfId="18652" xr:uid="{00000000-0005-0000-0000-0000FA3F0000}"/>
    <cellStyle name="Currency 2 4 2 2 2 3 2 3" xfId="30533" xr:uid="{C1276E90-CA32-4AAC-8A53-BA8FA71C1DB3}"/>
    <cellStyle name="Currency 2 4 2 2 2 3 2 4" xfId="44790" xr:uid="{A0DE98CC-54BC-4B61-8EE4-D11787752A38}"/>
    <cellStyle name="Currency 2 4 2 2 2 3 3" xfId="6771" xr:uid="{00000000-0005-0000-0000-0000FB3F0000}"/>
    <cellStyle name="Currency 2 4 2 2 2 3 3 2" xfId="21028" xr:uid="{00000000-0005-0000-0000-0000FC3F0000}"/>
    <cellStyle name="Currency 2 4 2 2 2 3 3 3" xfId="32909" xr:uid="{B0919272-581A-4934-BE0E-AA57114EEA1D}"/>
    <cellStyle name="Currency 2 4 2 2 2 3 3 4" xfId="47166" xr:uid="{982EB404-E3AB-457A-9617-686393D3B1B1}"/>
    <cellStyle name="Currency 2 4 2 2 2 3 4" xfId="9147" xr:uid="{00000000-0005-0000-0000-0000FD3F0000}"/>
    <cellStyle name="Currency 2 4 2 2 2 3 4 2" xfId="23404" xr:uid="{00000000-0005-0000-0000-0000FE3F0000}"/>
    <cellStyle name="Currency 2 4 2 2 2 3 4 3" xfId="35285" xr:uid="{4678D22A-E7E4-4496-964F-7EDBEC247A72}"/>
    <cellStyle name="Currency 2 4 2 2 2 3 4 4" xfId="49542" xr:uid="{4DB464D4-08D0-4DC6-91FF-AB972D96DADC}"/>
    <cellStyle name="Currency 2 4 2 2 2 3 5" xfId="11523" xr:uid="{00000000-0005-0000-0000-0000FF3F0000}"/>
    <cellStyle name="Currency 2 4 2 2 2 3 5 2" xfId="25780" xr:uid="{00000000-0005-0000-0000-000000400000}"/>
    <cellStyle name="Currency 2 4 2 2 2 3 5 3" xfId="37661" xr:uid="{61605D61-78A7-4C2E-A77A-32A589422B78}"/>
    <cellStyle name="Currency 2 4 2 2 2 3 5 4" xfId="51918" xr:uid="{947440B1-B6DF-4DC8-B4E6-988B4D28FD36}"/>
    <cellStyle name="Currency 2 4 2 2 2 3 6" xfId="13900" xr:uid="{00000000-0005-0000-0000-000001400000}"/>
    <cellStyle name="Currency 2 4 2 2 2 3 6 2" xfId="40038" xr:uid="{E1A54E0F-04BA-483D-BD2C-D356CA3A3AA6}"/>
    <cellStyle name="Currency 2 4 2 2 2 3 6 3" xfId="54295" xr:uid="{30986B71-D7EE-44CF-93F4-EF8A550C2039}"/>
    <cellStyle name="Currency 2 4 2 2 2 3 7" xfId="16276" xr:uid="{00000000-0005-0000-0000-000002400000}"/>
    <cellStyle name="Currency 2 4 2 2 2 3 8" xfId="28157" xr:uid="{B1E879DE-E4D9-4533-8994-65DBB4C334D5}"/>
    <cellStyle name="Currency 2 4 2 2 2 3 9" xfId="42414" xr:uid="{B5E57F9D-6A65-4A90-917A-A7810F11C6F7}"/>
    <cellStyle name="Currency 2 4 2 2 2 4" xfId="2811" xr:uid="{00000000-0005-0000-0000-000003400000}"/>
    <cellStyle name="Currency 2 4 2 2 2 4 2" xfId="17068" xr:uid="{00000000-0005-0000-0000-000004400000}"/>
    <cellStyle name="Currency 2 4 2 2 2 4 3" xfId="28949" xr:uid="{C1446BD1-D547-4A4B-B63A-55B6FCF581E0}"/>
    <cellStyle name="Currency 2 4 2 2 2 4 4" xfId="43206" xr:uid="{8B638F78-CF12-441E-8FDB-8C596480A72F}"/>
    <cellStyle name="Currency 2 4 2 2 2 5" xfId="5187" xr:uid="{00000000-0005-0000-0000-000005400000}"/>
    <cellStyle name="Currency 2 4 2 2 2 5 2" xfId="19444" xr:uid="{00000000-0005-0000-0000-000006400000}"/>
    <cellStyle name="Currency 2 4 2 2 2 5 3" xfId="31325" xr:uid="{E98B324C-538E-4B52-89F2-1340128EC858}"/>
    <cellStyle name="Currency 2 4 2 2 2 5 4" xfId="45582" xr:uid="{18A8F9A1-7400-4A68-AFF3-5537420ABDE6}"/>
    <cellStyle name="Currency 2 4 2 2 2 6" xfId="7563" xr:uid="{00000000-0005-0000-0000-000007400000}"/>
    <cellStyle name="Currency 2 4 2 2 2 6 2" xfId="21820" xr:uid="{00000000-0005-0000-0000-000008400000}"/>
    <cellStyle name="Currency 2 4 2 2 2 6 3" xfId="33701" xr:uid="{D725DF5A-2D25-4D72-BFEB-2CF3B31A6B44}"/>
    <cellStyle name="Currency 2 4 2 2 2 6 4" xfId="47958" xr:uid="{EFFFCAF3-B281-4A42-9CC3-876D1B87F1F9}"/>
    <cellStyle name="Currency 2 4 2 2 2 7" xfId="9939" xr:uid="{00000000-0005-0000-0000-000009400000}"/>
    <cellStyle name="Currency 2 4 2 2 2 7 2" xfId="24196" xr:uid="{00000000-0005-0000-0000-00000A400000}"/>
    <cellStyle name="Currency 2 4 2 2 2 7 3" xfId="36077" xr:uid="{EBF4E691-E19F-4CA2-ABFE-CC365F68B75D}"/>
    <cellStyle name="Currency 2 4 2 2 2 7 4" xfId="50334" xr:uid="{50F6020E-CDE3-4583-9B8E-D39E55EC6A97}"/>
    <cellStyle name="Currency 2 4 2 2 2 8" xfId="12316" xr:uid="{00000000-0005-0000-0000-00000B400000}"/>
    <cellStyle name="Currency 2 4 2 2 2 8 2" xfId="38454" xr:uid="{7C4D5B84-BE68-44AC-84DC-B44B504152C2}"/>
    <cellStyle name="Currency 2 4 2 2 2 8 3" xfId="52711" xr:uid="{3529D5F5-6554-4835-BF80-86F9137645C8}"/>
    <cellStyle name="Currency 2 4 2 2 2 9" xfId="14692" xr:uid="{00000000-0005-0000-0000-00000C400000}"/>
    <cellStyle name="Currency 2 4 2 2 3" xfId="867" xr:uid="{00000000-0005-0000-0000-00000D400000}"/>
    <cellStyle name="Currency 2 4 2 2 3 2" xfId="3243" xr:uid="{00000000-0005-0000-0000-00000E400000}"/>
    <cellStyle name="Currency 2 4 2 2 3 2 2" xfId="17500" xr:uid="{00000000-0005-0000-0000-00000F400000}"/>
    <cellStyle name="Currency 2 4 2 2 3 2 3" xfId="29381" xr:uid="{63281B9C-951E-45E6-99EE-B6CCBFE5A10E}"/>
    <cellStyle name="Currency 2 4 2 2 3 2 4" xfId="43638" xr:uid="{31341B6B-3E10-4500-BA97-AA2FE045F043}"/>
    <cellStyle name="Currency 2 4 2 2 3 3" xfId="5619" xr:uid="{00000000-0005-0000-0000-000010400000}"/>
    <cellStyle name="Currency 2 4 2 2 3 3 2" xfId="19876" xr:uid="{00000000-0005-0000-0000-000011400000}"/>
    <cellStyle name="Currency 2 4 2 2 3 3 3" xfId="31757" xr:uid="{8B3272A7-CC2E-48AF-944D-5E972044E0BD}"/>
    <cellStyle name="Currency 2 4 2 2 3 3 4" xfId="46014" xr:uid="{397AC069-258C-423E-B2CC-A5C042DBE1C0}"/>
    <cellStyle name="Currency 2 4 2 2 3 4" xfId="7995" xr:uid="{00000000-0005-0000-0000-000012400000}"/>
    <cellStyle name="Currency 2 4 2 2 3 4 2" xfId="22252" xr:uid="{00000000-0005-0000-0000-000013400000}"/>
    <cellStyle name="Currency 2 4 2 2 3 4 3" xfId="34133" xr:uid="{5D2218DC-7138-45C8-B658-7AEE4F26541D}"/>
    <cellStyle name="Currency 2 4 2 2 3 4 4" xfId="48390" xr:uid="{1FF1DD23-9C22-42AC-B04B-173DF96D455B}"/>
    <cellStyle name="Currency 2 4 2 2 3 5" xfId="10371" xr:uid="{00000000-0005-0000-0000-000014400000}"/>
    <cellStyle name="Currency 2 4 2 2 3 5 2" xfId="24628" xr:uid="{00000000-0005-0000-0000-000015400000}"/>
    <cellStyle name="Currency 2 4 2 2 3 5 3" xfId="36509" xr:uid="{82730C78-6B32-4355-8D68-DB0BF9FCCE4A}"/>
    <cellStyle name="Currency 2 4 2 2 3 5 4" xfId="50766" xr:uid="{5B695FC0-A55E-4036-824E-CAD850F22A98}"/>
    <cellStyle name="Currency 2 4 2 2 3 6" xfId="12748" xr:uid="{00000000-0005-0000-0000-000016400000}"/>
    <cellStyle name="Currency 2 4 2 2 3 6 2" xfId="38886" xr:uid="{94298EA5-A8D0-4795-9FAC-FA9F03531735}"/>
    <cellStyle name="Currency 2 4 2 2 3 6 3" xfId="53143" xr:uid="{A621406E-61EA-4166-9290-82B78413270F}"/>
    <cellStyle name="Currency 2 4 2 2 3 7" xfId="15124" xr:uid="{00000000-0005-0000-0000-000017400000}"/>
    <cellStyle name="Currency 2 4 2 2 3 8" xfId="27005" xr:uid="{FE626221-138C-4DDA-BDF0-458E4BF6A1F1}"/>
    <cellStyle name="Currency 2 4 2 2 3 9" xfId="41262" xr:uid="{29220832-14D1-4B3E-B3E2-2791213EF8D7}"/>
    <cellStyle name="Currency 2 4 2 2 4" xfId="1659" xr:uid="{00000000-0005-0000-0000-000018400000}"/>
    <cellStyle name="Currency 2 4 2 2 4 2" xfId="4035" xr:uid="{00000000-0005-0000-0000-000019400000}"/>
    <cellStyle name="Currency 2 4 2 2 4 2 2" xfId="18292" xr:uid="{00000000-0005-0000-0000-00001A400000}"/>
    <cellStyle name="Currency 2 4 2 2 4 2 3" xfId="30173" xr:uid="{1C259AC6-5066-421B-BC3F-E0833AE0A561}"/>
    <cellStyle name="Currency 2 4 2 2 4 2 4" xfId="44430" xr:uid="{31F7DF5F-6039-480F-A583-C1963B11B060}"/>
    <cellStyle name="Currency 2 4 2 2 4 3" xfId="6411" xr:uid="{00000000-0005-0000-0000-00001B400000}"/>
    <cellStyle name="Currency 2 4 2 2 4 3 2" xfId="20668" xr:uid="{00000000-0005-0000-0000-00001C400000}"/>
    <cellStyle name="Currency 2 4 2 2 4 3 3" xfId="32549" xr:uid="{AD2D1653-1DCC-4A92-B169-7A00505B8439}"/>
    <cellStyle name="Currency 2 4 2 2 4 3 4" xfId="46806" xr:uid="{89260808-BFB8-4E7B-AAF5-A1E2B75961C9}"/>
    <cellStyle name="Currency 2 4 2 2 4 4" xfId="8787" xr:uid="{00000000-0005-0000-0000-00001D400000}"/>
    <cellStyle name="Currency 2 4 2 2 4 4 2" xfId="23044" xr:uid="{00000000-0005-0000-0000-00001E400000}"/>
    <cellStyle name="Currency 2 4 2 2 4 4 3" xfId="34925" xr:uid="{C005B24A-F3CB-4617-A790-BFC91B62373F}"/>
    <cellStyle name="Currency 2 4 2 2 4 4 4" xfId="49182" xr:uid="{68A1C4EC-9DF9-4F9C-B1B2-3F62D41F116A}"/>
    <cellStyle name="Currency 2 4 2 2 4 5" xfId="11163" xr:uid="{00000000-0005-0000-0000-00001F400000}"/>
    <cellStyle name="Currency 2 4 2 2 4 5 2" xfId="25420" xr:uid="{00000000-0005-0000-0000-000020400000}"/>
    <cellStyle name="Currency 2 4 2 2 4 5 3" xfId="37301" xr:uid="{BEDA4C2B-CCED-43C6-82C7-51031EE316A0}"/>
    <cellStyle name="Currency 2 4 2 2 4 5 4" xfId="51558" xr:uid="{370BFFDE-C3F1-4E8C-91E1-D25DEFFE8527}"/>
    <cellStyle name="Currency 2 4 2 2 4 6" xfId="13540" xr:uid="{00000000-0005-0000-0000-000021400000}"/>
    <cellStyle name="Currency 2 4 2 2 4 6 2" xfId="39678" xr:uid="{BD8E2A4A-6FA0-478A-B3AE-067A19BE60B5}"/>
    <cellStyle name="Currency 2 4 2 2 4 6 3" xfId="53935" xr:uid="{5FF1663B-9B46-44DB-8856-D7DEE37AC39A}"/>
    <cellStyle name="Currency 2 4 2 2 4 7" xfId="15916" xr:uid="{00000000-0005-0000-0000-000022400000}"/>
    <cellStyle name="Currency 2 4 2 2 4 8" xfId="27797" xr:uid="{D1B464B7-4C00-4C3E-8511-601D1D7434D1}"/>
    <cellStyle name="Currency 2 4 2 2 4 9" xfId="42054" xr:uid="{CECF1BE9-E57F-4A4E-973E-608E86105E64}"/>
    <cellStyle name="Currency 2 4 2 2 5" xfId="2451" xr:uid="{00000000-0005-0000-0000-000023400000}"/>
    <cellStyle name="Currency 2 4 2 2 5 2" xfId="16708" xr:uid="{00000000-0005-0000-0000-000024400000}"/>
    <cellStyle name="Currency 2 4 2 2 5 3" xfId="28589" xr:uid="{D55E6225-5C4D-4664-9737-D74FBDD71874}"/>
    <cellStyle name="Currency 2 4 2 2 5 4" xfId="42846" xr:uid="{0FF7CFE2-14BA-4C58-A5AC-66FD45FF3596}"/>
    <cellStyle name="Currency 2 4 2 2 6" xfId="4827" xr:uid="{00000000-0005-0000-0000-000025400000}"/>
    <cellStyle name="Currency 2 4 2 2 6 2" xfId="19084" xr:uid="{00000000-0005-0000-0000-000026400000}"/>
    <cellStyle name="Currency 2 4 2 2 6 3" xfId="30965" xr:uid="{F9CA61BD-90C9-449C-8B29-543973110F27}"/>
    <cellStyle name="Currency 2 4 2 2 6 4" xfId="45222" xr:uid="{25370318-AEE4-4758-986A-252AF2A9629E}"/>
    <cellStyle name="Currency 2 4 2 2 7" xfId="7203" xr:uid="{00000000-0005-0000-0000-000027400000}"/>
    <cellStyle name="Currency 2 4 2 2 7 2" xfId="21460" xr:uid="{00000000-0005-0000-0000-000028400000}"/>
    <cellStyle name="Currency 2 4 2 2 7 3" xfId="33341" xr:uid="{336C437C-90A7-4433-A134-DB026F57CC1D}"/>
    <cellStyle name="Currency 2 4 2 2 7 4" xfId="47598" xr:uid="{7E9071A3-DAC6-4707-B151-C8F5413BD32C}"/>
    <cellStyle name="Currency 2 4 2 2 8" xfId="9579" xr:uid="{00000000-0005-0000-0000-000029400000}"/>
    <cellStyle name="Currency 2 4 2 2 8 2" xfId="23836" xr:uid="{00000000-0005-0000-0000-00002A400000}"/>
    <cellStyle name="Currency 2 4 2 2 8 3" xfId="35717" xr:uid="{D1AFC46C-B6D5-4E52-AF91-35A167DBEA0E}"/>
    <cellStyle name="Currency 2 4 2 2 8 4" xfId="49974" xr:uid="{29D6285D-5805-4264-ADBE-0EB883CDBAD4}"/>
    <cellStyle name="Currency 2 4 2 2 9" xfId="11956" xr:uid="{00000000-0005-0000-0000-00002B400000}"/>
    <cellStyle name="Currency 2 4 2 2 9 2" xfId="38094" xr:uid="{6A395A9F-4518-46C9-9027-D6CDD24F81C5}"/>
    <cellStyle name="Currency 2 4 2 2 9 3" xfId="52351" xr:uid="{509CED48-F84E-486D-8664-C92921EACFA8}"/>
    <cellStyle name="Currency 2 4 2 20" xfId="9543" xr:uid="{00000000-0005-0000-0000-00002C400000}"/>
    <cellStyle name="Currency 2 4 2 20 2" xfId="23800" xr:uid="{00000000-0005-0000-0000-00002D400000}"/>
    <cellStyle name="Currency 2 4 2 20 3" xfId="35681" xr:uid="{EAC43CF1-82AE-43FF-8019-6810A6654BC1}"/>
    <cellStyle name="Currency 2 4 2 20 4" xfId="49938" xr:uid="{78E4A63B-2363-4364-80A6-0EDAC0381AA4}"/>
    <cellStyle name="Currency 2 4 2 21" xfId="11920" xr:uid="{00000000-0005-0000-0000-00002E400000}"/>
    <cellStyle name="Currency 2 4 2 21 2" xfId="38058" xr:uid="{271129A9-AE88-49F2-A004-C5069BBFF090}"/>
    <cellStyle name="Currency 2 4 2 21 3" xfId="52315" xr:uid="{568949E3-58ED-44B0-9BFC-2235335937B3}"/>
    <cellStyle name="Currency 2 4 2 22" xfId="14296" xr:uid="{00000000-0005-0000-0000-00002F400000}"/>
    <cellStyle name="Currency 2 4 2 23" xfId="26177" xr:uid="{FA04D8C7-9A80-4F2D-AC64-46B57D04764E}"/>
    <cellStyle name="Currency 2 4 2 24" xfId="40434" xr:uid="{9869B9B4-F82B-4DE6-B6C7-1412C434A9A9}"/>
    <cellStyle name="Currency 2 4 2 3" xfId="111" xr:uid="{00000000-0005-0000-0000-000030400000}"/>
    <cellStyle name="Currency 2 4 2 3 10" xfId="14368" xr:uid="{00000000-0005-0000-0000-000031400000}"/>
    <cellStyle name="Currency 2 4 2 3 11" xfId="26249" xr:uid="{CB2CCEB9-F6FD-4199-9C8D-109ADAFA14B3}"/>
    <cellStyle name="Currency 2 4 2 3 12" xfId="40506" xr:uid="{89C80598-F02B-4110-BE4B-9EB6CD4C772C}"/>
    <cellStyle name="Currency 2 4 2 3 2" xfId="471" xr:uid="{00000000-0005-0000-0000-000032400000}"/>
    <cellStyle name="Currency 2 4 2 3 2 10" xfId="26609" xr:uid="{7E303064-B774-46AF-826D-2F4297F84DAA}"/>
    <cellStyle name="Currency 2 4 2 3 2 11" xfId="40866" xr:uid="{0EF65144-D130-40FD-90FB-004248149DF5}"/>
    <cellStyle name="Currency 2 4 2 3 2 2" xfId="1263" xr:uid="{00000000-0005-0000-0000-000033400000}"/>
    <cellStyle name="Currency 2 4 2 3 2 2 2" xfId="3639" xr:uid="{00000000-0005-0000-0000-000034400000}"/>
    <cellStyle name="Currency 2 4 2 3 2 2 2 2" xfId="17896" xr:uid="{00000000-0005-0000-0000-000035400000}"/>
    <cellStyle name="Currency 2 4 2 3 2 2 2 3" xfId="29777" xr:uid="{F90B2731-C0C6-467E-89CE-FE64EEC2B830}"/>
    <cellStyle name="Currency 2 4 2 3 2 2 2 4" xfId="44034" xr:uid="{C5D50549-6535-4A53-986A-2C4E1F3F2B6F}"/>
    <cellStyle name="Currency 2 4 2 3 2 2 3" xfId="6015" xr:uid="{00000000-0005-0000-0000-000036400000}"/>
    <cellStyle name="Currency 2 4 2 3 2 2 3 2" xfId="20272" xr:uid="{00000000-0005-0000-0000-000037400000}"/>
    <cellStyle name="Currency 2 4 2 3 2 2 3 3" xfId="32153" xr:uid="{5DD46C78-4BA5-4940-8737-23B88E6BECC7}"/>
    <cellStyle name="Currency 2 4 2 3 2 2 3 4" xfId="46410" xr:uid="{4CF920BA-854F-41D9-8154-6F000D24F75D}"/>
    <cellStyle name="Currency 2 4 2 3 2 2 4" xfId="8391" xr:uid="{00000000-0005-0000-0000-000038400000}"/>
    <cellStyle name="Currency 2 4 2 3 2 2 4 2" xfId="22648" xr:uid="{00000000-0005-0000-0000-000039400000}"/>
    <cellStyle name="Currency 2 4 2 3 2 2 4 3" xfId="34529" xr:uid="{833F4DDD-234B-4A14-BD35-5055AF322BCD}"/>
    <cellStyle name="Currency 2 4 2 3 2 2 4 4" xfId="48786" xr:uid="{C4D2F258-4D4F-40A7-A06E-52B3A3307E04}"/>
    <cellStyle name="Currency 2 4 2 3 2 2 5" xfId="10767" xr:uid="{00000000-0005-0000-0000-00003A400000}"/>
    <cellStyle name="Currency 2 4 2 3 2 2 5 2" xfId="25024" xr:uid="{00000000-0005-0000-0000-00003B400000}"/>
    <cellStyle name="Currency 2 4 2 3 2 2 5 3" xfId="36905" xr:uid="{1AD3C53D-86C9-487E-8AB5-EE8C40CF4DAE}"/>
    <cellStyle name="Currency 2 4 2 3 2 2 5 4" xfId="51162" xr:uid="{48F16977-62AE-4183-BB3E-BD376B1E91A5}"/>
    <cellStyle name="Currency 2 4 2 3 2 2 6" xfId="13144" xr:uid="{00000000-0005-0000-0000-00003C400000}"/>
    <cellStyle name="Currency 2 4 2 3 2 2 6 2" xfId="39282" xr:uid="{46D9928C-C332-46D4-BDE6-404D91A9AF8B}"/>
    <cellStyle name="Currency 2 4 2 3 2 2 6 3" xfId="53539" xr:uid="{C9311337-2FEF-4861-9FCB-5026226FF019}"/>
    <cellStyle name="Currency 2 4 2 3 2 2 7" xfId="15520" xr:uid="{00000000-0005-0000-0000-00003D400000}"/>
    <cellStyle name="Currency 2 4 2 3 2 2 8" xfId="27401" xr:uid="{8DDDA7C6-AF5B-407C-A88D-6433CA12A612}"/>
    <cellStyle name="Currency 2 4 2 3 2 2 9" xfId="41658" xr:uid="{E244CC34-15F2-49EE-BD3C-FBB8CD5418C9}"/>
    <cellStyle name="Currency 2 4 2 3 2 3" xfId="2055" xr:uid="{00000000-0005-0000-0000-00003E400000}"/>
    <cellStyle name="Currency 2 4 2 3 2 3 2" xfId="4431" xr:uid="{00000000-0005-0000-0000-00003F400000}"/>
    <cellStyle name="Currency 2 4 2 3 2 3 2 2" xfId="18688" xr:uid="{00000000-0005-0000-0000-000040400000}"/>
    <cellStyle name="Currency 2 4 2 3 2 3 2 3" xfId="30569" xr:uid="{89AFA35F-CF1D-48A9-A327-6021A9D81433}"/>
    <cellStyle name="Currency 2 4 2 3 2 3 2 4" xfId="44826" xr:uid="{68426056-CB80-4E94-A8D9-F721A8CBBE39}"/>
    <cellStyle name="Currency 2 4 2 3 2 3 3" xfId="6807" xr:uid="{00000000-0005-0000-0000-000041400000}"/>
    <cellStyle name="Currency 2 4 2 3 2 3 3 2" xfId="21064" xr:uid="{00000000-0005-0000-0000-000042400000}"/>
    <cellStyle name="Currency 2 4 2 3 2 3 3 3" xfId="32945" xr:uid="{1B439E31-06BE-4697-B2FF-62AD0038A3DC}"/>
    <cellStyle name="Currency 2 4 2 3 2 3 3 4" xfId="47202" xr:uid="{B59CB798-55C4-4234-8ACC-BE3961E8163D}"/>
    <cellStyle name="Currency 2 4 2 3 2 3 4" xfId="9183" xr:uid="{00000000-0005-0000-0000-000043400000}"/>
    <cellStyle name="Currency 2 4 2 3 2 3 4 2" xfId="23440" xr:uid="{00000000-0005-0000-0000-000044400000}"/>
    <cellStyle name="Currency 2 4 2 3 2 3 4 3" xfId="35321" xr:uid="{E4B6DC71-FE8B-4195-8655-86C47FB2E119}"/>
    <cellStyle name="Currency 2 4 2 3 2 3 4 4" xfId="49578" xr:uid="{A8F55CB1-312F-4C5F-9099-B488DFAA0895}"/>
    <cellStyle name="Currency 2 4 2 3 2 3 5" xfId="11559" xr:uid="{00000000-0005-0000-0000-000045400000}"/>
    <cellStyle name="Currency 2 4 2 3 2 3 5 2" xfId="25816" xr:uid="{00000000-0005-0000-0000-000046400000}"/>
    <cellStyle name="Currency 2 4 2 3 2 3 5 3" xfId="37697" xr:uid="{99C5D00F-C7B9-448B-A5AC-2A498BEEE332}"/>
    <cellStyle name="Currency 2 4 2 3 2 3 5 4" xfId="51954" xr:uid="{B4022EEF-094C-4F93-A431-9515952D502B}"/>
    <cellStyle name="Currency 2 4 2 3 2 3 6" xfId="13936" xr:uid="{00000000-0005-0000-0000-000047400000}"/>
    <cellStyle name="Currency 2 4 2 3 2 3 6 2" xfId="40074" xr:uid="{38C8D598-CDCE-487E-A299-4BC4351A8D09}"/>
    <cellStyle name="Currency 2 4 2 3 2 3 6 3" xfId="54331" xr:uid="{FEE004B2-4A07-4316-AF48-6AA42090C7B2}"/>
    <cellStyle name="Currency 2 4 2 3 2 3 7" xfId="16312" xr:uid="{00000000-0005-0000-0000-000048400000}"/>
    <cellStyle name="Currency 2 4 2 3 2 3 8" xfId="28193" xr:uid="{F94907A4-E089-4579-AA34-C294983CA20A}"/>
    <cellStyle name="Currency 2 4 2 3 2 3 9" xfId="42450" xr:uid="{C05F9554-5208-497E-B981-63F0902FB375}"/>
    <cellStyle name="Currency 2 4 2 3 2 4" xfId="2847" xr:uid="{00000000-0005-0000-0000-000049400000}"/>
    <cellStyle name="Currency 2 4 2 3 2 4 2" xfId="17104" xr:uid="{00000000-0005-0000-0000-00004A400000}"/>
    <cellStyle name="Currency 2 4 2 3 2 4 3" xfId="28985" xr:uid="{455CEB38-06D7-4AEF-8209-79AE683EC225}"/>
    <cellStyle name="Currency 2 4 2 3 2 4 4" xfId="43242" xr:uid="{B835B482-2F3A-42D7-93D1-9001CAA23EC2}"/>
    <cellStyle name="Currency 2 4 2 3 2 5" xfId="5223" xr:uid="{00000000-0005-0000-0000-00004B400000}"/>
    <cellStyle name="Currency 2 4 2 3 2 5 2" xfId="19480" xr:uid="{00000000-0005-0000-0000-00004C400000}"/>
    <cellStyle name="Currency 2 4 2 3 2 5 3" xfId="31361" xr:uid="{16A2B745-FD59-40F3-82D5-CCAD22773E0D}"/>
    <cellStyle name="Currency 2 4 2 3 2 5 4" xfId="45618" xr:uid="{26B49DBB-2FFA-4C83-B559-3E964F505059}"/>
    <cellStyle name="Currency 2 4 2 3 2 6" xfId="7599" xr:uid="{00000000-0005-0000-0000-00004D400000}"/>
    <cellStyle name="Currency 2 4 2 3 2 6 2" xfId="21856" xr:uid="{00000000-0005-0000-0000-00004E400000}"/>
    <cellStyle name="Currency 2 4 2 3 2 6 3" xfId="33737" xr:uid="{0025070E-D8A2-4AE9-86F3-FA73D9BD5257}"/>
    <cellStyle name="Currency 2 4 2 3 2 6 4" xfId="47994" xr:uid="{61D41E22-619B-4D75-B04B-262696C944F6}"/>
    <cellStyle name="Currency 2 4 2 3 2 7" xfId="9975" xr:uid="{00000000-0005-0000-0000-00004F400000}"/>
    <cellStyle name="Currency 2 4 2 3 2 7 2" xfId="24232" xr:uid="{00000000-0005-0000-0000-000050400000}"/>
    <cellStyle name="Currency 2 4 2 3 2 7 3" xfId="36113" xr:uid="{D3B115FE-AE6D-4452-AF22-F2A98B5F778B}"/>
    <cellStyle name="Currency 2 4 2 3 2 7 4" xfId="50370" xr:uid="{2100D8B9-65E5-4202-8D5C-DE058E4D3D0C}"/>
    <cellStyle name="Currency 2 4 2 3 2 8" xfId="12352" xr:uid="{00000000-0005-0000-0000-000051400000}"/>
    <cellStyle name="Currency 2 4 2 3 2 8 2" xfId="38490" xr:uid="{0367F584-9E28-426B-BA57-B7BE9C04B9A3}"/>
    <cellStyle name="Currency 2 4 2 3 2 8 3" xfId="52747" xr:uid="{A766A016-048F-4EE4-ACFB-66D6B265F0E1}"/>
    <cellStyle name="Currency 2 4 2 3 2 9" xfId="14728" xr:uid="{00000000-0005-0000-0000-000052400000}"/>
    <cellStyle name="Currency 2 4 2 3 3" xfId="903" xr:uid="{00000000-0005-0000-0000-000053400000}"/>
    <cellStyle name="Currency 2 4 2 3 3 2" xfId="3279" xr:uid="{00000000-0005-0000-0000-000054400000}"/>
    <cellStyle name="Currency 2 4 2 3 3 2 2" xfId="17536" xr:uid="{00000000-0005-0000-0000-000055400000}"/>
    <cellStyle name="Currency 2 4 2 3 3 2 3" xfId="29417" xr:uid="{C3F6AF00-CE7F-4914-927F-E96DC1247925}"/>
    <cellStyle name="Currency 2 4 2 3 3 2 4" xfId="43674" xr:uid="{4E74B05B-F4F6-44CB-8D2A-BD1D3298F6CE}"/>
    <cellStyle name="Currency 2 4 2 3 3 3" xfId="5655" xr:uid="{00000000-0005-0000-0000-000056400000}"/>
    <cellStyle name="Currency 2 4 2 3 3 3 2" xfId="19912" xr:uid="{00000000-0005-0000-0000-000057400000}"/>
    <cellStyle name="Currency 2 4 2 3 3 3 3" xfId="31793" xr:uid="{AF19B8CC-8182-4A4B-9712-4CEB509D2A59}"/>
    <cellStyle name="Currency 2 4 2 3 3 3 4" xfId="46050" xr:uid="{9743BA08-FF5E-4DC3-8374-762D986E3197}"/>
    <cellStyle name="Currency 2 4 2 3 3 4" xfId="8031" xr:uid="{00000000-0005-0000-0000-000058400000}"/>
    <cellStyle name="Currency 2 4 2 3 3 4 2" xfId="22288" xr:uid="{00000000-0005-0000-0000-000059400000}"/>
    <cellStyle name="Currency 2 4 2 3 3 4 3" xfId="34169" xr:uid="{F8C61B65-9CCF-4B4D-855E-67ABFEC6C9B4}"/>
    <cellStyle name="Currency 2 4 2 3 3 4 4" xfId="48426" xr:uid="{E0322488-F340-4EB6-9A21-E541A3E16168}"/>
    <cellStyle name="Currency 2 4 2 3 3 5" xfId="10407" xr:uid="{00000000-0005-0000-0000-00005A400000}"/>
    <cellStyle name="Currency 2 4 2 3 3 5 2" xfId="24664" xr:uid="{00000000-0005-0000-0000-00005B400000}"/>
    <cellStyle name="Currency 2 4 2 3 3 5 3" xfId="36545" xr:uid="{62334A24-5438-4431-8034-94FA1B46C5BB}"/>
    <cellStyle name="Currency 2 4 2 3 3 5 4" xfId="50802" xr:uid="{F78D2D43-AF83-4B40-A2E3-CEE1E548D735}"/>
    <cellStyle name="Currency 2 4 2 3 3 6" xfId="12784" xr:uid="{00000000-0005-0000-0000-00005C400000}"/>
    <cellStyle name="Currency 2 4 2 3 3 6 2" xfId="38922" xr:uid="{9CFF1491-E6BF-48EE-AC2F-B8C62C4D6FBC}"/>
    <cellStyle name="Currency 2 4 2 3 3 6 3" xfId="53179" xr:uid="{709B50FD-DB88-49BE-84DE-840D1EF50C64}"/>
    <cellStyle name="Currency 2 4 2 3 3 7" xfId="15160" xr:uid="{00000000-0005-0000-0000-00005D400000}"/>
    <cellStyle name="Currency 2 4 2 3 3 8" xfId="27041" xr:uid="{D301A050-1CF6-4627-BD4E-A613E7FD1209}"/>
    <cellStyle name="Currency 2 4 2 3 3 9" xfId="41298" xr:uid="{B92E0A1C-D595-465B-85B9-A4763FE586B6}"/>
    <cellStyle name="Currency 2 4 2 3 4" xfId="1695" xr:uid="{00000000-0005-0000-0000-00005E400000}"/>
    <cellStyle name="Currency 2 4 2 3 4 2" xfId="4071" xr:uid="{00000000-0005-0000-0000-00005F400000}"/>
    <cellStyle name="Currency 2 4 2 3 4 2 2" xfId="18328" xr:uid="{00000000-0005-0000-0000-000060400000}"/>
    <cellStyle name="Currency 2 4 2 3 4 2 3" xfId="30209" xr:uid="{FA5B660D-9312-458D-A01F-AE0F6748BEC0}"/>
    <cellStyle name="Currency 2 4 2 3 4 2 4" xfId="44466" xr:uid="{66C6C9C9-21C5-4802-B5A6-D299EE242781}"/>
    <cellStyle name="Currency 2 4 2 3 4 3" xfId="6447" xr:uid="{00000000-0005-0000-0000-000061400000}"/>
    <cellStyle name="Currency 2 4 2 3 4 3 2" xfId="20704" xr:uid="{00000000-0005-0000-0000-000062400000}"/>
    <cellStyle name="Currency 2 4 2 3 4 3 3" xfId="32585" xr:uid="{BD31B11B-7DB0-4FDE-99C5-05E6940A8890}"/>
    <cellStyle name="Currency 2 4 2 3 4 3 4" xfId="46842" xr:uid="{6E4307DF-2E0A-4EAC-B2C8-A6C4F6EBB42B}"/>
    <cellStyle name="Currency 2 4 2 3 4 4" xfId="8823" xr:uid="{00000000-0005-0000-0000-000063400000}"/>
    <cellStyle name="Currency 2 4 2 3 4 4 2" xfId="23080" xr:uid="{00000000-0005-0000-0000-000064400000}"/>
    <cellStyle name="Currency 2 4 2 3 4 4 3" xfId="34961" xr:uid="{6933479C-4272-492A-81B8-806040E0739A}"/>
    <cellStyle name="Currency 2 4 2 3 4 4 4" xfId="49218" xr:uid="{5DB08EE9-EC1D-444E-B38C-C4B3A75EAD9E}"/>
    <cellStyle name="Currency 2 4 2 3 4 5" xfId="11199" xr:uid="{00000000-0005-0000-0000-000065400000}"/>
    <cellStyle name="Currency 2 4 2 3 4 5 2" xfId="25456" xr:uid="{00000000-0005-0000-0000-000066400000}"/>
    <cellStyle name="Currency 2 4 2 3 4 5 3" xfId="37337" xr:uid="{3E971EF4-1FBF-4475-A469-152D878864D6}"/>
    <cellStyle name="Currency 2 4 2 3 4 5 4" xfId="51594" xr:uid="{58C85B24-7933-4FAF-A546-D26F186BAE1A}"/>
    <cellStyle name="Currency 2 4 2 3 4 6" xfId="13576" xr:uid="{00000000-0005-0000-0000-000067400000}"/>
    <cellStyle name="Currency 2 4 2 3 4 6 2" xfId="39714" xr:uid="{8100488F-6310-4482-885D-6313A19B00D1}"/>
    <cellStyle name="Currency 2 4 2 3 4 6 3" xfId="53971" xr:uid="{BB2190EC-4AE6-43C6-B8C6-4EE465D75A11}"/>
    <cellStyle name="Currency 2 4 2 3 4 7" xfId="15952" xr:uid="{00000000-0005-0000-0000-000068400000}"/>
    <cellStyle name="Currency 2 4 2 3 4 8" xfId="27833" xr:uid="{B30C11E3-97CC-4BC2-B531-D29BE978E1C4}"/>
    <cellStyle name="Currency 2 4 2 3 4 9" xfId="42090" xr:uid="{DF7DB0FD-133A-4F56-9F8B-95492707B336}"/>
    <cellStyle name="Currency 2 4 2 3 5" xfId="2487" xr:uid="{00000000-0005-0000-0000-000069400000}"/>
    <cellStyle name="Currency 2 4 2 3 5 2" xfId="16744" xr:uid="{00000000-0005-0000-0000-00006A400000}"/>
    <cellStyle name="Currency 2 4 2 3 5 3" xfId="28625" xr:uid="{E7CD55E4-60C3-4A29-8D6A-408A1845FA7A}"/>
    <cellStyle name="Currency 2 4 2 3 5 4" xfId="42882" xr:uid="{00830FCE-81A9-4BD4-B4F8-4AFAE034CAD0}"/>
    <cellStyle name="Currency 2 4 2 3 6" xfId="4863" xr:uid="{00000000-0005-0000-0000-00006B400000}"/>
    <cellStyle name="Currency 2 4 2 3 6 2" xfId="19120" xr:uid="{00000000-0005-0000-0000-00006C400000}"/>
    <cellStyle name="Currency 2 4 2 3 6 3" xfId="31001" xr:uid="{9EDD35CE-2583-40CF-BFF7-7B0665E951AF}"/>
    <cellStyle name="Currency 2 4 2 3 6 4" xfId="45258" xr:uid="{0138E860-4F57-4A3D-B4F0-F1C87A2792A2}"/>
    <cellStyle name="Currency 2 4 2 3 7" xfId="7239" xr:uid="{00000000-0005-0000-0000-00006D400000}"/>
    <cellStyle name="Currency 2 4 2 3 7 2" xfId="21496" xr:uid="{00000000-0005-0000-0000-00006E400000}"/>
    <cellStyle name="Currency 2 4 2 3 7 3" xfId="33377" xr:uid="{B4FA754F-B3EC-430C-A66E-C0F48FF073A5}"/>
    <cellStyle name="Currency 2 4 2 3 7 4" xfId="47634" xr:uid="{A45D64FB-7951-4B6A-A00E-D0EBCBE9B2F2}"/>
    <cellStyle name="Currency 2 4 2 3 8" xfId="9615" xr:uid="{00000000-0005-0000-0000-00006F400000}"/>
    <cellStyle name="Currency 2 4 2 3 8 2" xfId="23872" xr:uid="{00000000-0005-0000-0000-000070400000}"/>
    <cellStyle name="Currency 2 4 2 3 8 3" xfId="35753" xr:uid="{B8605A2B-E612-4586-BA22-321487828F0E}"/>
    <cellStyle name="Currency 2 4 2 3 8 4" xfId="50010" xr:uid="{3718CE1C-6F3A-4DAD-A16D-188B600A7218}"/>
    <cellStyle name="Currency 2 4 2 3 9" xfId="11992" xr:uid="{00000000-0005-0000-0000-000071400000}"/>
    <cellStyle name="Currency 2 4 2 3 9 2" xfId="38130" xr:uid="{7B887FDF-8849-4C3C-91A6-6BF16EB1E3E7}"/>
    <cellStyle name="Currency 2 4 2 3 9 3" xfId="52387" xr:uid="{197FCAED-AC99-4FF3-9B4B-7D83D900497B}"/>
    <cellStyle name="Currency 2 4 2 4" xfId="147" xr:uid="{00000000-0005-0000-0000-000072400000}"/>
    <cellStyle name="Currency 2 4 2 4 10" xfId="14404" xr:uid="{00000000-0005-0000-0000-000073400000}"/>
    <cellStyle name="Currency 2 4 2 4 11" xfId="26285" xr:uid="{2A3BA637-82BC-4313-BB19-F4086660764A}"/>
    <cellStyle name="Currency 2 4 2 4 12" xfId="40542" xr:uid="{A6D88983-89A0-4D93-AA48-6E24E32C5E76}"/>
    <cellStyle name="Currency 2 4 2 4 2" xfId="507" xr:uid="{00000000-0005-0000-0000-000074400000}"/>
    <cellStyle name="Currency 2 4 2 4 2 10" xfId="26645" xr:uid="{5E825A18-A9DC-4569-8E42-43F78BC47630}"/>
    <cellStyle name="Currency 2 4 2 4 2 11" xfId="40902" xr:uid="{217270CA-E4A1-476E-9A2B-A33352037CB2}"/>
    <cellStyle name="Currency 2 4 2 4 2 2" xfId="1299" xr:uid="{00000000-0005-0000-0000-000075400000}"/>
    <cellStyle name="Currency 2 4 2 4 2 2 2" xfId="3675" xr:uid="{00000000-0005-0000-0000-000076400000}"/>
    <cellStyle name="Currency 2 4 2 4 2 2 2 2" xfId="17932" xr:uid="{00000000-0005-0000-0000-000077400000}"/>
    <cellStyle name="Currency 2 4 2 4 2 2 2 3" xfId="29813" xr:uid="{D2E69C40-AA75-412F-AA65-F995E59A5876}"/>
    <cellStyle name="Currency 2 4 2 4 2 2 2 4" xfId="44070" xr:uid="{71CD34CC-7E5E-4DBF-A51A-EE5EBF3913E9}"/>
    <cellStyle name="Currency 2 4 2 4 2 2 3" xfId="6051" xr:uid="{00000000-0005-0000-0000-000078400000}"/>
    <cellStyle name="Currency 2 4 2 4 2 2 3 2" xfId="20308" xr:uid="{00000000-0005-0000-0000-000079400000}"/>
    <cellStyle name="Currency 2 4 2 4 2 2 3 3" xfId="32189" xr:uid="{AE792381-E045-44A1-B49E-5A42F107D3BF}"/>
    <cellStyle name="Currency 2 4 2 4 2 2 3 4" xfId="46446" xr:uid="{08D3DD57-5621-41C9-9C2B-A80DF9F5080C}"/>
    <cellStyle name="Currency 2 4 2 4 2 2 4" xfId="8427" xr:uid="{00000000-0005-0000-0000-00007A400000}"/>
    <cellStyle name="Currency 2 4 2 4 2 2 4 2" xfId="22684" xr:uid="{00000000-0005-0000-0000-00007B400000}"/>
    <cellStyle name="Currency 2 4 2 4 2 2 4 3" xfId="34565" xr:uid="{B309BFB7-274E-4043-A8F9-7A09290D22EE}"/>
    <cellStyle name="Currency 2 4 2 4 2 2 4 4" xfId="48822" xr:uid="{A0D10BCA-EB4B-4CE7-A049-B20E0EF8E95D}"/>
    <cellStyle name="Currency 2 4 2 4 2 2 5" xfId="10803" xr:uid="{00000000-0005-0000-0000-00007C400000}"/>
    <cellStyle name="Currency 2 4 2 4 2 2 5 2" xfId="25060" xr:uid="{00000000-0005-0000-0000-00007D400000}"/>
    <cellStyle name="Currency 2 4 2 4 2 2 5 3" xfId="36941" xr:uid="{3A3071CD-1DED-4673-AA28-A13BE51A4BA5}"/>
    <cellStyle name="Currency 2 4 2 4 2 2 5 4" xfId="51198" xr:uid="{E1DA39DD-779D-42B4-B0AA-82AFCB28D2E1}"/>
    <cellStyle name="Currency 2 4 2 4 2 2 6" xfId="13180" xr:uid="{00000000-0005-0000-0000-00007E400000}"/>
    <cellStyle name="Currency 2 4 2 4 2 2 6 2" xfId="39318" xr:uid="{504AD9C3-E122-4B38-8DD9-4844569EEB86}"/>
    <cellStyle name="Currency 2 4 2 4 2 2 6 3" xfId="53575" xr:uid="{0BD42613-5A19-4F58-B3A3-275B54E72D17}"/>
    <cellStyle name="Currency 2 4 2 4 2 2 7" xfId="15556" xr:uid="{00000000-0005-0000-0000-00007F400000}"/>
    <cellStyle name="Currency 2 4 2 4 2 2 8" xfId="27437" xr:uid="{145730D6-F504-4F93-BB15-58337C73D9FC}"/>
    <cellStyle name="Currency 2 4 2 4 2 2 9" xfId="41694" xr:uid="{4CD73B90-54E8-4404-9EC7-DFC6D023D888}"/>
    <cellStyle name="Currency 2 4 2 4 2 3" xfId="2091" xr:uid="{00000000-0005-0000-0000-000080400000}"/>
    <cellStyle name="Currency 2 4 2 4 2 3 2" xfId="4467" xr:uid="{00000000-0005-0000-0000-000081400000}"/>
    <cellStyle name="Currency 2 4 2 4 2 3 2 2" xfId="18724" xr:uid="{00000000-0005-0000-0000-000082400000}"/>
    <cellStyle name="Currency 2 4 2 4 2 3 2 3" xfId="30605" xr:uid="{BC703493-73FB-4132-9EAA-25ED9B885CBE}"/>
    <cellStyle name="Currency 2 4 2 4 2 3 2 4" xfId="44862" xr:uid="{F1A208A5-111B-402D-BB26-C4C510A86072}"/>
    <cellStyle name="Currency 2 4 2 4 2 3 3" xfId="6843" xr:uid="{00000000-0005-0000-0000-000083400000}"/>
    <cellStyle name="Currency 2 4 2 4 2 3 3 2" xfId="21100" xr:uid="{00000000-0005-0000-0000-000084400000}"/>
    <cellStyle name="Currency 2 4 2 4 2 3 3 3" xfId="32981" xr:uid="{0E83721E-DE74-486D-88A6-6A8034E1E60D}"/>
    <cellStyle name="Currency 2 4 2 4 2 3 3 4" xfId="47238" xr:uid="{CE7144FF-DF68-440A-B1A1-364772707A14}"/>
    <cellStyle name="Currency 2 4 2 4 2 3 4" xfId="9219" xr:uid="{00000000-0005-0000-0000-000085400000}"/>
    <cellStyle name="Currency 2 4 2 4 2 3 4 2" xfId="23476" xr:uid="{00000000-0005-0000-0000-000086400000}"/>
    <cellStyle name="Currency 2 4 2 4 2 3 4 3" xfId="35357" xr:uid="{B96BE14D-551C-47EA-A704-4C7E309C0698}"/>
    <cellStyle name="Currency 2 4 2 4 2 3 4 4" xfId="49614" xr:uid="{177FF192-564E-454D-B8C7-A0A92D0A674F}"/>
    <cellStyle name="Currency 2 4 2 4 2 3 5" xfId="11595" xr:uid="{00000000-0005-0000-0000-000087400000}"/>
    <cellStyle name="Currency 2 4 2 4 2 3 5 2" xfId="25852" xr:uid="{00000000-0005-0000-0000-000088400000}"/>
    <cellStyle name="Currency 2 4 2 4 2 3 5 3" xfId="37733" xr:uid="{D14E4033-681B-41C4-BC89-AE57B61ECE05}"/>
    <cellStyle name="Currency 2 4 2 4 2 3 5 4" xfId="51990" xr:uid="{0526A3C7-B3A3-400F-B947-E1D1A8D8E14E}"/>
    <cellStyle name="Currency 2 4 2 4 2 3 6" xfId="13972" xr:uid="{00000000-0005-0000-0000-000089400000}"/>
    <cellStyle name="Currency 2 4 2 4 2 3 6 2" xfId="40110" xr:uid="{1BB8E26A-C72C-4CE5-96DA-403D80E3C9D0}"/>
    <cellStyle name="Currency 2 4 2 4 2 3 6 3" xfId="54367" xr:uid="{C78EA566-378D-44EC-8F33-D93B9850F194}"/>
    <cellStyle name="Currency 2 4 2 4 2 3 7" xfId="16348" xr:uid="{00000000-0005-0000-0000-00008A400000}"/>
    <cellStyle name="Currency 2 4 2 4 2 3 8" xfId="28229" xr:uid="{1760DDB2-43BA-4896-96BD-CE71A70CCAF8}"/>
    <cellStyle name="Currency 2 4 2 4 2 3 9" xfId="42486" xr:uid="{505302E8-2B52-481C-A699-6D8BB5523EBB}"/>
    <cellStyle name="Currency 2 4 2 4 2 4" xfId="2883" xr:uid="{00000000-0005-0000-0000-00008B400000}"/>
    <cellStyle name="Currency 2 4 2 4 2 4 2" xfId="17140" xr:uid="{00000000-0005-0000-0000-00008C400000}"/>
    <cellStyle name="Currency 2 4 2 4 2 4 3" xfId="29021" xr:uid="{922D41B2-50E1-4EA8-9EF0-2A3457293B06}"/>
    <cellStyle name="Currency 2 4 2 4 2 4 4" xfId="43278" xr:uid="{9A2A4188-1C9B-418F-A6F2-E898CE693637}"/>
    <cellStyle name="Currency 2 4 2 4 2 5" xfId="5259" xr:uid="{00000000-0005-0000-0000-00008D400000}"/>
    <cellStyle name="Currency 2 4 2 4 2 5 2" xfId="19516" xr:uid="{00000000-0005-0000-0000-00008E400000}"/>
    <cellStyle name="Currency 2 4 2 4 2 5 3" xfId="31397" xr:uid="{1AAF34DB-B222-4F67-B0AB-F1762F464F98}"/>
    <cellStyle name="Currency 2 4 2 4 2 5 4" xfId="45654" xr:uid="{E965566D-9583-4B85-9B3F-B4AFA4718215}"/>
    <cellStyle name="Currency 2 4 2 4 2 6" xfId="7635" xr:uid="{00000000-0005-0000-0000-00008F400000}"/>
    <cellStyle name="Currency 2 4 2 4 2 6 2" xfId="21892" xr:uid="{00000000-0005-0000-0000-000090400000}"/>
    <cellStyle name="Currency 2 4 2 4 2 6 3" xfId="33773" xr:uid="{2C1921FC-508E-4C32-8FCF-421F466B89E6}"/>
    <cellStyle name="Currency 2 4 2 4 2 6 4" xfId="48030" xr:uid="{B56E95DC-C50C-4650-AEE9-9542EAA3CC22}"/>
    <cellStyle name="Currency 2 4 2 4 2 7" xfId="10011" xr:uid="{00000000-0005-0000-0000-000091400000}"/>
    <cellStyle name="Currency 2 4 2 4 2 7 2" xfId="24268" xr:uid="{00000000-0005-0000-0000-000092400000}"/>
    <cellStyle name="Currency 2 4 2 4 2 7 3" xfId="36149" xr:uid="{74DA1540-498B-4B24-8477-BBB63D1D03C9}"/>
    <cellStyle name="Currency 2 4 2 4 2 7 4" xfId="50406" xr:uid="{5D20B050-C7FE-4AD9-B8BE-622F535C27BD}"/>
    <cellStyle name="Currency 2 4 2 4 2 8" xfId="12388" xr:uid="{00000000-0005-0000-0000-000093400000}"/>
    <cellStyle name="Currency 2 4 2 4 2 8 2" xfId="38526" xr:uid="{8F5BE173-2CCF-48E5-BC73-F13D19DB694C}"/>
    <cellStyle name="Currency 2 4 2 4 2 8 3" xfId="52783" xr:uid="{2CDDDBBF-23B2-4632-96B7-F80BF2D044D8}"/>
    <cellStyle name="Currency 2 4 2 4 2 9" xfId="14764" xr:uid="{00000000-0005-0000-0000-000094400000}"/>
    <cellStyle name="Currency 2 4 2 4 3" xfId="939" xr:uid="{00000000-0005-0000-0000-000095400000}"/>
    <cellStyle name="Currency 2 4 2 4 3 2" xfId="3315" xr:uid="{00000000-0005-0000-0000-000096400000}"/>
    <cellStyle name="Currency 2 4 2 4 3 2 2" xfId="17572" xr:uid="{00000000-0005-0000-0000-000097400000}"/>
    <cellStyle name="Currency 2 4 2 4 3 2 3" xfId="29453" xr:uid="{ECF9A181-6A94-43D2-91C6-136B8411BAF7}"/>
    <cellStyle name="Currency 2 4 2 4 3 2 4" xfId="43710" xr:uid="{EC0ACDFB-7EEB-48D4-B560-3D03F1ADDC0E}"/>
    <cellStyle name="Currency 2 4 2 4 3 3" xfId="5691" xr:uid="{00000000-0005-0000-0000-000098400000}"/>
    <cellStyle name="Currency 2 4 2 4 3 3 2" xfId="19948" xr:uid="{00000000-0005-0000-0000-000099400000}"/>
    <cellStyle name="Currency 2 4 2 4 3 3 3" xfId="31829" xr:uid="{A6082EE7-8875-4EF7-ABB4-55686EC0CC5C}"/>
    <cellStyle name="Currency 2 4 2 4 3 3 4" xfId="46086" xr:uid="{3592068B-B661-4EF7-BEDF-4719EE66EFDD}"/>
    <cellStyle name="Currency 2 4 2 4 3 4" xfId="8067" xr:uid="{00000000-0005-0000-0000-00009A400000}"/>
    <cellStyle name="Currency 2 4 2 4 3 4 2" xfId="22324" xr:uid="{00000000-0005-0000-0000-00009B400000}"/>
    <cellStyle name="Currency 2 4 2 4 3 4 3" xfId="34205" xr:uid="{719809D6-5A68-4026-A6B3-2301A4E27271}"/>
    <cellStyle name="Currency 2 4 2 4 3 4 4" xfId="48462" xr:uid="{882A0F12-2043-452E-914D-7D8C2CE8B011}"/>
    <cellStyle name="Currency 2 4 2 4 3 5" xfId="10443" xr:uid="{00000000-0005-0000-0000-00009C400000}"/>
    <cellStyle name="Currency 2 4 2 4 3 5 2" xfId="24700" xr:uid="{00000000-0005-0000-0000-00009D400000}"/>
    <cellStyle name="Currency 2 4 2 4 3 5 3" xfId="36581" xr:uid="{C52C17EC-346E-44CB-B407-E08136D88C02}"/>
    <cellStyle name="Currency 2 4 2 4 3 5 4" xfId="50838" xr:uid="{DC6887F8-98B2-4EDD-9CDA-6B7EB72A5CD8}"/>
    <cellStyle name="Currency 2 4 2 4 3 6" xfId="12820" xr:uid="{00000000-0005-0000-0000-00009E400000}"/>
    <cellStyle name="Currency 2 4 2 4 3 6 2" xfId="38958" xr:uid="{E5BCBE2E-79D8-4561-B781-B0D38A0783C2}"/>
    <cellStyle name="Currency 2 4 2 4 3 6 3" xfId="53215" xr:uid="{F0BA02E8-F2E0-4AAA-984A-76DE2E94FB03}"/>
    <cellStyle name="Currency 2 4 2 4 3 7" xfId="15196" xr:uid="{00000000-0005-0000-0000-00009F400000}"/>
    <cellStyle name="Currency 2 4 2 4 3 8" xfId="27077" xr:uid="{DFC09DD1-9995-415E-B3A2-392B66DD8611}"/>
    <cellStyle name="Currency 2 4 2 4 3 9" xfId="41334" xr:uid="{E2BA467F-C600-421A-9D72-DC6C5728578C}"/>
    <cellStyle name="Currency 2 4 2 4 4" xfId="1731" xr:uid="{00000000-0005-0000-0000-0000A0400000}"/>
    <cellStyle name="Currency 2 4 2 4 4 2" xfId="4107" xr:uid="{00000000-0005-0000-0000-0000A1400000}"/>
    <cellStyle name="Currency 2 4 2 4 4 2 2" xfId="18364" xr:uid="{00000000-0005-0000-0000-0000A2400000}"/>
    <cellStyle name="Currency 2 4 2 4 4 2 3" xfId="30245" xr:uid="{62D615CF-7C50-412D-B219-4F4411D41661}"/>
    <cellStyle name="Currency 2 4 2 4 4 2 4" xfId="44502" xr:uid="{138BE01D-B164-43F1-82A7-C1431C55E96D}"/>
    <cellStyle name="Currency 2 4 2 4 4 3" xfId="6483" xr:uid="{00000000-0005-0000-0000-0000A3400000}"/>
    <cellStyle name="Currency 2 4 2 4 4 3 2" xfId="20740" xr:uid="{00000000-0005-0000-0000-0000A4400000}"/>
    <cellStyle name="Currency 2 4 2 4 4 3 3" xfId="32621" xr:uid="{74E4B9D9-9785-4DCF-93C2-6A0BD55B6ADE}"/>
    <cellStyle name="Currency 2 4 2 4 4 3 4" xfId="46878" xr:uid="{8F88854F-0C56-4EB7-AEFA-3A9591EB0501}"/>
    <cellStyle name="Currency 2 4 2 4 4 4" xfId="8859" xr:uid="{00000000-0005-0000-0000-0000A5400000}"/>
    <cellStyle name="Currency 2 4 2 4 4 4 2" xfId="23116" xr:uid="{00000000-0005-0000-0000-0000A6400000}"/>
    <cellStyle name="Currency 2 4 2 4 4 4 3" xfId="34997" xr:uid="{DCD19900-E160-40C4-9F47-72F0AC1B9A48}"/>
    <cellStyle name="Currency 2 4 2 4 4 4 4" xfId="49254" xr:uid="{9F37D08D-45A6-462F-8DA0-46FCA108932B}"/>
    <cellStyle name="Currency 2 4 2 4 4 5" xfId="11235" xr:uid="{00000000-0005-0000-0000-0000A7400000}"/>
    <cellStyle name="Currency 2 4 2 4 4 5 2" xfId="25492" xr:uid="{00000000-0005-0000-0000-0000A8400000}"/>
    <cellStyle name="Currency 2 4 2 4 4 5 3" xfId="37373" xr:uid="{C34B2A74-F5CB-4E63-BAA6-B3D00CBC44C3}"/>
    <cellStyle name="Currency 2 4 2 4 4 5 4" xfId="51630" xr:uid="{6C34EE18-5429-4553-A676-211F4AE78B97}"/>
    <cellStyle name="Currency 2 4 2 4 4 6" xfId="13612" xr:uid="{00000000-0005-0000-0000-0000A9400000}"/>
    <cellStyle name="Currency 2 4 2 4 4 6 2" xfId="39750" xr:uid="{08C1D708-CE48-4E5F-884F-BC02CE76D3E8}"/>
    <cellStyle name="Currency 2 4 2 4 4 6 3" xfId="54007" xr:uid="{E4A5042D-9634-4C94-995F-713BCDCDDB14}"/>
    <cellStyle name="Currency 2 4 2 4 4 7" xfId="15988" xr:uid="{00000000-0005-0000-0000-0000AA400000}"/>
    <cellStyle name="Currency 2 4 2 4 4 8" xfId="27869" xr:uid="{CF067281-B850-40E8-A445-50508D474DDB}"/>
    <cellStyle name="Currency 2 4 2 4 4 9" xfId="42126" xr:uid="{CF1DAD79-8C1E-44BD-8001-B3973D9ED87A}"/>
    <cellStyle name="Currency 2 4 2 4 5" xfId="2523" xr:uid="{00000000-0005-0000-0000-0000AB400000}"/>
    <cellStyle name="Currency 2 4 2 4 5 2" xfId="16780" xr:uid="{00000000-0005-0000-0000-0000AC400000}"/>
    <cellStyle name="Currency 2 4 2 4 5 3" xfId="28661" xr:uid="{2DC64840-AFE4-4F63-8A22-4B131E0BFEDC}"/>
    <cellStyle name="Currency 2 4 2 4 5 4" xfId="42918" xr:uid="{A9D6DAD3-A363-479C-83EF-C38EEDDC6FF8}"/>
    <cellStyle name="Currency 2 4 2 4 6" xfId="4899" xr:uid="{00000000-0005-0000-0000-0000AD400000}"/>
    <cellStyle name="Currency 2 4 2 4 6 2" xfId="19156" xr:uid="{00000000-0005-0000-0000-0000AE400000}"/>
    <cellStyle name="Currency 2 4 2 4 6 3" xfId="31037" xr:uid="{C3D27676-B70C-485F-91A4-31B77E72DF8E}"/>
    <cellStyle name="Currency 2 4 2 4 6 4" xfId="45294" xr:uid="{2117627D-0BD0-41B0-9FF3-1C034948A391}"/>
    <cellStyle name="Currency 2 4 2 4 7" xfId="7275" xr:uid="{00000000-0005-0000-0000-0000AF400000}"/>
    <cellStyle name="Currency 2 4 2 4 7 2" xfId="21532" xr:uid="{00000000-0005-0000-0000-0000B0400000}"/>
    <cellStyle name="Currency 2 4 2 4 7 3" xfId="33413" xr:uid="{E870C4F5-8978-47DB-B8FE-8A09F4CA0D47}"/>
    <cellStyle name="Currency 2 4 2 4 7 4" xfId="47670" xr:uid="{25D95EB4-E66E-41E7-ADF6-BA525AC31F74}"/>
    <cellStyle name="Currency 2 4 2 4 8" xfId="9651" xr:uid="{00000000-0005-0000-0000-0000B1400000}"/>
    <cellStyle name="Currency 2 4 2 4 8 2" xfId="23908" xr:uid="{00000000-0005-0000-0000-0000B2400000}"/>
    <cellStyle name="Currency 2 4 2 4 8 3" xfId="35789" xr:uid="{E69BE30E-253E-40A3-9152-4019EF79937F}"/>
    <cellStyle name="Currency 2 4 2 4 8 4" xfId="50046" xr:uid="{8A326270-7AC7-4C99-9929-3EF6D8B1BFC8}"/>
    <cellStyle name="Currency 2 4 2 4 9" xfId="12028" xr:uid="{00000000-0005-0000-0000-0000B3400000}"/>
    <cellStyle name="Currency 2 4 2 4 9 2" xfId="38166" xr:uid="{50E514BB-2812-4A27-8D8C-5BB5313FAF22}"/>
    <cellStyle name="Currency 2 4 2 4 9 3" xfId="52423" xr:uid="{82541A4B-687B-416E-8A81-D73E0F9EE433}"/>
    <cellStyle name="Currency 2 4 2 5" xfId="183" xr:uid="{00000000-0005-0000-0000-0000B4400000}"/>
    <cellStyle name="Currency 2 4 2 5 10" xfId="14440" xr:uid="{00000000-0005-0000-0000-0000B5400000}"/>
    <cellStyle name="Currency 2 4 2 5 11" xfId="26321" xr:uid="{55A5B138-0775-4770-8351-0AB4CA055A73}"/>
    <cellStyle name="Currency 2 4 2 5 12" xfId="40578" xr:uid="{A85A3B48-5AAB-4CEE-BDD2-46302AB1BF4B}"/>
    <cellStyle name="Currency 2 4 2 5 2" xfId="543" xr:uid="{00000000-0005-0000-0000-0000B6400000}"/>
    <cellStyle name="Currency 2 4 2 5 2 10" xfId="26681" xr:uid="{A2D3216D-0731-4842-BAB6-2DF3D5D741D0}"/>
    <cellStyle name="Currency 2 4 2 5 2 11" xfId="40938" xr:uid="{9FAAB399-3B26-4AC9-B646-344288FA4330}"/>
    <cellStyle name="Currency 2 4 2 5 2 2" xfId="1335" xr:uid="{00000000-0005-0000-0000-0000B7400000}"/>
    <cellStyle name="Currency 2 4 2 5 2 2 2" xfId="3711" xr:uid="{00000000-0005-0000-0000-0000B8400000}"/>
    <cellStyle name="Currency 2 4 2 5 2 2 2 2" xfId="17968" xr:uid="{00000000-0005-0000-0000-0000B9400000}"/>
    <cellStyle name="Currency 2 4 2 5 2 2 2 3" xfId="29849" xr:uid="{2713AB49-3995-4DB4-A5C7-60904FD33B4C}"/>
    <cellStyle name="Currency 2 4 2 5 2 2 2 4" xfId="44106" xr:uid="{B6163073-3A87-4F81-A1C2-03A3C2C8F6C0}"/>
    <cellStyle name="Currency 2 4 2 5 2 2 3" xfId="6087" xr:uid="{00000000-0005-0000-0000-0000BA400000}"/>
    <cellStyle name="Currency 2 4 2 5 2 2 3 2" xfId="20344" xr:uid="{00000000-0005-0000-0000-0000BB400000}"/>
    <cellStyle name="Currency 2 4 2 5 2 2 3 3" xfId="32225" xr:uid="{66472468-47B3-4267-9EE3-E586CFE6C74C}"/>
    <cellStyle name="Currency 2 4 2 5 2 2 3 4" xfId="46482" xr:uid="{F894120B-62D4-4AAC-8385-CB2E2BDDBB60}"/>
    <cellStyle name="Currency 2 4 2 5 2 2 4" xfId="8463" xr:uid="{00000000-0005-0000-0000-0000BC400000}"/>
    <cellStyle name="Currency 2 4 2 5 2 2 4 2" xfId="22720" xr:uid="{00000000-0005-0000-0000-0000BD400000}"/>
    <cellStyle name="Currency 2 4 2 5 2 2 4 3" xfId="34601" xr:uid="{CBBB8950-010F-400D-AC08-2935D408CA35}"/>
    <cellStyle name="Currency 2 4 2 5 2 2 4 4" xfId="48858" xr:uid="{1FBCF83E-9A44-4275-9FD4-A14589C07E6B}"/>
    <cellStyle name="Currency 2 4 2 5 2 2 5" xfId="10839" xr:uid="{00000000-0005-0000-0000-0000BE400000}"/>
    <cellStyle name="Currency 2 4 2 5 2 2 5 2" xfId="25096" xr:uid="{00000000-0005-0000-0000-0000BF400000}"/>
    <cellStyle name="Currency 2 4 2 5 2 2 5 3" xfId="36977" xr:uid="{282826B9-E3BA-4DC9-8FDF-C4A761EB867B}"/>
    <cellStyle name="Currency 2 4 2 5 2 2 5 4" xfId="51234" xr:uid="{12315078-9262-4909-9CB7-3297038A393D}"/>
    <cellStyle name="Currency 2 4 2 5 2 2 6" xfId="13216" xr:uid="{00000000-0005-0000-0000-0000C0400000}"/>
    <cellStyle name="Currency 2 4 2 5 2 2 6 2" xfId="39354" xr:uid="{665E940C-1751-403E-8E9A-A206DC7CA797}"/>
    <cellStyle name="Currency 2 4 2 5 2 2 6 3" xfId="53611" xr:uid="{2E360292-661C-4136-B1C1-E32601B5F242}"/>
    <cellStyle name="Currency 2 4 2 5 2 2 7" xfId="15592" xr:uid="{00000000-0005-0000-0000-0000C1400000}"/>
    <cellStyle name="Currency 2 4 2 5 2 2 8" xfId="27473" xr:uid="{5A44F5DF-1558-419E-8C6E-1E681F843B22}"/>
    <cellStyle name="Currency 2 4 2 5 2 2 9" xfId="41730" xr:uid="{283FB666-FAB2-4933-9E99-EC2193D66F04}"/>
    <cellStyle name="Currency 2 4 2 5 2 3" xfId="2127" xr:uid="{00000000-0005-0000-0000-0000C2400000}"/>
    <cellStyle name="Currency 2 4 2 5 2 3 2" xfId="4503" xr:uid="{00000000-0005-0000-0000-0000C3400000}"/>
    <cellStyle name="Currency 2 4 2 5 2 3 2 2" xfId="18760" xr:uid="{00000000-0005-0000-0000-0000C4400000}"/>
    <cellStyle name="Currency 2 4 2 5 2 3 2 3" xfId="30641" xr:uid="{86ECE6E1-852C-4DE3-88EF-FFFEE2DA3493}"/>
    <cellStyle name="Currency 2 4 2 5 2 3 2 4" xfId="44898" xr:uid="{6DEC5D5D-370E-4612-92D7-87DC6A0DD33C}"/>
    <cellStyle name="Currency 2 4 2 5 2 3 3" xfId="6879" xr:uid="{00000000-0005-0000-0000-0000C5400000}"/>
    <cellStyle name="Currency 2 4 2 5 2 3 3 2" xfId="21136" xr:uid="{00000000-0005-0000-0000-0000C6400000}"/>
    <cellStyle name="Currency 2 4 2 5 2 3 3 3" xfId="33017" xr:uid="{06B0948E-5426-47FA-8823-3BE442555C55}"/>
    <cellStyle name="Currency 2 4 2 5 2 3 3 4" xfId="47274" xr:uid="{E7821122-BA7D-416A-BCD8-74E34B6864FE}"/>
    <cellStyle name="Currency 2 4 2 5 2 3 4" xfId="9255" xr:uid="{00000000-0005-0000-0000-0000C7400000}"/>
    <cellStyle name="Currency 2 4 2 5 2 3 4 2" xfId="23512" xr:uid="{00000000-0005-0000-0000-0000C8400000}"/>
    <cellStyle name="Currency 2 4 2 5 2 3 4 3" xfId="35393" xr:uid="{844B9E63-DA1A-4321-A8F3-DEBFA800D960}"/>
    <cellStyle name="Currency 2 4 2 5 2 3 4 4" xfId="49650" xr:uid="{9C8EE95F-F26B-4BE6-98BA-C7A9473FA9E3}"/>
    <cellStyle name="Currency 2 4 2 5 2 3 5" xfId="11631" xr:uid="{00000000-0005-0000-0000-0000C9400000}"/>
    <cellStyle name="Currency 2 4 2 5 2 3 5 2" xfId="25888" xr:uid="{00000000-0005-0000-0000-0000CA400000}"/>
    <cellStyle name="Currency 2 4 2 5 2 3 5 3" xfId="37769" xr:uid="{1A747301-1839-40E8-AEE5-EB4C58BF4A37}"/>
    <cellStyle name="Currency 2 4 2 5 2 3 5 4" xfId="52026" xr:uid="{B9159EE1-67F6-47EC-8A11-FD0B707B2CB5}"/>
    <cellStyle name="Currency 2 4 2 5 2 3 6" xfId="14008" xr:uid="{00000000-0005-0000-0000-0000CB400000}"/>
    <cellStyle name="Currency 2 4 2 5 2 3 6 2" xfId="40146" xr:uid="{39B25ECB-D9F1-43A3-BCD2-C391F7230353}"/>
    <cellStyle name="Currency 2 4 2 5 2 3 6 3" xfId="54403" xr:uid="{10072DC9-DC7B-46A1-B2F4-5B3A9AB86511}"/>
    <cellStyle name="Currency 2 4 2 5 2 3 7" xfId="16384" xr:uid="{00000000-0005-0000-0000-0000CC400000}"/>
    <cellStyle name="Currency 2 4 2 5 2 3 8" xfId="28265" xr:uid="{7DC124BE-F58F-46E3-BCA7-ED30B128F051}"/>
    <cellStyle name="Currency 2 4 2 5 2 3 9" xfId="42522" xr:uid="{82EDCCCD-A5B4-4FDE-8F50-EED622D39ECB}"/>
    <cellStyle name="Currency 2 4 2 5 2 4" xfId="2919" xr:uid="{00000000-0005-0000-0000-0000CD400000}"/>
    <cellStyle name="Currency 2 4 2 5 2 4 2" xfId="17176" xr:uid="{00000000-0005-0000-0000-0000CE400000}"/>
    <cellStyle name="Currency 2 4 2 5 2 4 3" xfId="29057" xr:uid="{8B387D6D-F3CE-40D9-865F-DDCDFD3F7B89}"/>
    <cellStyle name="Currency 2 4 2 5 2 4 4" xfId="43314" xr:uid="{5B84633D-0BBC-4335-8B10-6F24841DC727}"/>
    <cellStyle name="Currency 2 4 2 5 2 5" xfId="5295" xr:uid="{00000000-0005-0000-0000-0000CF400000}"/>
    <cellStyle name="Currency 2 4 2 5 2 5 2" xfId="19552" xr:uid="{00000000-0005-0000-0000-0000D0400000}"/>
    <cellStyle name="Currency 2 4 2 5 2 5 3" xfId="31433" xr:uid="{A769AB0B-0C5F-452D-9A7C-930C1E588446}"/>
    <cellStyle name="Currency 2 4 2 5 2 5 4" xfId="45690" xr:uid="{24B8DF22-38CA-4644-AB54-C5D447E81812}"/>
    <cellStyle name="Currency 2 4 2 5 2 6" xfId="7671" xr:uid="{00000000-0005-0000-0000-0000D1400000}"/>
    <cellStyle name="Currency 2 4 2 5 2 6 2" xfId="21928" xr:uid="{00000000-0005-0000-0000-0000D2400000}"/>
    <cellStyle name="Currency 2 4 2 5 2 6 3" xfId="33809" xr:uid="{50AF3B51-DBF2-4AB1-8D8A-D69F28396C9A}"/>
    <cellStyle name="Currency 2 4 2 5 2 6 4" xfId="48066" xr:uid="{53D60CB9-82DC-43B3-91E7-8508CC2B9199}"/>
    <cellStyle name="Currency 2 4 2 5 2 7" xfId="10047" xr:uid="{00000000-0005-0000-0000-0000D3400000}"/>
    <cellStyle name="Currency 2 4 2 5 2 7 2" xfId="24304" xr:uid="{00000000-0005-0000-0000-0000D4400000}"/>
    <cellStyle name="Currency 2 4 2 5 2 7 3" xfId="36185" xr:uid="{CDAF400C-3109-4F40-AA87-5FFFA4F73A99}"/>
    <cellStyle name="Currency 2 4 2 5 2 7 4" xfId="50442" xr:uid="{EADB308E-DFF0-42A1-862A-F6FBBD75986D}"/>
    <cellStyle name="Currency 2 4 2 5 2 8" xfId="12424" xr:uid="{00000000-0005-0000-0000-0000D5400000}"/>
    <cellStyle name="Currency 2 4 2 5 2 8 2" xfId="38562" xr:uid="{9099E8A0-E57F-4EB6-B2BE-D6D4D7EE18B2}"/>
    <cellStyle name="Currency 2 4 2 5 2 8 3" xfId="52819" xr:uid="{829A9B50-0620-41CE-8CD0-CDD17F7B53CA}"/>
    <cellStyle name="Currency 2 4 2 5 2 9" xfId="14800" xr:uid="{00000000-0005-0000-0000-0000D6400000}"/>
    <cellStyle name="Currency 2 4 2 5 3" xfId="975" xr:uid="{00000000-0005-0000-0000-0000D7400000}"/>
    <cellStyle name="Currency 2 4 2 5 3 2" xfId="3351" xr:uid="{00000000-0005-0000-0000-0000D8400000}"/>
    <cellStyle name="Currency 2 4 2 5 3 2 2" xfId="17608" xr:uid="{00000000-0005-0000-0000-0000D9400000}"/>
    <cellStyle name="Currency 2 4 2 5 3 2 3" xfId="29489" xr:uid="{F923BB6B-9E91-4894-8204-1F70ECE11237}"/>
    <cellStyle name="Currency 2 4 2 5 3 2 4" xfId="43746" xr:uid="{34C35D66-6FC4-4A68-9F18-90D62EA48B21}"/>
    <cellStyle name="Currency 2 4 2 5 3 3" xfId="5727" xr:uid="{00000000-0005-0000-0000-0000DA400000}"/>
    <cellStyle name="Currency 2 4 2 5 3 3 2" xfId="19984" xr:uid="{00000000-0005-0000-0000-0000DB400000}"/>
    <cellStyle name="Currency 2 4 2 5 3 3 3" xfId="31865" xr:uid="{559A8A71-100E-4169-B29A-2056CDF7EFBE}"/>
    <cellStyle name="Currency 2 4 2 5 3 3 4" xfId="46122" xr:uid="{72AF0540-505B-4B80-B739-B67F89FAB327}"/>
    <cellStyle name="Currency 2 4 2 5 3 4" xfId="8103" xr:uid="{00000000-0005-0000-0000-0000DC400000}"/>
    <cellStyle name="Currency 2 4 2 5 3 4 2" xfId="22360" xr:uid="{00000000-0005-0000-0000-0000DD400000}"/>
    <cellStyle name="Currency 2 4 2 5 3 4 3" xfId="34241" xr:uid="{E7B78FD3-44ED-44C8-AB03-2E68F2D5A7CA}"/>
    <cellStyle name="Currency 2 4 2 5 3 4 4" xfId="48498" xr:uid="{70269753-F5E2-439F-825B-705C899F4FAE}"/>
    <cellStyle name="Currency 2 4 2 5 3 5" xfId="10479" xr:uid="{00000000-0005-0000-0000-0000DE400000}"/>
    <cellStyle name="Currency 2 4 2 5 3 5 2" xfId="24736" xr:uid="{00000000-0005-0000-0000-0000DF400000}"/>
    <cellStyle name="Currency 2 4 2 5 3 5 3" xfId="36617" xr:uid="{7B094CAC-7E3A-4138-BF8C-228FA53D05B1}"/>
    <cellStyle name="Currency 2 4 2 5 3 5 4" xfId="50874" xr:uid="{435C383E-0DA3-4547-9F4F-9D45BF645BD2}"/>
    <cellStyle name="Currency 2 4 2 5 3 6" xfId="12856" xr:uid="{00000000-0005-0000-0000-0000E0400000}"/>
    <cellStyle name="Currency 2 4 2 5 3 6 2" xfId="38994" xr:uid="{FD420386-8CEC-49DF-839C-9C862D51432F}"/>
    <cellStyle name="Currency 2 4 2 5 3 6 3" xfId="53251" xr:uid="{5F52E1AE-9542-4B84-A3F0-379D5BB01343}"/>
    <cellStyle name="Currency 2 4 2 5 3 7" xfId="15232" xr:uid="{00000000-0005-0000-0000-0000E1400000}"/>
    <cellStyle name="Currency 2 4 2 5 3 8" xfId="27113" xr:uid="{0180D464-292C-4F0D-996E-D803D6040BD4}"/>
    <cellStyle name="Currency 2 4 2 5 3 9" xfId="41370" xr:uid="{CBE1DCD6-DD1B-4BD0-8BDA-7F39AB02A3E0}"/>
    <cellStyle name="Currency 2 4 2 5 4" xfId="1767" xr:uid="{00000000-0005-0000-0000-0000E2400000}"/>
    <cellStyle name="Currency 2 4 2 5 4 2" xfId="4143" xr:uid="{00000000-0005-0000-0000-0000E3400000}"/>
    <cellStyle name="Currency 2 4 2 5 4 2 2" xfId="18400" xr:uid="{00000000-0005-0000-0000-0000E4400000}"/>
    <cellStyle name="Currency 2 4 2 5 4 2 3" xfId="30281" xr:uid="{B741A898-7F80-4AEF-A241-5FE7216F2820}"/>
    <cellStyle name="Currency 2 4 2 5 4 2 4" xfId="44538" xr:uid="{EC994D01-87E0-4E31-99C7-30F12C327162}"/>
    <cellStyle name="Currency 2 4 2 5 4 3" xfId="6519" xr:uid="{00000000-0005-0000-0000-0000E5400000}"/>
    <cellStyle name="Currency 2 4 2 5 4 3 2" xfId="20776" xr:uid="{00000000-0005-0000-0000-0000E6400000}"/>
    <cellStyle name="Currency 2 4 2 5 4 3 3" xfId="32657" xr:uid="{8AE1EB8D-E4BF-4E1B-8AB0-9501A1776690}"/>
    <cellStyle name="Currency 2 4 2 5 4 3 4" xfId="46914" xr:uid="{25A19382-23DB-4D2B-94D4-B99F3B45420C}"/>
    <cellStyle name="Currency 2 4 2 5 4 4" xfId="8895" xr:uid="{00000000-0005-0000-0000-0000E7400000}"/>
    <cellStyle name="Currency 2 4 2 5 4 4 2" xfId="23152" xr:uid="{00000000-0005-0000-0000-0000E8400000}"/>
    <cellStyle name="Currency 2 4 2 5 4 4 3" xfId="35033" xr:uid="{5EA8FD76-AE23-4169-9688-14A2D52A64AD}"/>
    <cellStyle name="Currency 2 4 2 5 4 4 4" xfId="49290" xr:uid="{9B3C52E9-5E8A-4A43-87EC-B115B4BA05EB}"/>
    <cellStyle name="Currency 2 4 2 5 4 5" xfId="11271" xr:uid="{00000000-0005-0000-0000-0000E9400000}"/>
    <cellStyle name="Currency 2 4 2 5 4 5 2" xfId="25528" xr:uid="{00000000-0005-0000-0000-0000EA400000}"/>
    <cellStyle name="Currency 2 4 2 5 4 5 3" xfId="37409" xr:uid="{534A8380-54DF-43F1-8182-254E3A4D8394}"/>
    <cellStyle name="Currency 2 4 2 5 4 5 4" xfId="51666" xr:uid="{D01765B2-A8A9-4AC9-83C9-A031565448DC}"/>
    <cellStyle name="Currency 2 4 2 5 4 6" xfId="13648" xr:uid="{00000000-0005-0000-0000-0000EB400000}"/>
    <cellStyle name="Currency 2 4 2 5 4 6 2" xfId="39786" xr:uid="{93C50FB8-DC80-4B77-B5D8-BEF7CB275FF9}"/>
    <cellStyle name="Currency 2 4 2 5 4 6 3" xfId="54043" xr:uid="{E61D6381-962C-4D27-8C7A-261FEE6934A8}"/>
    <cellStyle name="Currency 2 4 2 5 4 7" xfId="16024" xr:uid="{00000000-0005-0000-0000-0000EC400000}"/>
    <cellStyle name="Currency 2 4 2 5 4 8" xfId="27905" xr:uid="{D2A8E159-4789-42D1-A340-3435FA534C19}"/>
    <cellStyle name="Currency 2 4 2 5 4 9" xfId="42162" xr:uid="{44E8D30F-1D1B-49B3-A771-00A09FF5F66E}"/>
    <cellStyle name="Currency 2 4 2 5 5" xfId="2559" xr:uid="{00000000-0005-0000-0000-0000ED400000}"/>
    <cellStyle name="Currency 2 4 2 5 5 2" xfId="16816" xr:uid="{00000000-0005-0000-0000-0000EE400000}"/>
    <cellStyle name="Currency 2 4 2 5 5 3" xfId="28697" xr:uid="{50B0C494-2241-41D3-8976-4B6D301309CB}"/>
    <cellStyle name="Currency 2 4 2 5 5 4" xfId="42954" xr:uid="{9EDB7FA4-6784-4680-9388-B4FDF599D9A5}"/>
    <cellStyle name="Currency 2 4 2 5 6" xfId="4935" xr:uid="{00000000-0005-0000-0000-0000EF400000}"/>
    <cellStyle name="Currency 2 4 2 5 6 2" xfId="19192" xr:uid="{00000000-0005-0000-0000-0000F0400000}"/>
    <cellStyle name="Currency 2 4 2 5 6 3" xfId="31073" xr:uid="{E75EDDAB-2435-4BF1-827F-0310AF0D8AAB}"/>
    <cellStyle name="Currency 2 4 2 5 6 4" xfId="45330" xr:uid="{C6658095-C478-4C9C-8F83-50E0660FDB87}"/>
    <cellStyle name="Currency 2 4 2 5 7" xfId="7311" xr:uid="{00000000-0005-0000-0000-0000F1400000}"/>
    <cellStyle name="Currency 2 4 2 5 7 2" xfId="21568" xr:uid="{00000000-0005-0000-0000-0000F2400000}"/>
    <cellStyle name="Currency 2 4 2 5 7 3" xfId="33449" xr:uid="{A0928018-9379-47EB-B164-F357A0A1656F}"/>
    <cellStyle name="Currency 2 4 2 5 7 4" xfId="47706" xr:uid="{B935E838-7496-4095-B135-A3F9F9488C51}"/>
    <cellStyle name="Currency 2 4 2 5 8" xfId="9687" xr:uid="{00000000-0005-0000-0000-0000F3400000}"/>
    <cellStyle name="Currency 2 4 2 5 8 2" xfId="23944" xr:uid="{00000000-0005-0000-0000-0000F4400000}"/>
    <cellStyle name="Currency 2 4 2 5 8 3" xfId="35825" xr:uid="{21CFF818-8856-48AA-81DE-0C000A16093A}"/>
    <cellStyle name="Currency 2 4 2 5 8 4" xfId="50082" xr:uid="{1C0BD1E9-51BC-4B6D-9F77-3CECE51C53AB}"/>
    <cellStyle name="Currency 2 4 2 5 9" xfId="12064" xr:uid="{00000000-0005-0000-0000-0000F5400000}"/>
    <cellStyle name="Currency 2 4 2 5 9 2" xfId="38202" xr:uid="{01DF6A54-0B4B-4D94-8B1B-20F46CD3B54E}"/>
    <cellStyle name="Currency 2 4 2 5 9 3" xfId="52459" xr:uid="{CF68BC4A-F55A-4133-A0E1-28DB3B0CDC2B}"/>
    <cellStyle name="Currency 2 4 2 6" xfId="219" xr:uid="{00000000-0005-0000-0000-0000F6400000}"/>
    <cellStyle name="Currency 2 4 2 6 10" xfId="14476" xr:uid="{00000000-0005-0000-0000-0000F7400000}"/>
    <cellStyle name="Currency 2 4 2 6 11" xfId="26357" xr:uid="{E6EA8F61-3797-41E1-AF41-B9ACF999D39A}"/>
    <cellStyle name="Currency 2 4 2 6 12" xfId="40614" xr:uid="{2DF96594-63A7-4F16-B8F7-35E0FB02A646}"/>
    <cellStyle name="Currency 2 4 2 6 2" xfId="579" xr:uid="{00000000-0005-0000-0000-0000F8400000}"/>
    <cellStyle name="Currency 2 4 2 6 2 10" xfId="26717" xr:uid="{A091FFD8-FAD6-470E-ABDB-27459B68DE1E}"/>
    <cellStyle name="Currency 2 4 2 6 2 11" xfId="40974" xr:uid="{EF3EEAA0-1804-4BF5-A16D-3D8841AD65B0}"/>
    <cellStyle name="Currency 2 4 2 6 2 2" xfId="1371" xr:uid="{00000000-0005-0000-0000-0000F9400000}"/>
    <cellStyle name="Currency 2 4 2 6 2 2 2" xfId="3747" xr:uid="{00000000-0005-0000-0000-0000FA400000}"/>
    <cellStyle name="Currency 2 4 2 6 2 2 2 2" xfId="18004" xr:uid="{00000000-0005-0000-0000-0000FB400000}"/>
    <cellStyle name="Currency 2 4 2 6 2 2 2 3" xfId="29885" xr:uid="{B0DEE9DA-5895-4841-BDCD-BBF7C6EF3A5F}"/>
    <cellStyle name="Currency 2 4 2 6 2 2 2 4" xfId="44142" xr:uid="{5FACCD7F-20DB-48F6-A7D7-9485365365EB}"/>
    <cellStyle name="Currency 2 4 2 6 2 2 3" xfId="6123" xr:uid="{00000000-0005-0000-0000-0000FC400000}"/>
    <cellStyle name="Currency 2 4 2 6 2 2 3 2" xfId="20380" xr:uid="{00000000-0005-0000-0000-0000FD400000}"/>
    <cellStyle name="Currency 2 4 2 6 2 2 3 3" xfId="32261" xr:uid="{B2AB446A-41E1-4689-8311-EFB7134FE853}"/>
    <cellStyle name="Currency 2 4 2 6 2 2 3 4" xfId="46518" xr:uid="{432550C0-B721-419E-8D4A-36ED52CB0F94}"/>
    <cellStyle name="Currency 2 4 2 6 2 2 4" xfId="8499" xr:uid="{00000000-0005-0000-0000-0000FE400000}"/>
    <cellStyle name="Currency 2 4 2 6 2 2 4 2" xfId="22756" xr:uid="{00000000-0005-0000-0000-0000FF400000}"/>
    <cellStyle name="Currency 2 4 2 6 2 2 4 3" xfId="34637" xr:uid="{9A2CB998-7F34-4C03-B4B7-E88470E95682}"/>
    <cellStyle name="Currency 2 4 2 6 2 2 4 4" xfId="48894" xr:uid="{A2B43D8B-E458-4544-B214-848BC33083F6}"/>
    <cellStyle name="Currency 2 4 2 6 2 2 5" xfId="10875" xr:uid="{00000000-0005-0000-0000-000000410000}"/>
    <cellStyle name="Currency 2 4 2 6 2 2 5 2" xfId="25132" xr:uid="{00000000-0005-0000-0000-000001410000}"/>
    <cellStyle name="Currency 2 4 2 6 2 2 5 3" xfId="37013" xr:uid="{B9CDA450-00D3-4EDF-B2ED-182EC56ACBED}"/>
    <cellStyle name="Currency 2 4 2 6 2 2 5 4" xfId="51270" xr:uid="{2E17FBB2-5B9A-45DD-8AA1-DD1DB18FBAA8}"/>
    <cellStyle name="Currency 2 4 2 6 2 2 6" xfId="13252" xr:uid="{00000000-0005-0000-0000-000002410000}"/>
    <cellStyle name="Currency 2 4 2 6 2 2 6 2" xfId="39390" xr:uid="{83A95A1C-32CA-448B-9798-2061BAFC9F6C}"/>
    <cellStyle name="Currency 2 4 2 6 2 2 6 3" xfId="53647" xr:uid="{FD1DF11B-E1FE-4A87-8C50-472F43442CCE}"/>
    <cellStyle name="Currency 2 4 2 6 2 2 7" xfId="15628" xr:uid="{00000000-0005-0000-0000-000003410000}"/>
    <cellStyle name="Currency 2 4 2 6 2 2 8" xfId="27509" xr:uid="{37955BE0-04CD-4757-9B36-DA6F2C76EF74}"/>
    <cellStyle name="Currency 2 4 2 6 2 2 9" xfId="41766" xr:uid="{C7789433-642B-462E-A377-41CF48893835}"/>
    <cellStyle name="Currency 2 4 2 6 2 3" xfId="2163" xr:uid="{00000000-0005-0000-0000-000004410000}"/>
    <cellStyle name="Currency 2 4 2 6 2 3 2" xfId="4539" xr:uid="{00000000-0005-0000-0000-000005410000}"/>
    <cellStyle name="Currency 2 4 2 6 2 3 2 2" xfId="18796" xr:uid="{00000000-0005-0000-0000-000006410000}"/>
    <cellStyle name="Currency 2 4 2 6 2 3 2 3" xfId="30677" xr:uid="{7B496BDB-F2A1-49E6-81AD-B9089A8EDB2E}"/>
    <cellStyle name="Currency 2 4 2 6 2 3 2 4" xfId="44934" xr:uid="{1B7E65B8-5062-4701-A4E0-3333986C79CB}"/>
    <cellStyle name="Currency 2 4 2 6 2 3 3" xfId="6915" xr:uid="{00000000-0005-0000-0000-000007410000}"/>
    <cellStyle name="Currency 2 4 2 6 2 3 3 2" xfId="21172" xr:uid="{00000000-0005-0000-0000-000008410000}"/>
    <cellStyle name="Currency 2 4 2 6 2 3 3 3" xfId="33053" xr:uid="{E5EB8606-2878-4886-90E1-68F10496C8C2}"/>
    <cellStyle name="Currency 2 4 2 6 2 3 3 4" xfId="47310" xr:uid="{824165E3-B02C-4ADA-A977-3AC40D9497AE}"/>
    <cellStyle name="Currency 2 4 2 6 2 3 4" xfId="9291" xr:uid="{00000000-0005-0000-0000-000009410000}"/>
    <cellStyle name="Currency 2 4 2 6 2 3 4 2" xfId="23548" xr:uid="{00000000-0005-0000-0000-00000A410000}"/>
    <cellStyle name="Currency 2 4 2 6 2 3 4 3" xfId="35429" xr:uid="{A0E7F007-ECBA-4D3B-84DC-24897C429CB3}"/>
    <cellStyle name="Currency 2 4 2 6 2 3 4 4" xfId="49686" xr:uid="{BBFB688E-891D-4E6E-9B02-9A9C0AA0C7C7}"/>
    <cellStyle name="Currency 2 4 2 6 2 3 5" xfId="11667" xr:uid="{00000000-0005-0000-0000-00000B410000}"/>
    <cellStyle name="Currency 2 4 2 6 2 3 5 2" xfId="25924" xr:uid="{00000000-0005-0000-0000-00000C410000}"/>
    <cellStyle name="Currency 2 4 2 6 2 3 5 3" xfId="37805" xr:uid="{F5E42AD0-6ECE-4947-9370-05C13E1590DE}"/>
    <cellStyle name="Currency 2 4 2 6 2 3 5 4" xfId="52062" xr:uid="{4872B968-7E5C-4C93-901F-ED9FC889524C}"/>
    <cellStyle name="Currency 2 4 2 6 2 3 6" xfId="14044" xr:uid="{00000000-0005-0000-0000-00000D410000}"/>
    <cellStyle name="Currency 2 4 2 6 2 3 6 2" xfId="40182" xr:uid="{8AC36683-EE85-4CCE-BE3E-4033645B03E6}"/>
    <cellStyle name="Currency 2 4 2 6 2 3 6 3" xfId="54439" xr:uid="{F219E490-15EF-4E1A-B708-52415FF852AA}"/>
    <cellStyle name="Currency 2 4 2 6 2 3 7" xfId="16420" xr:uid="{00000000-0005-0000-0000-00000E410000}"/>
    <cellStyle name="Currency 2 4 2 6 2 3 8" xfId="28301" xr:uid="{FFC9AE1D-456B-4EB8-A2A7-22D1971BF38A}"/>
    <cellStyle name="Currency 2 4 2 6 2 3 9" xfId="42558" xr:uid="{49EAA3CC-60CD-438C-B7BC-5E7C57ED3D9E}"/>
    <cellStyle name="Currency 2 4 2 6 2 4" xfId="2955" xr:uid="{00000000-0005-0000-0000-00000F410000}"/>
    <cellStyle name="Currency 2 4 2 6 2 4 2" xfId="17212" xr:uid="{00000000-0005-0000-0000-000010410000}"/>
    <cellStyle name="Currency 2 4 2 6 2 4 3" xfId="29093" xr:uid="{99C6C7F3-F614-4C70-B398-9D9E61899B4C}"/>
    <cellStyle name="Currency 2 4 2 6 2 4 4" xfId="43350" xr:uid="{1C60F29B-416B-4CF2-927B-01DBBE8CD8FA}"/>
    <cellStyle name="Currency 2 4 2 6 2 5" xfId="5331" xr:uid="{00000000-0005-0000-0000-000011410000}"/>
    <cellStyle name="Currency 2 4 2 6 2 5 2" xfId="19588" xr:uid="{00000000-0005-0000-0000-000012410000}"/>
    <cellStyle name="Currency 2 4 2 6 2 5 3" xfId="31469" xr:uid="{481B58EC-4541-4709-A37F-18684A36D279}"/>
    <cellStyle name="Currency 2 4 2 6 2 5 4" xfId="45726" xr:uid="{F415412A-9A5C-4BC8-BE5C-C94FE91EA48D}"/>
    <cellStyle name="Currency 2 4 2 6 2 6" xfId="7707" xr:uid="{00000000-0005-0000-0000-000013410000}"/>
    <cellStyle name="Currency 2 4 2 6 2 6 2" xfId="21964" xr:uid="{00000000-0005-0000-0000-000014410000}"/>
    <cellStyle name="Currency 2 4 2 6 2 6 3" xfId="33845" xr:uid="{37BC089B-A1A7-4396-8723-BC2390A577E9}"/>
    <cellStyle name="Currency 2 4 2 6 2 6 4" xfId="48102" xr:uid="{186615CA-96A5-48A6-8770-6BA583F2004E}"/>
    <cellStyle name="Currency 2 4 2 6 2 7" xfId="10083" xr:uid="{00000000-0005-0000-0000-000015410000}"/>
    <cellStyle name="Currency 2 4 2 6 2 7 2" xfId="24340" xr:uid="{00000000-0005-0000-0000-000016410000}"/>
    <cellStyle name="Currency 2 4 2 6 2 7 3" xfId="36221" xr:uid="{430A5660-B035-4323-A4DB-B120B0363402}"/>
    <cellStyle name="Currency 2 4 2 6 2 7 4" xfId="50478" xr:uid="{4FA597E9-6FF3-4BB8-AB08-28E3F3BA8803}"/>
    <cellStyle name="Currency 2 4 2 6 2 8" xfId="12460" xr:uid="{00000000-0005-0000-0000-000017410000}"/>
    <cellStyle name="Currency 2 4 2 6 2 8 2" xfId="38598" xr:uid="{DCF3DDEB-9C26-4520-A081-993BF8E4CAFE}"/>
    <cellStyle name="Currency 2 4 2 6 2 8 3" xfId="52855" xr:uid="{735F44A3-BE49-4EBD-8BEF-6A9AF2E9333E}"/>
    <cellStyle name="Currency 2 4 2 6 2 9" xfId="14836" xr:uid="{00000000-0005-0000-0000-000018410000}"/>
    <cellStyle name="Currency 2 4 2 6 3" xfId="1011" xr:uid="{00000000-0005-0000-0000-000019410000}"/>
    <cellStyle name="Currency 2 4 2 6 3 2" xfId="3387" xr:uid="{00000000-0005-0000-0000-00001A410000}"/>
    <cellStyle name="Currency 2 4 2 6 3 2 2" xfId="17644" xr:uid="{00000000-0005-0000-0000-00001B410000}"/>
    <cellStyle name="Currency 2 4 2 6 3 2 3" xfId="29525" xr:uid="{40F17D43-3148-40B3-83D9-CF8BD41D0C90}"/>
    <cellStyle name="Currency 2 4 2 6 3 2 4" xfId="43782" xr:uid="{5B5CAC28-4E4E-44B6-841F-AC07091E520D}"/>
    <cellStyle name="Currency 2 4 2 6 3 3" xfId="5763" xr:uid="{00000000-0005-0000-0000-00001C410000}"/>
    <cellStyle name="Currency 2 4 2 6 3 3 2" xfId="20020" xr:uid="{00000000-0005-0000-0000-00001D410000}"/>
    <cellStyle name="Currency 2 4 2 6 3 3 3" xfId="31901" xr:uid="{EFE590F9-491A-4DA5-B1B6-5B56C0DE54C6}"/>
    <cellStyle name="Currency 2 4 2 6 3 3 4" xfId="46158" xr:uid="{4EAD5DFB-B10B-405F-BDF9-583C84646520}"/>
    <cellStyle name="Currency 2 4 2 6 3 4" xfId="8139" xr:uid="{00000000-0005-0000-0000-00001E410000}"/>
    <cellStyle name="Currency 2 4 2 6 3 4 2" xfId="22396" xr:uid="{00000000-0005-0000-0000-00001F410000}"/>
    <cellStyle name="Currency 2 4 2 6 3 4 3" xfId="34277" xr:uid="{5B3578D8-CAB6-4A9A-BD66-FCDBB9947477}"/>
    <cellStyle name="Currency 2 4 2 6 3 4 4" xfId="48534" xr:uid="{DC9DF7FB-7870-4F82-8350-EDD6BB9BB18A}"/>
    <cellStyle name="Currency 2 4 2 6 3 5" xfId="10515" xr:uid="{00000000-0005-0000-0000-000020410000}"/>
    <cellStyle name="Currency 2 4 2 6 3 5 2" xfId="24772" xr:uid="{00000000-0005-0000-0000-000021410000}"/>
    <cellStyle name="Currency 2 4 2 6 3 5 3" xfId="36653" xr:uid="{29140ABF-1C0E-4C90-B1EF-07CA53A1DB1E}"/>
    <cellStyle name="Currency 2 4 2 6 3 5 4" xfId="50910" xr:uid="{15BCB52E-A86A-40E1-B717-C4007276F220}"/>
    <cellStyle name="Currency 2 4 2 6 3 6" xfId="12892" xr:uid="{00000000-0005-0000-0000-000022410000}"/>
    <cellStyle name="Currency 2 4 2 6 3 6 2" xfId="39030" xr:uid="{E5AA33BC-ED6F-45A0-BA69-848CC020B319}"/>
    <cellStyle name="Currency 2 4 2 6 3 6 3" xfId="53287" xr:uid="{438692F6-B34F-40CA-9658-9CA56E1DE53B}"/>
    <cellStyle name="Currency 2 4 2 6 3 7" xfId="15268" xr:uid="{00000000-0005-0000-0000-000023410000}"/>
    <cellStyle name="Currency 2 4 2 6 3 8" xfId="27149" xr:uid="{D43146C3-35F1-4846-8A9F-6005DE4D0DC0}"/>
    <cellStyle name="Currency 2 4 2 6 3 9" xfId="41406" xr:uid="{46689099-0BAF-4EC0-95EF-2895A01E7622}"/>
    <cellStyle name="Currency 2 4 2 6 4" xfId="1803" xr:uid="{00000000-0005-0000-0000-000024410000}"/>
    <cellStyle name="Currency 2 4 2 6 4 2" xfId="4179" xr:uid="{00000000-0005-0000-0000-000025410000}"/>
    <cellStyle name="Currency 2 4 2 6 4 2 2" xfId="18436" xr:uid="{00000000-0005-0000-0000-000026410000}"/>
    <cellStyle name="Currency 2 4 2 6 4 2 3" xfId="30317" xr:uid="{74E5C841-31AE-4066-9E4A-C4015C0C0100}"/>
    <cellStyle name="Currency 2 4 2 6 4 2 4" xfId="44574" xr:uid="{DF79E717-3DA3-469B-93F0-C1A10D9B981D}"/>
    <cellStyle name="Currency 2 4 2 6 4 3" xfId="6555" xr:uid="{00000000-0005-0000-0000-000027410000}"/>
    <cellStyle name="Currency 2 4 2 6 4 3 2" xfId="20812" xr:uid="{00000000-0005-0000-0000-000028410000}"/>
    <cellStyle name="Currency 2 4 2 6 4 3 3" xfId="32693" xr:uid="{6B9EBD1B-1A24-4FB8-93C9-1A93FC8DE993}"/>
    <cellStyle name="Currency 2 4 2 6 4 3 4" xfId="46950" xr:uid="{F6484C6B-2DFC-4DEA-86E1-183210865A55}"/>
    <cellStyle name="Currency 2 4 2 6 4 4" xfId="8931" xr:uid="{00000000-0005-0000-0000-000029410000}"/>
    <cellStyle name="Currency 2 4 2 6 4 4 2" xfId="23188" xr:uid="{00000000-0005-0000-0000-00002A410000}"/>
    <cellStyle name="Currency 2 4 2 6 4 4 3" xfId="35069" xr:uid="{34B608FA-7E9A-4D47-8089-0C27FAD61493}"/>
    <cellStyle name="Currency 2 4 2 6 4 4 4" xfId="49326" xr:uid="{10F2CD4F-E0A4-4C00-B999-A864B093C610}"/>
    <cellStyle name="Currency 2 4 2 6 4 5" xfId="11307" xr:uid="{00000000-0005-0000-0000-00002B410000}"/>
    <cellStyle name="Currency 2 4 2 6 4 5 2" xfId="25564" xr:uid="{00000000-0005-0000-0000-00002C410000}"/>
    <cellStyle name="Currency 2 4 2 6 4 5 3" xfId="37445" xr:uid="{4EDBA100-DC38-482A-9476-82C28E38EAE2}"/>
    <cellStyle name="Currency 2 4 2 6 4 5 4" xfId="51702" xr:uid="{E698F0DE-C126-47DA-8276-F445E576F572}"/>
    <cellStyle name="Currency 2 4 2 6 4 6" xfId="13684" xr:uid="{00000000-0005-0000-0000-00002D410000}"/>
    <cellStyle name="Currency 2 4 2 6 4 6 2" xfId="39822" xr:uid="{BDB170E5-D02B-42FC-9B23-7A270D7BFCD6}"/>
    <cellStyle name="Currency 2 4 2 6 4 6 3" xfId="54079" xr:uid="{36256E5B-8013-485C-87E3-42F3A0FD0B83}"/>
    <cellStyle name="Currency 2 4 2 6 4 7" xfId="16060" xr:uid="{00000000-0005-0000-0000-00002E410000}"/>
    <cellStyle name="Currency 2 4 2 6 4 8" xfId="27941" xr:uid="{BBAFFEB4-6839-42D9-9435-E8191C84E4D6}"/>
    <cellStyle name="Currency 2 4 2 6 4 9" xfId="42198" xr:uid="{263EB124-D580-4973-81A4-03E122B76992}"/>
    <cellStyle name="Currency 2 4 2 6 5" xfId="2595" xr:uid="{00000000-0005-0000-0000-00002F410000}"/>
    <cellStyle name="Currency 2 4 2 6 5 2" xfId="16852" xr:uid="{00000000-0005-0000-0000-000030410000}"/>
    <cellStyle name="Currency 2 4 2 6 5 3" xfId="28733" xr:uid="{EC914FDB-AD61-466D-BBEE-DE5EC72F6A19}"/>
    <cellStyle name="Currency 2 4 2 6 5 4" xfId="42990" xr:uid="{E1E27DBA-7EC1-4DCF-8754-762968B39574}"/>
    <cellStyle name="Currency 2 4 2 6 6" xfId="4971" xr:uid="{00000000-0005-0000-0000-000031410000}"/>
    <cellStyle name="Currency 2 4 2 6 6 2" xfId="19228" xr:uid="{00000000-0005-0000-0000-000032410000}"/>
    <cellStyle name="Currency 2 4 2 6 6 3" xfId="31109" xr:uid="{76F61062-17B8-4D26-9CB5-D486FF48D191}"/>
    <cellStyle name="Currency 2 4 2 6 6 4" xfId="45366" xr:uid="{95E75A91-7E83-46DD-94DB-8985021A9AC7}"/>
    <cellStyle name="Currency 2 4 2 6 7" xfId="7347" xr:uid="{00000000-0005-0000-0000-000033410000}"/>
    <cellStyle name="Currency 2 4 2 6 7 2" xfId="21604" xr:uid="{00000000-0005-0000-0000-000034410000}"/>
    <cellStyle name="Currency 2 4 2 6 7 3" xfId="33485" xr:uid="{A18C9252-7BAF-4DC6-AF31-E7B1B50C8669}"/>
    <cellStyle name="Currency 2 4 2 6 7 4" xfId="47742" xr:uid="{4D69A8A8-437B-4B05-8D8A-A3A7552EA729}"/>
    <cellStyle name="Currency 2 4 2 6 8" xfId="9723" xr:uid="{00000000-0005-0000-0000-000035410000}"/>
    <cellStyle name="Currency 2 4 2 6 8 2" xfId="23980" xr:uid="{00000000-0005-0000-0000-000036410000}"/>
    <cellStyle name="Currency 2 4 2 6 8 3" xfId="35861" xr:uid="{5B3707B0-44A2-4AD9-99C3-B0A29D29CEE3}"/>
    <cellStyle name="Currency 2 4 2 6 8 4" xfId="50118" xr:uid="{74244351-3356-430B-912F-4B557270FD3C}"/>
    <cellStyle name="Currency 2 4 2 6 9" xfId="12100" xr:uid="{00000000-0005-0000-0000-000037410000}"/>
    <cellStyle name="Currency 2 4 2 6 9 2" xfId="38238" xr:uid="{2BA650F4-077D-41CF-A72E-A831E3EA9F64}"/>
    <cellStyle name="Currency 2 4 2 6 9 3" xfId="52495" xr:uid="{E323FCC6-AD51-45A2-9F94-ECB7179CE5A2}"/>
    <cellStyle name="Currency 2 4 2 7" xfId="255" xr:uid="{00000000-0005-0000-0000-000038410000}"/>
    <cellStyle name="Currency 2 4 2 7 10" xfId="14512" xr:uid="{00000000-0005-0000-0000-000039410000}"/>
    <cellStyle name="Currency 2 4 2 7 11" xfId="26393" xr:uid="{11B70C81-36CD-45CA-B113-FCC9C52F7D63}"/>
    <cellStyle name="Currency 2 4 2 7 12" xfId="40650" xr:uid="{2060B205-BFF4-43A1-BBCE-F3FDCF186D97}"/>
    <cellStyle name="Currency 2 4 2 7 2" xfId="615" xr:uid="{00000000-0005-0000-0000-00003A410000}"/>
    <cellStyle name="Currency 2 4 2 7 2 10" xfId="26753" xr:uid="{F9E213CD-4CE0-48CB-93AA-76A32CD82299}"/>
    <cellStyle name="Currency 2 4 2 7 2 11" xfId="41010" xr:uid="{F4FF3398-6A81-4796-AE2B-6A0D56F41416}"/>
    <cellStyle name="Currency 2 4 2 7 2 2" xfId="1407" xr:uid="{00000000-0005-0000-0000-00003B410000}"/>
    <cellStyle name="Currency 2 4 2 7 2 2 2" xfId="3783" xr:uid="{00000000-0005-0000-0000-00003C410000}"/>
    <cellStyle name="Currency 2 4 2 7 2 2 2 2" xfId="18040" xr:uid="{00000000-0005-0000-0000-00003D410000}"/>
    <cellStyle name="Currency 2 4 2 7 2 2 2 3" xfId="29921" xr:uid="{C7ED123C-B295-4511-ABD3-089CE3AE52EF}"/>
    <cellStyle name="Currency 2 4 2 7 2 2 2 4" xfId="44178" xr:uid="{8CA5C931-5C5E-4D05-B257-216090956BE8}"/>
    <cellStyle name="Currency 2 4 2 7 2 2 3" xfId="6159" xr:uid="{00000000-0005-0000-0000-00003E410000}"/>
    <cellStyle name="Currency 2 4 2 7 2 2 3 2" xfId="20416" xr:uid="{00000000-0005-0000-0000-00003F410000}"/>
    <cellStyle name="Currency 2 4 2 7 2 2 3 3" xfId="32297" xr:uid="{8D89D7B6-A649-429D-A3FA-E4FA847D1FD1}"/>
    <cellStyle name="Currency 2 4 2 7 2 2 3 4" xfId="46554" xr:uid="{2B36126B-E9FB-49C2-9BD1-1D57A233A3DA}"/>
    <cellStyle name="Currency 2 4 2 7 2 2 4" xfId="8535" xr:uid="{00000000-0005-0000-0000-000040410000}"/>
    <cellStyle name="Currency 2 4 2 7 2 2 4 2" xfId="22792" xr:uid="{00000000-0005-0000-0000-000041410000}"/>
    <cellStyle name="Currency 2 4 2 7 2 2 4 3" xfId="34673" xr:uid="{74DBF820-B0FD-43A3-8418-FA12A1718D96}"/>
    <cellStyle name="Currency 2 4 2 7 2 2 4 4" xfId="48930" xr:uid="{D5C48171-C2D4-4BB8-B36F-D42848CA8E19}"/>
    <cellStyle name="Currency 2 4 2 7 2 2 5" xfId="10911" xr:uid="{00000000-0005-0000-0000-000042410000}"/>
    <cellStyle name="Currency 2 4 2 7 2 2 5 2" xfId="25168" xr:uid="{00000000-0005-0000-0000-000043410000}"/>
    <cellStyle name="Currency 2 4 2 7 2 2 5 3" xfId="37049" xr:uid="{ABED7C8B-29FB-4088-8DE2-264B868FBE5F}"/>
    <cellStyle name="Currency 2 4 2 7 2 2 5 4" xfId="51306" xr:uid="{FB8C2FED-F6E6-4169-906A-D033B7CE89D8}"/>
    <cellStyle name="Currency 2 4 2 7 2 2 6" xfId="13288" xr:uid="{00000000-0005-0000-0000-000044410000}"/>
    <cellStyle name="Currency 2 4 2 7 2 2 6 2" xfId="39426" xr:uid="{BBEEBC93-9727-4EA0-9945-7A742EB15CA6}"/>
    <cellStyle name="Currency 2 4 2 7 2 2 6 3" xfId="53683" xr:uid="{F935DFCC-827A-46E0-9108-10A4A6B29CFC}"/>
    <cellStyle name="Currency 2 4 2 7 2 2 7" xfId="15664" xr:uid="{00000000-0005-0000-0000-000045410000}"/>
    <cellStyle name="Currency 2 4 2 7 2 2 8" xfId="27545" xr:uid="{8BE085C2-2E29-4195-8C98-F3D96D55FA04}"/>
    <cellStyle name="Currency 2 4 2 7 2 2 9" xfId="41802" xr:uid="{92FD1DD8-5E60-4636-986A-C6EE8050C4CF}"/>
    <cellStyle name="Currency 2 4 2 7 2 3" xfId="2199" xr:uid="{00000000-0005-0000-0000-000046410000}"/>
    <cellStyle name="Currency 2 4 2 7 2 3 2" xfId="4575" xr:uid="{00000000-0005-0000-0000-000047410000}"/>
    <cellStyle name="Currency 2 4 2 7 2 3 2 2" xfId="18832" xr:uid="{00000000-0005-0000-0000-000048410000}"/>
    <cellStyle name="Currency 2 4 2 7 2 3 2 3" xfId="30713" xr:uid="{293AFA15-3C24-41A5-9734-A9293D592635}"/>
    <cellStyle name="Currency 2 4 2 7 2 3 2 4" xfId="44970" xr:uid="{4E3E1A17-46CB-45D9-A86E-CF8A18D9EBA2}"/>
    <cellStyle name="Currency 2 4 2 7 2 3 3" xfId="6951" xr:uid="{00000000-0005-0000-0000-000049410000}"/>
    <cellStyle name="Currency 2 4 2 7 2 3 3 2" xfId="21208" xr:uid="{00000000-0005-0000-0000-00004A410000}"/>
    <cellStyle name="Currency 2 4 2 7 2 3 3 3" xfId="33089" xr:uid="{7CB8435C-C15E-473D-ADA0-D3D535067550}"/>
    <cellStyle name="Currency 2 4 2 7 2 3 3 4" xfId="47346" xr:uid="{D7EE0950-29EC-47B7-AA90-AEBD33785A4D}"/>
    <cellStyle name="Currency 2 4 2 7 2 3 4" xfId="9327" xr:uid="{00000000-0005-0000-0000-00004B410000}"/>
    <cellStyle name="Currency 2 4 2 7 2 3 4 2" xfId="23584" xr:uid="{00000000-0005-0000-0000-00004C410000}"/>
    <cellStyle name="Currency 2 4 2 7 2 3 4 3" xfId="35465" xr:uid="{206DC4CF-6399-43C3-AA50-D72CC0D7A284}"/>
    <cellStyle name="Currency 2 4 2 7 2 3 4 4" xfId="49722" xr:uid="{D051C928-27DD-472F-96E6-2329471B1E73}"/>
    <cellStyle name="Currency 2 4 2 7 2 3 5" xfId="11703" xr:uid="{00000000-0005-0000-0000-00004D410000}"/>
    <cellStyle name="Currency 2 4 2 7 2 3 5 2" xfId="25960" xr:uid="{00000000-0005-0000-0000-00004E410000}"/>
    <cellStyle name="Currency 2 4 2 7 2 3 5 3" xfId="37841" xr:uid="{3B6DC663-2A6C-4B38-9028-ACD28E65365B}"/>
    <cellStyle name="Currency 2 4 2 7 2 3 5 4" xfId="52098" xr:uid="{AA4C9A77-BE0C-4200-97F3-45EC7B81ED78}"/>
    <cellStyle name="Currency 2 4 2 7 2 3 6" xfId="14080" xr:uid="{00000000-0005-0000-0000-00004F410000}"/>
    <cellStyle name="Currency 2 4 2 7 2 3 6 2" xfId="40218" xr:uid="{8C3F1189-D603-4EB6-BFC3-F3F49638B3B9}"/>
    <cellStyle name="Currency 2 4 2 7 2 3 6 3" xfId="54475" xr:uid="{BECE9A26-A960-4E7B-A45E-0221701A0D04}"/>
    <cellStyle name="Currency 2 4 2 7 2 3 7" xfId="16456" xr:uid="{00000000-0005-0000-0000-000050410000}"/>
    <cellStyle name="Currency 2 4 2 7 2 3 8" xfId="28337" xr:uid="{C53DA0E2-7237-428C-A2B9-7F79CB471729}"/>
    <cellStyle name="Currency 2 4 2 7 2 3 9" xfId="42594" xr:uid="{5A18E5E5-A5E9-436D-A0D2-286519FC0B41}"/>
    <cellStyle name="Currency 2 4 2 7 2 4" xfId="2991" xr:uid="{00000000-0005-0000-0000-000051410000}"/>
    <cellStyle name="Currency 2 4 2 7 2 4 2" xfId="17248" xr:uid="{00000000-0005-0000-0000-000052410000}"/>
    <cellStyle name="Currency 2 4 2 7 2 4 3" xfId="29129" xr:uid="{AE546CD3-53E2-43DB-B663-672FC604A374}"/>
    <cellStyle name="Currency 2 4 2 7 2 4 4" xfId="43386" xr:uid="{253449DE-012C-4E3C-A777-9AF2FF5425F4}"/>
    <cellStyle name="Currency 2 4 2 7 2 5" xfId="5367" xr:uid="{00000000-0005-0000-0000-000053410000}"/>
    <cellStyle name="Currency 2 4 2 7 2 5 2" xfId="19624" xr:uid="{00000000-0005-0000-0000-000054410000}"/>
    <cellStyle name="Currency 2 4 2 7 2 5 3" xfId="31505" xr:uid="{1AE2C0A8-3182-4BD1-A5B7-45AE42D4669A}"/>
    <cellStyle name="Currency 2 4 2 7 2 5 4" xfId="45762" xr:uid="{402067EF-2CD1-4B01-BED1-5B356886DEDF}"/>
    <cellStyle name="Currency 2 4 2 7 2 6" xfId="7743" xr:uid="{00000000-0005-0000-0000-000055410000}"/>
    <cellStyle name="Currency 2 4 2 7 2 6 2" xfId="22000" xr:uid="{00000000-0005-0000-0000-000056410000}"/>
    <cellStyle name="Currency 2 4 2 7 2 6 3" xfId="33881" xr:uid="{68BFE294-2358-40D6-A893-6C31CAA072D7}"/>
    <cellStyle name="Currency 2 4 2 7 2 6 4" xfId="48138" xr:uid="{4F466875-187B-4887-BD58-BF6CF13D62AF}"/>
    <cellStyle name="Currency 2 4 2 7 2 7" xfId="10119" xr:uid="{00000000-0005-0000-0000-000057410000}"/>
    <cellStyle name="Currency 2 4 2 7 2 7 2" xfId="24376" xr:uid="{00000000-0005-0000-0000-000058410000}"/>
    <cellStyle name="Currency 2 4 2 7 2 7 3" xfId="36257" xr:uid="{7857FB7E-8FC0-4355-808B-FA7772FDA464}"/>
    <cellStyle name="Currency 2 4 2 7 2 7 4" xfId="50514" xr:uid="{A8FC1212-3DB7-494E-A25F-A59C6623FD7A}"/>
    <cellStyle name="Currency 2 4 2 7 2 8" xfId="12496" xr:uid="{00000000-0005-0000-0000-000059410000}"/>
    <cellStyle name="Currency 2 4 2 7 2 8 2" xfId="38634" xr:uid="{702AF691-40DD-4015-B186-2AF814488266}"/>
    <cellStyle name="Currency 2 4 2 7 2 8 3" xfId="52891" xr:uid="{CC7C3DB2-17FD-41E1-B9CD-6BFD15F2289E}"/>
    <cellStyle name="Currency 2 4 2 7 2 9" xfId="14872" xr:uid="{00000000-0005-0000-0000-00005A410000}"/>
    <cellStyle name="Currency 2 4 2 7 3" xfId="1047" xr:uid="{00000000-0005-0000-0000-00005B410000}"/>
    <cellStyle name="Currency 2 4 2 7 3 2" xfId="3423" xr:uid="{00000000-0005-0000-0000-00005C410000}"/>
    <cellStyle name="Currency 2 4 2 7 3 2 2" xfId="17680" xr:uid="{00000000-0005-0000-0000-00005D410000}"/>
    <cellStyle name="Currency 2 4 2 7 3 2 3" xfId="29561" xr:uid="{54714469-0DD4-4D05-98B4-E892E3A7586F}"/>
    <cellStyle name="Currency 2 4 2 7 3 2 4" xfId="43818" xr:uid="{C37DE605-EC11-4EB4-B117-DB47401210E3}"/>
    <cellStyle name="Currency 2 4 2 7 3 3" xfId="5799" xr:uid="{00000000-0005-0000-0000-00005E410000}"/>
    <cellStyle name="Currency 2 4 2 7 3 3 2" xfId="20056" xr:uid="{00000000-0005-0000-0000-00005F410000}"/>
    <cellStyle name="Currency 2 4 2 7 3 3 3" xfId="31937" xr:uid="{746F5010-7FA9-4BC9-850C-8F7ADB9D3FF5}"/>
    <cellStyle name="Currency 2 4 2 7 3 3 4" xfId="46194" xr:uid="{B7FC17BE-BA8B-476C-B22A-2592970A216E}"/>
    <cellStyle name="Currency 2 4 2 7 3 4" xfId="8175" xr:uid="{00000000-0005-0000-0000-000060410000}"/>
    <cellStyle name="Currency 2 4 2 7 3 4 2" xfId="22432" xr:uid="{00000000-0005-0000-0000-000061410000}"/>
    <cellStyle name="Currency 2 4 2 7 3 4 3" xfId="34313" xr:uid="{FA57F9FC-623E-4BF5-B61B-7E5FDECC9028}"/>
    <cellStyle name="Currency 2 4 2 7 3 4 4" xfId="48570" xr:uid="{8E8A0438-ECAD-417B-AA93-2E6C302944CA}"/>
    <cellStyle name="Currency 2 4 2 7 3 5" xfId="10551" xr:uid="{00000000-0005-0000-0000-000062410000}"/>
    <cellStyle name="Currency 2 4 2 7 3 5 2" xfId="24808" xr:uid="{00000000-0005-0000-0000-000063410000}"/>
    <cellStyle name="Currency 2 4 2 7 3 5 3" xfId="36689" xr:uid="{DB59EABF-583F-4582-A6EF-710B3A31BC02}"/>
    <cellStyle name="Currency 2 4 2 7 3 5 4" xfId="50946" xr:uid="{9A011B3C-1C3B-4494-9378-A7931DFB8268}"/>
    <cellStyle name="Currency 2 4 2 7 3 6" xfId="12928" xr:uid="{00000000-0005-0000-0000-000064410000}"/>
    <cellStyle name="Currency 2 4 2 7 3 6 2" xfId="39066" xr:uid="{5B4B68D5-3477-49EC-A689-F7FD246E6BED}"/>
    <cellStyle name="Currency 2 4 2 7 3 6 3" xfId="53323" xr:uid="{6E41AF4A-8785-4BA9-BAF1-736A2A3EC892}"/>
    <cellStyle name="Currency 2 4 2 7 3 7" xfId="15304" xr:uid="{00000000-0005-0000-0000-000065410000}"/>
    <cellStyle name="Currency 2 4 2 7 3 8" xfId="27185" xr:uid="{21CC01D7-5B4A-4FAE-AB9C-1FA6560E6BF7}"/>
    <cellStyle name="Currency 2 4 2 7 3 9" xfId="41442" xr:uid="{0F4E308C-DFB4-4E2C-97E6-E56D5DD27353}"/>
    <cellStyle name="Currency 2 4 2 7 4" xfId="1839" xr:uid="{00000000-0005-0000-0000-000066410000}"/>
    <cellStyle name="Currency 2 4 2 7 4 2" xfId="4215" xr:uid="{00000000-0005-0000-0000-000067410000}"/>
    <cellStyle name="Currency 2 4 2 7 4 2 2" xfId="18472" xr:uid="{00000000-0005-0000-0000-000068410000}"/>
    <cellStyle name="Currency 2 4 2 7 4 2 3" xfId="30353" xr:uid="{B8B919AF-C3B9-4BF0-96E9-6129034B35F5}"/>
    <cellStyle name="Currency 2 4 2 7 4 2 4" xfId="44610" xr:uid="{60CF371D-3CF1-4537-A697-41CBEAC30A5C}"/>
    <cellStyle name="Currency 2 4 2 7 4 3" xfId="6591" xr:uid="{00000000-0005-0000-0000-000069410000}"/>
    <cellStyle name="Currency 2 4 2 7 4 3 2" xfId="20848" xr:uid="{00000000-0005-0000-0000-00006A410000}"/>
    <cellStyle name="Currency 2 4 2 7 4 3 3" xfId="32729" xr:uid="{A391416E-CAA9-4CA3-BA68-4BD417C9FC3E}"/>
    <cellStyle name="Currency 2 4 2 7 4 3 4" xfId="46986" xr:uid="{2D170426-CB46-40DB-9935-16329DC42225}"/>
    <cellStyle name="Currency 2 4 2 7 4 4" xfId="8967" xr:uid="{00000000-0005-0000-0000-00006B410000}"/>
    <cellStyle name="Currency 2 4 2 7 4 4 2" xfId="23224" xr:uid="{00000000-0005-0000-0000-00006C410000}"/>
    <cellStyle name="Currency 2 4 2 7 4 4 3" xfId="35105" xr:uid="{C0F4AC00-E772-442B-B327-8BE3601026DF}"/>
    <cellStyle name="Currency 2 4 2 7 4 4 4" xfId="49362" xr:uid="{BFF3AD0A-5700-43CD-A68C-6514988A77A6}"/>
    <cellStyle name="Currency 2 4 2 7 4 5" xfId="11343" xr:uid="{00000000-0005-0000-0000-00006D410000}"/>
    <cellStyle name="Currency 2 4 2 7 4 5 2" xfId="25600" xr:uid="{00000000-0005-0000-0000-00006E410000}"/>
    <cellStyle name="Currency 2 4 2 7 4 5 3" xfId="37481" xr:uid="{E419E285-A2D7-4049-B12B-9D4A725CBDE0}"/>
    <cellStyle name="Currency 2 4 2 7 4 5 4" xfId="51738" xr:uid="{2D338C1F-F924-4C4C-AA9D-D44F9E2B23E9}"/>
    <cellStyle name="Currency 2 4 2 7 4 6" xfId="13720" xr:uid="{00000000-0005-0000-0000-00006F410000}"/>
    <cellStyle name="Currency 2 4 2 7 4 6 2" xfId="39858" xr:uid="{4C9D609A-F300-42DC-B020-5C5118794052}"/>
    <cellStyle name="Currency 2 4 2 7 4 6 3" xfId="54115" xr:uid="{48A8D1B6-0170-440A-9ABF-59EDBB6D74C7}"/>
    <cellStyle name="Currency 2 4 2 7 4 7" xfId="16096" xr:uid="{00000000-0005-0000-0000-000070410000}"/>
    <cellStyle name="Currency 2 4 2 7 4 8" xfId="27977" xr:uid="{44671996-36B3-4EC6-8C4B-5700E3F2C764}"/>
    <cellStyle name="Currency 2 4 2 7 4 9" xfId="42234" xr:uid="{B934F9F0-B67C-4495-BDF7-257CB984ED2B}"/>
    <cellStyle name="Currency 2 4 2 7 5" xfId="2631" xr:uid="{00000000-0005-0000-0000-000071410000}"/>
    <cellStyle name="Currency 2 4 2 7 5 2" xfId="16888" xr:uid="{00000000-0005-0000-0000-000072410000}"/>
    <cellStyle name="Currency 2 4 2 7 5 3" xfId="28769" xr:uid="{6BB85481-4322-4F5B-A217-6F7FC520E4AA}"/>
    <cellStyle name="Currency 2 4 2 7 5 4" xfId="43026" xr:uid="{EFA03549-CA3E-4907-8B8B-471293A3374D}"/>
    <cellStyle name="Currency 2 4 2 7 6" xfId="5007" xr:uid="{00000000-0005-0000-0000-000073410000}"/>
    <cellStyle name="Currency 2 4 2 7 6 2" xfId="19264" xr:uid="{00000000-0005-0000-0000-000074410000}"/>
    <cellStyle name="Currency 2 4 2 7 6 3" xfId="31145" xr:uid="{90D843EA-9113-42BA-B8DC-840ACB788389}"/>
    <cellStyle name="Currency 2 4 2 7 6 4" xfId="45402" xr:uid="{1C5D3B4B-04B1-4485-BC53-CB7A30B875F9}"/>
    <cellStyle name="Currency 2 4 2 7 7" xfId="7383" xr:uid="{00000000-0005-0000-0000-000075410000}"/>
    <cellStyle name="Currency 2 4 2 7 7 2" xfId="21640" xr:uid="{00000000-0005-0000-0000-000076410000}"/>
    <cellStyle name="Currency 2 4 2 7 7 3" xfId="33521" xr:uid="{8E890A69-1CF7-44CF-90CB-EEB02F26CBB0}"/>
    <cellStyle name="Currency 2 4 2 7 7 4" xfId="47778" xr:uid="{6430D262-01FB-4341-B6F0-375401F1763D}"/>
    <cellStyle name="Currency 2 4 2 7 8" xfId="9759" xr:uid="{00000000-0005-0000-0000-000077410000}"/>
    <cellStyle name="Currency 2 4 2 7 8 2" xfId="24016" xr:uid="{00000000-0005-0000-0000-000078410000}"/>
    <cellStyle name="Currency 2 4 2 7 8 3" xfId="35897" xr:uid="{57990341-B518-4A11-8394-9D2ECE0BAA97}"/>
    <cellStyle name="Currency 2 4 2 7 8 4" xfId="50154" xr:uid="{327BB41C-29CF-4A08-9384-2DE1DE625B1D}"/>
    <cellStyle name="Currency 2 4 2 7 9" xfId="12136" xr:uid="{00000000-0005-0000-0000-000079410000}"/>
    <cellStyle name="Currency 2 4 2 7 9 2" xfId="38274" xr:uid="{540F71DF-9828-4E08-94DD-276F9A2B515B}"/>
    <cellStyle name="Currency 2 4 2 7 9 3" xfId="52531" xr:uid="{F9E88558-6B0A-4A5C-AFA6-916627415EA6}"/>
    <cellStyle name="Currency 2 4 2 8" xfId="291" xr:uid="{00000000-0005-0000-0000-00007A410000}"/>
    <cellStyle name="Currency 2 4 2 8 10" xfId="14548" xr:uid="{00000000-0005-0000-0000-00007B410000}"/>
    <cellStyle name="Currency 2 4 2 8 11" xfId="26429" xr:uid="{C7510DC6-8B63-4A22-A7A5-2E28375EA079}"/>
    <cellStyle name="Currency 2 4 2 8 12" xfId="40686" xr:uid="{E2DCB76C-4699-45E2-9B5D-B242D515DF25}"/>
    <cellStyle name="Currency 2 4 2 8 2" xfId="651" xr:uid="{00000000-0005-0000-0000-00007C410000}"/>
    <cellStyle name="Currency 2 4 2 8 2 10" xfId="26789" xr:uid="{11765BE1-688D-4CAD-8156-E75EDC429330}"/>
    <cellStyle name="Currency 2 4 2 8 2 11" xfId="41046" xr:uid="{A202A94A-04DD-415A-B3A9-C73DB6E6BE41}"/>
    <cellStyle name="Currency 2 4 2 8 2 2" xfId="1443" xr:uid="{00000000-0005-0000-0000-00007D410000}"/>
    <cellStyle name="Currency 2 4 2 8 2 2 2" xfId="3819" xr:uid="{00000000-0005-0000-0000-00007E410000}"/>
    <cellStyle name="Currency 2 4 2 8 2 2 2 2" xfId="18076" xr:uid="{00000000-0005-0000-0000-00007F410000}"/>
    <cellStyle name="Currency 2 4 2 8 2 2 2 3" xfId="29957" xr:uid="{F98BD621-A9E5-49CC-B314-F26501870C12}"/>
    <cellStyle name="Currency 2 4 2 8 2 2 2 4" xfId="44214" xr:uid="{9CDB73F0-CDB3-47DF-AD0A-5553694593A8}"/>
    <cellStyle name="Currency 2 4 2 8 2 2 3" xfId="6195" xr:uid="{00000000-0005-0000-0000-000080410000}"/>
    <cellStyle name="Currency 2 4 2 8 2 2 3 2" xfId="20452" xr:uid="{00000000-0005-0000-0000-000081410000}"/>
    <cellStyle name="Currency 2 4 2 8 2 2 3 3" xfId="32333" xr:uid="{EA998AF4-7D80-4850-9EE1-8B83FAA74404}"/>
    <cellStyle name="Currency 2 4 2 8 2 2 3 4" xfId="46590" xr:uid="{D6FB7F8E-680B-432C-8BD7-A6809E6971F6}"/>
    <cellStyle name="Currency 2 4 2 8 2 2 4" xfId="8571" xr:uid="{00000000-0005-0000-0000-000082410000}"/>
    <cellStyle name="Currency 2 4 2 8 2 2 4 2" xfId="22828" xr:uid="{00000000-0005-0000-0000-000083410000}"/>
    <cellStyle name="Currency 2 4 2 8 2 2 4 3" xfId="34709" xr:uid="{F6BA527D-6BAE-4D3B-B24B-EB651A88FB7E}"/>
    <cellStyle name="Currency 2 4 2 8 2 2 4 4" xfId="48966" xr:uid="{49AC251E-0E5C-4017-8978-1CA294E3FF7F}"/>
    <cellStyle name="Currency 2 4 2 8 2 2 5" xfId="10947" xr:uid="{00000000-0005-0000-0000-000084410000}"/>
    <cellStyle name="Currency 2 4 2 8 2 2 5 2" xfId="25204" xr:uid="{00000000-0005-0000-0000-000085410000}"/>
    <cellStyle name="Currency 2 4 2 8 2 2 5 3" xfId="37085" xr:uid="{5D001ACA-588A-4A06-A749-25449A15C180}"/>
    <cellStyle name="Currency 2 4 2 8 2 2 5 4" xfId="51342" xr:uid="{D6F66A6F-50D8-4B91-B169-69B86CBF7D50}"/>
    <cellStyle name="Currency 2 4 2 8 2 2 6" xfId="13324" xr:uid="{00000000-0005-0000-0000-000086410000}"/>
    <cellStyle name="Currency 2 4 2 8 2 2 6 2" xfId="39462" xr:uid="{2E06AB74-A36C-43AD-A25B-6DCAF50ED315}"/>
    <cellStyle name="Currency 2 4 2 8 2 2 6 3" xfId="53719" xr:uid="{43387ECC-3F83-4B22-9F9D-93CA3D657A63}"/>
    <cellStyle name="Currency 2 4 2 8 2 2 7" xfId="15700" xr:uid="{00000000-0005-0000-0000-000087410000}"/>
    <cellStyle name="Currency 2 4 2 8 2 2 8" xfId="27581" xr:uid="{A1D80EF0-C06B-4114-8127-5A820FA6EB63}"/>
    <cellStyle name="Currency 2 4 2 8 2 2 9" xfId="41838" xr:uid="{95483C32-82BE-468D-929E-9E864191D64B}"/>
    <cellStyle name="Currency 2 4 2 8 2 3" xfId="2235" xr:uid="{00000000-0005-0000-0000-000088410000}"/>
    <cellStyle name="Currency 2 4 2 8 2 3 2" xfId="4611" xr:uid="{00000000-0005-0000-0000-000089410000}"/>
    <cellStyle name="Currency 2 4 2 8 2 3 2 2" xfId="18868" xr:uid="{00000000-0005-0000-0000-00008A410000}"/>
    <cellStyle name="Currency 2 4 2 8 2 3 2 3" xfId="30749" xr:uid="{AEC27D2C-1848-4D3A-83A8-E80503E968DF}"/>
    <cellStyle name="Currency 2 4 2 8 2 3 2 4" xfId="45006" xr:uid="{A5F6432D-15D3-4418-9FA5-89CECCB35DB3}"/>
    <cellStyle name="Currency 2 4 2 8 2 3 3" xfId="6987" xr:uid="{00000000-0005-0000-0000-00008B410000}"/>
    <cellStyle name="Currency 2 4 2 8 2 3 3 2" xfId="21244" xr:uid="{00000000-0005-0000-0000-00008C410000}"/>
    <cellStyle name="Currency 2 4 2 8 2 3 3 3" xfId="33125" xr:uid="{BFB88BA0-8BFC-4FA5-B090-505A2F5D71BF}"/>
    <cellStyle name="Currency 2 4 2 8 2 3 3 4" xfId="47382" xr:uid="{78479363-6F9B-4CA7-97B1-F216098CD035}"/>
    <cellStyle name="Currency 2 4 2 8 2 3 4" xfId="9363" xr:uid="{00000000-0005-0000-0000-00008D410000}"/>
    <cellStyle name="Currency 2 4 2 8 2 3 4 2" xfId="23620" xr:uid="{00000000-0005-0000-0000-00008E410000}"/>
    <cellStyle name="Currency 2 4 2 8 2 3 4 3" xfId="35501" xr:uid="{60345087-CEAD-4604-9BAF-93875121021D}"/>
    <cellStyle name="Currency 2 4 2 8 2 3 4 4" xfId="49758" xr:uid="{A63DC87B-6FD2-4C12-98D1-40DA06DADE77}"/>
    <cellStyle name="Currency 2 4 2 8 2 3 5" xfId="11739" xr:uid="{00000000-0005-0000-0000-00008F410000}"/>
    <cellStyle name="Currency 2 4 2 8 2 3 5 2" xfId="25996" xr:uid="{00000000-0005-0000-0000-000090410000}"/>
    <cellStyle name="Currency 2 4 2 8 2 3 5 3" xfId="37877" xr:uid="{A9C89854-29AF-4C27-B90D-A7ADB0619702}"/>
    <cellStyle name="Currency 2 4 2 8 2 3 5 4" xfId="52134" xr:uid="{35A9B6E4-E305-4189-BF99-A8FFAD295F4E}"/>
    <cellStyle name="Currency 2 4 2 8 2 3 6" xfId="14116" xr:uid="{00000000-0005-0000-0000-000091410000}"/>
    <cellStyle name="Currency 2 4 2 8 2 3 6 2" xfId="40254" xr:uid="{6B72A7E5-65A0-4A32-856F-308045A6F97C}"/>
    <cellStyle name="Currency 2 4 2 8 2 3 6 3" xfId="54511" xr:uid="{6E869886-5EDD-485B-B12E-FD6BD7CF4646}"/>
    <cellStyle name="Currency 2 4 2 8 2 3 7" xfId="16492" xr:uid="{00000000-0005-0000-0000-000092410000}"/>
    <cellStyle name="Currency 2 4 2 8 2 3 8" xfId="28373" xr:uid="{8A889E46-2848-4AE1-917E-6EAE0F3A6BF8}"/>
    <cellStyle name="Currency 2 4 2 8 2 3 9" xfId="42630" xr:uid="{CED77C4B-F6D5-44BB-BFC9-FDCB230333AD}"/>
    <cellStyle name="Currency 2 4 2 8 2 4" xfId="3027" xr:uid="{00000000-0005-0000-0000-000093410000}"/>
    <cellStyle name="Currency 2 4 2 8 2 4 2" xfId="17284" xr:uid="{00000000-0005-0000-0000-000094410000}"/>
    <cellStyle name="Currency 2 4 2 8 2 4 3" xfId="29165" xr:uid="{8C78C1BB-705D-4E85-9462-4F45DFDD8D62}"/>
    <cellStyle name="Currency 2 4 2 8 2 4 4" xfId="43422" xr:uid="{B96AC7EC-1C53-4C5A-A95A-66AB9DE162D9}"/>
    <cellStyle name="Currency 2 4 2 8 2 5" xfId="5403" xr:uid="{00000000-0005-0000-0000-000095410000}"/>
    <cellStyle name="Currency 2 4 2 8 2 5 2" xfId="19660" xr:uid="{00000000-0005-0000-0000-000096410000}"/>
    <cellStyle name="Currency 2 4 2 8 2 5 3" xfId="31541" xr:uid="{DD83CFB0-8555-4171-AB82-19CC33513DB4}"/>
    <cellStyle name="Currency 2 4 2 8 2 5 4" xfId="45798" xr:uid="{0E088F9F-EA25-4C28-97C0-5E318702BCCA}"/>
    <cellStyle name="Currency 2 4 2 8 2 6" xfId="7779" xr:uid="{00000000-0005-0000-0000-000097410000}"/>
    <cellStyle name="Currency 2 4 2 8 2 6 2" xfId="22036" xr:uid="{00000000-0005-0000-0000-000098410000}"/>
    <cellStyle name="Currency 2 4 2 8 2 6 3" xfId="33917" xr:uid="{F68DCF19-79A8-4B6C-9481-012A80CA055D}"/>
    <cellStyle name="Currency 2 4 2 8 2 6 4" xfId="48174" xr:uid="{0ED90F62-9005-42B7-B95F-8736B251D0FB}"/>
    <cellStyle name="Currency 2 4 2 8 2 7" xfId="10155" xr:uid="{00000000-0005-0000-0000-000099410000}"/>
    <cellStyle name="Currency 2 4 2 8 2 7 2" xfId="24412" xr:uid="{00000000-0005-0000-0000-00009A410000}"/>
    <cellStyle name="Currency 2 4 2 8 2 7 3" xfId="36293" xr:uid="{514FA57A-23EA-4B74-ADAA-18661C3EDC4B}"/>
    <cellStyle name="Currency 2 4 2 8 2 7 4" xfId="50550" xr:uid="{F64EF0ED-26E4-4868-80B3-D8F16EDD3056}"/>
    <cellStyle name="Currency 2 4 2 8 2 8" xfId="12532" xr:uid="{00000000-0005-0000-0000-00009B410000}"/>
    <cellStyle name="Currency 2 4 2 8 2 8 2" xfId="38670" xr:uid="{608ED136-E591-496F-957E-7E9407D9A919}"/>
    <cellStyle name="Currency 2 4 2 8 2 8 3" xfId="52927" xr:uid="{A5F961E4-494D-4354-9698-05AA99798C3C}"/>
    <cellStyle name="Currency 2 4 2 8 2 9" xfId="14908" xr:uid="{00000000-0005-0000-0000-00009C410000}"/>
    <cellStyle name="Currency 2 4 2 8 3" xfId="1083" xr:uid="{00000000-0005-0000-0000-00009D410000}"/>
    <cellStyle name="Currency 2 4 2 8 3 2" xfId="3459" xr:uid="{00000000-0005-0000-0000-00009E410000}"/>
    <cellStyle name="Currency 2 4 2 8 3 2 2" xfId="17716" xr:uid="{00000000-0005-0000-0000-00009F410000}"/>
    <cellStyle name="Currency 2 4 2 8 3 2 3" xfId="29597" xr:uid="{1AA32F7F-D3AA-43C3-A7E7-52EFC5AFCCD2}"/>
    <cellStyle name="Currency 2 4 2 8 3 2 4" xfId="43854" xr:uid="{57C684F2-7947-4965-AD86-9961C47D75B8}"/>
    <cellStyle name="Currency 2 4 2 8 3 3" xfId="5835" xr:uid="{00000000-0005-0000-0000-0000A0410000}"/>
    <cellStyle name="Currency 2 4 2 8 3 3 2" xfId="20092" xr:uid="{00000000-0005-0000-0000-0000A1410000}"/>
    <cellStyle name="Currency 2 4 2 8 3 3 3" xfId="31973" xr:uid="{292B4ECE-C770-4761-B007-A0524CAD81B1}"/>
    <cellStyle name="Currency 2 4 2 8 3 3 4" xfId="46230" xr:uid="{897E39CE-F150-422A-BBA8-64C7CAE3357A}"/>
    <cellStyle name="Currency 2 4 2 8 3 4" xfId="8211" xr:uid="{00000000-0005-0000-0000-0000A2410000}"/>
    <cellStyle name="Currency 2 4 2 8 3 4 2" xfId="22468" xr:uid="{00000000-0005-0000-0000-0000A3410000}"/>
    <cellStyle name="Currency 2 4 2 8 3 4 3" xfId="34349" xr:uid="{C231D775-51CC-47DF-A7B1-7A5F0B8D2585}"/>
    <cellStyle name="Currency 2 4 2 8 3 4 4" xfId="48606" xr:uid="{E134F508-B0C9-4E28-9A6D-AA8131F644CC}"/>
    <cellStyle name="Currency 2 4 2 8 3 5" xfId="10587" xr:uid="{00000000-0005-0000-0000-0000A4410000}"/>
    <cellStyle name="Currency 2 4 2 8 3 5 2" xfId="24844" xr:uid="{00000000-0005-0000-0000-0000A5410000}"/>
    <cellStyle name="Currency 2 4 2 8 3 5 3" xfId="36725" xr:uid="{8DF6914C-F8A7-499C-B7D8-0D4BDD4C8945}"/>
    <cellStyle name="Currency 2 4 2 8 3 5 4" xfId="50982" xr:uid="{51D502D1-0159-4FC5-BB47-29CA25CCDD88}"/>
    <cellStyle name="Currency 2 4 2 8 3 6" xfId="12964" xr:uid="{00000000-0005-0000-0000-0000A6410000}"/>
    <cellStyle name="Currency 2 4 2 8 3 6 2" xfId="39102" xr:uid="{49A60AB6-AD0D-4AEC-80B8-A62F3B74089B}"/>
    <cellStyle name="Currency 2 4 2 8 3 6 3" xfId="53359" xr:uid="{B7F88CCC-30E2-4846-9A13-6A67BA7DEA23}"/>
    <cellStyle name="Currency 2 4 2 8 3 7" xfId="15340" xr:uid="{00000000-0005-0000-0000-0000A7410000}"/>
    <cellStyle name="Currency 2 4 2 8 3 8" xfId="27221" xr:uid="{669C5416-BA37-40F4-BB5F-3A3DE6EAE872}"/>
    <cellStyle name="Currency 2 4 2 8 3 9" xfId="41478" xr:uid="{A9592CFC-0B37-489D-ACD2-86F9CC7D7638}"/>
    <cellStyle name="Currency 2 4 2 8 4" xfId="1875" xr:uid="{00000000-0005-0000-0000-0000A8410000}"/>
    <cellStyle name="Currency 2 4 2 8 4 2" xfId="4251" xr:uid="{00000000-0005-0000-0000-0000A9410000}"/>
    <cellStyle name="Currency 2 4 2 8 4 2 2" xfId="18508" xr:uid="{00000000-0005-0000-0000-0000AA410000}"/>
    <cellStyle name="Currency 2 4 2 8 4 2 3" xfId="30389" xr:uid="{BAF212F5-0D39-4362-B3A1-DBC798C5A026}"/>
    <cellStyle name="Currency 2 4 2 8 4 2 4" xfId="44646" xr:uid="{F5FBDB25-C6D3-4BA6-9E4E-DE764F36635C}"/>
    <cellStyle name="Currency 2 4 2 8 4 3" xfId="6627" xr:uid="{00000000-0005-0000-0000-0000AB410000}"/>
    <cellStyle name="Currency 2 4 2 8 4 3 2" xfId="20884" xr:uid="{00000000-0005-0000-0000-0000AC410000}"/>
    <cellStyle name="Currency 2 4 2 8 4 3 3" xfId="32765" xr:uid="{79D0885A-D73F-433A-9252-AAEE3CE064E7}"/>
    <cellStyle name="Currency 2 4 2 8 4 3 4" xfId="47022" xr:uid="{1B78246E-7A13-4A2B-8DB5-57D89AAEA1F2}"/>
    <cellStyle name="Currency 2 4 2 8 4 4" xfId="9003" xr:uid="{00000000-0005-0000-0000-0000AD410000}"/>
    <cellStyle name="Currency 2 4 2 8 4 4 2" xfId="23260" xr:uid="{00000000-0005-0000-0000-0000AE410000}"/>
    <cellStyle name="Currency 2 4 2 8 4 4 3" xfId="35141" xr:uid="{FE12BC88-9808-4CDD-AFA3-968D941F1A28}"/>
    <cellStyle name="Currency 2 4 2 8 4 4 4" xfId="49398" xr:uid="{85E44EC5-8372-4A13-9E53-6512665D8447}"/>
    <cellStyle name="Currency 2 4 2 8 4 5" xfId="11379" xr:uid="{00000000-0005-0000-0000-0000AF410000}"/>
    <cellStyle name="Currency 2 4 2 8 4 5 2" xfId="25636" xr:uid="{00000000-0005-0000-0000-0000B0410000}"/>
    <cellStyle name="Currency 2 4 2 8 4 5 3" xfId="37517" xr:uid="{69A29F8C-AE7B-4C93-957F-2CC8D09D5825}"/>
    <cellStyle name="Currency 2 4 2 8 4 5 4" xfId="51774" xr:uid="{77688615-9551-4170-AB2D-7A9E22BE5CAB}"/>
    <cellStyle name="Currency 2 4 2 8 4 6" xfId="13756" xr:uid="{00000000-0005-0000-0000-0000B1410000}"/>
    <cellStyle name="Currency 2 4 2 8 4 6 2" xfId="39894" xr:uid="{8FBC1566-5D7A-4B14-8702-19CCA3668F1C}"/>
    <cellStyle name="Currency 2 4 2 8 4 6 3" xfId="54151" xr:uid="{FA6A68BE-CBF2-478B-9EED-DBD2960F3A97}"/>
    <cellStyle name="Currency 2 4 2 8 4 7" xfId="16132" xr:uid="{00000000-0005-0000-0000-0000B2410000}"/>
    <cellStyle name="Currency 2 4 2 8 4 8" xfId="28013" xr:uid="{094B56BA-AB12-4C49-BBAE-AD0164A81BD8}"/>
    <cellStyle name="Currency 2 4 2 8 4 9" xfId="42270" xr:uid="{43C39035-6F55-455D-97AB-7BDF891D4C0B}"/>
    <cellStyle name="Currency 2 4 2 8 5" xfId="2667" xr:uid="{00000000-0005-0000-0000-0000B3410000}"/>
    <cellStyle name="Currency 2 4 2 8 5 2" xfId="16924" xr:uid="{00000000-0005-0000-0000-0000B4410000}"/>
    <cellStyle name="Currency 2 4 2 8 5 3" xfId="28805" xr:uid="{4E7DC233-5340-4CE1-A033-50DFF0FCBF69}"/>
    <cellStyle name="Currency 2 4 2 8 5 4" xfId="43062" xr:uid="{D015779C-7E6C-4A6E-817F-D9FA9C90DFCC}"/>
    <cellStyle name="Currency 2 4 2 8 6" xfId="5043" xr:uid="{00000000-0005-0000-0000-0000B5410000}"/>
    <cellStyle name="Currency 2 4 2 8 6 2" xfId="19300" xr:uid="{00000000-0005-0000-0000-0000B6410000}"/>
    <cellStyle name="Currency 2 4 2 8 6 3" xfId="31181" xr:uid="{D4C605B0-37C4-4AFA-922D-7C87AD57C3CA}"/>
    <cellStyle name="Currency 2 4 2 8 6 4" xfId="45438" xr:uid="{69A60D1C-6D12-415B-9F0F-B3B0B5B44969}"/>
    <cellStyle name="Currency 2 4 2 8 7" xfId="7419" xr:uid="{00000000-0005-0000-0000-0000B7410000}"/>
    <cellStyle name="Currency 2 4 2 8 7 2" xfId="21676" xr:uid="{00000000-0005-0000-0000-0000B8410000}"/>
    <cellStyle name="Currency 2 4 2 8 7 3" xfId="33557" xr:uid="{4471E99E-956E-45DD-A93A-013C9B5B0892}"/>
    <cellStyle name="Currency 2 4 2 8 7 4" xfId="47814" xr:uid="{9907CD9D-7866-4FED-BB54-650EE05D5D1B}"/>
    <cellStyle name="Currency 2 4 2 8 8" xfId="9795" xr:uid="{00000000-0005-0000-0000-0000B9410000}"/>
    <cellStyle name="Currency 2 4 2 8 8 2" xfId="24052" xr:uid="{00000000-0005-0000-0000-0000BA410000}"/>
    <cellStyle name="Currency 2 4 2 8 8 3" xfId="35933" xr:uid="{80CE0821-78F9-40D7-8870-DD4FCC451598}"/>
    <cellStyle name="Currency 2 4 2 8 8 4" xfId="50190" xr:uid="{EBD537CA-2C5E-4DDB-8A20-AA3737401FE7}"/>
    <cellStyle name="Currency 2 4 2 8 9" xfId="12172" xr:uid="{00000000-0005-0000-0000-0000BB410000}"/>
    <cellStyle name="Currency 2 4 2 8 9 2" xfId="38310" xr:uid="{583FDFE6-9DA0-4384-B675-058C90BFC22B}"/>
    <cellStyle name="Currency 2 4 2 8 9 3" xfId="52567" xr:uid="{A75D9DCC-DE83-4178-BCDB-4EC8697B8A3D}"/>
    <cellStyle name="Currency 2 4 2 9" xfId="327" xr:uid="{00000000-0005-0000-0000-0000BC410000}"/>
    <cellStyle name="Currency 2 4 2 9 10" xfId="14584" xr:uid="{00000000-0005-0000-0000-0000BD410000}"/>
    <cellStyle name="Currency 2 4 2 9 11" xfId="26465" xr:uid="{2A49DB5D-BF4A-47C5-8B83-FDEED6D5C1C1}"/>
    <cellStyle name="Currency 2 4 2 9 12" xfId="40722" xr:uid="{1148B246-0D04-4805-B20E-0FC20302BAF2}"/>
    <cellStyle name="Currency 2 4 2 9 2" xfId="687" xr:uid="{00000000-0005-0000-0000-0000BE410000}"/>
    <cellStyle name="Currency 2 4 2 9 2 10" xfId="26825" xr:uid="{4CDA2A2A-6CE3-42FA-A84F-6EA7614DCCC7}"/>
    <cellStyle name="Currency 2 4 2 9 2 11" xfId="41082" xr:uid="{31FF2690-8A89-4692-A817-3AF99FCA5F5B}"/>
    <cellStyle name="Currency 2 4 2 9 2 2" xfId="1479" xr:uid="{00000000-0005-0000-0000-0000BF410000}"/>
    <cellStyle name="Currency 2 4 2 9 2 2 2" xfId="3855" xr:uid="{00000000-0005-0000-0000-0000C0410000}"/>
    <cellStyle name="Currency 2 4 2 9 2 2 2 2" xfId="18112" xr:uid="{00000000-0005-0000-0000-0000C1410000}"/>
    <cellStyle name="Currency 2 4 2 9 2 2 2 3" xfId="29993" xr:uid="{A7920A97-8710-4298-80BC-201B432CA8B4}"/>
    <cellStyle name="Currency 2 4 2 9 2 2 2 4" xfId="44250" xr:uid="{6587E44E-9372-4E29-AF54-026BD70C884D}"/>
    <cellStyle name="Currency 2 4 2 9 2 2 3" xfId="6231" xr:uid="{00000000-0005-0000-0000-0000C2410000}"/>
    <cellStyle name="Currency 2 4 2 9 2 2 3 2" xfId="20488" xr:uid="{00000000-0005-0000-0000-0000C3410000}"/>
    <cellStyle name="Currency 2 4 2 9 2 2 3 3" xfId="32369" xr:uid="{5CAF5E0F-5D14-49EA-A505-F72AC3282538}"/>
    <cellStyle name="Currency 2 4 2 9 2 2 3 4" xfId="46626" xr:uid="{32FD38C0-BB30-40A3-909E-6D5CE1466203}"/>
    <cellStyle name="Currency 2 4 2 9 2 2 4" xfId="8607" xr:uid="{00000000-0005-0000-0000-0000C4410000}"/>
    <cellStyle name="Currency 2 4 2 9 2 2 4 2" xfId="22864" xr:uid="{00000000-0005-0000-0000-0000C5410000}"/>
    <cellStyle name="Currency 2 4 2 9 2 2 4 3" xfId="34745" xr:uid="{A8700A9C-B2F8-4AF4-84B6-6AB478B33D9E}"/>
    <cellStyle name="Currency 2 4 2 9 2 2 4 4" xfId="49002" xr:uid="{85864636-C3E2-4425-A7D4-516A31C6A4F3}"/>
    <cellStyle name="Currency 2 4 2 9 2 2 5" xfId="10983" xr:uid="{00000000-0005-0000-0000-0000C6410000}"/>
    <cellStyle name="Currency 2 4 2 9 2 2 5 2" xfId="25240" xr:uid="{00000000-0005-0000-0000-0000C7410000}"/>
    <cellStyle name="Currency 2 4 2 9 2 2 5 3" xfId="37121" xr:uid="{82761C90-9A8E-4E24-A190-62F83DA16954}"/>
    <cellStyle name="Currency 2 4 2 9 2 2 5 4" xfId="51378" xr:uid="{D3D0AD5E-F83E-4B38-9B47-111BDA006AEB}"/>
    <cellStyle name="Currency 2 4 2 9 2 2 6" xfId="13360" xr:uid="{00000000-0005-0000-0000-0000C8410000}"/>
    <cellStyle name="Currency 2 4 2 9 2 2 6 2" xfId="39498" xr:uid="{A0179F84-BB99-4146-90FA-4CD935035CE8}"/>
    <cellStyle name="Currency 2 4 2 9 2 2 6 3" xfId="53755" xr:uid="{B2A498D8-1EB9-47FC-B1B3-FB1A02300B8C}"/>
    <cellStyle name="Currency 2 4 2 9 2 2 7" xfId="15736" xr:uid="{00000000-0005-0000-0000-0000C9410000}"/>
    <cellStyle name="Currency 2 4 2 9 2 2 8" xfId="27617" xr:uid="{75352CEA-87E4-4E9C-AF26-82409366283F}"/>
    <cellStyle name="Currency 2 4 2 9 2 2 9" xfId="41874" xr:uid="{DF8EEB5E-535F-4BFD-AB60-11E59A271EBE}"/>
    <cellStyle name="Currency 2 4 2 9 2 3" xfId="2271" xr:uid="{00000000-0005-0000-0000-0000CA410000}"/>
    <cellStyle name="Currency 2 4 2 9 2 3 2" xfId="4647" xr:uid="{00000000-0005-0000-0000-0000CB410000}"/>
    <cellStyle name="Currency 2 4 2 9 2 3 2 2" xfId="18904" xr:uid="{00000000-0005-0000-0000-0000CC410000}"/>
    <cellStyle name="Currency 2 4 2 9 2 3 2 3" xfId="30785" xr:uid="{ABFCD673-BF8B-46C9-B423-8D99AA51D6D3}"/>
    <cellStyle name="Currency 2 4 2 9 2 3 2 4" xfId="45042" xr:uid="{B1CAA235-CBE2-40B0-BDF1-54327036F03E}"/>
    <cellStyle name="Currency 2 4 2 9 2 3 3" xfId="7023" xr:uid="{00000000-0005-0000-0000-0000CD410000}"/>
    <cellStyle name="Currency 2 4 2 9 2 3 3 2" xfId="21280" xr:uid="{00000000-0005-0000-0000-0000CE410000}"/>
    <cellStyle name="Currency 2 4 2 9 2 3 3 3" xfId="33161" xr:uid="{82B96ABE-2CAE-4EEE-8126-ABD4F4467E5D}"/>
    <cellStyle name="Currency 2 4 2 9 2 3 3 4" xfId="47418" xr:uid="{78A345C4-29AD-49EB-9C48-E1716A390DF4}"/>
    <cellStyle name="Currency 2 4 2 9 2 3 4" xfId="9399" xr:uid="{00000000-0005-0000-0000-0000CF410000}"/>
    <cellStyle name="Currency 2 4 2 9 2 3 4 2" xfId="23656" xr:uid="{00000000-0005-0000-0000-0000D0410000}"/>
    <cellStyle name="Currency 2 4 2 9 2 3 4 3" xfId="35537" xr:uid="{62FEC6E9-2C45-435A-9EBC-DE71DFAC2E01}"/>
    <cellStyle name="Currency 2 4 2 9 2 3 4 4" xfId="49794" xr:uid="{F4943898-9D25-4718-80C9-82612349AF99}"/>
    <cellStyle name="Currency 2 4 2 9 2 3 5" xfId="11775" xr:uid="{00000000-0005-0000-0000-0000D1410000}"/>
    <cellStyle name="Currency 2 4 2 9 2 3 5 2" xfId="26032" xr:uid="{00000000-0005-0000-0000-0000D2410000}"/>
    <cellStyle name="Currency 2 4 2 9 2 3 5 3" xfId="37913" xr:uid="{205CC62E-7F55-42C6-AD5F-C749FC28B78C}"/>
    <cellStyle name="Currency 2 4 2 9 2 3 5 4" xfId="52170" xr:uid="{236F73CD-5ED4-49C4-878C-89419AA63186}"/>
    <cellStyle name="Currency 2 4 2 9 2 3 6" xfId="14152" xr:uid="{00000000-0005-0000-0000-0000D3410000}"/>
    <cellStyle name="Currency 2 4 2 9 2 3 6 2" xfId="40290" xr:uid="{3362443B-B836-4F08-8AE4-BB6E27038070}"/>
    <cellStyle name="Currency 2 4 2 9 2 3 6 3" xfId="54547" xr:uid="{E42A7622-F4A8-4EC2-A3F0-C42DBBE72647}"/>
    <cellStyle name="Currency 2 4 2 9 2 3 7" xfId="16528" xr:uid="{00000000-0005-0000-0000-0000D4410000}"/>
    <cellStyle name="Currency 2 4 2 9 2 3 8" xfId="28409" xr:uid="{66162490-DCEA-4773-B758-BBA7B4C02DD5}"/>
    <cellStyle name="Currency 2 4 2 9 2 3 9" xfId="42666" xr:uid="{2185C4CE-C1E9-4227-B038-B576FDF8F85F}"/>
    <cellStyle name="Currency 2 4 2 9 2 4" xfId="3063" xr:uid="{00000000-0005-0000-0000-0000D5410000}"/>
    <cellStyle name="Currency 2 4 2 9 2 4 2" xfId="17320" xr:uid="{00000000-0005-0000-0000-0000D6410000}"/>
    <cellStyle name="Currency 2 4 2 9 2 4 3" xfId="29201" xr:uid="{FBE80C42-0C8F-4EBB-BE71-BA51D180E998}"/>
    <cellStyle name="Currency 2 4 2 9 2 4 4" xfId="43458" xr:uid="{3C4EA57B-A220-4BF2-8B42-F91B30E48F53}"/>
    <cellStyle name="Currency 2 4 2 9 2 5" xfId="5439" xr:uid="{00000000-0005-0000-0000-0000D7410000}"/>
    <cellStyle name="Currency 2 4 2 9 2 5 2" xfId="19696" xr:uid="{00000000-0005-0000-0000-0000D8410000}"/>
    <cellStyle name="Currency 2 4 2 9 2 5 3" xfId="31577" xr:uid="{BF554FC9-B9F2-4EFE-8E03-95DB2AD55BD8}"/>
    <cellStyle name="Currency 2 4 2 9 2 5 4" xfId="45834" xr:uid="{C0931420-67A1-416C-A71D-6A1919DB8B90}"/>
    <cellStyle name="Currency 2 4 2 9 2 6" xfId="7815" xr:uid="{00000000-0005-0000-0000-0000D9410000}"/>
    <cellStyle name="Currency 2 4 2 9 2 6 2" xfId="22072" xr:uid="{00000000-0005-0000-0000-0000DA410000}"/>
    <cellStyle name="Currency 2 4 2 9 2 6 3" xfId="33953" xr:uid="{3CDAB703-B08F-490E-8EAB-63B8588F7D5E}"/>
    <cellStyle name="Currency 2 4 2 9 2 6 4" xfId="48210" xr:uid="{89DBDCA1-289E-47E5-9E9E-D541B024C21B}"/>
    <cellStyle name="Currency 2 4 2 9 2 7" xfId="10191" xr:uid="{00000000-0005-0000-0000-0000DB410000}"/>
    <cellStyle name="Currency 2 4 2 9 2 7 2" xfId="24448" xr:uid="{00000000-0005-0000-0000-0000DC410000}"/>
    <cellStyle name="Currency 2 4 2 9 2 7 3" xfId="36329" xr:uid="{ED01AA29-E1A3-44FD-841E-BE157B6DB74A}"/>
    <cellStyle name="Currency 2 4 2 9 2 7 4" xfId="50586" xr:uid="{2827CD91-3799-4166-8025-7A0F7D426D86}"/>
    <cellStyle name="Currency 2 4 2 9 2 8" xfId="12568" xr:uid="{00000000-0005-0000-0000-0000DD410000}"/>
    <cellStyle name="Currency 2 4 2 9 2 8 2" xfId="38706" xr:uid="{530C34F8-46F8-4A77-9D3F-BF336102CAE9}"/>
    <cellStyle name="Currency 2 4 2 9 2 8 3" xfId="52963" xr:uid="{FE9965B6-3690-4DB6-8AE5-A0E1CEA46A14}"/>
    <cellStyle name="Currency 2 4 2 9 2 9" xfId="14944" xr:uid="{00000000-0005-0000-0000-0000DE410000}"/>
    <cellStyle name="Currency 2 4 2 9 3" xfId="1119" xr:uid="{00000000-0005-0000-0000-0000DF410000}"/>
    <cellStyle name="Currency 2 4 2 9 3 2" xfId="3495" xr:uid="{00000000-0005-0000-0000-0000E0410000}"/>
    <cellStyle name="Currency 2 4 2 9 3 2 2" xfId="17752" xr:uid="{00000000-0005-0000-0000-0000E1410000}"/>
    <cellStyle name="Currency 2 4 2 9 3 2 3" xfId="29633" xr:uid="{FA486772-0AC1-48FE-BEC0-D6F301844B22}"/>
    <cellStyle name="Currency 2 4 2 9 3 2 4" xfId="43890" xr:uid="{96EEC4CF-A498-4DFA-B00E-77FDAE4E777B}"/>
    <cellStyle name="Currency 2 4 2 9 3 3" xfId="5871" xr:uid="{00000000-0005-0000-0000-0000E2410000}"/>
    <cellStyle name="Currency 2 4 2 9 3 3 2" xfId="20128" xr:uid="{00000000-0005-0000-0000-0000E3410000}"/>
    <cellStyle name="Currency 2 4 2 9 3 3 3" xfId="32009" xr:uid="{E0505445-E748-489F-95B4-84CF2E68362F}"/>
    <cellStyle name="Currency 2 4 2 9 3 3 4" xfId="46266" xr:uid="{90882F78-2E7D-44A1-A77A-FCFBFADEC24C}"/>
    <cellStyle name="Currency 2 4 2 9 3 4" xfId="8247" xr:uid="{00000000-0005-0000-0000-0000E4410000}"/>
    <cellStyle name="Currency 2 4 2 9 3 4 2" xfId="22504" xr:uid="{00000000-0005-0000-0000-0000E5410000}"/>
    <cellStyle name="Currency 2 4 2 9 3 4 3" xfId="34385" xr:uid="{E9CAB825-9ED2-4BCA-9389-AF103D0E7B1D}"/>
    <cellStyle name="Currency 2 4 2 9 3 4 4" xfId="48642" xr:uid="{60DBA395-4C57-4079-AE9D-CB7CB52C9AE3}"/>
    <cellStyle name="Currency 2 4 2 9 3 5" xfId="10623" xr:uid="{00000000-0005-0000-0000-0000E6410000}"/>
    <cellStyle name="Currency 2 4 2 9 3 5 2" xfId="24880" xr:uid="{00000000-0005-0000-0000-0000E7410000}"/>
    <cellStyle name="Currency 2 4 2 9 3 5 3" xfId="36761" xr:uid="{793A994D-B00F-41D4-91C2-18B78E93B193}"/>
    <cellStyle name="Currency 2 4 2 9 3 5 4" xfId="51018" xr:uid="{FF81E2CD-50FA-4857-87C8-8E73BACF4BEF}"/>
    <cellStyle name="Currency 2 4 2 9 3 6" xfId="13000" xr:uid="{00000000-0005-0000-0000-0000E8410000}"/>
    <cellStyle name="Currency 2 4 2 9 3 6 2" xfId="39138" xr:uid="{1C9D884F-3B67-49D0-BA40-364096D2620C}"/>
    <cellStyle name="Currency 2 4 2 9 3 6 3" xfId="53395" xr:uid="{A030FE5B-F85B-4845-836B-9898010565C4}"/>
    <cellStyle name="Currency 2 4 2 9 3 7" xfId="15376" xr:uid="{00000000-0005-0000-0000-0000E9410000}"/>
    <cellStyle name="Currency 2 4 2 9 3 8" xfId="27257" xr:uid="{352BC9F4-D921-4DFA-8EC1-C8F0B08569F6}"/>
    <cellStyle name="Currency 2 4 2 9 3 9" xfId="41514" xr:uid="{8F99F34A-67EB-4487-88DF-07A8472FE9F9}"/>
    <cellStyle name="Currency 2 4 2 9 4" xfId="1911" xr:uid="{00000000-0005-0000-0000-0000EA410000}"/>
    <cellStyle name="Currency 2 4 2 9 4 2" xfId="4287" xr:uid="{00000000-0005-0000-0000-0000EB410000}"/>
    <cellStyle name="Currency 2 4 2 9 4 2 2" xfId="18544" xr:uid="{00000000-0005-0000-0000-0000EC410000}"/>
    <cellStyle name="Currency 2 4 2 9 4 2 3" xfId="30425" xr:uid="{D2961C12-0AA0-4BCB-9E6B-A88D8ABC5AE0}"/>
    <cellStyle name="Currency 2 4 2 9 4 2 4" xfId="44682" xr:uid="{C5BE3EEC-53C9-481C-B84E-1C9488C52210}"/>
    <cellStyle name="Currency 2 4 2 9 4 3" xfId="6663" xr:uid="{00000000-0005-0000-0000-0000ED410000}"/>
    <cellStyle name="Currency 2 4 2 9 4 3 2" xfId="20920" xr:uid="{00000000-0005-0000-0000-0000EE410000}"/>
    <cellStyle name="Currency 2 4 2 9 4 3 3" xfId="32801" xr:uid="{B34A1D57-2A83-41EE-A482-C24AA9C33C6F}"/>
    <cellStyle name="Currency 2 4 2 9 4 3 4" xfId="47058" xr:uid="{3C9DD52C-3B14-447D-8CFB-818D49EBBAC9}"/>
    <cellStyle name="Currency 2 4 2 9 4 4" xfId="9039" xr:uid="{00000000-0005-0000-0000-0000EF410000}"/>
    <cellStyle name="Currency 2 4 2 9 4 4 2" xfId="23296" xr:uid="{00000000-0005-0000-0000-0000F0410000}"/>
    <cellStyle name="Currency 2 4 2 9 4 4 3" xfId="35177" xr:uid="{533C5846-B45D-4B51-B13D-B8BBA59E00D0}"/>
    <cellStyle name="Currency 2 4 2 9 4 4 4" xfId="49434" xr:uid="{07956FEC-3CC5-4E24-B111-D89D7D2DE908}"/>
    <cellStyle name="Currency 2 4 2 9 4 5" xfId="11415" xr:uid="{00000000-0005-0000-0000-0000F1410000}"/>
    <cellStyle name="Currency 2 4 2 9 4 5 2" xfId="25672" xr:uid="{00000000-0005-0000-0000-0000F2410000}"/>
    <cellStyle name="Currency 2 4 2 9 4 5 3" xfId="37553" xr:uid="{128FD4A5-5B91-475A-B1E7-1FEE3D9A27B6}"/>
    <cellStyle name="Currency 2 4 2 9 4 5 4" xfId="51810" xr:uid="{EBB7191A-AACB-4095-A90F-EA4DCF2FF5BA}"/>
    <cellStyle name="Currency 2 4 2 9 4 6" xfId="13792" xr:uid="{00000000-0005-0000-0000-0000F3410000}"/>
    <cellStyle name="Currency 2 4 2 9 4 6 2" xfId="39930" xr:uid="{7AD178B3-BF1D-4B86-9886-F795643B90F9}"/>
    <cellStyle name="Currency 2 4 2 9 4 6 3" xfId="54187" xr:uid="{AD64B3A9-B533-48AD-BB3B-1F07BD3C6629}"/>
    <cellStyle name="Currency 2 4 2 9 4 7" xfId="16168" xr:uid="{00000000-0005-0000-0000-0000F4410000}"/>
    <cellStyle name="Currency 2 4 2 9 4 8" xfId="28049" xr:uid="{9555C443-AA99-490E-81A7-97CC81214C7F}"/>
    <cellStyle name="Currency 2 4 2 9 4 9" xfId="42306" xr:uid="{FDA9AB75-FE83-484E-860A-B6382581E228}"/>
    <cellStyle name="Currency 2 4 2 9 5" xfId="2703" xr:uid="{00000000-0005-0000-0000-0000F5410000}"/>
    <cellStyle name="Currency 2 4 2 9 5 2" xfId="16960" xr:uid="{00000000-0005-0000-0000-0000F6410000}"/>
    <cellStyle name="Currency 2 4 2 9 5 3" xfId="28841" xr:uid="{94052D37-AF72-4B9E-8577-A764EDAB8ACF}"/>
    <cellStyle name="Currency 2 4 2 9 5 4" xfId="43098" xr:uid="{4CFC3563-2559-4AF6-A213-2D360B85BD66}"/>
    <cellStyle name="Currency 2 4 2 9 6" xfId="5079" xr:uid="{00000000-0005-0000-0000-0000F7410000}"/>
    <cellStyle name="Currency 2 4 2 9 6 2" xfId="19336" xr:uid="{00000000-0005-0000-0000-0000F8410000}"/>
    <cellStyle name="Currency 2 4 2 9 6 3" xfId="31217" xr:uid="{964B39D7-7F3C-4674-8FF5-C8F82D3D05FF}"/>
    <cellStyle name="Currency 2 4 2 9 6 4" xfId="45474" xr:uid="{D8586511-6DFA-4118-9E7B-C9D9FCA2A05D}"/>
    <cellStyle name="Currency 2 4 2 9 7" xfId="7455" xr:uid="{00000000-0005-0000-0000-0000F9410000}"/>
    <cellStyle name="Currency 2 4 2 9 7 2" xfId="21712" xr:uid="{00000000-0005-0000-0000-0000FA410000}"/>
    <cellStyle name="Currency 2 4 2 9 7 3" xfId="33593" xr:uid="{C540355B-5ACF-4BCF-9DCC-61271A6F5837}"/>
    <cellStyle name="Currency 2 4 2 9 7 4" xfId="47850" xr:uid="{8686FD1E-EBCF-44AF-867A-55C49FD1416A}"/>
    <cellStyle name="Currency 2 4 2 9 8" xfId="9831" xr:uid="{00000000-0005-0000-0000-0000FB410000}"/>
    <cellStyle name="Currency 2 4 2 9 8 2" xfId="24088" xr:uid="{00000000-0005-0000-0000-0000FC410000}"/>
    <cellStyle name="Currency 2 4 2 9 8 3" xfId="35969" xr:uid="{5DB82EC6-FCC8-4B6F-86E7-F9444A9A58D9}"/>
    <cellStyle name="Currency 2 4 2 9 8 4" xfId="50226" xr:uid="{59ED5865-94A4-477D-B717-B64B88188157}"/>
    <cellStyle name="Currency 2 4 2 9 9" xfId="12208" xr:uid="{00000000-0005-0000-0000-0000FD410000}"/>
    <cellStyle name="Currency 2 4 2 9 9 2" xfId="38346" xr:uid="{CDAE3260-AC52-404C-9F32-1119A881F5AC}"/>
    <cellStyle name="Currency 2 4 2 9 9 3" xfId="52603" xr:uid="{61D65AAF-C364-4D4A-8A77-F23FDFAE9E63}"/>
    <cellStyle name="Currency 2 4 20" xfId="7150" xr:uid="{00000000-0005-0000-0000-0000FE410000}"/>
    <cellStyle name="Currency 2 4 20 2" xfId="21407" xr:uid="{00000000-0005-0000-0000-0000FF410000}"/>
    <cellStyle name="Currency 2 4 20 3" xfId="33288" xr:uid="{6BF4C562-4EEF-42BE-8DDA-1AC468BC142F}"/>
    <cellStyle name="Currency 2 4 20 4" xfId="47545" xr:uid="{64B147C6-C81B-4D28-B9F3-5DEF9B04A57A}"/>
    <cellStyle name="Currency 2 4 21" xfId="9526" xr:uid="{00000000-0005-0000-0000-000000420000}"/>
    <cellStyle name="Currency 2 4 21 2" xfId="23783" xr:uid="{00000000-0005-0000-0000-000001420000}"/>
    <cellStyle name="Currency 2 4 21 3" xfId="35664" xr:uid="{1C09B658-ADEC-43AD-B4F2-0892BFB49F41}"/>
    <cellStyle name="Currency 2 4 21 4" xfId="49921" xr:uid="{B1C0CD1A-5F0E-4CBA-BE38-A7D0A1F9155D}"/>
    <cellStyle name="Currency 2 4 22" xfId="11903" xr:uid="{00000000-0005-0000-0000-000002420000}"/>
    <cellStyle name="Currency 2 4 22 2" xfId="38041" xr:uid="{CE315FA7-C3F9-4ED9-AB89-6F306B68ACDB}"/>
    <cellStyle name="Currency 2 4 22 3" xfId="52298" xr:uid="{2F82EE42-B0A5-4CA4-AD87-6F32BBCD5D75}"/>
    <cellStyle name="Currency 2 4 23" xfId="14279" xr:uid="{00000000-0005-0000-0000-000003420000}"/>
    <cellStyle name="Currency 2 4 24" xfId="26160" xr:uid="{48AF7A87-3BBE-44B4-912A-04C440D7DDA5}"/>
    <cellStyle name="Currency 2 4 25" xfId="40417" xr:uid="{9C8B7C60-F111-468C-841A-A13152E0CE23}"/>
    <cellStyle name="Currency 2 4 3" xfId="58" xr:uid="{00000000-0005-0000-0000-000004420000}"/>
    <cellStyle name="Currency 2 4 3 10" xfId="14315" xr:uid="{00000000-0005-0000-0000-000005420000}"/>
    <cellStyle name="Currency 2 4 3 11" xfId="26196" xr:uid="{6CF3A715-595D-45C0-9AB5-6AE80F8A638D}"/>
    <cellStyle name="Currency 2 4 3 12" xfId="40453" xr:uid="{68FA8F01-8B3F-4B47-A260-FA8D73DDCD61}"/>
    <cellStyle name="Currency 2 4 3 2" xfId="418" xr:uid="{00000000-0005-0000-0000-000006420000}"/>
    <cellStyle name="Currency 2 4 3 2 10" xfId="26556" xr:uid="{1D2C0134-532E-4EC4-973D-8CBA831253A6}"/>
    <cellStyle name="Currency 2 4 3 2 11" xfId="40813" xr:uid="{DB44DF36-1045-43EE-A9BA-C8E02D516684}"/>
    <cellStyle name="Currency 2 4 3 2 2" xfId="1210" xr:uid="{00000000-0005-0000-0000-000007420000}"/>
    <cellStyle name="Currency 2 4 3 2 2 2" xfId="3586" xr:uid="{00000000-0005-0000-0000-000008420000}"/>
    <cellStyle name="Currency 2 4 3 2 2 2 2" xfId="17843" xr:uid="{00000000-0005-0000-0000-000009420000}"/>
    <cellStyle name="Currency 2 4 3 2 2 2 3" xfId="29724" xr:uid="{F1F108A2-DF88-40D3-B71D-3B14DAEDF7F3}"/>
    <cellStyle name="Currency 2 4 3 2 2 2 4" xfId="43981" xr:uid="{0A2FB2ED-4E89-4A00-92EA-E7F185559581}"/>
    <cellStyle name="Currency 2 4 3 2 2 3" xfId="5962" xr:uid="{00000000-0005-0000-0000-00000A420000}"/>
    <cellStyle name="Currency 2 4 3 2 2 3 2" xfId="20219" xr:uid="{00000000-0005-0000-0000-00000B420000}"/>
    <cellStyle name="Currency 2 4 3 2 2 3 3" xfId="32100" xr:uid="{C87C4723-22E1-468C-A12F-BDCCF637D443}"/>
    <cellStyle name="Currency 2 4 3 2 2 3 4" xfId="46357" xr:uid="{D647BC00-301C-4556-A97A-FCAF4F80414B}"/>
    <cellStyle name="Currency 2 4 3 2 2 4" xfId="8338" xr:uid="{00000000-0005-0000-0000-00000C420000}"/>
    <cellStyle name="Currency 2 4 3 2 2 4 2" xfId="22595" xr:uid="{00000000-0005-0000-0000-00000D420000}"/>
    <cellStyle name="Currency 2 4 3 2 2 4 3" xfId="34476" xr:uid="{35530E91-9122-4366-92E2-5BBDA8DDD8C4}"/>
    <cellStyle name="Currency 2 4 3 2 2 4 4" xfId="48733" xr:uid="{F9409C02-92F9-4E93-A140-D056587015DE}"/>
    <cellStyle name="Currency 2 4 3 2 2 5" xfId="10714" xr:uid="{00000000-0005-0000-0000-00000E420000}"/>
    <cellStyle name="Currency 2 4 3 2 2 5 2" xfId="24971" xr:uid="{00000000-0005-0000-0000-00000F420000}"/>
    <cellStyle name="Currency 2 4 3 2 2 5 3" xfId="36852" xr:uid="{ADB129A6-DC1F-4ECD-88E5-8A2BAC84F0ED}"/>
    <cellStyle name="Currency 2 4 3 2 2 5 4" xfId="51109" xr:uid="{96896577-758C-421F-BC6E-12CE50636362}"/>
    <cellStyle name="Currency 2 4 3 2 2 6" xfId="13091" xr:uid="{00000000-0005-0000-0000-000010420000}"/>
    <cellStyle name="Currency 2 4 3 2 2 6 2" xfId="39229" xr:uid="{7E7A0B33-9B95-42D1-9BC6-8CE9017E6FD7}"/>
    <cellStyle name="Currency 2 4 3 2 2 6 3" xfId="53486" xr:uid="{552EC32E-04FC-413F-BC33-A7A8EA25F7F2}"/>
    <cellStyle name="Currency 2 4 3 2 2 7" xfId="15467" xr:uid="{00000000-0005-0000-0000-000011420000}"/>
    <cellStyle name="Currency 2 4 3 2 2 8" xfId="27348" xr:uid="{326FB55D-ADB2-4A71-A9B1-DDE09E04A7B1}"/>
    <cellStyle name="Currency 2 4 3 2 2 9" xfId="41605" xr:uid="{7A1FDCCA-AE90-445A-A94E-E7B51DF1071A}"/>
    <cellStyle name="Currency 2 4 3 2 3" xfId="2002" xr:uid="{00000000-0005-0000-0000-000012420000}"/>
    <cellStyle name="Currency 2 4 3 2 3 2" xfId="4378" xr:uid="{00000000-0005-0000-0000-000013420000}"/>
    <cellStyle name="Currency 2 4 3 2 3 2 2" xfId="18635" xr:uid="{00000000-0005-0000-0000-000014420000}"/>
    <cellStyle name="Currency 2 4 3 2 3 2 3" xfId="30516" xr:uid="{CDFF4F93-8B02-46C6-AE16-F8F380524FD7}"/>
    <cellStyle name="Currency 2 4 3 2 3 2 4" xfId="44773" xr:uid="{6255E677-C6A7-4490-9DCD-24685CF0F55A}"/>
    <cellStyle name="Currency 2 4 3 2 3 3" xfId="6754" xr:uid="{00000000-0005-0000-0000-000015420000}"/>
    <cellStyle name="Currency 2 4 3 2 3 3 2" xfId="21011" xr:uid="{00000000-0005-0000-0000-000016420000}"/>
    <cellStyle name="Currency 2 4 3 2 3 3 3" xfId="32892" xr:uid="{8EA813C8-F3E5-4147-88CE-6F17B6F3B97F}"/>
    <cellStyle name="Currency 2 4 3 2 3 3 4" xfId="47149" xr:uid="{900450C2-2D87-47BE-8DE4-ED742CEF33C5}"/>
    <cellStyle name="Currency 2 4 3 2 3 4" xfId="9130" xr:uid="{00000000-0005-0000-0000-000017420000}"/>
    <cellStyle name="Currency 2 4 3 2 3 4 2" xfId="23387" xr:uid="{00000000-0005-0000-0000-000018420000}"/>
    <cellStyle name="Currency 2 4 3 2 3 4 3" xfId="35268" xr:uid="{D195835B-31B6-49E6-8966-62AC42D94BAF}"/>
    <cellStyle name="Currency 2 4 3 2 3 4 4" xfId="49525" xr:uid="{4E87D27E-1F74-4D9F-8B47-74D83F953337}"/>
    <cellStyle name="Currency 2 4 3 2 3 5" xfId="11506" xr:uid="{00000000-0005-0000-0000-000019420000}"/>
    <cellStyle name="Currency 2 4 3 2 3 5 2" xfId="25763" xr:uid="{00000000-0005-0000-0000-00001A420000}"/>
    <cellStyle name="Currency 2 4 3 2 3 5 3" xfId="37644" xr:uid="{0D453D17-2639-4AA4-BA4C-F9AAC7DBBD60}"/>
    <cellStyle name="Currency 2 4 3 2 3 5 4" xfId="51901" xr:uid="{8DCC4783-ED6A-4633-9C54-261679FC9BAA}"/>
    <cellStyle name="Currency 2 4 3 2 3 6" xfId="13883" xr:uid="{00000000-0005-0000-0000-00001B420000}"/>
    <cellStyle name="Currency 2 4 3 2 3 6 2" xfId="40021" xr:uid="{E763C128-ADA3-4235-A494-B7CC69EA5708}"/>
    <cellStyle name="Currency 2 4 3 2 3 6 3" xfId="54278" xr:uid="{91B2E2BC-5ECC-46E0-9E9F-534A8FC6A776}"/>
    <cellStyle name="Currency 2 4 3 2 3 7" xfId="16259" xr:uid="{00000000-0005-0000-0000-00001C420000}"/>
    <cellStyle name="Currency 2 4 3 2 3 8" xfId="28140" xr:uid="{6593D132-A4C9-4E5C-8F54-FA08103AE217}"/>
    <cellStyle name="Currency 2 4 3 2 3 9" xfId="42397" xr:uid="{A1775608-77BC-4632-83DC-68B69A99A43D}"/>
    <cellStyle name="Currency 2 4 3 2 4" xfId="2794" xr:uid="{00000000-0005-0000-0000-00001D420000}"/>
    <cellStyle name="Currency 2 4 3 2 4 2" xfId="17051" xr:uid="{00000000-0005-0000-0000-00001E420000}"/>
    <cellStyle name="Currency 2 4 3 2 4 3" xfId="28932" xr:uid="{6A097770-3A7F-41C7-B2D1-F1B6AEAB2F31}"/>
    <cellStyle name="Currency 2 4 3 2 4 4" xfId="43189" xr:uid="{9516BAE3-2EFB-41D8-B166-D4782B99CCA5}"/>
    <cellStyle name="Currency 2 4 3 2 5" xfId="5170" xr:uid="{00000000-0005-0000-0000-00001F420000}"/>
    <cellStyle name="Currency 2 4 3 2 5 2" xfId="19427" xr:uid="{00000000-0005-0000-0000-000020420000}"/>
    <cellStyle name="Currency 2 4 3 2 5 3" xfId="31308" xr:uid="{4D114A84-06D1-46C4-9AE1-10EAE7549CB1}"/>
    <cellStyle name="Currency 2 4 3 2 5 4" xfId="45565" xr:uid="{7FCB2A1A-3C6E-478E-A405-F85C6E8D632A}"/>
    <cellStyle name="Currency 2 4 3 2 6" xfId="7546" xr:uid="{00000000-0005-0000-0000-000021420000}"/>
    <cellStyle name="Currency 2 4 3 2 6 2" xfId="21803" xr:uid="{00000000-0005-0000-0000-000022420000}"/>
    <cellStyle name="Currency 2 4 3 2 6 3" xfId="33684" xr:uid="{6BA9CCC9-5B66-4D87-A2CC-D10BEEA2F9C1}"/>
    <cellStyle name="Currency 2 4 3 2 6 4" xfId="47941" xr:uid="{116EAD26-030A-484D-A756-087DE5C1CA4C}"/>
    <cellStyle name="Currency 2 4 3 2 7" xfId="9922" xr:uid="{00000000-0005-0000-0000-000023420000}"/>
    <cellStyle name="Currency 2 4 3 2 7 2" xfId="24179" xr:uid="{00000000-0005-0000-0000-000024420000}"/>
    <cellStyle name="Currency 2 4 3 2 7 3" xfId="36060" xr:uid="{472C9700-BDE8-46E3-8A3D-A03B3060EC47}"/>
    <cellStyle name="Currency 2 4 3 2 7 4" xfId="50317" xr:uid="{CAA24376-4617-4E5C-9E7C-912326F76349}"/>
    <cellStyle name="Currency 2 4 3 2 8" xfId="12299" xr:uid="{00000000-0005-0000-0000-000025420000}"/>
    <cellStyle name="Currency 2 4 3 2 8 2" xfId="38437" xr:uid="{912C3113-CB1E-4F4B-9700-A31E820D0B2C}"/>
    <cellStyle name="Currency 2 4 3 2 8 3" xfId="52694" xr:uid="{C79C9D68-C2B7-4275-A2FE-D72C1A4DC5FC}"/>
    <cellStyle name="Currency 2 4 3 2 9" xfId="14675" xr:uid="{00000000-0005-0000-0000-000026420000}"/>
    <cellStyle name="Currency 2 4 3 3" xfId="850" xr:uid="{00000000-0005-0000-0000-000027420000}"/>
    <cellStyle name="Currency 2 4 3 3 2" xfId="3226" xr:uid="{00000000-0005-0000-0000-000028420000}"/>
    <cellStyle name="Currency 2 4 3 3 2 2" xfId="17483" xr:uid="{00000000-0005-0000-0000-000029420000}"/>
    <cellStyle name="Currency 2 4 3 3 2 3" xfId="29364" xr:uid="{B062F8E3-8CB7-4E78-8DBF-0673E146C722}"/>
    <cellStyle name="Currency 2 4 3 3 2 4" xfId="43621" xr:uid="{7BDBC535-112A-460E-8BEC-80646E92E89B}"/>
    <cellStyle name="Currency 2 4 3 3 3" xfId="5602" xr:uid="{00000000-0005-0000-0000-00002A420000}"/>
    <cellStyle name="Currency 2 4 3 3 3 2" xfId="19859" xr:uid="{00000000-0005-0000-0000-00002B420000}"/>
    <cellStyle name="Currency 2 4 3 3 3 3" xfId="31740" xr:uid="{5EA116AD-65A2-4CFB-882A-FF69E5209A2B}"/>
    <cellStyle name="Currency 2 4 3 3 3 4" xfId="45997" xr:uid="{2424A273-D147-45CD-9930-00F7416C4263}"/>
    <cellStyle name="Currency 2 4 3 3 4" xfId="7978" xr:uid="{00000000-0005-0000-0000-00002C420000}"/>
    <cellStyle name="Currency 2 4 3 3 4 2" xfId="22235" xr:uid="{00000000-0005-0000-0000-00002D420000}"/>
    <cellStyle name="Currency 2 4 3 3 4 3" xfId="34116" xr:uid="{380CA2E0-BE6D-4918-9280-6F9F72A1B352}"/>
    <cellStyle name="Currency 2 4 3 3 4 4" xfId="48373" xr:uid="{50A08327-D658-4119-88A7-7D89D6103DD3}"/>
    <cellStyle name="Currency 2 4 3 3 5" xfId="10354" xr:uid="{00000000-0005-0000-0000-00002E420000}"/>
    <cellStyle name="Currency 2 4 3 3 5 2" xfId="24611" xr:uid="{00000000-0005-0000-0000-00002F420000}"/>
    <cellStyle name="Currency 2 4 3 3 5 3" xfId="36492" xr:uid="{5D1041F9-728A-4A6E-AD22-266B7FFA6296}"/>
    <cellStyle name="Currency 2 4 3 3 5 4" xfId="50749" xr:uid="{CEEAF4C2-78B7-4F37-9293-9245F3696F07}"/>
    <cellStyle name="Currency 2 4 3 3 6" xfId="12731" xr:uid="{00000000-0005-0000-0000-000030420000}"/>
    <cellStyle name="Currency 2 4 3 3 6 2" xfId="38869" xr:uid="{C7D70A7F-EF83-406E-A56F-C8891A13D383}"/>
    <cellStyle name="Currency 2 4 3 3 6 3" xfId="53126" xr:uid="{9A722FEC-EC38-4F79-ABD5-869DA40F0669}"/>
    <cellStyle name="Currency 2 4 3 3 7" xfId="15107" xr:uid="{00000000-0005-0000-0000-000031420000}"/>
    <cellStyle name="Currency 2 4 3 3 8" xfId="26988" xr:uid="{7A34B9ED-518E-4505-A1D5-907C9CD9BE4C}"/>
    <cellStyle name="Currency 2 4 3 3 9" xfId="41245" xr:uid="{22848A40-2F88-462E-ACE8-9C686E21E09A}"/>
    <cellStyle name="Currency 2 4 3 4" xfId="1642" xr:uid="{00000000-0005-0000-0000-000032420000}"/>
    <cellStyle name="Currency 2 4 3 4 2" xfId="4018" xr:uid="{00000000-0005-0000-0000-000033420000}"/>
    <cellStyle name="Currency 2 4 3 4 2 2" xfId="18275" xr:uid="{00000000-0005-0000-0000-000034420000}"/>
    <cellStyle name="Currency 2 4 3 4 2 3" xfId="30156" xr:uid="{D3C62F77-607A-41B9-9BAA-72F6EFA7AF28}"/>
    <cellStyle name="Currency 2 4 3 4 2 4" xfId="44413" xr:uid="{C0DA113D-793E-4C87-B298-E24097903093}"/>
    <cellStyle name="Currency 2 4 3 4 3" xfId="6394" xr:uid="{00000000-0005-0000-0000-000035420000}"/>
    <cellStyle name="Currency 2 4 3 4 3 2" xfId="20651" xr:uid="{00000000-0005-0000-0000-000036420000}"/>
    <cellStyle name="Currency 2 4 3 4 3 3" xfId="32532" xr:uid="{A84673A8-4391-4DC0-B321-2AAE7D8E1489}"/>
    <cellStyle name="Currency 2 4 3 4 3 4" xfId="46789" xr:uid="{EE7E129C-2624-4BFD-AAAD-F85E83182A87}"/>
    <cellStyle name="Currency 2 4 3 4 4" xfId="8770" xr:uid="{00000000-0005-0000-0000-000037420000}"/>
    <cellStyle name="Currency 2 4 3 4 4 2" xfId="23027" xr:uid="{00000000-0005-0000-0000-000038420000}"/>
    <cellStyle name="Currency 2 4 3 4 4 3" xfId="34908" xr:uid="{1847EACA-61FA-4E88-A95A-9C86A0E9F3D3}"/>
    <cellStyle name="Currency 2 4 3 4 4 4" xfId="49165" xr:uid="{FD600210-C009-4F70-904B-A506DA6A8259}"/>
    <cellStyle name="Currency 2 4 3 4 5" xfId="11146" xr:uid="{00000000-0005-0000-0000-000039420000}"/>
    <cellStyle name="Currency 2 4 3 4 5 2" xfId="25403" xr:uid="{00000000-0005-0000-0000-00003A420000}"/>
    <cellStyle name="Currency 2 4 3 4 5 3" xfId="37284" xr:uid="{AA233026-C6A5-4825-ADB8-08D312D1AD54}"/>
    <cellStyle name="Currency 2 4 3 4 5 4" xfId="51541" xr:uid="{044B86B2-284A-466E-B331-766C876FF72D}"/>
    <cellStyle name="Currency 2 4 3 4 6" xfId="13523" xr:uid="{00000000-0005-0000-0000-00003B420000}"/>
    <cellStyle name="Currency 2 4 3 4 6 2" xfId="39661" xr:uid="{47B57BF5-6797-4C10-9C80-F7386F66D511}"/>
    <cellStyle name="Currency 2 4 3 4 6 3" xfId="53918" xr:uid="{5A21BD0E-7F03-47E1-88B9-0F0C7B8D104D}"/>
    <cellStyle name="Currency 2 4 3 4 7" xfId="15899" xr:uid="{00000000-0005-0000-0000-00003C420000}"/>
    <cellStyle name="Currency 2 4 3 4 8" xfId="27780" xr:uid="{0CEDA3C0-06B5-42F3-8188-DF680E282AEC}"/>
    <cellStyle name="Currency 2 4 3 4 9" xfId="42037" xr:uid="{FF6CF09D-DDEA-4B80-A29F-0D3E7C330D6F}"/>
    <cellStyle name="Currency 2 4 3 5" xfId="2434" xr:uid="{00000000-0005-0000-0000-00003D420000}"/>
    <cellStyle name="Currency 2 4 3 5 2" xfId="16691" xr:uid="{00000000-0005-0000-0000-00003E420000}"/>
    <cellStyle name="Currency 2 4 3 5 3" xfId="28572" xr:uid="{2A864797-1330-4ECC-B95F-297D67F1CF65}"/>
    <cellStyle name="Currency 2 4 3 5 4" xfId="42829" xr:uid="{C01560DF-1019-4FCC-AEDF-A4FE2996DD05}"/>
    <cellStyle name="Currency 2 4 3 6" xfId="4810" xr:uid="{00000000-0005-0000-0000-00003F420000}"/>
    <cellStyle name="Currency 2 4 3 6 2" xfId="19067" xr:uid="{00000000-0005-0000-0000-000040420000}"/>
    <cellStyle name="Currency 2 4 3 6 3" xfId="30948" xr:uid="{EE073EF8-BA3B-495D-969A-3DCA4267577C}"/>
    <cellStyle name="Currency 2 4 3 6 4" xfId="45205" xr:uid="{C3D69E91-897F-4608-BCE0-73D215EFA5B1}"/>
    <cellStyle name="Currency 2 4 3 7" xfId="7186" xr:uid="{00000000-0005-0000-0000-000041420000}"/>
    <cellStyle name="Currency 2 4 3 7 2" xfId="21443" xr:uid="{00000000-0005-0000-0000-000042420000}"/>
    <cellStyle name="Currency 2 4 3 7 3" xfId="33324" xr:uid="{08489634-6F4E-40CA-9A94-89CADDEA2B81}"/>
    <cellStyle name="Currency 2 4 3 7 4" xfId="47581" xr:uid="{32E31FF7-95CF-4745-A664-372CD24C9A85}"/>
    <cellStyle name="Currency 2 4 3 8" xfId="9562" xr:uid="{00000000-0005-0000-0000-000043420000}"/>
    <cellStyle name="Currency 2 4 3 8 2" xfId="23819" xr:uid="{00000000-0005-0000-0000-000044420000}"/>
    <cellStyle name="Currency 2 4 3 8 3" xfId="35700" xr:uid="{B248D84D-031D-4E49-9354-D45A2DE54EEB}"/>
    <cellStyle name="Currency 2 4 3 8 4" xfId="49957" xr:uid="{8A08A83E-B2E5-436F-A7EA-1CAE44C15F14}"/>
    <cellStyle name="Currency 2 4 3 9" xfId="11939" xr:uid="{00000000-0005-0000-0000-000045420000}"/>
    <cellStyle name="Currency 2 4 3 9 2" xfId="38077" xr:uid="{743014A5-4630-44E8-9536-61713D1291FC}"/>
    <cellStyle name="Currency 2 4 3 9 3" xfId="52334" xr:uid="{D824F4E6-C9DE-4B65-A568-3CA5E77DF6D0}"/>
    <cellStyle name="Currency 2 4 4" xfId="94" xr:uid="{00000000-0005-0000-0000-000046420000}"/>
    <cellStyle name="Currency 2 4 4 10" xfId="14351" xr:uid="{00000000-0005-0000-0000-000047420000}"/>
    <cellStyle name="Currency 2 4 4 11" xfId="26232" xr:uid="{0402FB92-A562-4E0E-9D1B-8F1B8048C808}"/>
    <cellStyle name="Currency 2 4 4 12" xfId="40489" xr:uid="{55897EDD-838C-4F24-8A84-9D24FF9C14CF}"/>
    <cellStyle name="Currency 2 4 4 2" xfId="454" xr:uid="{00000000-0005-0000-0000-000048420000}"/>
    <cellStyle name="Currency 2 4 4 2 10" xfId="26592" xr:uid="{E0C4724E-C3FA-4CB1-9417-F223F11A0652}"/>
    <cellStyle name="Currency 2 4 4 2 11" xfId="40849" xr:uid="{077428B6-CEAB-4EEA-A46A-C246F6ED8380}"/>
    <cellStyle name="Currency 2 4 4 2 2" xfId="1246" xr:uid="{00000000-0005-0000-0000-000049420000}"/>
    <cellStyle name="Currency 2 4 4 2 2 2" xfId="3622" xr:uid="{00000000-0005-0000-0000-00004A420000}"/>
    <cellStyle name="Currency 2 4 4 2 2 2 2" xfId="17879" xr:uid="{00000000-0005-0000-0000-00004B420000}"/>
    <cellStyle name="Currency 2 4 4 2 2 2 3" xfId="29760" xr:uid="{98B0213C-1264-4AAD-AA8A-C812C5F7AD3C}"/>
    <cellStyle name="Currency 2 4 4 2 2 2 4" xfId="44017" xr:uid="{761286D6-4E86-4FFE-B9D5-CFA77995D5BF}"/>
    <cellStyle name="Currency 2 4 4 2 2 3" xfId="5998" xr:uid="{00000000-0005-0000-0000-00004C420000}"/>
    <cellStyle name="Currency 2 4 4 2 2 3 2" xfId="20255" xr:uid="{00000000-0005-0000-0000-00004D420000}"/>
    <cellStyle name="Currency 2 4 4 2 2 3 3" xfId="32136" xr:uid="{BC82ACDA-8B51-43B0-8C39-23D948FA662A}"/>
    <cellStyle name="Currency 2 4 4 2 2 3 4" xfId="46393" xr:uid="{87E952DC-C4C8-4E46-B9AE-4F11D5EBC50B}"/>
    <cellStyle name="Currency 2 4 4 2 2 4" xfId="8374" xr:uid="{00000000-0005-0000-0000-00004E420000}"/>
    <cellStyle name="Currency 2 4 4 2 2 4 2" xfId="22631" xr:uid="{00000000-0005-0000-0000-00004F420000}"/>
    <cellStyle name="Currency 2 4 4 2 2 4 3" xfId="34512" xr:uid="{C7534233-EE12-4E29-9454-4AF5E0652AA8}"/>
    <cellStyle name="Currency 2 4 4 2 2 4 4" xfId="48769" xr:uid="{D08FC309-723E-4854-BBC5-FAF045F8283B}"/>
    <cellStyle name="Currency 2 4 4 2 2 5" xfId="10750" xr:uid="{00000000-0005-0000-0000-000050420000}"/>
    <cellStyle name="Currency 2 4 4 2 2 5 2" xfId="25007" xr:uid="{00000000-0005-0000-0000-000051420000}"/>
    <cellStyle name="Currency 2 4 4 2 2 5 3" xfId="36888" xr:uid="{30F1E0B6-5003-4D3A-AB37-17667B01F569}"/>
    <cellStyle name="Currency 2 4 4 2 2 5 4" xfId="51145" xr:uid="{50628215-6076-468D-BE9A-CC250D8CACA3}"/>
    <cellStyle name="Currency 2 4 4 2 2 6" xfId="13127" xr:uid="{00000000-0005-0000-0000-000052420000}"/>
    <cellStyle name="Currency 2 4 4 2 2 6 2" xfId="39265" xr:uid="{13968616-D0B6-44E6-91DD-EED14230A806}"/>
    <cellStyle name="Currency 2 4 4 2 2 6 3" xfId="53522" xr:uid="{CA4603B5-DF65-439A-B000-3D97FABD8A8A}"/>
    <cellStyle name="Currency 2 4 4 2 2 7" xfId="15503" xr:uid="{00000000-0005-0000-0000-000053420000}"/>
    <cellStyle name="Currency 2 4 4 2 2 8" xfId="27384" xr:uid="{3C35B351-0C8B-4FE7-8104-3DDE67463C96}"/>
    <cellStyle name="Currency 2 4 4 2 2 9" xfId="41641" xr:uid="{1D3A2593-67BB-4431-9931-1A893F8A0A5E}"/>
    <cellStyle name="Currency 2 4 4 2 3" xfId="2038" xr:uid="{00000000-0005-0000-0000-000054420000}"/>
    <cellStyle name="Currency 2 4 4 2 3 2" xfId="4414" xr:uid="{00000000-0005-0000-0000-000055420000}"/>
    <cellStyle name="Currency 2 4 4 2 3 2 2" xfId="18671" xr:uid="{00000000-0005-0000-0000-000056420000}"/>
    <cellStyle name="Currency 2 4 4 2 3 2 3" xfId="30552" xr:uid="{6CA12509-CD24-4B15-93F8-4A7C9DAB2923}"/>
    <cellStyle name="Currency 2 4 4 2 3 2 4" xfId="44809" xr:uid="{D5855A74-6E39-4F9F-87B3-09F50F419C26}"/>
    <cellStyle name="Currency 2 4 4 2 3 3" xfId="6790" xr:uid="{00000000-0005-0000-0000-000057420000}"/>
    <cellStyle name="Currency 2 4 4 2 3 3 2" xfId="21047" xr:uid="{00000000-0005-0000-0000-000058420000}"/>
    <cellStyle name="Currency 2 4 4 2 3 3 3" xfId="32928" xr:uid="{F4C64632-2267-4110-9CB3-871720019963}"/>
    <cellStyle name="Currency 2 4 4 2 3 3 4" xfId="47185" xr:uid="{77AA6668-BA3D-408C-BCAE-FFEB658F5226}"/>
    <cellStyle name="Currency 2 4 4 2 3 4" xfId="9166" xr:uid="{00000000-0005-0000-0000-000059420000}"/>
    <cellStyle name="Currency 2 4 4 2 3 4 2" xfId="23423" xr:uid="{00000000-0005-0000-0000-00005A420000}"/>
    <cellStyle name="Currency 2 4 4 2 3 4 3" xfId="35304" xr:uid="{DBF298AC-FC88-4836-AC91-4800770C546C}"/>
    <cellStyle name="Currency 2 4 4 2 3 4 4" xfId="49561" xr:uid="{94B5D01E-C42F-415F-A090-00C2FD232418}"/>
    <cellStyle name="Currency 2 4 4 2 3 5" xfId="11542" xr:uid="{00000000-0005-0000-0000-00005B420000}"/>
    <cellStyle name="Currency 2 4 4 2 3 5 2" xfId="25799" xr:uid="{00000000-0005-0000-0000-00005C420000}"/>
    <cellStyle name="Currency 2 4 4 2 3 5 3" xfId="37680" xr:uid="{EE712168-19F6-4284-9EBD-C8A5B7A2505D}"/>
    <cellStyle name="Currency 2 4 4 2 3 5 4" xfId="51937" xr:uid="{33811504-FFAC-4EF8-A2B4-E38DCCFE2710}"/>
    <cellStyle name="Currency 2 4 4 2 3 6" xfId="13919" xr:uid="{00000000-0005-0000-0000-00005D420000}"/>
    <cellStyle name="Currency 2 4 4 2 3 6 2" xfId="40057" xr:uid="{99384D6A-B5C1-404D-95E2-E21157E00FCF}"/>
    <cellStyle name="Currency 2 4 4 2 3 6 3" xfId="54314" xr:uid="{40CB606F-506A-4D56-80DB-F8BC06AD9965}"/>
    <cellStyle name="Currency 2 4 4 2 3 7" xfId="16295" xr:uid="{00000000-0005-0000-0000-00005E420000}"/>
    <cellStyle name="Currency 2 4 4 2 3 8" xfId="28176" xr:uid="{BFCBC2FC-260E-42CF-8756-BAA887B22AF1}"/>
    <cellStyle name="Currency 2 4 4 2 3 9" xfId="42433" xr:uid="{3A3EDAA0-CEF2-417F-BA90-5FAB236C030F}"/>
    <cellStyle name="Currency 2 4 4 2 4" xfId="2830" xr:uid="{00000000-0005-0000-0000-00005F420000}"/>
    <cellStyle name="Currency 2 4 4 2 4 2" xfId="17087" xr:uid="{00000000-0005-0000-0000-000060420000}"/>
    <cellStyle name="Currency 2 4 4 2 4 3" xfId="28968" xr:uid="{15B116E8-334D-47CE-BD76-6289874FA8E8}"/>
    <cellStyle name="Currency 2 4 4 2 4 4" xfId="43225" xr:uid="{50F86958-D31A-4B55-88F4-1D6F7770CC04}"/>
    <cellStyle name="Currency 2 4 4 2 5" xfId="5206" xr:uid="{00000000-0005-0000-0000-000061420000}"/>
    <cellStyle name="Currency 2 4 4 2 5 2" xfId="19463" xr:uid="{00000000-0005-0000-0000-000062420000}"/>
    <cellStyle name="Currency 2 4 4 2 5 3" xfId="31344" xr:uid="{00E50C09-FF40-46A2-A77E-5354F3A7177E}"/>
    <cellStyle name="Currency 2 4 4 2 5 4" xfId="45601" xr:uid="{5B93CE10-C467-4E84-9F42-C419CEFC15E9}"/>
    <cellStyle name="Currency 2 4 4 2 6" xfId="7582" xr:uid="{00000000-0005-0000-0000-000063420000}"/>
    <cellStyle name="Currency 2 4 4 2 6 2" xfId="21839" xr:uid="{00000000-0005-0000-0000-000064420000}"/>
    <cellStyle name="Currency 2 4 4 2 6 3" xfId="33720" xr:uid="{31CBD3FD-EF9D-4520-A3A5-C3A6C57FCF11}"/>
    <cellStyle name="Currency 2 4 4 2 6 4" xfId="47977" xr:uid="{CA8A07C3-F31C-4157-887E-BEE6CA07DFCE}"/>
    <cellStyle name="Currency 2 4 4 2 7" xfId="9958" xr:uid="{00000000-0005-0000-0000-000065420000}"/>
    <cellStyle name="Currency 2 4 4 2 7 2" xfId="24215" xr:uid="{00000000-0005-0000-0000-000066420000}"/>
    <cellStyle name="Currency 2 4 4 2 7 3" xfId="36096" xr:uid="{8B79E08E-A563-4727-82B3-D9D214236B94}"/>
    <cellStyle name="Currency 2 4 4 2 7 4" xfId="50353" xr:uid="{0F09141C-A046-4900-B15E-F2365142751C}"/>
    <cellStyle name="Currency 2 4 4 2 8" xfId="12335" xr:uid="{00000000-0005-0000-0000-000067420000}"/>
    <cellStyle name="Currency 2 4 4 2 8 2" xfId="38473" xr:uid="{E2AA66B0-712F-4F66-A2C2-B98AE90E254B}"/>
    <cellStyle name="Currency 2 4 4 2 8 3" xfId="52730" xr:uid="{C05D81FE-0B21-4C62-8EF7-C499A8777DFC}"/>
    <cellStyle name="Currency 2 4 4 2 9" xfId="14711" xr:uid="{00000000-0005-0000-0000-000068420000}"/>
    <cellStyle name="Currency 2 4 4 3" xfId="886" xr:uid="{00000000-0005-0000-0000-000069420000}"/>
    <cellStyle name="Currency 2 4 4 3 2" xfId="3262" xr:uid="{00000000-0005-0000-0000-00006A420000}"/>
    <cellStyle name="Currency 2 4 4 3 2 2" xfId="17519" xr:uid="{00000000-0005-0000-0000-00006B420000}"/>
    <cellStyle name="Currency 2 4 4 3 2 3" xfId="29400" xr:uid="{99395BCC-A4F3-494F-BA1D-3565C70CA3E7}"/>
    <cellStyle name="Currency 2 4 4 3 2 4" xfId="43657" xr:uid="{30D98CCF-69C6-4A11-A9B2-E630409709EF}"/>
    <cellStyle name="Currency 2 4 4 3 3" xfId="5638" xr:uid="{00000000-0005-0000-0000-00006C420000}"/>
    <cellStyle name="Currency 2 4 4 3 3 2" xfId="19895" xr:uid="{00000000-0005-0000-0000-00006D420000}"/>
    <cellStyle name="Currency 2 4 4 3 3 3" xfId="31776" xr:uid="{3E341974-7693-4DCB-AF7E-F931803D0941}"/>
    <cellStyle name="Currency 2 4 4 3 3 4" xfId="46033" xr:uid="{3F4BC6E9-E846-4823-B5A3-F3CF5EDD43EC}"/>
    <cellStyle name="Currency 2 4 4 3 4" xfId="8014" xr:uid="{00000000-0005-0000-0000-00006E420000}"/>
    <cellStyle name="Currency 2 4 4 3 4 2" xfId="22271" xr:uid="{00000000-0005-0000-0000-00006F420000}"/>
    <cellStyle name="Currency 2 4 4 3 4 3" xfId="34152" xr:uid="{00963632-79FE-4B7F-8E27-EFC72DE1422C}"/>
    <cellStyle name="Currency 2 4 4 3 4 4" xfId="48409" xr:uid="{720157BC-D027-4D6C-BCA7-9B351DCD214B}"/>
    <cellStyle name="Currency 2 4 4 3 5" xfId="10390" xr:uid="{00000000-0005-0000-0000-000070420000}"/>
    <cellStyle name="Currency 2 4 4 3 5 2" xfId="24647" xr:uid="{00000000-0005-0000-0000-000071420000}"/>
    <cellStyle name="Currency 2 4 4 3 5 3" xfId="36528" xr:uid="{B2A03FBC-E6A0-4B92-BA96-F6B9E8489C54}"/>
    <cellStyle name="Currency 2 4 4 3 5 4" xfId="50785" xr:uid="{21029093-CC5F-4A36-B167-3506A029C26B}"/>
    <cellStyle name="Currency 2 4 4 3 6" xfId="12767" xr:uid="{00000000-0005-0000-0000-000072420000}"/>
    <cellStyle name="Currency 2 4 4 3 6 2" xfId="38905" xr:uid="{3609CE99-120A-4CF2-B1A2-6B2543BC67CD}"/>
    <cellStyle name="Currency 2 4 4 3 6 3" xfId="53162" xr:uid="{51FF70D0-D03D-41D3-BD9E-1720566A24F2}"/>
    <cellStyle name="Currency 2 4 4 3 7" xfId="15143" xr:uid="{00000000-0005-0000-0000-000073420000}"/>
    <cellStyle name="Currency 2 4 4 3 8" xfId="27024" xr:uid="{52B4A2E9-4696-4866-A20B-EEA424891029}"/>
    <cellStyle name="Currency 2 4 4 3 9" xfId="41281" xr:uid="{97DE5B24-BBC4-4BF7-8CC0-0984F800D614}"/>
    <cellStyle name="Currency 2 4 4 4" xfId="1678" xr:uid="{00000000-0005-0000-0000-000074420000}"/>
    <cellStyle name="Currency 2 4 4 4 2" xfId="4054" xr:uid="{00000000-0005-0000-0000-000075420000}"/>
    <cellStyle name="Currency 2 4 4 4 2 2" xfId="18311" xr:uid="{00000000-0005-0000-0000-000076420000}"/>
    <cellStyle name="Currency 2 4 4 4 2 3" xfId="30192" xr:uid="{49145641-2AB5-4A72-96BD-650B90346968}"/>
    <cellStyle name="Currency 2 4 4 4 2 4" xfId="44449" xr:uid="{4F337387-99FD-483C-BC4B-E15DE1C73967}"/>
    <cellStyle name="Currency 2 4 4 4 3" xfId="6430" xr:uid="{00000000-0005-0000-0000-000077420000}"/>
    <cellStyle name="Currency 2 4 4 4 3 2" xfId="20687" xr:uid="{00000000-0005-0000-0000-000078420000}"/>
    <cellStyle name="Currency 2 4 4 4 3 3" xfId="32568" xr:uid="{D5ADCFE5-DFAD-497A-B839-407CC6C23906}"/>
    <cellStyle name="Currency 2 4 4 4 3 4" xfId="46825" xr:uid="{37AD358A-D327-45C5-830B-5D732CFC543B}"/>
    <cellStyle name="Currency 2 4 4 4 4" xfId="8806" xr:uid="{00000000-0005-0000-0000-000079420000}"/>
    <cellStyle name="Currency 2 4 4 4 4 2" xfId="23063" xr:uid="{00000000-0005-0000-0000-00007A420000}"/>
    <cellStyle name="Currency 2 4 4 4 4 3" xfId="34944" xr:uid="{4C5472A3-6D74-440B-823C-26B2710DA107}"/>
    <cellStyle name="Currency 2 4 4 4 4 4" xfId="49201" xr:uid="{2223CF67-D872-4080-B815-05491FBD95E8}"/>
    <cellStyle name="Currency 2 4 4 4 5" xfId="11182" xr:uid="{00000000-0005-0000-0000-00007B420000}"/>
    <cellStyle name="Currency 2 4 4 4 5 2" xfId="25439" xr:uid="{00000000-0005-0000-0000-00007C420000}"/>
    <cellStyle name="Currency 2 4 4 4 5 3" xfId="37320" xr:uid="{90D2DE59-D5F3-4F94-A0F6-24A52BB1A74B}"/>
    <cellStyle name="Currency 2 4 4 4 5 4" xfId="51577" xr:uid="{2E2162DA-9A14-4E46-A542-5FB781FD8EC0}"/>
    <cellStyle name="Currency 2 4 4 4 6" xfId="13559" xr:uid="{00000000-0005-0000-0000-00007D420000}"/>
    <cellStyle name="Currency 2 4 4 4 6 2" xfId="39697" xr:uid="{F5242730-63E8-4CF9-ABDC-98A23775ACA4}"/>
    <cellStyle name="Currency 2 4 4 4 6 3" xfId="53954" xr:uid="{0CEF81F6-57B2-46AB-A321-0EA44C67108B}"/>
    <cellStyle name="Currency 2 4 4 4 7" xfId="15935" xr:uid="{00000000-0005-0000-0000-00007E420000}"/>
    <cellStyle name="Currency 2 4 4 4 8" xfId="27816" xr:uid="{61C648F4-05EF-4C08-B5A4-1662604D4B4C}"/>
    <cellStyle name="Currency 2 4 4 4 9" xfId="42073" xr:uid="{F862830D-577D-43BD-ABE4-5ADBFC790DF2}"/>
    <cellStyle name="Currency 2 4 4 5" xfId="2470" xr:uid="{00000000-0005-0000-0000-00007F420000}"/>
    <cellStyle name="Currency 2 4 4 5 2" xfId="16727" xr:uid="{00000000-0005-0000-0000-000080420000}"/>
    <cellStyle name="Currency 2 4 4 5 3" xfId="28608" xr:uid="{72D1B7A7-3BEA-45FC-B510-D931B1D69C1A}"/>
    <cellStyle name="Currency 2 4 4 5 4" xfId="42865" xr:uid="{A8A187B3-720E-49AD-93A3-DC4A1CD24046}"/>
    <cellStyle name="Currency 2 4 4 6" xfId="4846" xr:uid="{00000000-0005-0000-0000-000081420000}"/>
    <cellStyle name="Currency 2 4 4 6 2" xfId="19103" xr:uid="{00000000-0005-0000-0000-000082420000}"/>
    <cellStyle name="Currency 2 4 4 6 3" xfId="30984" xr:uid="{5EE0598E-0960-4B77-9EF6-49C9CCC8DFFA}"/>
    <cellStyle name="Currency 2 4 4 6 4" xfId="45241" xr:uid="{53D966CA-0602-4ED0-8D3B-F179E8506609}"/>
    <cellStyle name="Currency 2 4 4 7" xfId="7222" xr:uid="{00000000-0005-0000-0000-000083420000}"/>
    <cellStyle name="Currency 2 4 4 7 2" xfId="21479" xr:uid="{00000000-0005-0000-0000-000084420000}"/>
    <cellStyle name="Currency 2 4 4 7 3" xfId="33360" xr:uid="{DAD72281-352E-458A-B913-285C56927619}"/>
    <cellStyle name="Currency 2 4 4 7 4" xfId="47617" xr:uid="{63D49694-E64F-431B-875C-F6A5E91D8B49}"/>
    <cellStyle name="Currency 2 4 4 8" xfId="9598" xr:uid="{00000000-0005-0000-0000-000085420000}"/>
    <cellStyle name="Currency 2 4 4 8 2" xfId="23855" xr:uid="{00000000-0005-0000-0000-000086420000}"/>
    <cellStyle name="Currency 2 4 4 8 3" xfId="35736" xr:uid="{58388322-332E-4363-96C8-8295AEE061CA}"/>
    <cellStyle name="Currency 2 4 4 8 4" xfId="49993" xr:uid="{4828754E-602C-45DC-9D3F-88043903899F}"/>
    <cellStyle name="Currency 2 4 4 9" xfId="11975" xr:uid="{00000000-0005-0000-0000-000087420000}"/>
    <cellStyle name="Currency 2 4 4 9 2" xfId="38113" xr:uid="{5E00D478-749E-44A8-943A-D06AE4AAE857}"/>
    <cellStyle name="Currency 2 4 4 9 3" xfId="52370" xr:uid="{B118D171-4E5E-4B9E-8CD3-936502CE6E3A}"/>
    <cellStyle name="Currency 2 4 5" xfId="130" xr:uid="{00000000-0005-0000-0000-000088420000}"/>
    <cellStyle name="Currency 2 4 5 10" xfId="14387" xr:uid="{00000000-0005-0000-0000-000089420000}"/>
    <cellStyle name="Currency 2 4 5 11" xfId="26268" xr:uid="{F881D991-626C-4613-B406-0BE6997BE859}"/>
    <cellStyle name="Currency 2 4 5 12" xfId="40525" xr:uid="{00E082B5-7D03-4999-B9A2-B14391B6A731}"/>
    <cellStyle name="Currency 2 4 5 2" xfId="490" xr:uid="{00000000-0005-0000-0000-00008A420000}"/>
    <cellStyle name="Currency 2 4 5 2 10" xfId="26628" xr:uid="{EC7EA029-5C44-4B85-AAF6-D17FF2A856A2}"/>
    <cellStyle name="Currency 2 4 5 2 11" xfId="40885" xr:uid="{1B295248-CB06-4948-B591-43EA0A1ECD54}"/>
    <cellStyle name="Currency 2 4 5 2 2" xfId="1282" xr:uid="{00000000-0005-0000-0000-00008B420000}"/>
    <cellStyle name="Currency 2 4 5 2 2 2" xfId="3658" xr:uid="{00000000-0005-0000-0000-00008C420000}"/>
    <cellStyle name="Currency 2 4 5 2 2 2 2" xfId="17915" xr:uid="{00000000-0005-0000-0000-00008D420000}"/>
    <cellStyle name="Currency 2 4 5 2 2 2 3" xfId="29796" xr:uid="{19D283CD-419D-4DB2-B307-A8A9C1F40A88}"/>
    <cellStyle name="Currency 2 4 5 2 2 2 4" xfId="44053" xr:uid="{54E80B4F-D377-43CA-8BE9-04C55E444CF4}"/>
    <cellStyle name="Currency 2 4 5 2 2 3" xfId="6034" xr:uid="{00000000-0005-0000-0000-00008E420000}"/>
    <cellStyle name="Currency 2 4 5 2 2 3 2" xfId="20291" xr:uid="{00000000-0005-0000-0000-00008F420000}"/>
    <cellStyle name="Currency 2 4 5 2 2 3 3" xfId="32172" xr:uid="{5E4359BB-DBB2-4F5E-BE69-65C0DF4FD82D}"/>
    <cellStyle name="Currency 2 4 5 2 2 3 4" xfId="46429" xr:uid="{BAEDA905-811F-4192-BA15-7004096656E0}"/>
    <cellStyle name="Currency 2 4 5 2 2 4" xfId="8410" xr:uid="{00000000-0005-0000-0000-000090420000}"/>
    <cellStyle name="Currency 2 4 5 2 2 4 2" xfId="22667" xr:uid="{00000000-0005-0000-0000-000091420000}"/>
    <cellStyle name="Currency 2 4 5 2 2 4 3" xfId="34548" xr:uid="{D1CFD529-F79A-4549-811F-15D7607CEE9F}"/>
    <cellStyle name="Currency 2 4 5 2 2 4 4" xfId="48805" xr:uid="{C403620D-49DD-45AF-8F19-1F7C12D10D49}"/>
    <cellStyle name="Currency 2 4 5 2 2 5" xfId="10786" xr:uid="{00000000-0005-0000-0000-000092420000}"/>
    <cellStyle name="Currency 2 4 5 2 2 5 2" xfId="25043" xr:uid="{00000000-0005-0000-0000-000093420000}"/>
    <cellStyle name="Currency 2 4 5 2 2 5 3" xfId="36924" xr:uid="{F8FA2FAF-5EF6-4F93-9E28-B1F15D075414}"/>
    <cellStyle name="Currency 2 4 5 2 2 5 4" xfId="51181" xr:uid="{96B35629-296C-4004-8A14-377639D1E4B8}"/>
    <cellStyle name="Currency 2 4 5 2 2 6" xfId="13163" xr:uid="{00000000-0005-0000-0000-000094420000}"/>
    <cellStyle name="Currency 2 4 5 2 2 6 2" xfId="39301" xr:uid="{34B2AE5D-8F48-4B78-B9E7-C03783679D24}"/>
    <cellStyle name="Currency 2 4 5 2 2 6 3" xfId="53558" xr:uid="{78CBB3B0-6071-4EF3-87CE-4E4536BADA30}"/>
    <cellStyle name="Currency 2 4 5 2 2 7" xfId="15539" xr:uid="{00000000-0005-0000-0000-000095420000}"/>
    <cellStyle name="Currency 2 4 5 2 2 8" xfId="27420" xr:uid="{805D85C1-EB4A-4346-A6A0-D456237FF2A4}"/>
    <cellStyle name="Currency 2 4 5 2 2 9" xfId="41677" xr:uid="{36CCA19D-5C69-4EF0-B247-6F8637094507}"/>
    <cellStyle name="Currency 2 4 5 2 3" xfId="2074" xr:uid="{00000000-0005-0000-0000-000096420000}"/>
    <cellStyle name="Currency 2 4 5 2 3 2" xfId="4450" xr:uid="{00000000-0005-0000-0000-000097420000}"/>
    <cellStyle name="Currency 2 4 5 2 3 2 2" xfId="18707" xr:uid="{00000000-0005-0000-0000-000098420000}"/>
    <cellStyle name="Currency 2 4 5 2 3 2 3" xfId="30588" xr:uid="{31F9D75C-E2BF-4ABC-872D-5D457BE172A3}"/>
    <cellStyle name="Currency 2 4 5 2 3 2 4" xfId="44845" xr:uid="{EC282FC2-C8EE-470F-BB21-DEF575F161BA}"/>
    <cellStyle name="Currency 2 4 5 2 3 3" xfId="6826" xr:uid="{00000000-0005-0000-0000-000099420000}"/>
    <cellStyle name="Currency 2 4 5 2 3 3 2" xfId="21083" xr:uid="{00000000-0005-0000-0000-00009A420000}"/>
    <cellStyle name="Currency 2 4 5 2 3 3 3" xfId="32964" xr:uid="{5BE0F6D4-48C8-4DB1-96A7-AA5EA870E4E1}"/>
    <cellStyle name="Currency 2 4 5 2 3 3 4" xfId="47221" xr:uid="{301007B1-7627-4CA8-B5FC-6DD0375522A1}"/>
    <cellStyle name="Currency 2 4 5 2 3 4" xfId="9202" xr:uid="{00000000-0005-0000-0000-00009B420000}"/>
    <cellStyle name="Currency 2 4 5 2 3 4 2" xfId="23459" xr:uid="{00000000-0005-0000-0000-00009C420000}"/>
    <cellStyle name="Currency 2 4 5 2 3 4 3" xfId="35340" xr:uid="{E58F279D-0B81-4870-9C65-56E02B84E37F}"/>
    <cellStyle name="Currency 2 4 5 2 3 4 4" xfId="49597" xr:uid="{0B08651E-D31B-4DBA-84C3-2E1B811D1FAD}"/>
    <cellStyle name="Currency 2 4 5 2 3 5" xfId="11578" xr:uid="{00000000-0005-0000-0000-00009D420000}"/>
    <cellStyle name="Currency 2 4 5 2 3 5 2" xfId="25835" xr:uid="{00000000-0005-0000-0000-00009E420000}"/>
    <cellStyle name="Currency 2 4 5 2 3 5 3" xfId="37716" xr:uid="{0EC324B5-B2A4-42B7-9ABD-36A8978A626A}"/>
    <cellStyle name="Currency 2 4 5 2 3 5 4" xfId="51973" xr:uid="{62947146-D1E3-47C1-B444-7CF2E9A86541}"/>
    <cellStyle name="Currency 2 4 5 2 3 6" xfId="13955" xr:uid="{00000000-0005-0000-0000-00009F420000}"/>
    <cellStyle name="Currency 2 4 5 2 3 6 2" xfId="40093" xr:uid="{FAF8BE0E-1D5E-4ED1-BC02-D7577776C92E}"/>
    <cellStyle name="Currency 2 4 5 2 3 6 3" xfId="54350" xr:uid="{862B5D2C-12C6-440B-A510-D36176CE97AA}"/>
    <cellStyle name="Currency 2 4 5 2 3 7" xfId="16331" xr:uid="{00000000-0005-0000-0000-0000A0420000}"/>
    <cellStyle name="Currency 2 4 5 2 3 8" xfId="28212" xr:uid="{8C2CF17A-C2C4-431D-A8A2-17E60000EAD5}"/>
    <cellStyle name="Currency 2 4 5 2 3 9" xfId="42469" xr:uid="{CD6381E7-5C71-4528-9D88-2E8A6F69C8FF}"/>
    <cellStyle name="Currency 2 4 5 2 4" xfId="2866" xr:uid="{00000000-0005-0000-0000-0000A1420000}"/>
    <cellStyle name="Currency 2 4 5 2 4 2" xfId="17123" xr:uid="{00000000-0005-0000-0000-0000A2420000}"/>
    <cellStyle name="Currency 2 4 5 2 4 3" xfId="29004" xr:uid="{6B585728-DFF0-4701-BE37-3CCF0F2F6DE9}"/>
    <cellStyle name="Currency 2 4 5 2 4 4" xfId="43261" xr:uid="{80C10B03-80CF-4A3F-9FFA-3976463C8178}"/>
    <cellStyle name="Currency 2 4 5 2 5" xfId="5242" xr:uid="{00000000-0005-0000-0000-0000A3420000}"/>
    <cellStyle name="Currency 2 4 5 2 5 2" xfId="19499" xr:uid="{00000000-0005-0000-0000-0000A4420000}"/>
    <cellStyle name="Currency 2 4 5 2 5 3" xfId="31380" xr:uid="{6B1E03DB-F6C5-490F-84BC-889F2C783CA2}"/>
    <cellStyle name="Currency 2 4 5 2 5 4" xfId="45637" xr:uid="{33D3FD66-D501-4B25-9E39-35900A843A9B}"/>
    <cellStyle name="Currency 2 4 5 2 6" xfId="7618" xr:uid="{00000000-0005-0000-0000-0000A5420000}"/>
    <cellStyle name="Currency 2 4 5 2 6 2" xfId="21875" xr:uid="{00000000-0005-0000-0000-0000A6420000}"/>
    <cellStyle name="Currency 2 4 5 2 6 3" xfId="33756" xr:uid="{76533ABB-F565-4F89-ACE0-9132489FB3DB}"/>
    <cellStyle name="Currency 2 4 5 2 6 4" xfId="48013" xr:uid="{FD44C2E3-6C8E-457D-9BB7-35127745EE42}"/>
    <cellStyle name="Currency 2 4 5 2 7" xfId="9994" xr:uid="{00000000-0005-0000-0000-0000A7420000}"/>
    <cellStyle name="Currency 2 4 5 2 7 2" xfId="24251" xr:uid="{00000000-0005-0000-0000-0000A8420000}"/>
    <cellStyle name="Currency 2 4 5 2 7 3" xfId="36132" xr:uid="{33C335AB-7A1B-4616-85DD-5539717B4B56}"/>
    <cellStyle name="Currency 2 4 5 2 7 4" xfId="50389" xr:uid="{6342A1C4-5053-4830-8DC8-1FD04083C96D}"/>
    <cellStyle name="Currency 2 4 5 2 8" xfId="12371" xr:uid="{00000000-0005-0000-0000-0000A9420000}"/>
    <cellStyle name="Currency 2 4 5 2 8 2" xfId="38509" xr:uid="{A7DF613A-BCD6-4B52-9E8A-204B2D689D09}"/>
    <cellStyle name="Currency 2 4 5 2 8 3" xfId="52766" xr:uid="{EDB07B5B-EB8A-45CD-A3E0-BC436BAA6B6C}"/>
    <cellStyle name="Currency 2 4 5 2 9" xfId="14747" xr:uid="{00000000-0005-0000-0000-0000AA420000}"/>
    <cellStyle name="Currency 2 4 5 3" xfId="922" xr:uid="{00000000-0005-0000-0000-0000AB420000}"/>
    <cellStyle name="Currency 2 4 5 3 2" xfId="3298" xr:uid="{00000000-0005-0000-0000-0000AC420000}"/>
    <cellStyle name="Currency 2 4 5 3 2 2" xfId="17555" xr:uid="{00000000-0005-0000-0000-0000AD420000}"/>
    <cellStyle name="Currency 2 4 5 3 2 3" xfId="29436" xr:uid="{ADCAB710-836D-4E20-A31E-22EA5CABB679}"/>
    <cellStyle name="Currency 2 4 5 3 2 4" xfId="43693" xr:uid="{E2660DAA-315F-4585-910D-340058C0EC3B}"/>
    <cellStyle name="Currency 2 4 5 3 3" xfId="5674" xr:uid="{00000000-0005-0000-0000-0000AE420000}"/>
    <cellStyle name="Currency 2 4 5 3 3 2" xfId="19931" xr:uid="{00000000-0005-0000-0000-0000AF420000}"/>
    <cellStyle name="Currency 2 4 5 3 3 3" xfId="31812" xr:uid="{01009D29-814D-40A1-8D14-05A14FA95F90}"/>
    <cellStyle name="Currency 2 4 5 3 3 4" xfId="46069" xr:uid="{47957C37-C991-4AF6-BC56-CCBF8437D00A}"/>
    <cellStyle name="Currency 2 4 5 3 4" xfId="8050" xr:uid="{00000000-0005-0000-0000-0000B0420000}"/>
    <cellStyle name="Currency 2 4 5 3 4 2" xfId="22307" xr:uid="{00000000-0005-0000-0000-0000B1420000}"/>
    <cellStyle name="Currency 2 4 5 3 4 3" xfId="34188" xr:uid="{F7998536-42E8-4300-AD26-7170EC4CA4BD}"/>
    <cellStyle name="Currency 2 4 5 3 4 4" xfId="48445" xr:uid="{1BE74EF9-ABD3-4B43-9BDF-7183F3B669BB}"/>
    <cellStyle name="Currency 2 4 5 3 5" xfId="10426" xr:uid="{00000000-0005-0000-0000-0000B2420000}"/>
    <cellStyle name="Currency 2 4 5 3 5 2" xfId="24683" xr:uid="{00000000-0005-0000-0000-0000B3420000}"/>
    <cellStyle name="Currency 2 4 5 3 5 3" xfId="36564" xr:uid="{401CA22B-8747-4DB8-A988-085A13126C93}"/>
    <cellStyle name="Currency 2 4 5 3 5 4" xfId="50821" xr:uid="{A2F94AEE-16D2-4ED8-A168-4C57DA8B8824}"/>
    <cellStyle name="Currency 2 4 5 3 6" xfId="12803" xr:uid="{00000000-0005-0000-0000-0000B4420000}"/>
    <cellStyle name="Currency 2 4 5 3 6 2" xfId="38941" xr:uid="{78F43A66-C37A-48DB-987D-8AB0091F0E98}"/>
    <cellStyle name="Currency 2 4 5 3 6 3" xfId="53198" xr:uid="{B3616AA4-24DF-47D5-80B3-6BDE9EEAF7C2}"/>
    <cellStyle name="Currency 2 4 5 3 7" xfId="15179" xr:uid="{00000000-0005-0000-0000-0000B5420000}"/>
    <cellStyle name="Currency 2 4 5 3 8" xfId="27060" xr:uid="{D5FB4B6C-529E-4A78-A41D-5A1F6277D4CD}"/>
    <cellStyle name="Currency 2 4 5 3 9" xfId="41317" xr:uid="{6825ECDF-FEC3-4479-9F4E-18A418FF60BD}"/>
    <cellStyle name="Currency 2 4 5 4" xfId="1714" xr:uid="{00000000-0005-0000-0000-0000B6420000}"/>
    <cellStyle name="Currency 2 4 5 4 2" xfId="4090" xr:uid="{00000000-0005-0000-0000-0000B7420000}"/>
    <cellStyle name="Currency 2 4 5 4 2 2" xfId="18347" xr:uid="{00000000-0005-0000-0000-0000B8420000}"/>
    <cellStyle name="Currency 2 4 5 4 2 3" xfId="30228" xr:uid="{87A486AB-4C63-4F96-92A9-F2F3D289A84B}"/>
    <cellStyle name="Currency 2 4 5 4 2 4" xfId="44485" xr:uid="{055EE96F-AC7F-4ABA-A335-22A57AB2F94C}"/>
    <cellStyle name="Currency 2 4 5 4 3" xfId="6466" xr:uid="{00000000-0005-0000-0000-0000B9420000}"/>
    <cellStyle name="Currency 2 4 5 4 3 2" xfId="20723" xr:uid="{00000000-0005-0000-0000-0000BA420000}"/>
    <cellStyle name="Currency 2 4 5 4 3 3" xfId="32604" xr:uid="{DE76DDDB-7BAE-423A-81DA-D2D54B8B20E2}"/>
    <cellStyle name="Currency 2 4 5 4 3 4" xfId="46861" xr:uid="{317F9D80-11A6-4F9D-ACE0-66DCB8CB3FE2}"/>
    <cellStyle name="Currency 2 4 5 4 4" xfId="8842" xr:uid="{00000000-0005-0000-0000-0000BB420000}"/>
    <cellStyle name="Currency 2 4 5 4 4 2" xfId="23099" xr:uid="{00000000-0005-0000-0000-0000BC420000}"/>
    <cellStyle name="Currency 2 4 5 4 4 3" xfId="34980" xr:uid="{7E109336-80AD-491A-AC3B-018B41D915E5}"/>
    <cellStyle name="Currency 2 4 5 4 4 4" xfId="49237" xr:uid="{29A8A6E3-5385-4838-8249-3314D000A413}"/>
    <cellStyle name="Currency 2 4 5 4 5" xfId="11218" xr:uid="{00000000-0005-0000-0000-0000BD420000}"/>
    <cellStyle name="Currency 2 4 5 4 5 2" xfId="25475" xr:uid="{00000000-0005-0000-0000-0000BE420000}"/>
    <cellStyle name="Currency 2 4 5 4 5 3" xfId="37356" xr:uid="{452C8FED-E6B7-4F3C-A8B6-66A8678F6BEA}"/>
    <cellStyle name="Currency 2 4 5 4 5 4" xfId="51613" xr:uid="{4B0C7498-0148-425B-89D6-815A40B3811C}"/>
    <cellStyle name="Currency 2 4 5 4 6" xfId="13595" xr:uid="{00000000-0005-0000-0000-0000BF420000}"/>
    <cellStyle name="Currency 2 4 5 4 6 2" xfId="39733" xr:uid="{70C1F9D1-50FC-4AE1-8572-BC78D61C4FBE}"/>
    <cellStyle name="Currency 2 4 5 4 6 3" xfId="53990" xr:uid="{22A3884E-CE13-4500-A734-CEF957DF710E}"/>
    <cellStyle name="Currency 2 4 5 4 7" xfId="15971" xr:uid="{00000000-0005-0000-0000-0000C0420000}"/>
    <cellStyle name="Currency 2 4 5 4 8" xfId="27852" xr:uid="{2B3930DB-3BB0-49C8-B87A-7FA66D469DCC}"/>
    <cellStyle name="Currency 2 4 5 4 9" xfId="42109" xr:uid="{3B3499AE-0600-4374-972F-C4FD9BC63584}"/>
    <cellStyle name="Currency 2 4 5 5" xfId="2506" xr:uid="{00000000-0005-0000-0000-0000C1420000}"/>
    <cellStyle name="Currency 2 4 5 5 2" xfId="16763" xr:uid="{00000000-0005-0000-0000-0000C2420000}"/>
    <cellStyle name="Currency 2 4 5 5 3" xfId="28644" xr:uid="{32DFFB31-4703-4FEB-B8A9-E68D8B945435}"/>
    <cellStyle name="Currency 2 4 5 5 4" xfId="42901" xr:uid="{8F2A7F4B-5623-49B9-865E-E8EA62B2137A}"/>
    <cellStyle name="Currency 2 4 5 6" xfId="4882" xr:uid="{00000000-0005-0000-0000-0000C3420000}"/>
    <cellStyle name="Currency 2 4 5 6 2" xfId="19139" xr:uid="{00000000-0005-0000-0000-0000C4420000}"/>
    <cellStyle name="Currency 2 4 5 6 3" xfId="31020" xr:uid="{FA22DE3D-00A0-41CB-9E9C-3F82A2C35A17}"/>
    <cellStyle name="Currency 2 4 5 6 4" xfId="45277" xr:uid="{5F0FC2C3-E191-49FF-9A33-B5A13E15152D}"/>
    <cellStyle name="Currency 2 4 5 7" xfId="7258" xr:uid="{00000000-0005-0000-0000-0000C5420000}"/>
    <cellStyle name="Currency 2 4 5 7 2" xfId="21515" xr:uid="{00000000-0005-0000-0000-0000C6420000}"/>
    <cellStyle name="Currency 2 4 5 7 3" xfId="33396" xr:uid="{3A01143A-FD6B-4E2B-9F5A-1DF362F217EE}"/>
    <cellStyle name="Currency 2 4 5 7 4" xfId="47653" xr:uid="{C6FF1563-F933-47E2-9652-127F84152CC6}"/>
    <cellStyle name="Currency 2 4 5 8" xfId="9634" xr:uid="{00000000-0005-0000-0000-0000C7420000}"/>
    <cellStyle name="Currency 2 4 5 8 2" xfId="23891" xr:uid="{00000000-0005-0000-0000-0000C8420000}"/>
    <cellStyle name="Currency 2 4 5 8 3" xfId="35772" xr:uid="{CA0994D3-08D4-492B-8EDE-86C0E2B27296}"/>
    <cellStyle name="Currency 2 4 5 8 4" xfId="50029" xr:uid="{30706EA5-9126-440F-9421-3733C656AF04}"/>
    <cellStyle name="Currency 2 4 5 9" xfId="12011" xr:uid="{00000000-0005-0000-0000-0000C9420000}"/>
    <cellStyle name="Currency 2 4 5 9 2" xfId="38149" xr:uid="{7A643C28-3EC6-4EA0-93FA-F86E2B9DFD67}"/>
    <cellStyle name="Currency 2 4 5 9 3" xfId="52406" xr:uid="{26B31577-2568-4806-9A95-A983D2E36DDC}"/>
    <cellStyle name="Currency 2 4 6" xfId="166" xr:uid="{00000000-0005-0000-0000-0000CA420000}"/>
    <cellStyle name="Currency 2 4 6 10" xfId="14423" xr:uid="{00000000-0005-0000-0000-0000CB420000}"/>
    <cellStyle name="Currency 2 4 6 11" xfId="26304" xr:uid="{C31C1910-B10F-4838-B6E4-3530C6975F8F}"/>
    <cellStyle name="Currency 2 4 6 12" xfId="40561" xr:uid="{B8E421B6-DA14-4747-B28E-3BBED62C8E5D}"/>
    <cellStyle name="Currency 2 4 6 2" xfId="526" xr:uid="{00000000-0005-0000-0000-0000CC420000}"/>
    <cellStyle name="Currency 2 4 6 2 10" xfId="26664" xr:uid="{94995EC5-5476-4551-ADA4-D40921D422F3}"/>
    <cellStyle name="Currency 2 4 6 2 11" xfId="40921" xr:uid="{0A2DEB32-EDE5-489F-83D9-1637AEB921A2}"/>
    <cellStyle name="Currency 2 4 6 2 2" xfId="1318" xr:uid="{00000000-0005-0000-0000-0000CD420000}"/>
    <cellStyle name="Currency 2 4 6 2 2 2" xfId="3694" xr:uid="{00000000-0005-0000-0000-0000CE420000}"/>
    <cellStyle name="Currency 2 4 6 2 2 2 2" xfId="17951" xr:uid="{00000000-0005-0000-0000-0000CF420000}"/>
    <cellStyle name="Currency 2 4 6 2 2 2 3" xfId="29832" xr:uid="{694725EF-009E-4CD2-86B9-A52264C868FB}"/>
    <cellStyle name="Currency 2 4 6 2 2 2 4" xfId="44089" xr:uid="{311DA500-28BE-4649-A9CD-4975A4240689}"/>
    <cellStyle name="Currency 2 4 6 2 2 3" xfId="6070" xr:uid="{00000000-0005-0000-0000-0000D0420000}"/>
    <cellStyle name="Currency 2 4 6 2 2 3 2" xfId="20327" xr:uid="{00000000-0005-0000-0000-0000D1420000}"/>
    <cellStyle name="Currency 2 4 6 2 2 3 3" xfId="32208" xr:uid="{307CD713-5D9A-46C2-8F2A-839B2A41937A}"/>
    <cellStyle name="Currency 2 4 6 2 2 3 4" xfId="46465" xr:uid="{0A4A24AB-17CA-4226-BFBE-C27210AFEE9E}"/>
    <cellStyle name="Currency 2 4 6 2 2 4" xfId="8446" xr:uid="{00000000-0005-0000-0000-0000D2420000}"/>
    <cellStyle name="Currency 2 4 6 2 2 4 2" xfId="22703" xr:uid="{00000000-0005-0000-0000-0000D3420000}"/>
    <cellStyle name="Currency 2 4 6 2 2 4 3" xfId="34584" xr:uid="{A60E67A9-1723-4CBA-8A6A-F722902C03E4}"/>
    <cellStyle name="Currency 2 4 6 2 2 4 4" xfId="48841" xr:uid="{EC5CF76D-09F9-4148-BA52-464ABACED7CC}"/>
    <cellStyle name="Currency 2 4 6 2 2 5" xfId="10822" xr:uid="{00000000-0005-0000-0000-0000D4420000}"/>
    <cellStyle name="Currency 2 4 6 2 2 5 2" xfId="25079" xr:uid="{00000000-0005-0000-0000-0000D5420000}"/>
    <cellStyle name="Currency 2 4 6 2 2 5 3" xfId="36960" xr:uid="{18B14FBE-E080-4AE8-AAB1-235EC9F6EE92}"/>
    <cellStyle name="Currency 2 4 6 2 2 5 4" xfId="51217" xr:uid="{688C8E88-27C3-4E7B-98B0-52E1BAF81B91}"/>
    <cellStyle name="Currency 2 4 6 2 2 6" xfId="13199" xr:uid="{00000000-0005-0000-0000-0000D6420000}"/>
    <cellStyle name="Currency 2 4 6 2 2 6 2" xfId="39337" xr:uid="{29564B2C-433F-4676-8006-0771A9F146AE}"/>
    <cellStyle name="Currency 2 4 6 2 2 6 3" xfId="53594" xr:uid="{A1D1C109-FDA7-4A91-B00C-89EA42BBCBBF}"/>
    <cellStyle name="Currency 2 4 6 2 2 7" xfId="15575" xr:uid="{00000000-0005-0000-0000-0000D7420000}"/>
    <cellStyle name="Currency 2 4 6 2 2 8" xfId="27456" xr:uid="{98E35073-8AA7-4907-8249-22B2340ADB96}"/>
    <cellStyle name="Currency 2 4 6 2 2 9" xfId="41713" xr:uid="{9C65B8E7-705B-4263-A3D3-4EA106E3BD73}"/>
    <cellStyle name="Currency 2 4 6 2 3" xfId="2110" xr:uid="{00000000-0005-0000-0000-0000D8420000}"/>
    <cellStyle name="Currency 2 4 6 2 3 2" xfId="4486" xr:uid="{00000000-0005-0000-0000-0000D9420000}"/>
    <cellStyle name="Currency 2 4 6 2 3 2 2" xfId="18743" xr:uid="{00000000-0005-0000-0000-0000DA420000}"/>
    <cellStyle name="Currency 2 4 6 2 3 2 3" xfId="30624" xr:uid="{B41B9792-C05E-4EE2-914D-1A30357C59C5}"/>
    <cellStyle name="Currency 2 4 6 2 3 2 4" xfId="44881" xr:uid="{FC870F9A-EC6D-40FF-B36C-B2AB1D1AE92A}"/>
    <cellStyle name="Currency 2 4 6 2 3 3" xfId="6862" xr:uid="{00000000-0005-0000-0000-0000DB420000}"/>
    <cellStyle name="Currency 2 4 6 2 3 3 2" xfId="21119" xr:uid="{00000000-0005-0000-0000-0000DC420000}"/>
    <cellStyle name="Currency 2 4 6 2 3 3 3" xfId="33000" xr:uid="{BBCF77B3-3BC2-461D-A4E0-492470A759C6}"/>
    <cellStyle name="Currency 2 4 6 2 3 3 4" xfId="47257" xr:uid="{8249218E-0934-42B7-9D0C-A53E51040A06}"/>
    <cellStyle name="Currency 2 4 6 2 3 4" xfId="9238" xr:uid="{00000000-0005-0000-0000-0000DD420000}"/>
    <cellStyle name="Currency 2 4 6 2 3 4 2" xfId="23495" xr:uid="{00000000-0005-0000-0000-0000DE420000}"/>
    <cellStyle name="Currency 2 4 6 2 3 4 3" xfId="35376" xr:uid="{C406285F-0081-4E17-8FF3-F2F39920C589}"/>
    <cellStyle name="Currency 2 4 6 2 3 4 4" xfId="49633" xr:uid="{B363744B-ED41-4816-B690-1C9CE6C04228}"/>
    <cellStyle name="Currency 2 4 6 2 3 5" xfId="11614" xr:uid="{00000000-0005-0000-0000-0000DF420000}"/>
    <cellStyle name="Currency 2 4 6 2 3 5 2" xfId="25871" xr:uid="{00000000-0005-0000-0000-0000E0420000}"/>
    <cellStyle name="Currency 2 4 6 2 3 5 3" xfId="37752" xr:uid="{B18E9068-BDA7-46B6-89E1-101ECF8C1996}"/>
    <cellStyle name="Currency 2 4 6 2 3 5 4" xfId="52009" xr:uid="{B175FC78-51B7-4092-B712-62224A1AB6AF}"/>
    <cellStyle name="Currency 2 4 6 2 3 6" xfId="13991" xr:uid="{00000000-0005-0000-0000-0000E1420000}"/>
    <cellStyle name="Currency 2 4 6 2 3 6 2" xfId="40129" xr:uid="{4D993D5E-C143-4807-9374-AFCC294DC767}"/>
    <cellStyle name="Currency 2 4 6 2 3 6 3" xfId="54386" xr:uid="{574C5B30-0BB8-4EA3-8661-100E686F70E6}"/>
    <cellStyle name="Currency 2 4 6 2 3 7" xfId="16367" xr:uid="{00000000-0005-0000-0000-0000E2420000}"/>
    <cellStyle name="Currency 2 4 6 2 3 8" xfId="28248" xr:uid="{CDD5571E-2969-4381-96C4-B5A0A9617D7F}"/>
    <cellStyle name="Currency 2 4 6 2 3 9" xfId="42505" xr:uid="{38AF6A09-E342-40E4-BC8E-10A1437ED3DB}"/>
    <cellStyle name="Currency 2 4 6 2 4" xfId="2902" xr:uid="{00000000-0005-0000-0000-0000E3420000}"/>
    <cellStyle name="Currency 2 4 6 2 4 2" xfId="17159" xr:uid="{00000000-0005-0000-0000-0000E4420000}"/>
    <cellStyle name="Currency 2 4 6 2 4 3" xfId="29040" xr:uid="{5442B530-B5E3-41D5-AD99-988114DDCC2B}"/>
    <cellStyle name="Currency 2 4 6 2 4 4" xfId="43297" xr:uid="{FDF1FD85-64B9-4913-BB67-598310A9A6AC}"/>
    <cellStyle name="Currency 2 4 6 2 5" xfId="5278" xr:uid="{00000000-0005-0000-0000-0000E5420000}"/>
    <cellStyle name="Currency 2 4 6 2 5 2" xfId="19535" xr:uid="{00000000-0005-0000-0000-0000E6420000}"/>
    <cellStyle name="Currency 2 4 6 2 5 3" xfId="31416" xr:uid="{F3ABF7AA-FFD2-499E-A5B2-CB11118EC547}"/>
    <cellStyle name="Currency 2 4 6 2 5 4" xfId="45673" xr:uid="{3DFEF80F-E098-4C36-A7EA-233D40E41CB4}"/>
    <cellStyle name="Currency 2 4 6 2 6" xfId="7654" xr:uid="{00000000-0005-0000-0000-0000E7420000}"/>
    <cellStyle name="Currency 2 4 6 2 6 2" xfId="21911" xr:uid="{00000000-0005-0000-0000-0000E8420000}"/>
    <cellStyle name="Currency 2 4 6 2 6 3" xfId="33792" xr:uid="{F88D9502-0796-4690-BA91-A846ADEFD0B1}"/>
    <cellStyle name="Currency 2 4 6 2 6 4" xfId="48049" xr:uid="{2C918EFD-3FD3-4A2D-974D-AA5FECCFA71C}"/>
    <cellStyle name="Currency 2 4 6 2 7" xfId="10030" xr:uid="{00000000-0005-0000-0000-0000E9420000}"/>
    <cellStyle name="Currency 2 4 6 2 7 2" xfId="24287" xr:uid="{00000000-0005-0000-0000-0000EA420000}"/>
    <cellStyle name="Currency 2 4 6 2 7 3" xfId="36168" xr:uid="{12215C89-E732-4E21-A74D-1D435F86FDEE}"/>
    <cellStyle name="Currency 2 4 6 2 7 4" xfId="50425" xr:uid="{D6867F9F-16FB-481E-BDCA-5F38B0F39393}"/>
    <cellStyle name="Currency 2 4 6 2 8" xfId="12407" xr:uid="{00000000-0005-0000-0000-0000EB420000}"/>
    <cellStyle name="Currency 2 4 6 2 8 2" xfId="38545" xr:uid="{FDAA38AE-0F68-43E2-AD19-4AEE1F18E9C1}"/>
    <cellStyle name="Currency 2 4 6 2 8 3" xfId="52802" xr:uid="{7158F0EB-4D9F-4F6A-B9E8-9BD7BE43912A}"/>
    <cellStyle name="Currency 2 4 6 2 9" xfId="14783" xr:uid="{00000000-0005-0000-0000-0000EC420000}"/>
    <cellStyle name="Currency 2 4 6 3" xfId="958" xr:uid="{00000000-0005-0000-0000-0000ED420000}"/>
    <cellStyle name="Currency 2 4 6 3 2" xfId="3334" xr:uid="{00000000-0005-0000-0000-0000EE420000}"/>
    <cellStyle name="Currency 2 4 6 3 2 2" xfId="17591" xr:uid="{00000000-0005-0000-0000-0000EF420000}"/>
    <cellStyle name="Currency 2 4 6 3 2 3" xfId="29472" xr:uid="{48664C8A-1E7A-4505-9B23-DA626E244BDD}"/>
    <cellStyle name="Currency 2 4 6 3 2 4" xfId="43729" xr:uid="{CE9B8F35-07AC-4F20-B05F-9AAA906969B8}"/>
    <cellStyle name="Currency 2 4 6 3 3" xfId="5710" xr:uid="{00000000-0005-0000-0000-0000F0420000}"/>
    <cellStyle name="Currency 2 4 6 3 3 2" xfId="19967" xr:uid="{00000000-0005-0000-0000-0000F1420000}"/>
    <cellStyle name="Currency 2 4 6 3 3 3" xfId="31848" xr:uid="{B6E9E8C0-B3B3-4E37-B7BE-C3F8CB5426E8}"/>
    <cellStyle name="Currency 2 4 6 3 3 4" xfId="46105" xr:uid="{7FF265AD-ADDF-4B7B-8F18-4195BBA49280}"/>
    <cellStyle name="Currency 2 4 6 3 4" xfId="8086" xr:uid="{00000000-0005-0000-0000-0000F2420000}"/>
    <cellStyle name="Currency 2 4 6 3 4 2" xfId="22343" xr:uid="{00000000-0005-0000-0000-0000F3420000}"/>
    <cellStyle name="Currency 2 4 6 3 4 3" xfId="34224" xr:uid="{BF2F6765-C140-46C3-8439-8FEA25559ADE}"/>
    <cellStyle name="Currency 2 4 6 3 4 4" xfId="48481" xr:uid="{338678C8-CBBD-4AF2-9E67-E6F349AAA9D1}"/>
    <cellStyle name="Currency 2 4 6 3 5" xfId="10462" xr:uid="{00000000-0005-0000-0000-0000F4420000}"/>
    <cellStyle name="Currency 2 4 6 3 5 2" xfId="24719" xr:uid="{00000000-0005-0000-0000-0000F5420000}"/>
    <cellStyle name="Currency 2 4 6 3 5 3" xfId="36600" xr:uid="{2CF07B43-9722-4453-964E-6D22BA97D778}"/>
    <cellStyle name="Currency 2 4 6 3 5 4" xfId="50857" xr:uid="{563A7A25-0914-47BC-88E0-DC1ADB05F00E}"/>
    <cellStyle name="Currency 2 4 6 3 6" xfId="12839" xr:uid="{00000000-0005-0000-0000-0000F6420000}"/>
    <cellStyle name="Currency 2 4 6 3 6 2" xfId="38977" xr:uid="{C54D2D1B-A779-4858-9D4F-B2E82A4B7708}"/>
    <cellStyle name="Currency 2 4 6 3 6 3" xfId="53234" xr:uid="{5D5B332D-D7BB-44BA-B7EA-D41ED3E3DD7C}"/>
    <cellStyle name="Currency 2 4 6 3 7" xfId="15215" xr:uid="{00000000-0005-0000-0000-0000F7420000}"/>
    <cellStyle name="Currency 2 4 6 3 8" xfId="27096" xr:uid="{67B3BF0D-2951-4AA2-AEB5-C2D7F4184D0C}"/>
    <cellStyle name="Currency 2 4 6 3 9" xfId="41353" xr:uid="{585AEC60-4B82-4FEA-944B-71F05264E3F6}"/>
    <cellStyle name="Currency 2 4 6 4" xfId="1750" xr:uid="{00000000-0005-0000-0000-0000F8420000}"/>
    <cellStyle name="Currency 2 4 6 4 2" xfId="4126" xr:uid="{00000000-0005-0000-0000-0000F9420000}"/>
    <cellStyle name="Currency 2 4 6 4 2 2" xfId="18383" xr:uid="{00000000-0005-0000-0000-0000FA420000}"/>
    <cellStyle name="Currency 2 4 6 4 2 3" xfId="30264" xr:uid="{8B8664BF-5C15-43CE-A43C-626EF20C1C70}"/>
    <cellStyle name="Currency 2 4 6 4 2 4" xfId="44521" xr:uid="{20CA3372-FA2C-4683-9DBD-A7B4D298F554}"/>
    <cellStyle name="Currency 2 4 6 4 3" xfId="6502" xr:uid="{00000000-0005-0000-0000-0000FB420000}"/>
    <cellStyle name="Currency 2 4 6 4 3 2" xfId="20759" xr:uid="{00000000-0005-0000-0000-0000FC420000}"/>
    <cellStyle name="Currency 2 4 6 4 3 3" xfId="32640" xr:uid="{27A0E5F2-4B5C-4802-81DC-F3B17EF2BFEB}"/>
    <cellStyle name="Currency 2 4 6 4 3 4" xfId="46897" xr:uid="{6DE2E64A-C674-43DD-8914-97F776B2447F}"/>
    <cellStyle name="Currency 2 4 6 4 4" xfId="8878" xr:uid="{00000000-0005-0000-0000-0000FD420000}"/>
    <cellStyle name="Currency 2 4 6 4 4 2" xfId="23135" xr:uid="{00000000-0005-0000-0000-0000FE420000}"/>
    <cellStyle name="Currency 2 4 6 4 4 3" xfId="35016" xr:uid="{F68C5BA5-5E0C-49FB-886A-703817FF8013}"/>
    <cellStyle name="Currency 2 4 6 4 4 4" xfId="49273" xr:uid="{0C16DC69-85FD-4BB8-9F48-C714C9B12587}"/>
    <cellStyle name="Currency 2 4 6 4 5" xfId="11254" xr:uid="{00000000-0005-0000-0000-0000FF420000}"/>
    <cellStyle name="Currency 2 4 6 4 5 2" xfId="25511" xr:uid="{00000000-0005-0000-0000-000000430000}"/>
    <cellStyle name="Currency 2 4 6 4 5 3" xfId="37392" xr:uid="{F78A47C1-A746-408D-A668-D86CC0CB7042}"/>
    <cellStyle name="Currency 2 4 6 4 5 4" xfId="51649" xr:uid="{773F479E-43A3-4094-9CC0-4058913938ED}"/>
    <cellStyle name="Currency 2 4 6 4 6" xfId="13631" xr:uid="{00000000-0005-0000-0000-000001430000}"/>
    <cellStyle name="Currency 2 4 6 4 6 2" xfId="39769" xr:uid="{54E0F435-EE11-44ED-9BE0-2666340F05B5}"/>
    <cellStyle name="Currency 2 4 6 4 6 3" xfId="54026" xr:uid="{036EFCE3-F164-4B77-B620-08EAF935E786}"/>
    <cellStyle name="Currency 2 4 6 4 7" xfId="16007" xr:uid="{00000000-0005-0000-0000-000002430000}"/>
    <cellStyle name="Currency 2 4 6 4 8" xfId="27888" xr:uid="{D1E2EC35-9371-429C-A548-E7E36C2356AC}"/>
    <cellStyle name="Currency 2 4 6 4 9" xfId="42145" xr:uid="{039B73F7-AD43-442E-A8AC-2AA0506BED77}"/>
    <cellStyle name="Currency 2 4 6 5" xfId="2542" xr:uid="{00000000-0005-0000-0000-000003430000}"/>
    <cellStyle name="Currency 2 4 6 5 2" xfId="16799" xr:uid="{00000000-0005-0000-0000-000004430000}"/>
    <cellStyle name="Currency 2 4 6 5 3" xfId="28680" xr:uid="{DFC6D71A-7B71-4ACA-B3C5-51E06428CF31}"/>
    <cellStyle name="Currency 2 4 6 5 4" xfId="42937" xr:uid="{F6C4391D-8F97-4C9A-A70D-581F52035018}"/>
    <cellStyle name="Currency 2 4 6 6" xfId="4918" xr:uid="{00000000-0005-0000-0000-000005430000}"/>
    <cellStyle name="Currency 2 4 6 6 2" xfId="19175" xr:uid="{00000000-0005-0000-0000-000006430000}"/>
    <cellStyle name="Currency 2 4 6 6 3" xfId="31056" xr:uid="{46CEE12B-1193-4147-B9DF-7321A56BC7F2}"/>
    <cellStyle name="Currency 2 4 6 6 4" xfId="45313" xr:uid="{290BB0CE-D0DF-4A29-8AC8-E7C51FBD2C59}"/>
    <cellStyle name="Currency 2 4 6 7" xfId="7294" xr:uid="{00000000-0005-0000-0000-000007430000}"/>
    <cellStyle name="Currency 2 4 6 7 2" xfId="21551" xr:uid="{00000000-0005-0000-0000-000008430000}"/>
    <cellStyle name="Currency 2 4 6 7 3" xfId="33432" xr:uid="{7E4FB4DC-EAA3-4B6A-AA7B-191DD5E0DB5E}"/>
    <cellStyle name="Currency 2 4 6 7 4" xfId="47689" xr:uid="{613BAB2F-5A60-4C27-AD68-867AC51694CE}"/>
    <cellStyle name="Currency 2 4 6 8" xfId="9670" xr:uid="{00000000-0005-0000-0000-000009430000}"/>
    <cellStyle name="Currency 2 4 6 8 2" xfId="23927" xr:uid="{00000000-0005-0000-0000-00000A430000}"/>
    <cellStyle name="Currency 2 4 6 8 3" xfId="35808" xr:uid="{2D7B2C64-55B7-4538-8606-1F21F4FEF54E}"/>
    <cellStyle name="Currency 2 4 6 8 4" xfId="50065" xr:uid="{86824D88-1EEC-4E6B-A4B8-C6C912D87F0F}"/>
    <cellStyle name="Currency 2 4 6 9" xfId="12047" xr:uid="{00000000-0005-0000-0000-00000B430000}"/>
    <cellStyle name="Currency 2 4 6 9 2" xfId="38185" xr:uid="{4B875141-0019-4145-9BA8-44C03E31AE79}"/>
    <cellStyle name="Currency 2 4 6 9 3" xfId="52442" xr:uid="{005D61F3-1F55-42AB-A23C-094E0A313929}"/>
    <cellStyle name="Currency 2 4 7" xfId="202" xr:uid="{00000000-0005-0000-0000-00000C430000}"/>
    <cellStyle name="Currency 2 4 7 10" xfId="14459" xr:uid="{00000000-0005-0000-0000-00000D430000}"/>
    <cellStyle name="Currency 2 4 7 11" xfId="26340" xr:uid="{7904CFC2-5DF8-4844-B0D8-775DC87E4ABC}"/>
    <cellStyle name="Currency 2 4 7 12" xfId="40597" xr:uid="{F0F3CCCA-F337-42A8-8870-4E629A1D1FA1}"/>
    <cellStyle name="Currency 2 4 7 2" xfId="562" xr:uid="{00000000-0005-0000-0000-00000E430000}"/>
    <cellStyle name="Currency 2 4 7 2 10" xfId="26700" xr:uid="{B6A372C9-0F07-44AE-B746-E46F3AF916B8}"/>
    <cellStyle name="Currency 2 4 7 2 11" xfId="40957" xr:uid="{BBB9A73F-FCA5-458C-864E-4DBDB94B6ACE}"/>
    <cellStyle name="Currency 2 4 7 2 2" xfId="1354" xr:uid="{00000000-0005-0000-0000-00000F430000}"/>
    <cellStyle name="Currency 2 4 7 2 2 2" xfId="3730" xr:uid="{00000000-0005-0000-0000-000010430000}"/>
    <cellStyle name="Currency 2 4 7 2 2 2 2" xfId="17987" xr:uid="{00000000-0005-0000-0000-000011430000}"/>
    <cellStyle name="Currency 2 4 7 2 2 2 3" xfId="29868" xr:uid="{D0CC048E-CE8E-4FBA-A1E0-7821CE8B2E33}"/>
    <cellStyle name="Currency 2 4 7 2 2 2 4" xfId="44125" xr:uid="{88496A9A-FB12-4C6A-A3C3-D2372951DD36}"/>
    <cellStyle name="Currency 2 4 7 2 2 3" xfId="6106" xr:uid="{00000000-0005-0000-0000-000012430000}"/>
    <cellStyle name="Currency 2 4 7 2 2 3 2" xfId="20363" xr:uid="{00000000-0005-0000-0000-000013430000}"/>
    <cellStyle name="Currency 2 4 7 2 2 3 3" xfId="32244" xr:uid="{DBECB924-DB9B-4C0B-9D5B-15D9E6766496}"/>
    <cellStyle name="Currency 2 4 7 2 2 3 4" xfId="46501" xr:uid="{F434AFF1-51EC-412E-9057-D9EEE4454AF2}"/>
    <cellStyle name="Currency 2 4 7 2 2 4" xfId="8482" xr:uid="{00000000-0005-0000-0000-000014430000}"/>
    <cellStyle name="Currency 2 4 7 2 2 4 2" xfId="22739" xr:uid="{00000000-0005-0000-0000-000015430000}"/>
    <cellStyle name="Currency 2 4 7 2 2 4 3" xfId="34620" xr:uid="{0F073CC9-B31C-469B-AD37-4915CA0D5A4C}"/>
    <cellStyle name="Currency 2 4 7 2 2 4 4" xfId="48877" xr:uid="{936710DA-7908-4FF8-892B-404F11CD6C2A}"/>
    <cellStyle name="Currency 2 4 7 2 2 5" xfId="10858" xr:uid="{00000000-0005-0000-0000-000016430000}"/>
    <cellStyle name="Currency 2 4 7 2 2 5 2" xfId="25115" xr:uid="{00000000-0005-0000-0000-000017430000}"/>
    <cellStyle name="Currency 2 4 7 2 2 5 3" xfId="36996" xr:uid="{B4977E98-0A81-48DB-8E4A-A2FFDB1E13F4}"/>
    <cellStyle name="Currency 2 4 7 2 2 5 4" xfId="51253" xr:uid="{A6792A89-89DA-4B5E-8A86-B922089F842B}"/>
    <cellStyle name="Currency 2 4 7 2 2 6" xfId="13235" xr:uid="{00000000-0005-0000-0000-000018430000}"/>
    <cellStyle name="Currency 2 4 7 2 2 6 2" xfId="39373" xr:uid="{0D272907-C55B-497B-9A56-4F014934E855}"/>
    <cellStyle name="Currency 2 4 7 2 2 6 3" xfId="53630" xr:uid="{72D8FE58-5CFB-4CAE-BFF3-2351E765B5F7}"/>
    <cellStyle name="Currency 2 4 7 2 2 7" xfId="15611" xr:uid="{00000000-0005-0000-0000-000019430000}"/>
    <cellStyle name="Currency 2 4 7 2 2 8" xfId="27492" xr:uid="{31811985-6ADA-42DB-BF91-2C2464344CFD}"/>
    <cellStyle name="Currency 2 4 7 2 2 9" xfId="41749" xr:uid="{B57B28B7-E70F-4B20-B636-5C750EAFFD07}"/>
    <cellStyle name="Currency 2 4 7 2 3" xfId="2146" xr:uid="{00000000-0005-0000-0000-00001A430000}"/>
    <cellStyle name="Currency 2 4 7 2 3 2" xfId="4522" xr:uid="{00000000-0005-0000-0000-00001B430000}"/>
    <cellStyle name="Currency 2 4 7 2 3 2 2" xfId="18779" xr:uid="{00000000-0005-0000-0000-00001C430000}"/>
    <cellStyle name="Currency 2 4 7 2 3 2 3" xfId="30660" xr:uid="{6B6BA3AF-64B1-4501-B732-C9210592537D}"/>
    <cellStyle name="Currency 2 4 7 2 3 2 4" xfId="44917" xr:uid="{29E13910-4BBE-4E03-9318-C9C478C57008}"/>
    <cellStyle name="Currency 2 4 7 2 3 3" xfId="6898" xr:uid="{00000000-0005-0000-0000-00001D430000}"/>
    <cellStyle name="Currency 2 4 7 2 3 3 2" xfId="21155" xr:uid="{00000000-0005-0000-0000-00001E430000}"/>
    <cellStyle name="Currency 2 4 7 2 3 3 3" xfId="33036" xr:uid="{8858E637-741B-4609-8CF1-06E264B5314F}"/>
    <cellStyle name="Currency 2 4 7 2 3 3 4" xfId="47293" xr:uid="{16B89109-6D1D-44C0-81A7-F64226B49E28}"/>
    <cellStyle name="Currency 2 4 7 2 3 4" xfId="9274" xr:uid="{00000000-0005-0000-0000-00001F430000}"/>
    <cellStyle name="Currency 2 4 7 2 3 4 2" xfId="23531" xr:uid="{00000000-0005-0000-0000-000020430000}"/>
    <cellStyle name="Currency 2 4 7 2 3 4 3" xfId="35412" xr:uid="{339FA128-A7D5-4C15-AEF4-C15A3AB4B0C2}"/>
    <cellStyle name="Currency 2 4 7 2 3 4 4" xfId="49669" xr:uid="{2EB73EC0-9695-4075-BA28-89A8E5755103}"/>
    <cellStyle name="Currency 2 4 7 2 3 5" xfId="11650" xr:uid="{00000000-0005-0000-0000-000021430000}"/>
    <cellStyle name="Currency 2 4 7 2 3 5 2" xfId="25907" xr:uid="{00000000-0005-0000-0000-000022430000}"/>
    <cellStyle name="Currency 2 4 7 2 3 5 3" xfId="37788" xr:uid="{CA99EC8A-FF73-4355-9BD0-A588E014E8E3}"/>
    <cellStyle name="Currency 2 4 7 2 3 5 4" xfId="52045" xr:uid="{BEB99FB2-909E-45E7-A3C7-6F3587619B5F}"/>
    <cellStyle name="Currency 2 4 7 2 3 6" xfId="14027" xr:uid="{00000000-0005-0000-0000-000023430000}"/>
    <cellStyle name="Currency 2 4 7 2 3 6 2" xfId="40165" xr:uid="{7F2B33E8-5D41-4D14-BD43-4F37B1C49C36}"/>
    <cellStyle name="Currency 2 4 7 2 3 6 3" xfId="54422" xr:uid="{13356906-B846-4A36-A149-D21300685DC2}"/>
    <cellStyle name="Currency 2 4 7 2 3 7" xfId="16403" xr:uid="{00000000-0005-0000-0000-000024430000}"/>
    <cellStyle name="Currency 2 4 7 2 3 8" xfId="28284" xr:uid="{0D04A1BA-FDDC-40E0-B16B-08D546189AC1}"/>
    <cellStyle name="Currency 2 4 7 2 3 9" xfId="42541" xr:uid="{519D00F4-E874-41B2-8494-899B913A120D}"/>
    <cellStyle name="Currency 2 4 7 2 4" xfId="2938" xr:uid="{00000000-0005-0000-0000-000025430000}"/>
    <cellStyle name="Currency 2 4 7 2 4 2" xfId="17195" xr:uid="{00000000-0005-0000-0000-000026430000}"/>
    <cellStyle name="Currency 2 4 7 2 4 3" xfId="29076" xr:uid="{6CD50700-B19F-439E-A059-325035C380C8}"/>
    <cellStyle name="Currency 2 4 7 2 4 4" xfId="43333" xr:uid="{B580D8AF-83D5-4A79-B6FF-1C195A15C54C}"/>
    <cellStyle name="Currency 2 4 7 2 5" xfId="5314" xr:uid="{00000000-0005-0000-0000-000027430000}"/>
    <cellStyle name="Currency 2 4 7 2 5 2" xfId="19571" xr:uid="{00000000-0005-0000-0000-000028430000}"/>
    <cellStyle name="Currency 2 4 7 2 5 3" xfId="31452" xr:uid="{FCB914ED-FD9E-4E82-B8A6-9B46A1B3FFD7}"/>
    <cellStyle name="Currency 2 4 7 2 5 4" xfId="45709" xr:uid="{2DE7FF03-92FD-4126-A093-3D47DFF9A58B}"/>
    <cellStyle name="Currency 2 4 7 2 6" xfId="7690" xr:uid="{00000000-0005-0000-0000-000029430000}"/>
    <cellStyle name="Currency 2 4 7 2 6 2" xfId="21947" xr:uid="{00000000-0005-0000-0000-00002A430000}"/>
    <cellStyle name="Currency 2 4 7 2 6 3" xfId="33828" xr:uid="{031D098D-42ED-4286-98B1-1A5B0A76AB69}"/>
    <cellStyle name="Currency 2 4 7 2 6 4" xfId="48085" xr:uid="{3AD7CADE-692F-4673-A60C-7E8522E4B26D}"/>
    <cellStyle name="Currency 2 4 7 2 7" xfId="10066" xr:uid="{00000000-0005-0000-0000-00002B430000}"/>
    <cellStyle name="Currency 2 4 7 2 7 2" xfId="24323" xr:uid="{00000000-0005-0000-0000-00002C430000}"/>
    <cellStyle name="Currency 2 4 7 2 7 3" xfId="36204" xr:uid="{1EA74CF7-76B7-4995-A90C-047E353DBE17}"/>
    <cellStyle name="Currency 2 4 7 2 7 4" xfId="50461" xr:uid="{01D18719-8D82-42E1-B44B-33F7430B9E69}"/>
    <cellStyle name="Currency 2 4 7 2 8" xfId="12443" xr:uid="{00000000-0005-0000-0000-00002D430000}"/>
    <cellStyle name="Currency 2 4 7 2 8 2" xfId="38581" xr:uid="{158BCE09-EA9E-4F74-B397-2EFCAD0990DE}"/>
    <cellStyle name="Currency 2 4 7 2 8 3" xfId="52838" xr:uid="{54887ACC-92BD-42AF-BD71-26D91D405CE9}"/>
    <cellStyle name="Currency 2 4 7 2 9" xfId="14819" xr:uid="{00000000-0005-0000-0000-00002E430000}"/>
    <cellStyle name="Currency 2 4 7 3" xfId="994" xr:uid="{00000000-0005-0000-0000-00002F430000}"/>
    <cellStyle name="Currency 2 4 7 3 2" xfId="3370" xr:uid="{00000000-0005-0000-0000-000030430000}"/>
    <cellStyle name="Currency 2 4 7 3 2 2" xfId="17627" xr:uid="{00000000-0005-0000-0000-000031430000}"/>
    <cellStyle name="Currency 2 4 7 3 2 3" xfId="29508" xr:uid="{F3F7E62E-DF8C-42A5-A81E-2A1E91EB8097}"/>
    <cellStyle name="Currency 2 4 7 3 2 4" xfId="43765" xr:uid="{72EDFF6A-33B2-4DBE-B500-D53B1F3818C0}"/>
    <cellStyle name="Currency 2 4 7 3 3" xfId="5746" xr:uid="{00000000-0005-0000-0000-000032430000}"/>
    <cellStyle name="Currency 2 4 7 3 3 2" xfId="20003" xr:uid="{00000000-0005-0000-0000-000033430000}"/>
    <cellStyle name="Currency 2 4 7 3 3 3" xfId="31884" xr:uid="{02CB1B15-C75C-4BAE-A007-15EDF15DA610}"/>
    <cellStyle name="Currency 2 4 7 3 3 4" xfId="46141" xr:uid="{93F329F9-4669-414B-8A8D-50CC4FBAAA88}"/>
    <cellStyle name="Currency 2 4 7 3 4" xfId="8122" xr:uid="{00000000-0005-0000-0000-000034430000}"/>
    <cellStyle name="Currency 2 4 7 3 4 2" xfId="22379" xr:uid="{00000000-0005-0000-0000-000035430000}"/>
    <cellStyle name="Currency 2 4 7 3 4 3" xfId="34260" xr:uid="{A5AA5ECE-D33A-4EF3-8E42-648DFDD4BE92}"/>
    <cellStyle name="Currency 2 4 7 3 4 4" xfId="48517" xr:uid="{FA87ECF1-F636-4942-BB50-99C2FC00055C}"/>
    <cellStyle name="Currency 2 4 7 3 5" xfId="10498" xr:uid="{00000000-0005-0000-0000-000036430000}"/>
    <cellStyle name="Currency 2 4 7 3 5 2" xfId="24755" xr:uid="{00000000-0005-0000-0000-000037430000}"/>
    <cellStyle name="Currency 2 4 7 3 5 3" xfId="36636" xr:uid="{6177AB2D-642A-4E38-85EB-22C4C8A59E8C}"/>
    <cellStyle name="Currency 2 4 7 3 5 4" xfId="50893" xr:uid="{0FB1E13E-1A0E-4CC9-B596-0CEB08630D96}"/>
    <cellStyle name="Currency 2 4 7 3 6" xfId="12875" xr:uid="{00000000-0005-0000-0000-000038430000}"/>
    <cellStyle name="Currency 2 4 7 3 6 2" xfId="39013" xr:uid="{EABCBF64-279F-499A-B603-7D49EB7BDBD6}"/>
    <cellStyle name="Currency 2 4 7 3 6 3" xfId="53270" xr:uid="{66622EA2-9F12-4D6C-AE0E-9D1758E0669D}"/>
    <cellStyle name="Currency 2 4 7 3 7" xfId="15251" xr:uid="{00000000-0005-0000-0000-000039430000}"/>
    <cellStyle name="Currency 2 4 7 3 8" xfId="27132" xr:uid="{EFC95BEF-D259-4752-9942-18A22DF9F4EA}"/>
    <cellStyle name="Currency 2 4 7 3 9" xfId="41389" xr:uid="{0C2272EA-C4AB-4590-95D3-40A7062BA6CC}"/>
    <cellStyle name="Currency 2 4 7 4" xfId="1786" xr:uid="{00000000-0005-0000-0000-00003A430000}"/>
    <cellStyle name="Currency 2 4 7 4 2" xfId="4162" xr:uid="{00000000-0005-0000-0000-00003B430000}"/>
    <cellStyle name="Currency 2 4 7 4 2 2" xfId="18419" xr:uid="{00000000-0005-0000-0000-00003C430000}"/>
    <cellStyle name="Currency 2 4 7 4 2 3" xfId="30300" xr:uid="{8CA3B7BD-9E14-4D3E-99D1-FA31A383F023}"/>
    <cellStyle name="Currency 2 4 7 4 2 4" xfId="44557" xr:uid="{27C7CECD-87E2-4711-A0A7-68CA1A79F5C7}"/>
    <cellStyle name="Currency 2 4 7 4 3" xfId="6538" xr:uid="{00000000-0005-0000-0000-00003D430000}"/>
    <cellStyle name="Currency 2 4 7 4 3 2" xfId="20795" xr:uid="{00000000-0005-0000-0000-00003E430000}"/>
    <cellStyle name="Currency 2 4 7 4 3 3" xfId="32676" xr:uid="{40D2E945-E937-4FDC-9AED-02AB281D38A0}"/>
    <cellStyle name="Currency 2 4 7 4 3 4" xfId="46933" xr:uid="{CC3A21F5-90FF-4149-856B-24BB0984A57A}"/>
    <cellStyle name="Currency 2 4 7 4 4" xfId="8914" xr:uid="{00000000-0005-0000-0000-00003F430000}"/>
    <cellStyle name="Currency 2 4 7 4 4 2" xfId="23171" xr:uid="{00000000-0005-0000-0000-000040430000}"/>
    <cellStyle name="Currency 2 4 7 4 4 3" xfId="35052" xr:uid="{3880C2AD-79A1-4EBE-9272-7779595E743D}"/>
    <cellStyle name="Currency 2 4 7 4 4 4" xfId="49309" xr:uid="{5BE3603E-6A22-4830-BE23-84F0D7863BEC}"/>
    <cellStyle name="Currency 2 4 7 4 5" xfId="11290" xr:uid="{00000000-0005-0000-0000-000041430000}"/>
    <cellStyle name="Currency 2 4 7 4 5 2" xfId="25547" xr:uid="{00000000-0005-0000-0000-000042430000}"/>
    <cellStyle name="Currency 2 4 7 4 5 3" xfId="37428" xr:uid="{C4929869-3794-42BF-BA97-27EA36D18DC4}"/>
    <cellStyle name="Currency 2 4 7 4 5 4" xfId="51685" xr:uid="{5441DAB8-5F6B-4AE0-941A-D10D5AE00081}"/>
    <cellStyle name="Currency 2 4 7 4 6" xfId="13667" xr:uid="{00000000-0005-0000-0000-000043430000}"/>
    <cellStyle name="Currency 2 4 7 4 6 2" xfId="39805" xr:uid="{6CAE9DA8-EC75-4859-B50B-8A44B6AB6524}"/>
    <cellStyle name="Currency 2 4 7 4 6 3" xfId="54062" xr:uid="{C5E194A1-7EFD-4A24-98CC-D268B9DAD7C3}"/>
    <cellStyle name="Currency 2 4 7 4 7" xfId="16043" xr:uid="{00000000-0005-0000-0000-000044430000}"/>
    <cellStyle name="Currency 2 4 7 4 8" xfId="27924" xr:uid="{B9DA392A-406A-4688-A779-70D6A9FD1AA5}"/>
    <cellStyle name="Currency 2 4 7 4 9" xfId="42181" xr:uid="{946AD099-F6AE-498E-99B1-7D1411F41A27}"/>
    <cellStyle name="Currency 2 4 7 5" xfId="2578" xr:uid="{00000000-0005-0000-0000-000045430000}"/>
    <cellStyle name="Currency 2 4 7 5 2" xfId="16835" xr:uid="{00000000-0005-0000-0000-000046430000}"/>
    <cellStyle name="Currency 2 4 7 5 3" xfId="28716" xr:uid="{98682C75-4E61-4047-A8FA-783BA11577CB}"/>
    <cellStyle name="Currency 2 4 7 5 4" xfId="42973" xr:uid="{C3C8BC35-2FE1-4824-BA0A-CC804FC59B1D}"/>
    <cellStyle name="Currency 2 4 7 6" xfId="4954" xr:uid="{00000000-0005-0000-0000-000047430000}"/>
    <cellStyle name="Currency 2 4 7 6 2" xfId="19211" xr:uid="{00000000-0005-0000-0000-000048430000}"/>
    <cellStyle name="Currency 2 4 7 6 3" xfId="31092" xr:uid="{FF796C3B-A938-4458-966C-0EF8E58C6D0A}"/>
    <cellStyle name="Currency 2 4 7 6 4" xfId="45349" xr:uid="{2DBDF45F-2AF2-47CA-88A5-FC67DD1FF74E}"/>
    <cellStyle name="Currency 2 4 7 7" xfId="7330" xr:uid="{00000000-0005-0000-0000-000049430000}"/>
    <cellStyle name="Currency 2 4 7 7 2" xfId="21587" xr:uid="{00000000-0005-0000-0000-00004A430000}"/>
    <cellStyle name="Currency 2 4 7 7 3" xfId="33468" xr:uid="{4B16D22B-65A2-42E8-B877-A9EEFD053736}"/>
    <cellStyle name="Currency 2 4 7 7 4" xfId="47725" xr:uid="{C92047CB-967A-4B6E-A460-C8990ECCD11E}"/>
    <cellStyle name="Currency 2 4 7 8" xfId="9706" xr:uid="{00000000-0005-0000-0000-00004B430000}"/>
    <cellStyle name="Currency 2 4 7 8 2" xfId="23963" xr:uid="{00000000-0005-0000-0000-00004C430000}"/>
    <cellStyle name="Currency 2 4 7 8 3" xfId="35844" xr:uid="{695EED70-2CB3-40BA-AE22-DB255966E375}"/>
    <cellStyle name="Currency 2 4 7 8 4" xfId="50101" xr:uid="{330E7EF1-4AB7-4E97-8FE9-33E5F866930B}"/>
    <cellStyle name="Currency 2 4 7 9" xfId="12083" xr:uid="{00000000-0005-0000-0000-00004D430000}"/>
    <cellStyle name="Currency 2 4 7 9 2" xfId="38221" xr:uid="{9ED39E52-7B79-47E0-8E26-95D3374AE5AB}"/>
    <cellStyle name="Currency 2 4 7 9 3" xfId="52478" xr:uid="{A2109BFE-3CAE-44CE-BCFA-4BBBD94C83EA}"/>
    <cellStyle name="Currency 2 4 8" xfId="238" xr:uid="{00000000-0005-0000-0000-00004E430000}"/>
    <cellStyle name="Currency 2 4 8 10" xfId="14495" xr:uid="{00000000-0005-0000-0000-00004F430000}"/>
    <cellStyle name="Currency 2 4 8 11" xfId="26376" xr:uid="{846751E6-7D7F-4E7F-B312-16AC057DC250}"/>
    <cellStyle name="Currency 2 4 8 12" xfId="40633" xr:uid="{8955AF94-758E-4955-8D9C-479B21D9223D}"/>
    <cellStyle name="Currency 2 4 8 2" xfId="598" xr:uid="{00000000-0005-0000-0000-000050430000}"/>
    <cellStyle name="Currency 2 4 8 2 10" xfId="26736" xr:uid="{FEAF959A-A8C2-4A85-9270-54B7CE974E10}"/>
    <cellStyle name="Currency 2 4 8 2 11" xfId="40993" xr:uid="{5B9E807A-9F73-42E6-8250-BA9866E60F90}"/>
    <cellStyle name="Currency 2 4 8 2 2" xfId="1390" xr:uid="{00000000-0005-0000-0000-000051430000}"/>
    <cellStyle name="Currency 2 4 8 2 2 2" xfId="3766" xr:uid="{00000000-0005-0000-0000-000052430000}"/>
    <cellStyle name="Currency 2 4 8 2 2 2 2" xfId="18023" xr:uid="{00000000-0005-0000-0000-000053430000}"/>
    <cellStyle name="Currency 2 4 8 2 2 2 3" xfId="29904" xr:uid="{25506E95-A6F8-466E-A05F-5456A86AE86A}"/>
    <cellStyle name="Currency 2 4 8 2 2 2 4" xfId="44161" xr:uid="{8B33F627-22F4-4405-9434-8E884C8C8CFB}"/>
    <cellStyle name="Currency 2 4 8 2 2 3" xfId="6142" xr:uid="{00000000-0005-0000-0000-000054430000}"/>
    <cellStyle name="Currency 2 4 8 2 2 3 2" xfId="20399" xr:uid="{00000000-0005-0000-0000-000055430000}"/>
    <cellStyle name="Currency 2 4 8 2 2 3 3" xfId="32280" xr:uid="{CA965214-6FBE-49CA-B6FF-9B1C22CBFD89}"/>
    <cellStyle name="Currency 2 4 8 2 2 3 4" xfId="46537" xr:uid="{B0671C61-BD10-4E04-8310-95647F582082}"/>
    <cellStyle name="Currency 2 4 8 2 2 4" xfId="8518" xr:uid="{00000000-0005-0000-0000-000056430000}"/>
    <cellStyle name="Currency 2 4 8 2 2 4 2" xfId="22775" xr:uid="{00000000-0005-0000-0000-000057430000}"/>
    <cellStyle name="Currency 2 4 8 2 2 4 3" xfId="34656" xr:uid="{D43E2974-80A8-48C5-BD9B-FF5498FD0F63}"/>
    <cellStyle name="Currency 2 4 8 2 2 4 4" xfId="48913" xr:uid="{07BA5A35-0B8D-483E-AAB4-B3FFB293C04F}"/>
    <cellStyle name="Currency 2 4 8 2 2 5" xfId="10894" xr:uid="{00000000-0005-0000-0000-000058430000}"/>
    <cellStyle name="Currency 2 4 8 2 2 5 2" xfId="25151" xr:uid="{00000000-0005-0000-0000-000059430000}"/>
    <cellStyle name="Currency 2 4 8 2 2 5 3" xfId="37032" xr:uid="{67FFE453-B424-472B-8A14-262745FCA115}"/>
    <cellStyle name="Currency 2 4 8 2 2 5 4" xfId="51289" xr:uid="{FBFE96D2-D9D1-4C99-B341-E3765CC9A028}"/>
    <cellStyle name="Currency 2 4 8 2 2 6" xfId="13271" xr:uid="{00000000-0005-0000-0000-00005A430000}"/>
    <cellStyle name="Currency 2 4 8 2 2 6 2" xfId="39409" xr:uid="{5219797D-62B3-47C4-9099-D1DEE86923F3}"/>
    <cellStyle name="Currency 2 4 8 2 2 6 3" xfId="53666" xr:uid="{5C0DE331-0111-4F06-882C-FAC40C030065}"/>
    <cellStyle name="Currency 2 4 8 2 2 7" xfId="15647" xr:uid="{00000000-0005-0000-0000-00005B430000}"/>
    <cellStyle name="Currency 2 4 8 2 2 8" xfId="27528" xr:uid="{02A70C40-3DA3-4099-8430-1DE0512DA912}"/>
    <cellStyle name="Currency 2 4 8 2 2 9" xfId="41785" xr:uid="{B9FC6532-9D71-4476-92DE-F7015BE33202}"/>
    <cellStyle name="Currency 2 4 8 2 3" xfId="2182" xr:uid="{00000000-0005-0000-0000-00005C430000}"/>
    <cellStyle name="Currency 2 4 8 2 3 2" xfId="4558" xr:uid="{00000000-0005-0000-0000-00005D430000}"/>
    <cellStyle name="Currency 2 4 8 2 3 2 2" xfId="18815" xr:uid="{00000000-0005-0000-0000-00005E430000}"/>
    <cellStyle name="Currency 2 4 8 2 3 2 3" xfId="30696" xr:uid="{5B7BFEC1-4CD8-455C-B061-1D8CD5471376}"/>
    <cellStyle name="Currency 2 4 8 2 3 2 4" xfId="44953" xr:uid="{AAC24533-5C95-4E42-831B-E36BECCE540F}"/>
    <cellStyle name="Currency 2 4 8 2 3 3" xfId="6934" xr:uid="{00000000-0005-0000-0000-00005F430000}"/>
    <cellStyle name="Currency 2 4 8 2 3 3 2" xfId="21191" xr:uid="{00000000-0005-0000-0000-000060430000}"/>
    <cellStyle name="Currency 2 4 8 2 3 3 3" xfId="33072" xr:uid="{76479F02-22EE-4A84-BC7A-A5AD0657F8A3}"/>
    <cellStyle name="Currency 2 4 8 2 3 3 4" xfId="47329" xr:uid="{6F7F4BDE-EDB1-4968-BB23-4E872D03E400}"/>
    <cellStyle name="Currency 2 4 8 2 3 4" xfId="9310" xr:uid="{00000000-0005-0000-0000-000061430000}"/>
    <cellStyle name="Currency 2 4 8 2 3 4 2" xfId="23567" xr:uid="{00000000-0005-0000-0000-000062430000}"/>
    <cellStyle name="Currency 2 4 8 2 3 4 3" xfId="35448" xr:uid="{4462E210-1534-4C47-A69B-3B4A6693D817}"/>
    <cellStyle name="Currency 2 4 8 2 3 4 4" xfId="49705" xr:uid="{4275C7F6-1DC8-4583-A614-EF3D29DC3A2E}"/>
    <cellStyle name="Currency 2 4 8 2 3 5" xfId="11686" xr:uid="{00000000-0005-0000-0000-000063430000}"/>
    <cellStyle name="Currency 2 4 8 2 3 5 2" xfId="25943" xr:uid="{00000000-0005-0000-0000-000064430000}"/>
    <cellStyle name="Currency 2 4 8 2 3 5 3" xfId="37824" xr:uid="{F205D9FC-C7FD-4954-83EC-2092853A8CF2}"/>
    <cellStyle name="Currency 2 4 8 2 3 5 4" xfId="52081" xr:uid="{FDC0AD93-F1D3-42D1-B82D-89031E4D538D}"/>
    <cellStyle name="Currency 2 4 8 2 3 6" xfId="14063" xr:uid="{00000000-0005-0000-0000-000065430000}"/>
    <cellStyle name="Currency 2 4 8 2 3 6 2" xfId="40201" xr:uid="{FE968301-88B6-4F90-92B9-16574F9D92AD}"/>
    <cellStyle name="Currency 2 4 8 2 3 6 3" xfId="54458" xr:uid="{1B8E93B8-E13D-4D3E-9603-3C0CE1A0FC1E}"/>
    <cellStyle name="Currency 2 4 8 2 3 7" xfId="16439" xr:uid="{00000000-0005-0000-0000-000066430000}"/>
    <cellStyle name="Currency 2 4 8 2 3 8" xfId="28320" xr:uid="{BA1D3C85-927D-4057-AA25-46953F107921}"/>
    <cellStyle name="Currency 2 4 8 2 3 9" xfId="42577" xr:uid="{FC840874-C308-4F1B-B7CE-E5BB636294E5}"/>
    <cellStyle name="Currency 2 4 8 2 4" xfId="2974" xr:uid="{00000000-0005-0000-0000-000067430000}"/>
    <cellStyle name="Currency 2 4 8 2 4 2" xfId="17231" xr:uid="{00000000-0005-0000-0000-000068430000}"/>
    <cellStyle name="Currency 2 4 8 2 4 3" xfId="29112" xr:uid="{D1FAD6A1-7864-47A2-BB34-FB24C5AD3A69}"/>
    <cellStyle name="Currency 2 4 8 2 4 4" xfId="43369" xr:uid="{454AED9A-A0C4-4E1C-8D93-75F2AE6F9A46}"/>
    <cellStyle name="Currency 2 4 8 2 5" xfId="5350" xr:uid="{00000000-0005-0000-0000-000069430000}"/>
    <cellStyle name="Currency 2 4 8 2 5 2" xfId="19607" xr:uid="{00000000-0005-0000-0000-00006A430000}"/>
    <cellStyle name="Currency 2 4 8 2 5 3" xfId="31488" xr:uid="{E2C9EE92-A9F7-435B-897E-E510FC52CF29}"/>
    <cellStyle name="Currency 2 4 8 2 5 4" xfId="45745" xr:uid="{F08E847E-3887-418E-B389-EFE952947511}"/>
    <cellStyle name="Currency 2 4 8 2 6" xfId="7726" xr:uid="{00000000-0005-0000-0000-00006B430000}"/>
    <cellStyle name="Currency 2 4 8 2 6 2" xfId="21983" xr:uid="{00000000-0005-0000-0000-00006C430000}"/>
    <cellStyle name="Currency 2 4 8 2 6 3" xfId="33864" xr:uid="{2FC41E62-C2F7-44DB-AC0D-772E59740B36}"/>
    <cellStyle name="Currency 2 4 8 2 6 4" xfId="48121" xr:uid="{CCFED36B-EE11-4D80-8CE1-87A7E0ED4F11}"/>
    <cellStyle name="Currency 2 4 8 2 7" xfId="10102" xr:uid="{00000000-0005-0000-0000-00006D430000}"/>
    <cellStyle name="Currency 2 4 8 2 7 2" xfId="24359" xr:uid="{00000000-0005-0000-0000-00006E430000}"/>
    <cellStyle name="Currency 2 4 8 2 7 3" xfId="36240" xr:uid="{398F7092-F0FB-4B95-A58C-C3DCA4F5D770}"/>
    <cellStyle name="Currency 2 4 8 2 7 4" xfId="50497" xr:uid="{30EDDE34-2B19-4C6B-BA36-E21AC3D8E59B}"/>
    <cellStyle name="Currency 2 4 8 2 8" xfId="12479" xr:uid="{00000000-0005-0000-0000-00006F430000}"/>
    <cellStyle name="Currency 2 4 8 2 8 2" xfId="38617" xr:uid="{1A4004CF-2651-4CFB-BBD0-33F9BFF8B3DE}"/>
    <cellStyle name="Currency 2 4 8 2 8 3" xfId="52874" xr:uid="{FAC35165-1C94-4D22-BF12-2C83B44585FE}"/>
    <cellStyle name="Currency 2 4 8 2 9" xfId="14855" xr:uid="{00000000-0005-0000-0000-000070430000}"/>
    <cellStyle name="Currency 2 4 8 3" xfId="1030" xr:uid="{00000000-0005-0000-0000-000071430000}"/>
    <cellStyle name="Currency 2 4 8 3 2" xfId="3406" xr:uid="{00000000-0005-0000-0000-000072430000}"/>
    <cellStyle name="Currency 2 4 8 3 2 2" xfId="17663" xr:uid="{00000000-0005-0000-0000-000073430000}"/>
    <cellStyle name="Currency 2 4 8 3 2 3" xfId="29544" xr:uid="{5305E36D-DAD8-4A45-B4FA-019942FDF132}"/>
    <cellStyle name="Currency 2 4 8 3 2 4" xfId="43801" xr:uid="{A63381C5-89D8-4047-8E35-26D6B8C5390F}"/>
    <cellStyle name="Currency 2 4 8 3 3" xfId="5782" xr:uid="{00000000-0005-0000-0000-000074430000}"/>
    <cellStyle name="Currency 2 4 8 3 3 2" xfId="20039" xr:uid="{00000000-0005-0000-0000-000075430000}"/>
    <cellStyle name="Currency 2 4 8 3 3 3" xfId="31920" xr:uid="{ABBAF94D-9BA0-49D0-A70C-03DEFA56C0AB}"/>
    <cellStyle name="Currency 2 4 8 3 3 4" xfId="46177" xr:uid="{B27AAFFF-D4EA-4267-902A-09CEA27AEA97}"/>
    <cellStyle name="Currency 2 4 8 3 4" xfId="8158" xr:uid="{00000000-0005-0000-0000-000076430000}"/>
    <cellStyle name="Currency 2 4 8 3 4 2" xfId="22415" xr:uid="{00000000-0005-0000-0000-000077430000}"/>
    <cellStyle name="Currency 2 4 8 3 4 3" xfId="34296" xr:uid="{72C18201-7D78-4476-A3E4-7387B8D1B280}"/>
    <cellStyle name="Currency 2 4 8 3 4 4" xfId="48553" xr:uid="{3E5AA684-D99B-4858-B9A2-C288E29337F8}"/>
    <cellStyle name="Currency 2 4 8 3 5" xfId="10534" xr:uid="{00000000-0005-0000-0000-000078430000}"/>
    <cellStyle name="Currency 2 4 8 3 5 2" xfId="24791" xr:uid="{00000000-0005-0000-0000-000079430000}"/>
    <cellStyle name="Currency 2 4 8 3 5 3" xfId="36672" xr:uid="{20B51D74-0714-4A0E-8322-8559C929B42B}"/>
    <cellStyle name="Currency 2 4 8 3 5 4" xfId="50929" xr:uid="{DE3848B9-774D-4372-A287-4BA2BD154FAB}"/>
    <cellStyle name="Currency 2 4 8 3 6" xfId="12911" xr:uid="{00000000-0005-0000-0000-00007A430000}"/>
    <cellStyle name="Currency 2 4 8 3 6 2" xfId="39049" xr:uid="{73072EB1-4870-40CC-B075-0AA9DDEB1530}"/>
    <cellStyle name="Currency 2 4 8 3 6 3" xfId="53306" xr:uid="{C26188D6-4342-4A81-AFED-440B2003924A}"/>
    <cellStyle name="Currency 2 4 8 3 7" xfId="15287" xr:uid="{00000000-0005-0000-0000-00007B430000}"/>
    <cellStyle name="Currency 2 4 8 3 8" xfId="27168" xr:uid="{251FA0E4-0E83-4EC6-BFC2-A6D7DCE06DE0}"/>
    <cellStyle name="Currency 2 4 8 3 9" xfId="41425" xr:uid="{346A1A25-9D55-4E6C-B568-1D114DB7BB21}"/>
    <cellStyle name="Currency 2 4 8 4" xfId="1822" xr:uid="{00000000-0005-0000-0000-00007C430000}"/>
    <cellStyle name="Currency 2 4 8 4 2" xfId="4198" xr:uid="{00000000-0005-0000-0000-00007D430000}"/>
    <cellStyle name="Currency 2 4 8 4 2 2" xfId="18455" xr:uid="{00000000-0005-0000-0000-00007E430000}"/>
    <cellStyle name="Currency 2 4 8 4 2 3" xfId="30336" xr:uid="{D18164DD-52C7-424B-B390-5AB89907A5EC}"/>
    <cellStyle name="Currency 2 4 8 4 2 4" xfId="44593" xr:uid="{D9A769FA-773C-4487-A5E6-DD3051B32CBC}"/>
    <cellStyle name="Currency 2 4 8 4 3" xfId="6574" xr:uid="{00000000-0005-0000-0000-00007F430000}"/>
    <cellStyle name="Currency 2 4 8 4 3 2" xfId="20831" xr:uid="{00000000-0005-0000-0000-000080430000}"/>
    <cellStyle name="Currency 2 4 8 4 3 3" xfId="32712" xr:uid="{370C512A-7FB0-4313-8571-194363731DC6}"/>
    <cellStyle name="Currency 2 4 8 4 3 4" xfId="46969" xr:uid="{8E9484F3-4B5E-407E-BD38-6ED7B64DD693}"/>
    <cellStyle name="Currency 2 4 8 4 4" xfId="8950" xr:uid="{00000000-0005-0000-0000-000081430000}"/>
    <cellStyle name="Currency 2 4 8 4 4 2" xfId="23207" xr:uid="{00000000-0005-0000-0000-000082430000}"/>
    <cellStyle name="Currency 2 4 8 4 4 3" xfId="35088" xr:uid="{8F6D80A7-0340-4890-B1F6-BA220E9E0147}"/>
    <cellStyle name="Currency 2 4 8 4 4 4" xfId="49345" xr:uid="{C7FBAABD-A0F7-4C6F-B6AE-33E6FEAD22B5}"/>
    <cellStyle name="Currency 2 4 8 4 5" xfId="11326" xr:uid="{00000000-0005-0000-0000-000083430000}"/>
    <cellStyle name="Currency 2 4 8 4 5 2" xfId="25583" xr:uid="{00000000-0005-0000-0000-000084430000}"/>
    <cellStyle name="Currency 2 4 8 4 5 3" xfId="37464" xr:uid="{932592D6-84E8-473C-BDFE-5EAE180F296A}"/>
    <cellStyle name="Currency 2 4 8 4 5 4" xfId="51721" xr:uid="{D9E58C59-0B4A-4E7F-91A1-7B18E2768FD3}"/>
    <cellStyle name="Currency 2 4 8 4 6" xfId="13703" xr:uid="{00000000-0005-0000-0000-000085430000}"/>
    <cellStyle name="Currency 2 4 8 4 6 2" xfId="39841" xr:uid="{A9308AA4-B9A4-4D25-94EA-CE9A624D8257}"/>
    <cellStyle name="Currency 2 4 8 4 6 3" xfId="54098" xr:uid="{73744F4E-E27C-4AF1-9D1E-874FDEF7DD4B}"/>
    <cellStyle name="Currency 2 4 8 4 7" xfId="16079" xr:uid="{00000000-0005-0000-0000-000086430000}"/>
    <cellStyle name="Currency 2 4 8 4 8" xfId="27960" xr:uid="{2B9A6980-7A7B-4EAE-8BA2-F73C2B806B75}"/>
    <cellStyle name="Currency 2 4 8 4 9" xfId="42217" xr:uid="{A0D7777B-0EC9-4F46-A354-5B407104F224}"/>
    <cellStyle name="Currency 2 4 8 5" xfId="2614" xr:uid="{00000000-0005-0000-0000-000087430000}"/>
    <cellStyle name="Currency 2 4 8 5 2" xfId="16871" xr:uid="{00000000-0005-0000-0000-000088430000}"/>
    <cellStyle name="Currency 2 4 8 5 3" xfId="28752" xr:uid="{A8B7FA16-4432-480B-9451-D5E0300D4AD2}"/>
    <cellStyle name="Currency 2 4 8 5 4" xfId="43009" xr:uid="{BF7A83DA-158C-469F-AED3-4FE75434FE9C}"/>
    <cellStyle name="Currency 2 4 8 6" xfId="4990" xr:uid="{00000000-0005-0000-0000-000089430000}"/>
    <cellStyle name="Currency 2 4 8 6 2" xfId="19247" xr:uid="{00000000-0005-0000-0000-00008A430000}"/>
    <cellStyle name="Currency 2 4 8 6 3" xfId="31128" xr:uid="{88C40073-1C04-42BC-B63E-7C434D4552F9}"/>
    <cellStyle name="Currency 2 4 8 6 4" xfId="45385" xr:uid="{76D55B7C-7560-40AF-8A7A-477B93C53C24}"/>
    <cellStyle name="Currency 2 4 8 7" xfId="7366" xr:uid="{00000000-0005-0000-0000-00008B430000}"/>
    <cellStyle name="Currency 2 4 8 7 2" xfId="21623" xr:uid="{00000000-0005-0000-0000-00008C430000}"/>
    <cellStyle name="Currency 2 4 8 7 3" xfId="33504" xr:uid="{C7202659-28A1-49B4-8C9D-1257D05122B0}"/>
    <cellStyle name="Currency 2 4 8 7 4" xfId="47761" xr:uid="{748FE826-9B25-467D-9A50-52A93C7EC484}"/>
    <cellStyle name="Currency 2 4 8 8" xfId="9742" xr:uid="{00000000-0005-0000-0000-00008D430000}"/>
    <cellStyle name="Currency 2 4 8 8 2" xfId="23999" xr:uid="{00000000-0005-0000-0000-00008E430000}"/>
    <cellStyle name="Currency 2 4 8 8 3" xfId="35880" xr:uid="{E758B9BA-87BF-4A79-9103-E533744F46A1}"/>
    <cellStyle name="Currency 2 4 8 8 4" xfId="50137" xr:uid="{BA97651E-18F7-492A-8051-4A9D41EC58D3}"/>
    <cellStyle name="Currency 2 4 8 9" xfId="12119" xr:uid="{00000000-0005-0000-0000-00008F430000}"/>
    <cellStyle name="Currency 2 4 8 9 2" xfId="38257" xr:uid="{A609D57A-1DE4-46BE-B539-2F7E76AFD1DF}"/>
    <cellStyle name="Currency 2 4 8 9 3" xfId="52514" xr:uid="{AD4CE00E-191D-49AE-A003-4E075467007C}"/>
    <cellStyle name="Currency 2 4 9" xfId="274" xr:uid="{00000000-0005-0000-0000-000090430000}"/>
    <cellStyle name="Currency 2 4 9 10" xfId="14531" xr:uid="{00000000-0005-0000-0000-000091430000}"/>
    <cellStyle name="Currency 2 4 9 11" xfId="26412" xr:uid="{5E180418-B7A9-418A-8A28-6B0149684273}"/>
    <cellStyle name="Currency 2 4 9 12" xfId="40669" xr:uid="{AA5C5C4E-C9B6-4472-94B6-11C282E7841C}"/>
    <cellStyle name="Currency 2 4 9 2" xfId="634" xr:uid="{00000000-0005-0000-0000-000092430000}"/>
    <cellStyle name="Currency 2 4 9 2 10" xfId="26772" xr:uid="{58E81D7A-E42F-4821-A0C9-B8B82164E016}"/>
    <cellStyle name="Currency 2 4 9 2 11" xfId="41029" xr:uid="{35A8D1D5-269F-4FAA-8852-464B138F836E}"/>
    <cellStyle name="Currency 2 4 9 2 2" xfId="1426" xr:uid="{00000000-0005-0000-0000-000093430000}"/>
    <cellStyle name="Currency 2 4 9 2 2 2" xfId="3802" xr:uid="{00000000-0005-0000-0000-000094430000}"/>
    <cellStyle name="Currency 2 4 9 2 2 2 2" xfId="18059" xr:uid="{00000000-0005-0000-0000-000095430000}"/>
    <cellStyle name="Currency 2 4 9 2 2 2 3" xfId="29940" xr:uid="{F1259A92-5BDA-4375-A27F-A715EC2B9DEE}"/>
    <cellStyle name="Currency 2 4 9 2 2 2 4" xfId="44197" xr:uid="{DF74D5DE-C1B9-4659-91C8-4A8D43962D6A}"/>
    <cellStyle name="Currency 2 4 9 2 2 3" xfId="6178" xr:uid="{00000000-0005-0000-0000-000096430000}"/>
    <cellStyle name="Currency 2 4 9 2 2 3 2" xfId="20435" xr:uid="{00000000-0005-0000-0000-000097430000}"/>
    <cellStyle name="Currency 2 4 9 2 2 3 3" xfId="32316" xr:uid="{861940BA-B25C-401C-B0A4-820426A12ED6}"/>
    <cellStyle name="Currency 2 4 9 2 2 3 4" xfId="46573" xr:uid="{EFB96864-827B-4294-8EF5-41ACB12A2410}"/>
    <cellStyle name="Currency 2 4 9 2 2 4" xfId="8554" xr:uid="{00000000-0005-0000-0000-000098430000}"/>
    <cellStyle name="Currency 2 4 9 2 2 4 2" xfId="22811" xr:uid="{00000000-0005-0000-0000-000099430000}"/>
    <cellStyle name="Currency 2 4 9 2 2 4 3" xfId="34692" xr:uid="{E3220458-623E-4A31-9FF9-8A6AB5D8B20C}"/>
    <cellStyle name="Currency 2 4 9 2 2 4 4" xfId="48949" xr:uid="{B630388A-BE6B-4849-959A-CDA40EC04A4A}"/>
    <cellStyle name="Currency 2 4 9 2 2 5" xfId="10930" xr:uid="{00000000-0005-0000-0000-00009A430000}"/>
    <cellStyle name="Currency 2 4 9 2 2 5 2" xfId="25187" xr:uid="{00000000-0005-0000-0000-00009B430000}"/>
    <cellStyle name="Currency 2 4 9 2 2 5 3" xfId="37068" xr:uid="{DD85A97B-0594-4E45-8A44-EC1860403BB2}"/>
    <cellStyle name="Currency 2 4 9 2 2 5 4" xfId="51325" xr:uid="{C15B6120-A558-4F33-8B97-04C42F032F93}"/>
    <cellStyle name="Currency 2 4 9 2 2 6" xfId="13307" xr:uid="{00000000-0005-0000-0000-00009C430000}"/>
    <cellStyle name="Currency 2 4 9 2 2 6 2" xfId="39445" xr:uid="{7A77E472-6B3B-40F4-9C8F-B5EC037DF75C}"/>
    <cellStyle name="Currency 2 4 9 2 2 6 3" xfId="53702" xr:uid="{5C611FB6-D1CE-4DAB-9C79-398878402A22}"/>
    <cellStyle name="Currency 2 4 9 2 2 7" xfId="15683" xr:uid="{00000000-0005-0000-0000-00009D430000}"/>
    <cellStyle name="Currency 2 4 9 2 2 8" xfId="27564" xr:uid="{B0E17867-F48E-48FC-ADF5-EB453356FC87}"/>
    <cellStyle name="Currency 2 4 9 2 2 9" xfId="41821" xr:uid="{45BC3F77-0533-4DDC-A30C-ED5D5B11ADAA}"/>
    <cellStyle name="Currency 2 4 9 2 3" xfId="2218" xr:uid="{00000000-0005-0000-0000-00009E430000}"/>
    <cellStyle name="Currency 2 4 9 2 3 2" xfId="4594" xr:uid="{00000000-0005-0000-0000-00009F430000}"/>
    <cellStyle name="Currency 2 4 9 2 3 2 2" xfId="18851" xr:uid="{00000000-0005-0000-0000-0000A0430000}"/>
    <cellStyle name="Currency 2 4 9 2 3 2 3" xfId="30732" xr:uid="{5AD2AD7E-D5DF-47E6-92A6-75AC25FDCD12}"/>
    <cellStyle name="Currency 2 4 9 2 3 2 4" xfId="44989" xr:uid="{E4A3AED3-4531-49A6-919A-F1550B2E142C}"/>
    <cellStyle name="Currency 2 4 9 2 3 3" xfId="6970" xr:uid="{00000000-0005-0000-0000-0000A1430000}"/>
    <cellStyle name="Currency 2 4 9 2 3 3 2" xfId="21227" xr:uid="{00000000-0005-0000-0000-0000A2430000}"/>
    <cellStyle name="Currency 2 4 9 2 3 3 3" xfId="33108" xr:uid="{C1A03F37-8F76-465A-A831-C4E37A02FE3C}"/>
    <cellStyle name="Currency 2 4 9 2 3 3 4" xfId="47365" xr:uid="{E57944AE-CCE9-4B8D-B9F3-5F728D5F07D7}"/>
    <cellStyle name="Currency 2 4 9 2 3 4" xfId="9346" xr:uid="{00000000-0005-0000-0000-0000A3430000}"/>
    <cellStyle name="Currency 2 4 9 2 3 4 2" xfId="23603" xr:uid="{00000000-0005-0000-0000-0000A4430000}"/>
    <cellStyle name="Currency 2 4 9 2 3 4 3" xfId="35484" xr:uid="{F05CD0EE-F0A6-4597-BBAC-21E8E73C0929}"/>
    <cellStyle name="Currency 2 4 9 2 3 4 4" xfId="49741" xr:uid="{6244E208-93F9-4863-9F30-55794CE7DD0F}"/>
    <cellStyle name="Currency 2 4 9 2 3 5" xfId="11722" xr:uid="{00000000-0005-0000-0000-0000A5430000}"/>
    <cellStyle name="Currency 2 4 9 2 3 5 2" xfId="25979" xr:uid="{00000000-0005-0000-0000-0000A6430000}"/>
    <cellStyle name="Currency 2 4 9 2 3 5 3" xfId="37860" xr:uid="{3B895CB8-03CE-4110-AD45-826390408B73}"/>
    <cellStyle name="Currency 2 4 9 2 3 5 4" xfId="52117" xr:uid="{94403C95-E40E-4EB9-8049-97591A50CE24}"/>
    <cellStyle name="Currency 2 4 9 2 3 6" xfId="14099" xr:uid="{00000000-0005-0000-0000-0000A7430000}"/>
    <cellStyle name="Currency 2 4 9 2 3 6 2" xfId="40237" xr:uid="{39E0FEFD-86CE-48D5-9DE1-6E4B92DB62A4}"/>
    <cellStyle name="Currency 2 4 9 2 3 6 3" xfId="54494" xr:uid="{B53B8288-C490-4A3F-90D6-09D6B07C354A}"/>
    <cellStyle name="Currency 2 4 9 2 3 7" xfId="16475" xr:uid="{00000000-0005-0000-0000-0000A8430000}"/>
    <cellStyle name="Currency 2 4 9 2 3 8" xfId="28356" xr:uid="{0B216E7A-D5C9-49C4-9B13-FA4DA17C76DE}"/>
    <cellStyle name="Currency 2 4 9 2 3 9" xfId="42613" xr:uid="{0912A4FD-43DD-42D5-AF77-C5ECCD6CC443}"/>
    <cellStyle name="Currency 2 4 9 2 4" xfId="3010" xr:uid="{00000000-0005-0000-0000-0000A9430000}"/>
    <cellStyle name="Currency 2 4 9 2 4 2" xfId="17267" xr:uid="{00000000-0005-0000-0000-0000AA430000}"/>
    <cellStyle name="Currency 2 4 9 2 4 3" xfId="29148" xr:uid="{A67A4CB4-6950-492C-9267-7FB8D4A54356}"/>
    <cellStyle name="Currency 2 4 9 2 4 4" xfId="43405" xr:uid="{825E24CF-3E41-42A7-9BFF-CDEDDE425E63}"/>
    <cellStyle name="Currency 2 4 9 2 5" xfId="5386" xr:uid="{00000000-0005-0000-0000-0000AB430000}"/>
    <cellStyle name="Currency 2 4 9 2 5 2" xfId="19643" xr:uid="{00000000-0005-0000-0000-0000AC430000}"/>
    <cellStyle name="Currency 2 4 9 2 5 3" xfId="31524" xr:uid="{5F40C9A7-F5FD-4A6B-82A9-5AB3913E9537}"/>
    <cellStyle name="Currency 2 4 9 2 5 4" xfId="45781" xr:uid="{4E1F2FFB-E622-4A80-8FF0-B8898A44B20F}"/>
    <cellStyle name="Currency 2 4 9 2 6" xfId="7762" xr:uid="{00000000-0005-0000-0000-0000AD430000}"/>
    <cellStyle name="Currency 2 4 9 2 6 2" xfId="22019" xr:uid="{00000000-0005-0000-0000-0000AE430000}"/>
    <cellStyle name="Currency 2 4 9 2 6 3" xfId="33900" xr:uid="{BED781A8-0B24-4A03-8927-DDB629C9F0F6}"/>
    <cellStyle name="Currency 2 4 9 2 6 4" xfId="48157" xr:uid="{D382618B-9FF0-4FD7-91D0-A642E01260F3}"/>
    <cellStyle name="Currency 2 4 9 2 7" xfId="10138" xr:uid="{00000000-0005-0000-0000-0000AF430000}"/>
    <cellStyle name="Currency 2 4 9 2 7 2" xfId="24395" xr:uid="{00000000-0005-0000-0000-0000B0430000}"/>
    <cellStyle name="Currency 2 4 9 2 7 3" xfId="36276" xr:uid="{9FB69C91-E423-4C81-B31A-9891C222D610}"/>
    <cellStyle name="Currency 2 4 9 2 7 4" xfId="50533" xr:uid="{85A86230-28F2-4F01-A100-191EC2D2510E}"/>
    <cellStyle name="Currency 2 4 9 2 8" xfId="12515" xr:uid="{00000000-0005-0000-0000-0000B1430000}"/>
    <cellStyle name="Currency 2 4 9 2 8 2" xfId="38653" xr:uid="{7B606FBF-B091-4F23-8242-2B52D8A94980}"/>
    <cellStyle name="Currency 2 4 9 2 8 3" xfId="52910" xr:uid="{2CA6AFE1-6501-4D52-B422-F4B15D3348EF}"/>
    <cellStyle name="Currency 2 4 9 2 9" xfId="14891" xr:uid="{00000000-0005-0000-0000-0000B2430000}"/>
    <cellStyle name="Currency 2 4 9 3" xfId="1066" xr:uid="{00000000-0005-0000-0000-0000B3430000}"/>
    <cellStyle name="Currency 2 4 9 3 2" xfId="3442" xr:uid="{00000000-0005-0000-0000-0000B4430000}"/>
    <cellStyle name="Currency 2 4 9 3 2 2" xfId="17699" xr:uid="{00000000-0005-0000-0000-0000B5430000}"/>
    <cellStyle name="Currency 2 4 9 3 2 3" xfId="29580" xr:uid="{6AD61DBB-78C3-4A7A-A947-442F36ADD9A3}"/>
    <cellStyle name="Currency 2 4 9 3 2 4" xfId="43837" xr:uid="{D8626EF0-DA8C-4A66-B0E5-773338ACBFB2}"/>
    <cellStyle name="Currency 2 4 9 3 3" xfId="5818" xr:uid="{00000000-0005-0000-0000-0000B6430000}"/>
    <cellStyle name="Currency 2 4 9 3 3 2" xfId="20075" xr:uid="{00000000-0005-0000-0000-0000B7430000}"/>
    <cellStyle name="Currency 2 4 9 3 3 3" xfId="31956" xr:uid="{685EA8B7-AAC0-4C32-B33E-BDF2826D2701}"/>
    <cellStyle name="Currency 2 4 9 3 3 4" xfId="46213" xr:uid="{8B0E8A41-E5A6-4E76-9E9B-3930F219BB58}"/>
    <cellStyle name="Currency 2 4 9 3 4" xfId="8194" xr:uid="{00000000-0005-0000-0000-0000B8430000}"/>
    <cellStyle name="Currency 2 4 9 3 4 2" xfId="22451" xr:uid="{00000000-0005-0000-0000-0000B9430000}"/>
    <cellStyle name="Currency 2 4 9 3 4 3" xfId="34332" xr:uid="{3F335C50-7462-4F1D-9C58-0F77CC1085D0}"/>
    <cellStyle name="Currency 2 4 9 3 4 4" xfId="48589" xr:uid="{419CAC4A-2E62-4D7C-9A69-EC4A93B7D94A}"/>
    <cellStyle name="Currency 2 4 9 3 5" xfId="10570" xr:uid="{00000000-0005-0000-0000-0000BA430000}"/>
    <cellStyle name="Currency 2 4 9 3 5 2" xfId="24827" xr:uid="{00000000-0005-0000-0000-0000BB430000}"/>
    <cellStyle name="Currency 2 4 9 3 5 3" xfId="36708" xr:uid="{0DFA026F-56C9-41DA-B88C-F5C2146DDE6B}"/>
    <cellStyle name="Currency 2 4 9 3 5 4" xfId="50965" xr:uid="{9A10F0A9-E1D6-4410-BFDE-3E0E134A5E21}"/>
    <cellStyle name="Currency 2 4 9 3 6" xfId="12947" xr:uid="{00000000-0005-0000-0000-0000BC430000}"/>
    <cellStyle name="Currency 2 4 9 3 6 2" xfId="39085" xr:uid="{B9FE7BCE-DC91-47C7-889C-33FB8B93BF5B}"/>
    <cellStyle name="Currency 2 4 9 3 6 3" xfId="53342" xr:uid="{0BBF4CEC-27F2-416F-BC63-1F171BC1AD72}"/>
    <cellStyle name="Currency 2 4 9 3 7" xfId="15323" xr:uid="{00000000-0005-0000-0000-0000BD430000}"/>
    <cellStyle name="Currency 2 4 9 3 8" xfId="27204" xr:uid="{E4D13A5C-9966-436D-A314-5F9ACDE409FB}"/>
    <cellStyle name="Currency 2 4 9 3 9" xfId="41461" xr:uid="{47335D4B-646D-45C6-BB8F-63C2BE1BB155}"/>
    <cellStyle name="Currency 2 4 9 4" xfId="1858" xr:uid="{00000000-0005-0000-0000-0000BE430000}"/>
    <cellStyle name="Currency 2 4 9 4 2" xfId="4234" xr:uid="{00000000-0005-0000-0000-0000BF430000}"/>
    <cellStyle name="Currency 2 4 9 4 2 2" xfId="18491" xr:uid="{00000000-0005-0000-0000-0000C0430000}"/>
    <cellStyle name="Currency 2 4 9 4 2 3" xfId="30372" xr:uid="{E77E2F6B-FEA6-4E1B-96B7-C2AE6DACD0E1}"/>
    <cellStyle name="Currency 2 4 9 4 2 4" xfId="44629" xr:uid="{4C871E2A-0BDD-42F6-915F-8DE64FB87793}"/>
    <cellStyle name="Currency 2 4 9 4 3" xfId="6610" xr:uid="{00000000-0005-0000-0000-0000C1430000}"/>
    <cellStyle name="Currency 2 4 9 4 3 2" xfId="20867" xr:uid="{00000000-0005-0000-0000-0000C2430000}"/>
    <cellStyle name="Currency 2 4 9 4 3 3" xfId="32748" xr:uid="{16117E38-3E22-4FED-974D-E151F6D03380}"/>
    <cellStyle name="Currency 2 4 9 4 3 4" xfId="47005" xr:uid="{CF041ABE-8B3B-4B00-A4CF-2A5441D6A809}"/>
    <cellStyle name="Currency 2 4 9 4 4" xfId="8986" xr:uid="{00000000-0005-0000-0000-0000C3430000}"/>
    <cellStyle name="Currency 2 4 9 4 4 2" xfId="23243" xr:uid="{00000000-0005-0000-0000-0000C4430000}"/>
    <cellStyle name="Currency 2 4 9 4 4 3" xfId="35124" xr:uid="{4B566531-122D-4672-9FCB-FB3281D40300}"/>
    <cellStyle name="Currency 2 4 9 4 4 4" xfId="49381" xr:uid="{F0E95985-4BD0-4A02-A161-ADCDCEA1D008}"/>
    <cellStyle name="Currency 2 4 9 4 5" xfId="11362" xr:uid="{00000000-0005-0000-0000-0000C5430000}"/>
    <cellStyle name="Currency 2 4 9 4 5 2" xfId="25619" xr:uid="{00000000-0005-0000-0000-0000C6430000}"/>
    <cellStyle name="Currency 2 4 9 4 5 3" xfId="37500" xr:uid="{FF88CAFD-6509-4EB6-A848-8A74E3CE4527}"/>
    <cellStyle name="Currency 2 4 9 4 5 4" xfId="51757" xr:uid="{5472D3BD-5F6B-46ED-AE1D-A8994DD06E83}"/>
    <cellStyle name="Currency 2 4 9 4 6" xfId="13739" xr:uid="{00000000-0005-0000-0000-0000C7430000}"/>
    <cellStyle name="Currency 2 4 9 4 6 2" xfId="39877" xr:uid="{5DD25E82-6207-49E5-BD29-EDE4254393DE}"/>
    <cellStyle name="Currency 2 4 9 4 6 3" xfId="54134" xr:uid="{4EAC8630-0AB4-4D99-9850-C32025AFB80D}"/>
    <cellStyle name="Currency 2 4 9 4 7" xfId="16115" xr:uid="{00000000-0005-0000-0000-0000C8430000}"/>
    <cellStyle name="Currency 2 4 9 4 8" xfId="27996" xr:uid="{AD74A2AC-3902-429D-AE62-71E9EC3225A9}"/>
    <cellStyle name="Currency 2 4 9 4 9" xfId="42253" xr:uid="{9A4E6591-88D5-45F6-8471-80F2346F99E3}"/>
    <cellStyle name="Currency 2 4 9 5" xfId="2650" xr:uid="{00000000-0005-0000-0000-0000C9430000}"/>
    <cellStyle name="Currency 2 4 9 5 2" xfId="16907" xr:uid="{00000000-0005-0000-0000-0000CA430000}"/>
    <cellStyle name="Currency 2 4 9 5 3" xfId="28788" xr:uid="{E4DE8A13-C01D-431E-9F88-EC4AB62D1E3D}"/>
    <cellStyle name="Currency 2 4 9 5 4" xfId="43045" xr:uid="{C2A9A05D-B330-4A3D-BD73-8C38335618EC}"/>
    <cellStyle name="Currency 2 4 9 6" xfId="5026" xr:uid="{00000000-0005-0000-0000-0000CB430000}"/>
    <cellStyle name="Currency 2 4 9 6 2" xfId="19283" xr:uid="{00000000-0005-0000-0000-0000CC430000}"/>
    <cellStyle name="Currency 2 4 9 6 3" xfId="31164" xr:uid="{5753B585-6E11-4D37-8C95-7A495F153413}"/>
    <cellStyle name="Currency 2 4 9 6 4" xfId="45421" xr:uid="{1ECE79E8-669D-4579-A0A8-D28E41D9B285}"/>
    <cellStyle name="Currency 2 4 9 7" xfId="7402" xr:uid="{00000000-0005-0000-0000-0000CD430000}"/>
    <cellStyle name="Currency 2 4 9 7 2" xfId="21659" xr:uid="{00000000-0005-0000-0000-0000CE430000}"/>
    <cellStyle name="Currency 2 4 9 7 3" xfId="33540" xr:uid="{5765CFF0-2F7D-46B0-BE1E-153D1807AF9F}"/>
    <cellStyle name="Currency 2 4 9 7 4" xfId="47797" xr:uid="{34E0032E-7CE9-408F-B2E3-41BBDEC69F14}"/>
    <cellStyle name="Currency 2 4 9 8" xfId="9778" xr:uid="{00000000-0005-0000-0000-0000CF430000}"/>
    <cellStyle name="Currency 2 4 9 8 2" xfId="24035" xr:uid="{00000000-0005-0000-0000-0000D0430000}"/>
    <cellStyle name="Currency 2 4 9 8 3" xfId="35916" xr:uid="{00921CA3-F1E2-464E-9E11-15BCE63810F3}"/>
    <cellStyle name="Currency 2 4 9 8 4" xfId="50173" xr:uid="{18D24772-8936-4FA2-8FF5-77E355C0C757}"/>
    <cellStyle name="Currency 2 4 9 9" xfId="12155" xr:uid="{00000000-0005-0000-0000-0000D1430000}"/>
    <cellStyle name="Currency 2 4 9 9 2" xfId="38293" xr:uid="{98392E9F-1C5F-4ECF-9A14-3D8C62E2EC16}"/>
    <cellStyle name="Currency 2 4 9 9 3" xfId="52550" xr:uid="{D4202C7B-6F04-4593-8146-7096D2ABB4DB}"/>
    <cellStyle name="Currency 2 5" xfId="27" xr:uid="{00000000-0005-0000-0000-0000D2430000}"/>
    <cellStyle name="Currency 2 5 10" xfId="315" xr:uid="{00000000-0005-0000-0000-0000D3430000}"/>
    <cellStyle name="Currency 2 5 10 10" xfId="14572" xr:uid="{00000000-0005-0000-0000-0000D4430000}"/>
    <cellStyle name="Currency 2 5 10 11" xfId="26453" xr:uid="{A529EEF4-1C54-4A32-A8E6-44F8EAEDACB5}"/>
    <cellStyle name="Currency 2 5 10 12" xfId="40710" xr:uid="{64296B35-EB37-474C-8599-DFC205285FAE}"/>
    <cellStyle name="Currency 2 5 10 2" xfId="675" xr:uid="{00000000-0005-0000-0000-0000D5430000}"/>
    <cellStyle name="Currency 2 5 10 2 10" xfId="26813" xr:uid="{A159187D-3E4E-46B5-8400-E01F737A7675}"/>
    <cellStyle name="Currency 2 5 10 2 11" xfId="41070" xr:uid="{09CEBBAC-9649-44F2-8D9C-8EB0422F56E0}"/>
    <cellStyle name="Currency 2 5 10 2 2" xfId="1467" xr:uid="{00000000-0005-0000-0000-0000D6430000}"/>
    <cellStyle name="Currency 2 5 10 2 2 2" xfId="3843" xr:uid="{00000000-0005-0000-0000-0000D7430000}"/>
    <cellStyle name="Currency 2 5 10 2 2 2 2" xfId="18100" xr:uid="{00000000-0005-0000-0000-0000D8430000}"/>
    <cellStyle name="Currency 2 5 10 2 2 2 3" xfId="29981" xr:uid="{B43D9491-DD54-4A60-9C08-A9A7E2FBE5FE}"/>
    <cellStyle name="Currency 2 5 10 2 2 2 4" xfId="44238" xr:uid="{D267780E-C5D1-4769-9BA1-5065A3D7136E}"/>
    <cellStyle name="Currency 2 5 10 2 2 3" xfId="6219" xr:uid="{00000000-0005-0000-0000-0000D9430000}"/>
    <cellStyle name="Currency 2 5 10 2 2 3 2" xfId="20476" xr:uid="{00000000-0005-0000-0000-0000DA430000}"/>
    <cellStyle name="Currency 2 5 10 2 2 3 3" xfId="32357" xr:uid="{C19C8228-A3AF-4953-93A9-77F9C9F0B6EB}"/>
    <cellStyle name="Currency 2 5 10 2 2 3 4" xfId="46614" xr:uid="{0658BB6C-AD2E-488D-B812-A2522BB5E9AA}"/>
    <cellStyle name="Currency 2 5 10 2 2 4" xfId="8595" xr:uid="{00000000-0005-0000-0000-0000DB430000}"/>
    <cellStyle name="Currency 2 5 10 2 2 4 2" xfId="22852" xr:uid="{00000000-0005-0000-0000-0000DC430000}"/>
    <cellStyle name="Currency 2 5 10 2 2 4 3" xfId="34733" xr:uid="{DA6C5694-FB2E-459B-9C06-8CA516270F70}"/>
    <cellStyle name="Currency 2 5 10 2 2 4 4" xfId="48990" xr:uid="{6804DE83-650F-4E6E-A5AE-E519D88016ED}"/>
    <cellStyle name="Currency 2 5 10 2 2 5" xfId="10971" xr:uid="{00000000-0005-0000-0000-0000DD430000}"/>
    <cellStyle name="Currency 2 5 10 2 2 5 2" xfId="25228" xr:uid="{00000000-0005-0000-0000-0000DE430000}"/>
    <cellStyle name="Currency 2 5 10 2 2 5 3" xfId="37109" xr:uid="{00A180EE-00A2-4952-87C7-668EFEAD1EFE}"/>
    <cellStyle name="Currency 2 5 10 2 2 5 4" xfId="51366" xr:uid="{089BC23B-05DE-4105-8B65-4B601F2DEE3D}"/>
    <cellStyle name="Currency 2 5 10 2 2 6" xfId="13348" xr:uid="{00000000-0005-0000-0000-0000DF430000}"/>
    <cellStyle name="Currency 2 5 10 2 2 6 2" xfId="39486" xr:uid="{197A2144-133F-4810-A314-D5C2651A55CE}"/>
    <cellStyle name="Currency 2 5 10 2 2 6 3" xfId="53743" xr:uid="{D846E354-2FFE-47C9-A970-CE1D8D4EB29A}"/>
    <cellStyle name="Currency 2 5 10 2 2 7" xfId="15724" xr:uid="{00000000-0005-0000-0000-0000E0430000}"/>
    <cellStyle name="Currency 2 5 10 2 2 8" xfId="27605" xr:uid="{9B100D41-7F4D-429A-8C74-77321DC28DDA}"/>
    <cellStyle name="Currency 2 5 10 2 2 9" xfId="41862" xr:uid="{8FF24285-2A85-4E13-B81D-45532D7AC132}"/>
    <cellStyle name="Currency 2 5 10 2 3" xfId="2259" xr:uid="{00000000-0005-0000-0000-0000E1430000}"/>
    <cellStyle name="Currency 2 5 10 2 3 2" xfId="4635" xr:uid="{00000000-0005-0000-0000-0000E2430000}"/>
    <cellStyle name="Currency 2 5 10 2 3 2 2" xfId="18892" xr:uid="{00000000-0005-0000-0000-0000E3430000}"/>
    <cellStyle name="Currency 2 5 10 2 3 2 3" xfId="30773" xr:uid="{27AE7F50-47DB-4AC8-A201-4FC5EDD3DC78}"/>
    <cellStyle name="Currency 2 5 10 2 3 2 4" xfId="45030" xr:uid="{F0D21A01-CFBA-41AC-8ABB-CFC94B916DD4}"/>
    <cellStyle name="Currency 2 5 10 2 3 3" xfId="7011" xr:uid="{00000000-0005-0000-0000-0000E4430000}"/>
    <cellStyle name="Currency 2 5 10 2 3 3 2" xfId="21268" xr:uid="{00000000-0005-0000-0000-0000E5430000}"/>
    <cellStyle name="Currency 2 5 10 2 3 3 3" xfId="33149" xr:uid="{2E0BC4E9-4D23-4DF0-B6CD-4D49AE34F353}"/>
    <cellStyle name="Currency 2 5 10 2 3 3 4" xfId="47406" xr:uid="{A0011A6C-B866-494B-BE4E-4A5C53D5C80A}"/>
    <cellStyle name="Currency 2 5 10 2 3 4" xfId="9387" xr:uid="{00000000-0005-0000-0000-0000E6430000}"/>
    <cellStyle name="Currency 2 5 10 2 3 4 2" xfId="23644" xr:uid="{00000000-0005-0000-0000-0000E7430000}"/>
    <cellStyle name="Currency 2 5 10 2 3 4 3" xfId="35525" xr:uid="{A8A508F6-289B-493A-A896-7D5A64104FC6}"/>
    <cellStyle name="Currency 2 5 10 2 3 4 4" xfId="49782" xr:uid="{EEDDC479-F7E4-49EC-A61C-C030B97384BF}"/>
    <cellStyle name="Currency 2 5 10 2 3 5" xfId="11763" xr:uid="{00000000-0005-0000-0000-0000E8430000}"/>
    <cellStyle name="Currency 2 5 10 2 3 5 2" xfId="26020" xr:uid="{00000000-0005-0000-0000-0000E9430000}"/>
    <cellStyle name="Currency 2 5 10 2 3 5 3" xfId="37901" xr:uid="{D01ED7AB-F5E8-48EF-8959-8A9BC91AF370}"/>
    <cellStyle name="Currency 2 5 10 2 3 5 4" xfId="52158" xr:uid="{77F0A324-40E9-4C9F-9279-500C1ABD30D5}"/>
    <cellStyle name="Currency 2 5 10 2 3 6" xfId="14140" xr:uid="{00000000-0005-0000-0000-0000EA430000}"/>
    <cellStyle name="Currency 2 5 10 2 3 6 2" xfId="40278" xr:uid="{01F9D565-D6D9-42D2-B0EE-FC54E4C95487}"/>
    <cellStyle name="Currency 2 5 10 2 3 6 3" xfId="54535" xr:uid="{2D866080-8CD6-4FA5-9A3F-32E1B2245D44}"/>
    <cellStyle name="Currency 2 5 10 2 3 7" xfId="16516" xr:uid="{00000000-0005-0000-0000-0000EB430000}"/>
    <cellStyle name="Currency 2 5 10 2 3 8" xfId="28397" xr:uid="{368CD55C-4F2B-4212-825A-42EEB794A4ED}"/>
    <cellStyle name="Currency 2 5 10 2 3 9" xfId="42654" xr:uid="{61ACC977-23D8-4D69-862A-6CD038ADD388}"/>
    <cellStyle name="Currency 2 5 10 2 4" xfId="3051" xr:uid="{00000000-0005-0000-0000-0000EC430000}"/>
    <cellStyle name="Currency 2 5 10 2 4 2" xfId="17308" xr:uid="{00000000-0005-0000-0000-0000ED430000}"/>
    <cellStyle name="Currency 2 5 10 2 4 3" xfId="29189" xr:uid="{CDA893DC-66B7-45BA-ABEF-733EB828B625}"/>
    <cellStyle name="Currency 2 5 10 2 4 4" xfId="43446" xr:uid="{FF0E53FB-0D56-4822-B9C2-81D5FEC358BD}"/>
    <cellStyle name="Currency 2 5 10 2 5" xfId="5427" xr:uid="{00000000-0005-0000-0000-0000EE430000}"/>
    <cellStyle name="Currency 2 5 10 2 5 2" xfId="19684" xr:uid="{00000000-0005-0000-0000-0000EF430000}"/>
    <cellStyle name="Currency 2 5 10 2 5 3" xfId="31565" xr:uid="{F3DF8EA4-2188-4267-8E80-13B869BCE4D0}"/>
    <cellStyle name="Currency 2 5 10 2 5 4" xfId="45822" xr:uid="{3DA66619-7773-4E8A-AEC2-27C7FC770BE8}"/>
    <cellStyle name="Currency 2 5 10 2 6" xfId="7803" xr:uid="{00000000-0005-0000-0000-0000F0430000}"/>
    <cellStyle name="Currency 2 5 10 2 6 2" xfId="22060" xr:uid="{00000000-0005-0000-0000-0000F1430000}"/>
    <cellStyle name="Currency 2 5 10 2 6 3" xfId="33941" xr:uid="{CFB2E9FE-B0DF-4448-82F5-7BF78E1859CB}"/>
    <cellStyle name="Currency 2 5 10 2 6 4" xfId="48198" xr:uid="{12EDC3EF-1336-4CBA-9A2B-081CE3D52940}"/>
    <cellStyle name="Currency 2 5 10 2 7" xfId="10179" xr:uid="{00000000-0005-0000-0000-0000F2430000}"/>
    <cellStyle name="Currency 2 5 10 2 7 2" xfId="24436" xr:uid="{00000000-0005-0000-0000-0000F3430000}"/>
    <cellStyle name="Currency 2 5 10 2 7 3" xfId="36317" xr:uid="{E16AB87E-953C-43B5-974A-6C58E0C29A5B}"/>
    <cellStyle name="Currency 2 5 10 2 7 4" xfId="50574" xr:uid="{A2016209-DF2A-4023-AF8D-003A8271417E}"/>
    <cellStyle name="Currency 2 5 10 2 8" xfId="12556" xr:uid="{00000000-0005-0000-0000-0000F4430000}"/>
    <cellStyle name="Currency 2 5 10 2 8 2" xfId="38694" xr:uid="{72CE7261-E15D-4793-9316-38B53E836EC9}"/>
    <cellStyle name="Currency 2 5 10 2 8 3" xfId="52951" xr:uid="{B22F7889-C788-41FA-988F-86D2D650F280}"/>
    <cellStyle name="Currency 2 5 10 2 9" xfId="14932" xr:uid="{00000000-0005-0000-0000-0000F5430000}"/>
    <cellStyle name="Currency 2 5 10 3" xfId="1107" xr:uid="{00000000-0005-0000-0000-0000F6430000}"/>
    <cellStyle name="Currency 2 5 10 3 2" xfId="3483" xr:uid="{00000000-0005-0000-0000-0000F7430000}"/>
    <cellStyle name="Currency 2 5 10 3 2 2" xfId="17740" xr:uid="{00000000-0005-0000-0000-0000F8430000}"/>
    <cellStyle name="Currency 2 5 10 3 2 3" xfId="29621" xr:uid="{DACFA952-4F0C-455D-B7D6-9B40A4A20E3C}"/>
    <cellStyle name="Currency 2 5 10 3 2 4" xfId="43878" xr:uid="{01F5D43D-BDEB-4D0D-B5CE-399E3D40571C}"/>
    <cellStyle name="Currency 2 5 10 3 3" xfId="5859" xr:uid="{00000000-0005-0000-0000-0000F9430000}"/>
    <cellStyle name="Currency 2 5 10 3 3 2" xfId="20116" xr:uid="{00000000-0005-0000-0000-0000FA430000}"/>
    <cellStyle name="Currency 2 5 10 3 3 3" xfId="31997" xr:uid="{7E8FECA6-3F09-449A-8F07-357AE38E5681}"/>
    <cellStyle name="Currency 2 5 10 3 3 4" xfId="46254" xr:uid="{E43519D1-532A-4B39-BC4E-A857B7F4B746}"/>
    <cellStyle name="Currency 2 5 10 3 4" xfId="8235" xr:uid="{00000000-0005-0000-0000-0000FB430000}"/>
    <cellStyle name="Currency 2 5 10 3 4 2" xfId="22492" xr:uid="{00000000-0005-0000-0000-0000FC430000}"/>
    <cellStyle name="Currency 2 5 10 3 4 3" xfId="34373" xr:uid="{227FA59E-015B-4331-B83A-BB83FB525D56}"/>
    <cellStyle name="Currency 2 5 10 3 4 4" xfId="48630" xr:uid="{2CD340A9-3EF1-49CB-A599-DCD1963E00BB}"/>
    <cellStyle name="Currency 2 5 10 3 5" xfId="10611" xr:uid="{00000000-0005-0000-0000-0000FD430000}"/>
    <cellStyle name="Currency 2 5 10 3 5 2" xfId="24868" xr:uid="{00000000-0005-0000-0000-0000FE430000}"/>
    <cellStyle name="Currency 2 5 10 3 5 3" xfId="36749" xr:uid="{48181647-4D78-410F-98CD-198C290642E3}"/>
    <cellStyle name="Currency 2 5 10 3 5 4" xfId="51006" xr:uid="{A5D6A3B0-5CD6-46D2-B561-4F8415BB4D9C}"/>
    <cellStyle name="Currency 2 5 10 3 6" xfId="12988" xr:uid="{00000000-0005-0000-0000-0000FF430000}"/>
    <cellStyle name="Currency 2 5 10 3 6 2" xfId="39126" xr:uid="{026D4A1D-6D81-4355-9AF2-04369C0ADC51}"/>
    <cellStyle name="Currency 2 5 10 3 6 3" xfId="53383" xr:uid="{4789F7A6-60BB-490D-85D5-CAD319A8FE62}"/>
    <cellStyle name="Currency 2 5 10 3 7" xfId="15364" xr:uid="{00000000-0005-0000-0000-000000440000}"/>
    <cellStyle name="Currency 2 5 10 3 8" xfId="27245" xr:uid="{40CE7E88-54B8-4D37-B33A-4B87618B889D}"/>
    <cellStyle name="Currency 2 5 10 3 9" xfId="41502" xr:uid="{7D97A00D-D74C-42C0-9E6E-459F1F07E7FA}"/>
    <cellStyle name="Currency 2 5 10 4" xfId="1899" xr:uid="{00000000-0005-0000-0000-000001440000}"/>
    <cellStyle name="Currency 2 5 10 4 2" xfId="4275" xr:uid="{00000000-0005-0000-0000-000002440000}"/>
    <cellStyle name="Currency 2 5 10 4 2 2" xfId="18532" xr:uid="{00000000-0005-0000-0000-000003440000}"/>
    <cellStyle name="Currency 2 5 10 4 2 3" xfId="30413" xr:uid="{2F552C9A-B844-4255-AD23-307A7961FA79}"/>
    <cellStyle name="Currency 2 5 10 4 2 4" xfId="44670" xr:uid="{5DAEB2E5-3CFA-487E-A82F-7B12E4AAA831}"/>
    <cellStyle name="Currency 2 5 10 4 3" xfId="6651" xr:uid="{00000000-0005-0000-0000-000004440000}"/>
    <cellStyle name="Currency 2 5 10 4 3 2" xfId="20908" xr:uid="{00000000-0005-0000-0000-000005440000}"/>
    <cellStyle name="Currency 2 5 10 4 3 3" xfId="32789" xr:uid="{058AA006-9722-461B-9996-94C495220B06}"/>
    <cellStyle name="Currency 2 5 10 4 3 4" xfId="47046" xr:uid="{46D0B1A9-F66A-42AB-B271-5375308EEB5C}"/>
    <cellStyle name="Currency 2 5 10 4 4" xfId="9027" xr:uid="{00000000-0005-0000-0000-000006440000}"/>
    <cellStyle name="Currency 2 5 10 4 4 2" xfId="23284" xr:uid="{00000000-0005-0000-0000-000007440000}"/>
    <cellStyle name="Currency 2 5 10 4 4 3" xfId="35165" xr:uid="{A388FDD4-17A0-4C5A-8AD1-690EB31F8855}"/>
    <cellStyle name="Currency 2 5 10 4 4 4" xfId="49422" xr:uid="{FE6B9A61-92D1-4841-9653-E81868E63BB1}"/>
    <cellStyle name="Currency 2 5 10 4 5" xfId="11403" xr:uid="{00000000-0005-0000-0000-000008440000}"/>
    <cellStyle name="Currency 2 5 10 4 5 2" xfId="25660" xr:uid="{00000000-0005-0000-0000-000009440000}"/>
    <cellStyle name="Currency 2 5 10 4 5 3" xfId="37541" xr:uid="{7C78283E-335B-44E2-ACF2-87CB1382ADF0}"/>
    <cellStyle name="Currency 2 5 10 4 5 4" xfId="51798" xr:uid="{371C150E-325F-45E9-8783-64BE38B8A619}"/>
    <cellStyle name="Currency 2 5 10 4 6" xfId="13780" xr:uid="{00000000-0005-0000-0000-00000A440000}"/>
    <cellStyle name="Currency 2 5 10 4 6 2" xfId="39918" xr:uid="{F125AC22-9C3E-4C93-B896-B2E27D6489B2}"/>
    <cellStyle name="Currency 2 5 10 4 6 3" xfId="54175" xr:uid="{782B7E03-C462-4CD5-B239-734075008D70}"/>
    <cellStyle name="Currency 2 5 10 4 7" xfId="16156" xr:uid="{00000000-0005-0000-0000-00000B440000}"/>
    <cellStyle name="Currency 2 5 10 4 8" xfId="28037" xr:uid="{84A47B5E-36A9-4EE2-BA9D-3A54E6AA9BA3}"/>
    <cellStyle name="Currency 2 5 10 4 9" xfId="42294" xr:uid="{3B04E7AD-A197-4201-B2A0-C90D5960BBB9}"/>
    <cellStyle name="Currency 2 5 10 5" xfId="2691" xr:uid="{00000000-0005-0000-0000-00000C440000}"/>
    <cellStyle name="Currency 2 5 10 5 2" xfId="16948" xr:uid="{00000000-0005-0000-0000-00000D440000}"/>
    <cellStyle name="Currency 2 5 10 5 3" xfId="28829" xr:uid="{5A9F128E-67D9-4A0A-96C7-DC8D4499B412}"/>
    <cellStyle name="Currency 2 5 10 5 4" xfId="43086" xr:uid="{9D1C3310-B2A8-4C7D-BB3B-0BBA813912A3}"/>
    <cellStyle name="Currency 2 5 10 6" xfId="5067" xr:uid="{00000000-0005-0000-0000-00000E440000}"/>
    <cellStyle name="Currency 2 5 10 6 2" xfId="19324" xr:uid="{00000000-0005-0000-0000-00000F440000}"/>
    <cellStyle name="Currency 2 5 10 6 3" xfId="31205" xr:uid="{114A4302-F909-4991-BB6F-CA8F74ACAABF}"/>
    <cellStyle name="Currency 2 5 10 6 4" xfId="45462" xr:uid="{22FDAD3D-3486-4D12-881D-799ED1106336}"/>
    <cellStyle name="Currency 2 5 10 7" xfId="7443" xr:uid="{00000000-0005-0000-0000-000010440000}"/>
    <cellStyle name="Currency 2 5 10 7 2" xfId="21700" xr:uid="{00000000-0005-0000-0000-000011440000}"/>
    <cellStyle name="Currency 2 5 10 7 3" xfId="33581" xr:uid="{330F1AFC-18A9-46FE-A92D-F41D834BE61B}"/>
    <cellStyle name="Currency 2 5 10 7 4" xfId="47838" xr:uid="{C297207A-26C3-4080-A6E1-9491C24586FB}"/>
    <cellStyle name="Currency 2 5 10 8" xfId="9819" xr:uid="{00000000-0005-0000-0000-000012440000}"/>
    <cellStyle name="Currency 2 5 10 8 2" xfId="24076" xr:uid="{00000000-0005-0000-0000-000013440000}"/>
    <cellStyle name="Currency 2 5 10 8 3" xfId="35957" xr:uid="{6DA57B1C-3FCD-4806-AC70-D2AD959A0082}"/>
    <cellStyle name="Currency 2 5 10 8 4" xfId="50214" xr:uid="{7AB28563-1105-4E89-BD0E-C13FFAF98661}"/>
    <cellStyle name="Currency 2 5 10 9" xfId="12196" xr:uid="{00000000-0005-0000-0000-000014440000}"/>
    <cellStyle name="Currency 2 5 10 9 2" xfId="38334" xr:uid="{5DF15F16-BC23-4C2C-8A0B-15A9CA874B4B}"/>
    <cellStyle name="Currency 2 5 10 9 3" xfId="52591" xr:uid="{D0C39E9E-F2E9-46EA-871C-3475B97B5012}"/>
    <cellStyle name="Currency 2 5 11" xfId="351" xr:uid="{00000000-0005-0000-0000-000015440000}"/>
    <cellStyle name="Currency 2 5 11 10" xfId="26489" xr:uid="{6ADDA2CD-219D-47E4-BA57-A3B65BA7AE14}"/>
    <cellStyle name="Currency 2 5 11 11" xfId="40746" xr:uid="{FC2A33F2-1CCA-4C5D-BF4A-EE0268E208B4}"/>
    <cellStyle name="Currency 2 5 11 2" xfId="1143" xr:uid="{00000000-0005-0000-0000-000016440000}"/>
    <cellStyle name="Currency 2 5 11 2 2" xfId="3519" xr:uid="{00000000-0005-0000-0000-000017440000}"/>
    <cellStyle name="Currency 2 5 11 2 2 2" xfId="17776" xr:uid="{00000000-0005-0000-0000-000018440000}"/>
    <cellStyle name="Currency 2 5 11 2 2 3" xfId="29657" xr:uid="{75BF95E8-56D1-4565-B498-DBB5945037EE}"/>
    <cellStyle name="Currency 2 5 11 2 2 4" xfId="43914" xr:uid="{B4D60657-6353-483C-8929-947ABED4C34F}"/>
    <cellStyle name="Currency 2 5 11 2 3" xfId="5895" xr:uid="{00000000-0005-0000-0000-000019440000}"/>
    <cellStyle name="Currency 2 5 11 2 3 2" xfId="20152" xr:uid="{00000000-0005-0000-0000-00001A440000}"/>
    <cellStyle name="Currency 2 5 11 2 3 3" xfId="32033" xr:uid="{5E7E6980-69E0-4495-8FC8-B9506CAC45C2}"/>
    <cellStyle name="Currency 2 5 11 2 3 4" xfId="46290" xr:uid="{6DD09356-D436-4F8A-9C04-AFEECA71CB16}"/>
    <cellStyle name="Currency 2 5 11 2 4" xfId="8271" xr:uid="{00000000-0005-0000-0000-00001B440000}"/>
    <cellStyle name="Currency 2 5 11 2 4 2" xfId="22528" xr:uid="{00000000-0005-0000-0000-00001C440000}"/>
    <cellStyle name="Currency 2 5 11 2 4 3" xfId="34409" xr:uid="{39DBC86C-59E6-458C-B185-66FDCC54B7AA}"/>
    <cellStyle name="Currency 2 5 11 2 4 4" xfId="48666" xr:uid="{14D741C2-401F-4F71-A7D8-639EE2F7E31F}"/>
    <cellStyle name="Currency 2 5 11 2 5" xfId="10647" xr:uid="{00000000-0005-0000-0000-00001D440000}"/>
    <cellStyle name="Currency 2 5 11 2 5 2" xfId="24904" xr:uid="{00000000-0005-0000-0000-00001E440000}"/>
    <cellStyle name="Currency 2 5 11 2 5 3" xfId="36785" xr:uid="{251A8082-8C5A-47F9-AB53-C20A6BE62159}"/>
    <cellStyle name="Currency 2 5 11 2 5 4" xfId="51042" xr:uid="{9D636BEE-CBB3-4143-8A21-2036C73B3939}"/>
    <cellStyle name="Currency 2 5 11 2 6" xfId="13024" xr:uid="{00000000-0005-0000-0000-00001F440000}"/>
    <cellStyle name="Currency 2 5 11 2 6 2" xfId="39162" xr:uid="{59D5B23A-6EE0-4AD1-A3B3-FD5D427225AF}"/>
    <cellStyle name="Currency 2 5 11 2 6 3" xfId="53419" xr:uid="{6ADD1FD9-8FE0-46CF-93EB-057BE17EC4DD}"/>
    <cellStyle name="Currency 2 5 11 2 7" xfId="15400" xr:uid="{00000000-0005-0000-0000-000020440000}"/>
    <cellStyle name="Currency 2 5 11 2 8" xfId="27281" xr:uid="{04477C40-1268-4262-9A71-0537B20B2BD2}"/>
    <cellStyle name="Currency 2 5 11 2 9" xfId="41538" xr:uid="{3C9529C8-C42D-4960-81D6-EBFAA166DD90}"/>
    <cellStyle name="Currency 2 5 11 3" xfId="1935" xr:uid="{00000000-0005-0000-0000-000021440000}"/>
    <cellStyle name="Currency 2 5 11 3 2" xfId="4311" xr:uid="{00000000-0005-0000-0000-000022440000}"/>
    <cellStyle name="Currency 2 5 11 3 2 2" xfId="18568" xr:uid="{00000000-0005-0000-0000-000023440000}"/>
    <cellStyle name="Currency 2 5 11 3 2 3" xfId="30449" xr:uid="{E80FFB07-3BD6-433F-BA00-C513B707380B}"/>
    <cellStyle name="Currency 2 5 11 3 2 4" xfId="44706" xr:uid="{B95E4D64-2C43-430C-8687-3502BD19A7D7}"/>
    <cellStyle name="Currency 2 5 11 3 3" xfId="6687" xr:uid="{00000000-0005-0000-0000-000024440000}"/>
    <cellStyle name="Currency 2 5 11 3 3 2" xfId="20944" xr:uid="{00000000-0005-0000-0000-000025440000}"/>
    <cellStyle name="Currency 2 5 11 3 3 3" xfId="32825" xr:uid="{C028A168-F996-4851-8C41-839580BAEC46}"/>
    <cellStyle name="Currency 2 5 11 3 3 4" xfId="47082" xr:uid="{CDB5560E-3E1E-40F7-B266-B578065549C3}"/>
    <cellStyle name="Currency 2 5 11 3 4" xfId="9063" xr:uid="{00000000-0005-0000-0000-000026440000}"/>
    <cellStyle name="Currency 2 5 11 3 4 2" xfId="23320" xr:uid="{00000000-0005-0000-0000-000027440000}"/>
    <cellStyle name="Currency 2 5 11 3 4 3" xfId="35201" xr:uid="{0330A18E-E03A-48CE-9736-5D25B4569854}"/>
    <cellStyle name="Currency 2 5 11 3 4 4" xfId="49458" xr:uid="{3C504560-2268-41FE-AEB4-436DFE31E65B}"/>
    <cellStyle name="Currency 2 5 11 3 5" xfId="11439" xr:uid="{00000000-0005-0000-0000-000028440000}"/>
    <cellStyle name="Currency 2 5 11 3 5 2" xfId="25696" xr:uid="{00000000-0005-0000-0000-000029440000}"/>
    <cellStyle name="Currency 2 5 11 3 5 3" xfId="37577" xr:uid="{3BCC561A-5709-438D-92CB-FAB137E3F471}"/>
    <cellStyle name="Currency 2 5 11 3 5 4" xfId="51834" xr:uid="{C5C53643-3C08-4FCE-A5B3-DC4FC4E0BE59}"/>
    <cellStyle name="Currency 2 5 11 3 6" xfId="13816" xr:uid="{00000000-0005-0000-0000-00002A440000}"/>
    <cellStyle name="Currency 2 5 11 3 6 2" xfId="39954" xr:uid="{873C305A-308B-478D-9591-6265D915FA2D}"/>
    <cellStyle name="Currency 2 5 11 3 6 3" xfId="54211" xr:uid="{6DD341E1-6F28-49AC-BA42-7724D5A5C094}"/>
    <cellStyle name="Currency 2 5 11 3 7" xfId="16192" xr:uid="{00000000-0005-0000-0000-00002B440000}"/>
    <cellStyle name="Currency 2 5 11 3 8" xfId="28073" xr:uid="{F76878A8-F72E-4BBE-9E23-DF5D8448F742}"/>
    <cellStyle name="Currency 2 5 11 3 9" xfId="42330" xr:uid="{90E4DAC9-887C-43D9-AC95-972A62C0CA28}"/>
    <cellStyle name="Currency 2 5 11 4" xfId="2727" xr:uid="{00000000-0005-0000-0000-00002C440000}"/>
    <cellStyle name="Currency 2 5 11 4 2" xfId="16984" xr:uid="{00000000-0005-0000-0000-00002D440000}"/>
    <cellStyle name="Currency 2 5 11 4 3" xfId="28865" xr:uid="{93C8223D-016A-4979-9FDB-321755D98DA7}"/>
    <cellStyle name="Currency 2 5 11 4 4" xfId="43122" xr:uid="{83E8B8AD-E415-4FDD-A493-2F7691128117}"/>
    <cellStyle name="Currency 2 5 11 5" xfId="5103" xr:uid="{00000000-0005-0000-0000-00002E440000}"/>
    <cellStyle name="Currency 2 5 11 5 2" xfId="19360" xr:uid="{00000000-0005-0000-0000-00002F440000}"/>
    <cellStyle name="Currency 2 5 11 5 3" xfId="31241" xr:uid="{8FBD24A6-F3AD-4286-80FF-17205938E962}"/>
    <cellStyle name="Currency 2 5 11 5 4" xfId="45498" xr:uid="{15F89A74-80A5-4F40-ADE7-FA161DFF5D26}"/>
    <cellStyle name="Currency 2 5 11 6" xfId="7479" xr:uid="{00000000-0005-0000-0000-000030440000}"/>
    <cellStyle name="Currency 2 5 11 6 2" xfId="21736" xr:uid="{00000000-0005-0000-0000-000031440000}"/>
    <cellStyle name="Currency 2 5 11 6 3" xfId="33617" xr:uid="{41C877E1-5081-42E4-A807-77E5B6439283}"/>
    <cellStyle name="Currency 2 5 11 6 4" xfId="47874" xr:uid="{89060E2E-C2FE-4E86-AB9C-07D6DAE084C6}"/>
    <cellStyle name="Currency 2 5 11 7" xfId="9855" xr:uid="{00000000-0005-0000-0000-000032440000}"/>
    <cellStyle name="Currency 2 5 11 7 2" xfId="24112" xr:uid="{00000000-0005-0000-0000-000033440000}"/>
    <cellStyle name="Currency 2 5 11 7 3" xfId="35993" xr:uid="{F363E7A1-E48E-4D10-B8B2-6F7177836326}"/>
    <cellStyle name="Currency 2 5 11 7 4" xfId="50250" xr:uid="{6B5F1944-F2D8-4119-A24A-CA2A9FD19AB6}"/>
    <cellStyle name="Currency 2 5 11 8" xfId="12232" xr:uid="{00000000-0005-0000-0000-000034440000}"/>
    <cellStyle name="Currency 2 5 11 8 2" xfId="38370" xr:uid="{570D50E9-F99F-43EC-9BEC-EAE291353BB5}"/>
    <cellStyle name="Currency 2 5 11 8 3" xfId="52627" xr:uid="{D968E7E2-B899-4CC8-AA5E-561617462D03}"/>
    <cellStyle name="Currency 2 5 11 9" xfId="14608" xr:uid="{00000000-0005-0000-0000-000035440000}"/>
    <cellStyle name="Currency 2 5 12" xfId="387" xr:uid="{00000000-0005-0000-0000-000036440000}"/>
    <cellStyle name="Currency 2 5 12 10" xfId="26525" xr:uid="{8EA72D0C-80D7-4AA8-8D22-F5CC6BE4C37B}"/>
    <cellStyle name="Currency 2 5 12 11" xfId="40782" xr:uid="{C8E915E2-B0D6-40D0-B13D-0390F076F979}"/>
    <cellStyle name="Currency 2 5 12 2" xfId="1179" xr:uid="{00000000-0005-0000-0000-000037440000}"/>
    <cellStyle name="Currency 2 5 12 2 2" xfId="3555" xr:uid="{00000000-0005-0000-0000-000038440000}"/>
    <cellStyle name="Currency 2 5 12 2 2 2" xfId="17812" xr:uid="{00000000-0005-0000-0000-000039440000}"/>
    <cellStyle name="Currency 2 5 12 2 2 3" xfId="29693" xr:uid="{1946CE6A-559F-4B21-8F6E-7708D6A9F6DA}"/>
    <cellStyle name="Currency 2 5 12 2 2 4" xfId="43950" xr:uid="{F4D75A2C-944A-4293-9E65-DFA2D7DD9B70}"/>
    <cellStyle name="Currency 2 5 12 2 3" xfId="5931" xr:uid="{00000000-0005-0000-0000-00003A440000}"/>
    <cellStyle name="Currency 2 5 12 2 3 2" xfId="20188" xr:uid="{00000000-0005-0000-0000-00003B440000}"/>
    <cellStyle name="Currency 2 5 12 2 3 3" xfId="32069" xr:uid="{A1A75854-C369-4208-AA1C-2A323B9623B0}"/>
    <cellStyle name="Currency 2 5 12 2 3 4" xfId="46326" xr:uid="{C831643F-AA29-48A0-AF3A-E22D5C315EFB}"/>
    <cellStyle name="Currency 2 5 12 2 4" xfId="8307" xr:uid="{00000000-0005-0000-0000-00003C440000}"/>
    <cellStyle name="Currency 2 5 12 2 4 2" xfId="22564" xr:uid="{00000000-0005-0000-0000-00003D440000}"/>
    <cellStyle name="Currency 2 5 12 2 4 3" xfId="34445" xr:uid="{08C78FC2-272F-4AE9-9F04-5FE1124EFF59}"/>
    <cellStyle name="Currency 2 5 12 2 4 4" xfId="48702" xr:uid="{6C3EF099-6B5A-4796-8D1A-21A301F82187}"/>
    <cellStyle name="Currency 2 5 12 2 5" xfId="10683" xr:uid="{00000000-0005-0000-0000-00003E440000}"/>
    <cellStyle name="Currency 2 5 12 2 5 2" xfId="24940" xr:uid="{00000000-0005-0000-0000-00003F440000}"/>
    <cellStyle name="Currency 2 5 12 2 5 3" xfId="36821" xr:uid="{793777FF-DD23-4F78-BD7B-9EFF08E7D109}"/>
    <cellStyle name="Currency 2 5 12 2 5 4" xfId="51078" xr:uid="{E4EDA505-0059-4C46-8C65-548682F15429}"/>
    <cellStyle name="Currency 2 5 12 2 6" xfId="13060" xr:uid="{00000000-0005-0000-0000-000040440000}"/>
    <cellStyle name="Currency 2 5 12 2 6 2" xfId="39198" xr:uid="{0F46FC52-D265-4941-9F99-9F11CE6AAE5C}"/>
    <cellStyle name="Currency 2 5 12 2 6 3" xfId="53455" xr:uid="{5D147D1F-121A-4EF0-9F31-49778DFE64BF}"/>
    <cellStyle name="Currency 2 5 12 2 7" xfId="15436" xr:uid="{00000000-0005-0000-0000-000041440000}"/>
    <cellStyle name="Currency 2 5 12 2 8" xfId="27317" xr:uid="{005E65AB-BF56-4F70-8930-1E4634722C3F}"/>
    <cellStyle name="Currency 2 5 12 2 9" xfId="41574" xr:uid="{08F776BA-8309-4F08-A2E5-8C78E67C22DC}"/>
    <cellStyle name="Currency 2 5 12 3" xfId="1971" xr:uid="{00000000-0005-0000-0000-000042440000}"/>
    <cellStyle name="Currency 2 5 12 3 2" xfId="4347" xr:uid="{00000000-0005-0000-0000-000043440000}"/>
    <cellStyle name="Currency 2 5 12 3 2 2" xfId="18604" xr:uid="{00000000-0005-0000-0000-000044440000}"/>
    <cellStyle name="Currency 2 5 12 3 2 3" xfId="30485" xr:uid="{14653B8B-D96E-4AB5-B40D-F09276A262B4}"/>
    <cellStyle name="Currency 2 5 12 3 2 4" xfId="44742" xr:uid="{84B660C3-2F94-4CC9-B301-2709B0C5AFB6}"/>
    <cellStyle name="Currency 2 5 12 3 3" xfId="6723" xr:uid="{00000000-0005-0000-0000-000045440000}"/>
    <cellStyle name="Currency 2 5 12 3 3 2" xfId="20980" xr:uid="{00000000-0005-0000-0000-000046440000}"/>
    <cellStyle name="Currency 2 5 12 3 3 3" xfId="32861" xr:uid="{5D6C5C9D-F108-4E61-BA54-CB70F9F56F89}"/>
    <cellStyle name="Currency 2 5 12 3 3 4" xfId="47118" xr:uid="{B9F2AE2E-805A-4E60-9885-FA8A4586D718}"/>
    <cellStyle name="Currency 2 5 12 3 4" xfId="9099" xr:uid="{00000000-0005-0000-0000-000047440000}"/>
    <cellStyle name="Currency 2 5 12 3 4 2" xfId="23356" xr:uid="{00000000-0005-0000-0000-000048440000}"/>
    <cellStyle name="Currency 2 5 12 3 4 3" xfId="35237" xr:uid="{CC9D5222-FB2E-4C86-A053-9F2F04ACED9E}"/>
    <cellStyle name="Currency 2 5 12 3 4 4" xfId="49494" xr:uid="{8CF9A636-E21C-4855-9AE0-A7BCC744B902}"/>
    <cellStyle name="Currency 2 5 12 3 5" xfId="11475" xr:uid="{00000000-0005-0000-0000-000049440000}"/>
    <cellStyle name="Currency 2 5 12 3 5 2" xfId="25732" xr:uid="{00000000-0005-0000-0000-00004A440000}"/>
    <cellStyle name="Currency 2 5 12 3 5 3" xfId="37613" xr:uid="{39BA89DE-13AE-494C-809F-C6B9D82C4379}"/>
    <cellStyle name="Currency 2 5 12 3 5 4" xfId="51870" xr:uid="{B05C25C6-C658-44CF-85C2-DCE608DCBFA4}"/>
    <cellStyle name="Currency 2 5 12 3 6" xfId="13852" xr:uid="{00000000-0005-0000-0000-00004B440000}"/>
    <cellStyle name="Currency 2 5 12 3 6 2" xfId="39990" xr:uid="{F266BD30-0428-4FCB-99FA-0A587C7AE7DE}"/>
    <cellStyle name="Currency 2 5 12 3 6 3" xfId="54247" xr:uid="{9AE743EF-3C00-4F9D-B710-4B367F1DDE0D}"/>
    <cellStyle name="Currency 2 5 12 3 7" xfId="16228" xr:uid="{00000000-0005-0000-0000-00004C440000}"/>
    <cellStyle name="Currency 2 5 12 3 8" xfId="28109" xr:uid="{05F21D55-6EAF-4974-A102-F2F036BBD317}"/>
    <cellStyle name="Currency 2 5 12 3 9" xfId="42366" xr:uid="{70BF857D-EF6F-43B9-A8F9-AD43233D8F11}"/>
    <cellStyle name="Currency 2 5 12 4" xfId="2763" xr:uid="{00000000-0005-0000-0000-00004D440000}"/>
    <cellStyle name="Currency 2 5 12 4 2" xfId="17020" xr:uid="{00000000-0005-0000-0000-00004E440000}"/>
    <cellStyle name="Currency 2 5 12 4 3" xfId="28901" xr:uid="{C4A90552-1FA2-4486-979D-A1A592808845}"/>
    <cellStyle name="Currency 2 5 12 4 4" xfId="43158" xr:uid="{C2CD62AD-124C-45C5-B325-7D2D63662A4E}"/>
    <cellStyle name="Currency 2 5 12 5" xfId="5139" xr:uid="{00000000-0005-0000-0000-00004F440000}"/>
    <cellStyle name="Currency 2 5 12 5 2" xfId="19396" xr:uid="{00000000-0005-0000-0000-000050440000}"/>
    <cellStyle name="Currency 2 5 12 5 3" xfId="31277" xr:uid="{B345A119-FAA0-42A9-A382-9FEFFEC1ECAA}"/>
    <cellStyle name="Currency 2 5 12 5 4" xfId="45534" xr:uid="{70B0F8E9-93D6-4B61-80FD-8389FBBCE5DC}"/>
    <cellStyle name="Currency 2 5 12 6" xfId="7515" xr:uid="{00000000-0005-0000-0000-000051440000}"/>
    <cellStyle name="Currency 2 5 12 6 2" xfId="21772" xr:uid="{00000000-0005-0000-0000-000052440000}"/>
    <cellStyle name="Currency 2 5 12 6 3" xfId="33653" xr:uid="{31A1053D-3F45-40C9-9B8C-290EE8A482FA}"/>
    <cellStyle name="Currency 2 5 12 6 4" xfId="47910" xr:uid="{70A16151-9E11-4928-9F2E-36C54E3DD298}"/>
    <cellStyle name="Currency 2 5 12 7" xfId="9891" xr:uid="{00000000-0005-0000-0000-000053440000}"/>
    <cellStyle name="Currency 2 5 12 7 2" xfId="24148" xr:uid="{00000000-0005-0000-0000-000054440000}"/>
    <cellStyle name="Currency 2 5 12 7 3" xfId="36029" xr:uid="{34804A22-EE1E-4878-835E-5F5F1B256EB1}"/>
    <cellStyle name="Currency 2 5 12 7 4" xfId="50286" xr:uid="{CDCF0C30-B412-4D32-8C8D-B7DE36477883}"/>
    <cellStyle name="Currency 2 5 12 8" xfId="12268" xr:uid="{00000000-0005-0000-0000-000055440000}"/>
    <cellStyle name="Currency 2 5 12 8 2" xfId="38406" xr:uid="{5100904B-5928-4A99-A4A6-B05EB7932DBD}"/>
    <cellStyle name="Currency 2 5 12 8 3" xfId="52663" xr:uid="{9EF87D95-2069-4190-BBD9-ECF92F7EE016}"/>
    <cellStyle name="Currency 2 5 12 9" xfId="14644" xr:uid="{00000000-0005-0000-0000-000056440000}"/>
    <cellStyle name="Currency 2 5 13" xfId="711" xr:uid="{00000000-0005-0000-0000-000057440000}"/>
    <cellStyle name="Currency 2 5 13 10" xfId="26849" xr:uid="{411E04E2-80B0-47DE-AAFC-84B33951C928}"/>
    <cellStyle name="Currency 2 5 13 11" xfId="41106" xr:uid="{0C080E2E-6D14-4157-87C5-97BF7AD42D65}"/>
    <cellStyle name="Currency 2 5 13 2" xfId="1503" xr:uid="{00000000-0005-0000-0000-000058440000}"/>
    <cellStyle name="Currency 2 5 13 2 2" xfId="3879" xr:uid="{00000000-0005-0000-0000-000059440000}"/>
    <cellStyle name="Currency 2 5 13 2 2 2" xfId="18136" xr:uid="{00000000-0005-0000-0000-00005A440000}"/>
    <cellStyle name="Currency 2 5 13 2 2 3" xfId="30017" xr:uid="{EA26CEE1-40B8-4809-A8FC-9E8128233C50}"/>
    <cellStyle name="Currency 2 5 13 2 2 4" xfId="44274" xr:uid="{70AC0E0A-F48F-499F-B51F-5B02AD937A35}"/>
    <cellStyle name="Currency 2 5 13 2 3" xfId="6255" xr:uid="{00000000-0005-0000-0000-00005B440000}"/>
    <cellStyle name="Currency 2 5 13 2 3 2" xfId="20512" xr:uid="{00000000-0005-0000-0000-00005C440000}"/>
    <cellStyle name="Currency 2 5 13 2 3 3" xfId="32393" xr:uid="{34EA250B-2FA3-491F-907E-9345F91C5622}"/>
    <cellStyle name="Currency 2 5 13 2 3 4" xfId="46650" xr:uid="{C987184D-7600-416C-A984-B9AA51ACE810}"/>
    <cellStyle name="Currency 2 5 13 2 4" xfId="8631" xr:uid="{00000000-0005-0000-0000-00005D440000}"/>
    <cellStyle name="Currency 2 5 13 2 4 2" xfId="22888" xr:uid="{00000000-0005-0000-0000-00005E440000}"/>
    <cellStyle name="Currency 2 5 13 2 4 3" xfId="34769" xr:uid="{4353DE2C-E209-4A92-B5D6-0F886A20C806}"/>
    <cellStyle name="Currency 2 5 13 2 4 4" xfId="49026" xr:uid="{B48D72DE-BC94-4F05-BCE9-1069386D05FB}"/>
    <cellStyle name="Currency 2 5 13 2 5" xfId="11007" xr:uid="{00000000-0005-0000-0000-00005F440000}"/>
    <cellStyle name="Currency 2 5 13 2 5 2" xfId="25264" xr:uid="{00000000-0005-0000-0000-000060440000}"/>
    <cellStyle name="Currency 2 5 13 2 5 3" xfId="37145" xr:uid="{D14E509B-EA2E-455B-88E1-6FBB3E741D30}"/>
    <cellStyle name="Currency 2 5 13 2 5 4" xfId="51402" xr:uid="{43858AF0-81FE-4219-BB21-AEBF5B469C51}"/>
    <cellStyle name="Currency 2 5 13 2 6" xfId="13384" xr:uid="{00000000-0005-0000-0000-000061440000}"/>
    <cellStyle name="Currency 2 5 13 2 6 2" xfId="39522" xr:uid="{CA72C2AB-5BB0-4EBF-A412-887094DECBB1}"/>
    <cellStyle name="Currency 2 5 13 2 6 3" xfId="53779" xr:uid="{2DB7B1C3-C8F6-4B6B-B7B1-9467BB6725E9}"/>
    <cellStyle name="Currency 2 5 13 2 7" xfId="15760" xr:uid="{00000000-0005-0000-0000-000062440000}"/>
    <cellStyle name="Currency 2 5 13 2 8" xfId="27641" xr:uid="{9B441EDA-E15C-4C09-BD6C-DFF4E33D8889}"/>
    <cellStyle name="Currency 2 5 13 2 9" xfId="41898" xr:uid="{BEEF48D1-7E65-4EA8-9F45-557268B71F3E}"/>
    <cellStyle name="Currency 2 5 13 3" xfId="2295" xr:uid="{00000000-0005-0000-0000-000063440000}"/>
    <cellStyle name="Currency 2 5 13 3 2" xfId="4671" xr:uid="{00000000-0005-0000-0000-000064440000}"/>
    <cellStyle name="Currency 2 5 13 3 2 2" xfId="18928" xr:uid="{00000000-0005-0000-0000-000065440000}"/>
    <cellStyle name="Currency 2 5 13 3 2 3" xfId="30809" xr:uid="{13080987-654C-404E-9C77-C82534364CA5}"/>
    <cellStyle name="Currency 2 5 13 3 2 4" xfId="45066" xr:uid="{353749BE-1994-4385-8ADB-7C6AB7962F0E}"/>
    <cellStyle name="Currency 2 5 13 3 3" xfId="7047" xr:uid="{00000000-0005-0000-0000-000066440000}"/>
    <cellStyle name="Currency 2 5 13 3 3 2" xfId="21304" xr:uid="{00000000-0005-0000-0000-000067440000}"/>
    <cellStyle name="Currency 2 5 13 3 3 3" xfId="33185" xr:uid="{749B066E-59A3-49E0-B85A-33601DC1E7C9}"/>
    <cellStyle name="Currency 2 5 13 3 3 4" xfId="47442" xr:uid="{5A5EF71F-0369-470E-9CCA-8738B9057868}"/>
    <cellStyle name="Currency 2 5 13 3 4" xfId="9423" xr:uid="{00000000-0005-0000-0000-000068440000}"/>
    <cellStyle name="Currency 2 5 13 3 4 2" xfId="23680" xr:uid="{00000000-0005-0000-0000-000069440000}"/>
    <cellStyle name="Currency 2 5 13 3 4 3" xfId="35561" xr:uid="{138BBC9F-DA63-4A5E-BCB4-05E00B34F4AF}"/>
    <cellStyle name="Currency 2 5 13 3 4 4" xfId="49818" xr:uid="{013CA0BD-9BE6-4165-AB98-C298BF2DC035}"/>
    <cellStyle name="Currency 2 5 13 3 5" xfId="11799" xr:uid="{00000000-0005-0000-0000-00006A440000}"/>
    <cellStyle name="Currency 2 5 13 3 5 2" xfId="26056" xr:uid="{00000000-0005-0000-0000-00006B440000}"/>
    <cellStyle name="Currency 2 5 13 3 5 3" xfId="37937" xr:uid="{140D9B55-2846-41E3-B8AA-82F3AB83F529}"/>
    <cellStyle name="Currency 2 5 13 3 5 4" xfId="52194" xr:uid="{D42451BB-D5F0-4A2F-ACF1-22CB0BED6011}"/>
    <cellStyle name="Currency 2 5 13 3 6" xfId="14176" xr:uid="{00000000-0005-0000-0000-00006C440000}"/>
    <cellStyle name="Currency 2 5 13 3 6 2" xfId="40314" xr:uid="{4AB084FD-9849-49E4-B0C8-6846F4DF88F0}"/>
    <cellStyle name="Currency 2 5 13 3 6 3" xfId="54571" xr:uid="{2DDD0DA4-AA04-455A-B37C-A820B3950F97}"/>
    <cellStyle name="Currency 2 5 13 3 7" xfId="16552" xr:uid="{00000000-0005-0000-0000-00006D440000}"/>
    <cellStyle name="Currency 2 5 13 3 8" xfId="28433" xr:uid="{E2E12AFF-17D0-48CC-B9A3-420BF64B9051}"/>
    <cellStyle name="Currency 2 5 13 3 9" xfId="42690" xr:uid="{BC0E92DD-EE25-4E8E-85A4-E9501273F244}"/>
    <cellStyle name="Currency 2 5 13 4" xfId="3087" xr:uid="{00000000-0005-0000-0000-00006E440000}"/>
    <cellStyle name="Currency 2 5 13 4 2" xfId="17344" xr:uid="{00000000-0005-0000-0000-00006F440000}"/>
    <cellStyle name="Currency 2 5 13 4 3" xfId="29225" xr:uid="{5AC4AE2D-7536-4F34-904B-3AAD56359438}"/>
    <cellStyle name="Currency 2 5 13 4 4" xfId="43482" xr:uid="{C4D6BC18-5B32-4665-9585-F555A1F4DF58}"/>
    <cellStyle name="Currency 2 5 13 5" xfId="5463" xr:uid="{00000000-0005-0000-0000-000070440000}"/>
    <cellStyle name="Currency 2 5 13 5 2" xfId="19720" xr:uid="{00000000-0005-0000-0000-000071440000}"/>
    <cellStyle name="Currency 2 5 13 5 3" xfId="31601" xr:uid="{08271271-03C3-4E2E-9FC2-950B1CCA885C}"/>
    <cellStyle name="Currency 2 5 13 5 4" xfId="45858" xr:uid="{3F8A97CB-53ED-4891-BA90-669B76AF60D9}"/>
    <cellStyle name="Currency 2 5 13 6" xfId="7839" xr:uid="{00000000-0005-0000-0000-000072440000}"/>
    <cellStyle name="Currency 2 5 13 6 2" xfId="22096" xr:uid="{00000000-0005-0000-0000-000073440000}"/>
    <cellStyle name="Currency 2 5 13 6 3" xfId="33977" xr:uid="{827B4FB6-FA07-4202-8098-D353BC773F40}"/>
    <cellStyle name="Currency 2 5 13 6 4" xfId="48234" xr:uid="{3A28909F-6A8F-4039-8BEA-69D003EE11DE}"/>
    <cellStyle name="Currency 2 5 13 7" xfId="10215" xr:uid="{00000000-0005-0000-0000-000074440000}"/>
    <cellStyle name="Currency 2 5 13 7 2" xfId="24472" xr:uid="{00000000-0005-0000-0000-000075440000}"/>
    <cellStyle name="Currency 2 5 13 7 3" xfId="36353" xr:uid="{D6A1265F-A1F1-48EE-9D0F-C78FC7AAD788}"/>
    <cellStyle name="Currency 2 5 13 7 4" xfId="50610" xr:uid="{209F41C6-2C16-4172-A217-C26A492CE900}"/>
    <cellStyle name="Currency 2 5 13 8" xfId="12592" xr:uid="{00000000-0005-0000-0000-000076440000}"/>
    <cellStyle name="Currency 2 5 13 8 2" xfId="38730" xr:uid="{AA6FEC1D-4B5E-43BE-AA68-6D3A1B920D3B}"/>
    <cellStyle name="Currency 2 5 13 8 3" xfId="52987" xr:uid="{3DD06679-0C56-4D58-A00A-6646A76231A2}"/>
    <cellStyle name="Currency 2 5 13 9" xfId="14968" xr:uid="{00000000-0005-0000-0000-000077440000}"/>
    <cellStyle name="Currency 2 5 14" xfId="747" xr:uid="{00000000-0005-0000-0000-000078440000}"/>
    <cellStyle name="Currency 2 5 14 10" xfId="26885" xr:uid="{C455C519-CEFF-4DD0-9F0C-3D8D5FCEDAA4}"/>
    <cellStyle name="Currency 2 5 14 11" xfId="41142" xr:uid="{1410831B-6464-4305-BC83-76D990AE31A8}"/>
    <cellStyle name="Currency 2 5 14 2" xfId="1539" xr:uid="{00000000-0005-0000-0000-000079440000}"/>
    <cellStyle name="Currency 2 5 14 2 2" xfId="3915" xr:uid="{00000000-0005-0000-0000-00007A440000}"/>
    <cellStyle name="Currency 2 5 14 2 2 2" xfId="18172" xr:uid="{00000000-0005-0000-0000-00007B440000}"/>
    <cellStyle name="Currency 2 5 14 2 2 3" xfId="30053" xr:uid="{5B3116A1-40BD-4A45-8F48-5A3AE889B069}"/>
    <cellStyle name="Currency 2 5 14 2 2 4" xfId="44310" xr:uid="{40C6A3BA-7DBF-4C60-BF62-A6596000C902}"/>
    <cellStyle name="Currency 2 5 14 2 3" xfId="6291" xr:uid="{00000000-0005-0000-0000-00007C440000}"/>
    <cellStyle name="Currency 2 5 14 2 3 2" xfId="20548" xr:uid="{00000000-0005-0000-0000-00007D440000}"/>
    <cellStyle name="Currency 2 5 14 2 3 3" xfId="32429" xr:uid="{09880D58-8D6D-4FF0-BAD2-349C7FAC9E9B}"/>
    <cellStyle name="Currency 2 5 14 2 3 4" xfId="46686" xr:uid="{CEAEA5B1-D17B-4EF8-A9E8-4CD890067E50}"/>
    <cellStyle name="Currency 2 5 14 2 4" xfId="8667" xr:uid="{00000000-0005-0000-0000-00007E440000}"/>
    <cellStyle name="Currency 2 5 14 2 4 2" xfId="22924" xr:uid="{00000000-0005-0000-0000-00007F440000}"/>
    <cellStyle name="Currency 2 5 14 2 4 3" xfId="34805" xr:uid="{A3BB3A61-1111-4E48-BFC0-92215776886C}"/>
    <cellStyle name="Currency 2 5 14 2 4 4" xfId="49062" xr:uid="{64C052E3-C09A-428E-9133-BBA7CC814117}"/>
    <cellStyle name="Currency 2 5 14 2 5" xfId="11043" xr:uid="{00000000-0005-0000-0000-000080440000}"/>
    <cellStyle name="Currency 2 5 14 2 5 2" xfId="25300" xr:uid="{00000000-0005-0000-0000-000081440000}"/>
    <cellStyle name="Currency 2 5 14 2 5 3" xfId="37181" xr:uid="{31A24E67-B28F-4874-8B75-AF882794EAC7}"/>
    <cellStyle name="Currency 2 5 14 2 5 4" xfId="51438" xr:uid="{18EA942C-0715-4680-8AC7-60A9BE3C6B4E}"/>
    <cellStyle name="Currency 2 5 14 2 6" xfId="13420" xr:uid="{00000000-0005-0000-0000-000082440000}"/>
    <cellStyle name="Currency 2 5 14 2 6 2" xfId="39558" xr:uid="{52BE3ED0-B6CF-4194-A3A7-267D2920FFD3}"/>
    <cellStyle name="Currency 2 5 14 2 6 3" xfId="53815" xr:uid="{6392EDC0-7A6A-47E8-970D-D28C83A63F80}"/>
    <cellStyle name="Currency 2 5 14 2 7" xfId="15796" xr:uid="{00000000-0005-0000-0000-000083440000}"/>
    <cellStyle name="Currency 2 5 14 2 8" xfId="27677" xr:uid="{406B60F1-5EC9-4088-A62F-54CDC0A21690}"/>
    <cellStyle name="Currency 2 5 14 2 9" xfId="41934" xr:uid="{5C12E1FC-B2AC-4E97-81DB-B5B193776637}"/>
    <cellStyle name="Currency 2 5 14 3" xfId="2331" xr:uid="{00000000-0005-0000-0000-000084440000}"/>
    <cellStyle name="Currency 2 5 14 3 2" xfId="4707" xr:uid="{00000000-0005-0000-0000-000085440000}"/>
    <cellStyle name="Currency 2 5 14 3 2 2" xfId="18964" xr:uid="{00000000-0005-0000-0000-000086440000}"/>
    <cellStyle name="Currency 2 5 14 3 2 3" xfId="30845" xr:uid="{F3A946D1-B1DA-466C-887B-C5005EE3A09B}"/>
    <cellStyle name="Currency 2 5 14 3 2 4" xfId="45102" xr:uid="{076953AF-5FD1-4BDA-A71D-230DFD9F2C93}"/>
    <cellStyle name="Currency 2 5 14 3 3" xfId="7083" xr:uid="{00000000-0005-0000-0000-000087440000}"/>
    <cellStyle name="Currency 2 5 14 3 3 2" xfId="21340" xr:uid="{00000000-0005-0000-0000-000088440000}"/>
    <cellStyle name="Currency 2 5 14 3 3 3" xfId="33221" xr:uid="{A21839A5-D093-4C16-B0DB-8AEF3A8B3C33}"/>
    <cellStyle name="Currency 2 5 14 3 3 4" xfId="47478" xr:uid="{A6BFEC20-8BE8-4585-85F6-712ACC36447D}"/>
    <cellStyle name="Currency 2 5 14 3 4" xfId="9459" xr:uid="{00000000-0005-0000-0000-000089440000}"/>
    <cellStyle name="Currency 2 5 14 3 4 2" xfId="23716" xr:uid="{00000000-0005-0000-0000-00008A440000}"/>
    <cellStyle name="Currency 2 5 14 3 4 3" xfId="35597" xr:uid="{FE7A6746-9CD7-480A-B013-E17BF8D9C747}"/>
    <cellStyle name="Currency 2 5 14 3 4 4" xfId="49854" xr:uid="{3D60E096-BB8B-4871-8C8F-013F9385AE0D}"/>
    <cellStyle name="Currency 2 5 14 3 5" xfId="11835" xr:uid="{00000000-0005-0000-0000-00008B440000}"/>
    <cellStyle name="Currency 2 5 14 3 5 2" xfId="26092" xr:uid="{00000000-0005-0000-0000-00008C440000}"/>
    <cellStyle name="Currency 2 5 14 3 5 3" xfId="37973" xr:uid="{F7FA9515-DD5F-42D8-B608-C9DD9C8D44E3}"/>
    <cellStyle name="Currency 2 5 14 3 5 4" xfId="52230" xr:uid="{61E592CB-75CA-4CAC-BCD9-1D70A3FA9578}"/>
    <cellStyle name="Currency 2 5 14 3 6" xfId="14212" xr:uid="{00000000-0005-0000-0000-00008D440000}"/>
    <cellStyle name="Currency 2 5 14 3 6 2" xfId="40350" xr:uid="{38B0BA4E-9502-4E79-8EC5-11068A6A16DE}"/>
    <cellStyle name="Currency 2 5 14 3 6 3" xfId="54607" xr:uid="{1FA6F144-F0C7-4F34-9FC0-FCA645E29396}"/>
    <cellStyle name="Currency 2 5 14 3 7" xfId="16588" xr:uid="{00000000-0005-0000-0000-00008E440000}"/>
    <cellStyle name="Currency 2 5 14 3 8" xfId="28469" xr:uid="{3C737285-7EDC-416E-9208-0928B81BFAA7}"/>
    <cellStyle name="Currency 2 5 14 3 9" xfId="42726" xr:uid="{0953B09B-3C6E-4397-8614-C0B37596195E}"/>
    <cellStyle name="Currency 2 5 14 4" xfId="3123" xr:uid="{00000000-0005-0000-0000-00008F440000}"/>
    <cellStyle name="Currency 2 5 14 4 2" xfId="17380" xr:uid="{00000000-0005-0000-0000-000090440000}"/>
    <cellStyle name="Currency 2 5 14 4 3" xfId="29261" xr:uid="{8031F13E-C318-4FA5-9C57-E108CBDF46DC}"/>
    <cellStyle name="Currency 2 5 14 4 4" xfId="43518" xr:uid="{1AE267EC-69D6-45A8-B4F4-B8C2FBA64332}"/>
    <cellStyle name="Currency 2 5 14 5" xfId="5499" xr:uid="{00000000-0005-0000-0000-000091440000}"/>
    <cellStyle name="Currency 2 5 14 5 2" xfId="19756" xr:uid="{00000000-0005-0000-0000-000092440000}"/>
    <cellStyle name="Currency 2 5 14 5 3" xfId="31637" xr:uid="{24637622-DF6A-4137-95F2-8A8CDAF84D10}"/>
    <cellStyle name="Currency 2 5 14 5 4" xfId="45894" xr:uid="{F82FF2E4-9FB2-47CA-A676-7D4DE12413D8}"/>
    <cellStyle name="Currency 2 5 14 6" xfId="7875" xr:uid="{00000000-0005-0000-0000-000093440000}"/>
    <cellStyle name="Currency 2 5 14 6 2" xfId="22132" xr:uid="{00000000-0005-0000-0000-000094440000}"/>
    <cellStyle name="Currency 2 5 14 6 3" xfId="34013" xr:uid="{6781C489-7850-40F2-9875-6045D5D317AD}"/>
    <cellStyle name="Currency 2 5 14 6 4" xfId="48270" xr:uid="{5B44DA09-AD51-4425-BDDA-5636EB5EA4EC}"/>
    <cellStyle name="Currency 2 5 14 7" xfId="10251" xr:uid="{00000000-0005-0000-0000-000095440000}"/>
    <cellStyle name="Currency 2 5 14 7 2" xfId="24508" xr:uid="{00000000-0005-0000-0000-000096440000}"/>
    <cellStyle name="Currency 2 5 14 7 3" xfId="36389" xr:uid="{AD4F8A6D-796A-47E5-A3C2-C1917C56CB1B}"/>
    <cellStyle name="Currency 2 5 14 7 4" xfId="50646" xr:uid="{875B1603-E701-47D0-8947-C70E944AA997}"/>
    <cellStyle name="Currency 2 5 14 8" xfId="12628" xr:uid="{00000000-0005-0000-0000-000097440000}"/>
    <cellStyle name="Currency 2 5 14 8 2" xfId="38766" xr:uid="{8E1AD387-7F52-467E-8857-C234984C7CA4}"/>
    <cellStyle name="Currency 2 5 14 8 3" xfId="53023" xr:uid="{F8BEE92D-C456-4A29-86D4-E786CAEC1FD6}"/>
    <cellStyle name="Currency 2 5 14 9" xfId="15004" xr:uid="{00000000-0005-0000-0000-000098440000}"/>
    <cellStyle name="Currency 2 5 15" xfId="783" xr:uid="{00000000-0005-0000-0000-000099440000}"/>
    <cellStyle name="Currency 2 5 15 10" xfId="26921" xr:uid="{E1A04827-0FE6-4EA2-9151-56AC09916A72}"/>
    <cellStyle name="Currency 2 5 15 11" xfId="41178" xr:uid="{8A498C61-FE51-4828-9D7B-3BC3B8F7DF43}"/>
    <cellStyle name="Currency 2 5 15 2" xfId="1575" xr:uid="{00000000-0005-0000-0000-00009A440000}"/>
    <cellStyle name="Currency 2 5 15 2 2" xfId="3951" xr:uid="{00000000-0005-0000-0000-00009B440000}"/>
    <cellStyle name="Currency 2 5 15 2 2 2" xfId="18208" xr:uid="{00000000-0005-0000-0000-00009C440000}"/>
    <cellStyle name="Currency 2 5 15 2 2 3" xfId="30089" xr:uid="{0F21475F-819E-40A2-BD08-E75768B6510F}"/>
    <cellStyle name="Currency 2 5 15 2 2 4" xfId="44346" xr:uid="{D4FB5AEE-39B9-4E7B-9114-A6E1A6164A7D}"/>
    <cellStyle name="Currency 2 5 15 2 3" xfId="6327" xr:uid="{00000000-0005-0000-0000-00009D440000}"/>
    <cellStyle name="Currency 2 5 15 2 3 2" xfId="20584" xr:uid="{00000000-0005-0000-0000-00009E440000}"/>
    <cellStyle name="Currency 2 5 15 2 3 3" xfId="32465" xr:uid="{1C92A12D-3303-44DD-8C50-22A9C6091B3B}"/>
    <cellStyle name="Currency 2 5 15 2 3 4" xfId="46722" xr:uid="{15DF1EA6-CC1E-47C4-B356-72F5BB917BC2}"/>
    <cellStyle name="Currency 2 5 15 2 4" xfId="8703" xr:uid="{00000000-0005-0000-0000-00009F440000}"/>
    <cellStyle name="Currency 2 5 15 2 4 2" xfId="22960" xr:uid="{00000000-0005-0000-0000-0000A0440000}"/>
    <cellStyle name="Currency 2 5 15 2 4 3" xfId="34841" xr:uid="{93673221-0429-43ED-94EF-23D2A017D235}"/>
    <cellStyle name="Currency 2 5 15 2 4 4" xfId="49098" xr:uid="{83015E13-A692-4437-A67F-3D5B9E6B537B}"/>
    <cellStyle name="Currency 2 5 15 2 5" xfId="11079" xr:uid="{00000000-0005-0000-0000-0000A1440000}"/>
    <cellStyle name="Currency 2 5 15 2 5 2" xfId="25336" xr:uid="{00000000-0005-0000-0000-0000A2440000}"/>
    <cellStyle name="Currency 2 5 15 2 5 3" xfId="37217" xr:uid="{92775D59-9D17-4B7E-99BD-F4CFB559DC66}"/>
    <cellStyle name="Currency 2 5 15 2 5 4" xfId="51474" xr:uid="{79327091-E036-4ED2-9E53-F8244E26281F}"/>
    <cellStyle name="Currency 2 5 15 2 6" xfId="13456" xr:uid="{00000000-0005-0000-0000-0000A3440000}"/>
    <cellStyle name="Currency 2 5 15 2 6 2" xfId="39594" xr:uid="{4A0DE267-E427-4253-9083-7462F10EA86A}"/>
    <cellStyle name="Currency 2 5 15 2 6 3" xfId="53851" xr:uid="{0D660014-C388-4E81-93E4-B4C2EC2E52D5}"/>
    <cellStyle name="Currency 2 5 15 2 7" xfId="15832" xr:uid="{00000000-0005-0000-0000-0000A4440000}"/>
    <cellStyle name="Currency 2 5 15 2 8" xfId="27713" xr:uid="{645CD756-BA13-40E7-89E4-1A7F905E5794}"/>
    <cellStyle name="Currency 2 5 15 2 9" xfId="41970" xr:uid="{629FEBFB-CA10-4B00-A506-02E09C1A67AF}"/>
    <cellStyle name="Currency 2 5 15 3" xfId="2367" xr:uid="{00000000-0005-0000-0000-0000A5440000}"/>
    <cellStyle name="Currency 2 5 15 3 2" xfId="4743" xr:uid="{00000000-0005-0000-0000-0000A6440000}"/>
    <cellStyle name="Currency 2 5 15 3 2 2" xfId="19000" xr:uid="{00000000-0005-0000-0000-0000A7440000}"/>
    <cellStyle name="Currency 2 5 15 3 2 3" xfId="30881" xr:uid="{827844DA-4333-420B-B265-BB96B232A007}"/>
    <cellStyle name="Currency 2 5 15 3 2 4" xfId="45138" xr:uid="{4798084B-0D3C-4723-A482-E05E116DEC8A}"/>
    <cellStyle name="Currency 2 5 15 3 3" xfId="7119" xr:uid="{00000000-0005-0000-0000-0000A8440000}"/>
    <cellStyle name="Currency 2 5 15 3 3 2" xfId="21376" xr:uid="{00000000-0005-0000-0000-0000A9440000}"/>
    <cellStyle name="Currency 2 5 15 3 3 3" xfId="33257" xr:uid="{06245FB2-26BE-4A09-913C-53D11DE1FBA2}"/>
    <cellStyle name="Currency 2 5 15 3 3 4" xfId="47514" xr:uid="{E6C6C977-6836-4B4D-9FA5-EF134010FA13}"/>
    <cellStyle name="Currency 2 5 15 3 4" xfId="9495" xr:uid="{00000000-0005-0000-0000-0000AA440000}"/>
    <cellStyle name="Currency 2 5 15 3 4 2" xfId="23752" xr:uid="{00000000-0005-0000-0000-0000AB440000}"/>
    <cellStyle name="Currency 2 5 15 3 4 3" xfId="35633" xr:uid="{57679E8D-EF7D-44FF-A4DB-6556F6FE0D9D}"/>
    <cellStyle name="Currency 2 5 15 3 4 4" xfId="49890" xr:uid="{B31F4E2D-CE4E-4A11-BEB4-8701FE8974C7}"/>
    <cellStyle name="Currency 2 5 15 3 5" xfId="11871" xr:uid="{00000000-0005-0000-0000-0000AC440000}"/>
    <cellStyle name="Currency 2 5 15 3 5 2" xfId="26128" xr:uid="{00000000-0005-0000-0000-0000AD440000}"/>
    <cellStyle name="Currency 2 5 15 3 5 3" xfId="38009" xr:uid="{AE3407C6-AE1E-4DB9-8229-6498F004BF39}"/>
    <cellStyle name="Currency 2 5 15 3 5 4" xfId="52266" xr:uid="{D930F8D8-224E-4C80-B261-7F566528432E}"/>
    <cellStyle name="Currency 2 5 15 3 6" xfId="14248" xr:uid="{00000000-0005-0000-0000-0000AE440000}"/>
    <cellStyle name="Currency 2 5 15 3 6 2" xfId="40386" xr:uid="{4DCC3D29-3654-4D3E-9EE7-32D73D1405FF}"/>
    <cellStyle name="Currency 2 5 15 3 6 3" xfId="54643" xr:uid="{9E2E18AE-E01E-4177-BE7F-2E955B193F62}"/>
    <cellStyle name="Currency 2 5 15 3 7" xfId="16624" xr:uid="{00000000-0005-0000-0000-0000AF440000}"/>
    <cellStyle name="Currency 2 5 15 3 8" xfId="28505" xr:uid="{ECF72BB6-D085-40FD-B0E0-E58614C38DC3}"/>
    <cellStyle name="Currency 2 5 15 3 9" xfId="42762" xr:uid="{02012563-C0F8-474E-9154-1395F7FCB0D2}"/>
    <cellStyle name="Currency 2 5 15 4" xfId="3159" xr:uid="{00000000-0005-0000-0000-0000B0440000}"/>
    <cellStyle name="Currency 2 5 15 4 2" xfId="17416" xr:uid="{00000000-0005-0000-0000-0000B1440000}"/>
    <cellStyle name="Currency 2 5 15 4 3" xfId="29297" xr:uid="{A853ED8F-8C8A-449F-A555-A3AB510CCA03}"/>
    <cellStyle name="Currency 2 5 15 4 4" xfId="43554" xr:uid="{84F8ACEC-2C8C-4229-8242-227E9D13FD9D}"/>
    <cellStyle name="Currency 2 5 15 5" xfId="5535" xr:uid="{00000000-0005-0000-0000-0000B2440000}"/>
    <cellStyle name="Currency 2 5 15 5 2" xfId="19792" xr:uid="{00000000-0005-0000-0000-0000B3440000}"/>
    <cellStyle name="Currency 2 5 15 5 3" xfId="31673" xr:uid="{424D01DD-B771-4310-B2C0-6C4FE1FDEF88}"/>
    <cellStyle name="Currency 2 5 15 5 4" xfId="45930" xr:uid="{72C8CCA5-DD4E-4EFC-A6E2-1DA64326BF02}"/>
    <cellStyle name="Currency 2 5 15 6" xfId="7911" xr:uid="{00000000-0005-0000-0000-0000B4440000}"/>
    <cellStyle name="Currency 2 5 15 6 2" xfId="22168" xr:uid="{00000000-0005-0000-0000-0000B5440000}"/>
    <cellStyle name="Currency 2 5 15 6 3" xfId="34049" xr:uid="{9AE10C35-8BC2-4FDF-8F0E-225AC84ED0A8}"/>
    <cellStyle name="Currency 2 5 15 6 4" xfId="48306" xr:uid="{92EE33CE-23B4-4CB8-AE31-09061CAD2DD8}"/>
    <cellStyle name="Currency 2 5 15 7" xfId="10287" xr:uid="{00000000-0005-0000-0000-0000B6440000}"/>
    <cellStyle name="Currency 2 5 15 7 2" xfId="24544" xr:uid="{00000000-0005-0000-0000-0000B7440000}"/>
    <cellStyle name="Currency 2 5 15 7 3" xfId="36425" xr:uid="{E76B8861-C380-463E-8B76-9BE7FFD626F3}"/>
    <cellStyle name="Currency 2 5 15 7 4" xfId="50682" xr:uid="{BA63892C-FBD1-42AB-A0E9-68AAF1CF6CEC}"/>
    <cellStyle name="Currency 2 5 15 8" xfId="12664" xr:uid="{00000000-0005-0000-0000-0000B8440000}"/>
    <cellStyle name="Currency 2 5 15 8 2" xfId="38802" xr:uid="{E74B94CA-386A-4E08-9A23-58A0A926D287}"/>
    <cellStyle name="Currency 2 5 15 8 3" xfId="53059" xr:uid="{132B1B73-3380-4705-9E45-5A0B3EB8C29A}"/>
    <cellStyle name="Currency 2 5 15 9" xfId="15040" xr:uid="{00000000-0005-0000-0000-0000B9440000}"/>
    <cellStyle name="Currency 2 5 16" xfId="819" xr:uid="{00000000-0005-0000-0000-0000BA440000}"/>
    <cellStyle name="Currency 2 5 16 2" xfId="3195" xr:uid="{00000000-0005-0000-0000-0000BB440000}"/>
    <cellStyle name="Currency 2 5 16 2 2" xfId="17452" xr:uid="{00000000-0005-0000-0000-0000BC440000}"/>
    <cellStyle name="Currency 2 5 16 2 3" xfId="29333" xr:uid="{804087AA-09BD-49BF-8738-69B803FDBC5D}"/>
    <cellStyle name="Currency 2 5 16 2 4" xfId="43590" xr:uid="{934EE72F-5648-4A9F-B6E7-968CDFE29877}"/>
    <cellStyle name="Currency 2 5 16 3" xfId="5571" xr:uid="{00000000-0005-0000-0000-0000BD440000}"/>
    <cellStyle name="Currency 2 5 16 3 2" xfId="19828" xr:uid="{00000000-0005-0000-0000-0000BE440000}"/>
    <cellStyle name="Currency 2 5 16 3 3" xfId="31709" xr:uid="{E9FD4374-F0FA-414E-AFC0-13FB76974908}"/>
    <cellStyle name="Currency 2 5 16 3 4" xfId="45966" xr:uid="{09B59CF1-EB47-4A82-A922-81BA3AE1FDD2}"/>
    <cellStyle name="Currency 2 5 16 4" xfId="7947" xr:uid="{00000000-0005-0000-0000-0000BF440000}"/>
    <cellStyle name="Currency 2 5 16 4 2" xfId="22204" xr:uid="{00000000-0005-0000-0000-0000C0440000}"/>
    <cellStyle name="Currency 2 5 16 4 3" xfId="34085" xr:uid="{4873A3F6-5C57-4A33-8673-27E4308B10E8}"/>
    <cellStyle name="Currency 2 5 16 4 4" xfId="48342" xr:uid="{F8F08236-6C21-4D6C-9C33-C8EA6A34EEC2}"/>
    <cellStyle name="Currency 2 5 16 5" xfId="10323" xr:uid="{00000000-0005-0000-0000-0000C1440000}"/>
    <cellStyle name="Currency 2 5 16 5 2" xfId="24580" xr:uid="{00000000-0005-0000-0000-0000C2440000}"/>
    <cellStyle name="Currency 2 5 16 5 3" xfId="36461" xr:uid="{65642C24-BD34-4F39-AAF1-C7BE86DA2B14}"/>
    <cellStyle name="Currency 2 5 16 5 4" xfId="50718" xr:uid="{1A9EB341-B2D2-4A32-B783-B9BECBB0ECD9}"/>
    <cellStyle name="Currency 2 5 16 6" xfId="12700" xr:uid="{00000000-0005-0000-0000-0000C3440000}"/>
    <cellStyle name="Currency 2 5 16 6 2" xfId="38838" xr:uid="{D52B6215-FBDF-434C-90C2-BDFBB66F60B1}"/>
    <cellStyle name="Currency 2 5 16 6 3" xfId="53095" xr:uid="{657FE579-678F-4311-AB68-4371E53CCA5E}"/>
    <cellStyle name="Currency 2 5 16 7" xfId="15076" xr:uid="{00000000-0005-0000-0000-0000C4440000}"/>
    <cellStyle name="Currency 2 5 16 8" xfId="26957" xr:uid="{69926444-F2C5-4A44-A50B-3FC1E0BA8FCA}"/>
    <cellStyle name="Currency 2 5 16 9" xfId="41214" xr:uid="{566ED945-FA68-4510-A00A-07CDB25ED2F0}"/>
    <cellStyle name="Currency 2 5 17" xfId="1611" xr:uid="{00000000-0005-0000-0000-0000C5440000}"/>
    <cellStyle name="Currency 2 5 17 2" xfId="3987" xr:uid="{00000000-0005-0000-0000-0000C6440000}"/>
    <cellStyle name="Currency 2 5 17 2 2" xfId="18244" xr:uid="{00000000-0005-0000-0000-0000C7440000}"/>
    <cellStyle name="Currency 2 5 17 2 3" xfId="30125" xr:uid="{C802CE13-C1FC-475A-95D0-DA93E1177BD6}"/>
    <cellStyle name="Currency 2 5 17 2 4" xfId="44382" xr:uid="{B3731761-7421-4078-AFAF-89BE4E3580F6}"/>
    <cellStyle name="Currency 2 5 17 3" xfId="6363" xr:uid="{00000000-0005-0000-0000-0000C8440000}"/>
    <cellStyle name="Currency 2 5 17 3 2" xfId="20620" xr:uid="{00000000-0005-0000-0000-0000C9440000}"/>
    <cellStyle name="Currency 2 5 17 3 3" xfId="32501" xr:uid="{49758CE0-7A31-47C4-86F2-2D7A2BD49B14}"/>
    <cellStyle name="Currency 2 5 17 3 4" xfId="46758" xr:uid="{D5036778-13E3-40F6-90D6-7291D5666C3D}"/>
    <cellStyle name="Currency 2 5 17 4" xfId="8739" xr:uid="{00000000-0005-0000-0000-0000CA440000}"/>
    <cellStyle name="Currency 2 5 17 4 2" xfId="22996" xr:uid="{00000000-0005-0000-0000-0000CB440000}"/>
    <cellStyle name="Currency 2 5 17 4 3" xfId="34877" xr:uid="{4671FB7F-2A75-4282-96BB-7A7092852475}"/>
    <cellStyle name="Currency 2 5 17 4 4" xfId="49134" xr:uid="{019CDB56-AD05-4253-B05A-17E23C14C445}"/>
    <cellStyle name="Currency 2 5 17 5" xfId="11115" xr:uid="{00000000-0005-0000-0000-0000CC440000}"/>
    <cellStyle name="Currency 2 5 17 5 2" xfId="25372" xr:uid="{00000000-0005-0000-0000-0000CD440000}"/>
    <cellStyle name="Currency 2 5 17 5 3" xfId="37253" xr:uid="{AD13EDBC-D795-41D2-A85A-8B5866DBC225}"/>
    <cellStyle name="Currency 2 5 17 5 4" xfId="51510" xr:uid="{C61F985C-E358-42A2-814A-4B045DE618A9}"/>
    <cellStyle name="Currency 2 5 17 6" xfId="13492" xr:uid="{00000000-0005-0000-0000-0000CE440000}"/>
    <cellStyle name="Currency 2 5 17 6 2" xfId="39630" xr:uid="{B8202690-D38E-4BA3-A61A-15B67EC723FA}"/>
    <cellStyle name="Currency 2 5 17 6 3" xfId="53887" xr:uid="{F0C26707-BE81-4F4E-B792-D186A9D1C347}"/>
    <cellStyle name="Currency 2 5 17 7" xfId="15868" xr:uid="{00000000-0005-0000-0000-0000CF440000}"/>
    <cellStyle name="Currency 2 5 17 8" xfId="27749" xr:uid="{2932C083-5F5E-45EB-9057-CDD7EF5DC2A0}"/>
    <cellStyle name="Currency 2 5 17 9" xfId="42006" xr:uid="{F902F37B-FD26-4172-8866-6817C15A5B79}"/>
    <cellStyle name="Currency 2 5 18" xfId="2403" xr:uid="{00000000-0005-0000-0000-0000D0440000}"/>
    <cellStyle name="Currency 2 5 18 2" xfId="16660" xr:uid="{00000000-0005-0000-0000-0000D1440000}"/>
    <cellStyle name="Currency 2 5 18 3" xfId="28541" xr:uid="{258DC678-B0E9-4A67-B548-F81C17528EBA}"/>
    <cellStyle name="Currency 2 5 18 4" xfId="42798" xr:uid="{9B9ABF77-C560-4FA8-B224-B5639D0EB1B3}"/>
    <cellStyle name="Currency 2 5 19" xfId="4779" xr:uid="{00000000-0005-0000-0000-0000D2440000}"/>
    <cellStyle name="Currency 2 5 19 2" xfId="19036" xr:uid="{00000000-0005-0000-0000-0000D3440000}"/>
    <cellStyle name="Currency 2 5 19 3" xfId="30917" xr:uid="{24ED50BB-B300-439D-A1B5-89143E811043}"/>
    <cellStyle name="Currency 2 5 19 4" xfId="45174" xr:uid="{89946073-75A9-41FB-BBEA-88F577E99328}"/>
    <cellStyle name="Currency 2 5 2" xfId="44" xr:uid="{00000000-0005-0000-0000-0000D4440000}"/>
    <cellStyle name="Currency 2 5 2 10" xfId="368" xr:uid="{00000000-0005-0000-0000-0000D5440000}"/>
    <cellStyle name="Currency 2 5 2 10 10" xfId="26506" xr:uid="{2EB55D9B-DFE7-4F28-A070-9290DF6FC02A}"/>
    <cellStyle name="Currency 2 5 2 10 11" xfId="40763" xr:uid="{F7F39CA8-E55C-458F-8AE5-B22A4419EC77}"/>
    <cellStyle name="Currency 2 5 2 10 2" xfId="1160" xr:uid="{00000000-0005-0000-0000-0000D6440000}"/>
    <cellStyle name="Currency 2 5 2 10 2 2" xfId="3536" xr:uid="{00000000-0005-0000-0000-0000D7440000}"/>
    <cellStyle name="Currency 2 5 2 10 2 2 2" xfId="17793" xr:uid="{00000000-0005-0000-0000-0000D8440000}"/>
    <cellStyle name="Currency 2 5 2 10 2 2 3" xfId="29674" xr:uid="{50E968E3-20EA-4853-A13C-854AA7EA02A4}"/>
    <cellStyle name="Currency 2 5 2 10 2 2 4" xfId="43931" xr:uid="{E7E323A1-D207-492D-9CF0-64F9AD6D6EAA}"/>
    <cellStyle name="Currency 2 5 2 10 2 3" xfId="5912" xr:uid="{00000000-0005-0000-0000-0000D9440000}"/>
    <cellStyle name="Currency 2 5 2 10 2 3 2" xfId="20169" xr:uid="{00000000-0005-0000-0000-0000DA440000}"/>
    <cellStyle name="Currency 2 5 2 10 2 3 3" xfId="32050" xr:uid="{CFBD1C24-8DC2-486D-8204-7F97F905A14E}"/>
    <cellStyle name="Currency 2 5 2 10 2 3 4" xfId="46307" xr:uid="{F1901EDD-3750-4B47-924D-F2298F304653}"/>
    <cellStyle name="Currency 2 5 2 10 2 4" xfId="8288" xr:uid="{00000000-0005-0000-0000-0000DB440000}"/>
    <cellStyle name="Currency 2 5 2 10 2 4 2" xfId="22545" xr:uid="{00000000-0005-0000-0000-0000DC440000}"/>
    <cellStyle name="Currency 2 5 2 10 2 4 3" xfId="34426" xr:uid="{549BAB8C-6B20-4D42-A1FE-982EE1E27F63}"/>
    <cellStyle name="Currency 2 5 2 10 2 4 4" xfId="48683" xr:uid="{5F910741-ABA5-4106-A30A-FC2206E7FCDE}"/>
    <cellStyle name="Currency 2 5 2 10 2 5" xfId="10664" xr:uid="{00000000-0005-0000-0000-0000DD440000}"/>
    <cellStyle name="Currency 2 5 2 10 2 5 2" xfId="24921" xr:uid="{00000000-0005-0000-0000-0000DE440000}"/>
    <cellStyle name="Currency 2 5 2 10 2 5 3" xfId="36802" xr:uid="{A5B6261D-C362-44C0-AE60-29694004628D}"/>
    <cellStyle name="Currency 2 5 2 10 2 5 4" xfId="51059" xr:uid="{09084244-EACE-40C7-88D7-55668A004824}"/>
    <cellStyle name="Currency 2 5 2 10 2 6" xfId="13041" xr:uid="{00000000-0005-0000-0000-0000DF440000}"/>
    <cellStyle name="Currency 2 5 2 10 2 6 2" xfId="39179" xr:uid="{874B7CD9-E248-49B7-B57B-1A09D5BA1BA3}"/>
    <cellStyle name="Currency 2 5 2 10 2 6 3" xfId="53436" xr:uid="{2D43D654-FA0C-4327-B987-4A4B89D094B2}"/>
    <cellStyle name="Currency 2 5 2 10 2 7" xfId="15417" xr:uid="{00000000-0005-0000-0000-0000E0440000}"/>
    <cellStyle name="Currency 2 5 2 10 2 8" xfId="27298" xr:uid="{9017F087-D319-416D-B66F-D8F65DE28277}"/>
    <cellStyle name="Currency 2 5 2 10 2 9" xfId="41555" xr:uid="{E9994306-7470-4C27-A501-7232AB28B3A5}"/>
    <cellStyle name="Currency 2 5 2 10 3" xfId="1952" xr:uid="{00000000-0005-0000-0000-0000E1440000}"/>
    <cellStyle name="Currency 2 5 2 10 3 2" xfId="4328" xr:uid="{00000000-0005-0000-0000-0000E2440000}"/>
    <cellStyle name="Currency 2 5 2 10 3 2 2" xfId="18585" xr:uid="{00000000-0005-0000-0000-0000E3440000}"/>
    <cellStyle name="Currency 2 5 2 10 3 2 3" xfId="30466" xr:uid="{925D1E2F-DE8C-47A5-9161-A7B61053F002}"/>
    <cellStyle name="Currency 2 5 2 10 3 2 4" xfId="44723" xr:uid="{A3A7BFB6-0B18-4501-88DB-5081B4CDB765}"/>
    <cellStyle name="Currency 2 5 2 10 3 3" xfId="6704" xr:uid="{00000000-0005-0000-0000-0000E4440000}"/>
    <cellStyle name="Currency 2 5 2 10 3 3 2" xfId="20961" xr:uid="{00000000-0005-0000-0000-0000E5440000}"/>
    <cellStyle name="Currency 2 5 2 10 3 3 3" xfId="32842" xr:uid="{CF52C9F2-8253-4357-B297-B3B1492B1ACE}"/>
    <cellStyle name="Currency 2 5 2 10 3 3 4" xfId="47099" xr:uid="{9D97477C-DACD-40A7-821D-F5093F1B09FD}"/>
    <cellStyle name="Currency 2 5 2 10 3 4" xfId="9080" xr:uid="{00000000-0005-0000-0000-0000E6440000}"/>
    <cellStyle name="Currency 2 5 2 10 3 4 2" xfId="23337" xr:uid="{00000000-0005-0000-0000-0000E7440000}"/>
    <cellStyle name="Currency 2 5 2 10 3 4 3" xfId="35218" xr:uid="{5572D7BF-95E1-4299-AA7B-F1CE2B194FB3}"/>
    <cellStyle name="Currency 2 5 2 10 3 4 4" xfId="49475" xr:uid="{AF5ED052-ACC4-4DE0-836F-DCFE68FA4BF7}"/>
    <cellStyle name="Currency 2 5 2 10 3 5" xfId="11456" xr:uid="{00000000-0005-0000-0000-0000E8440000}"/>
    <cellStyle name="Currency 2 5 2 10 3 5 2" xfId="25713" xr:uid="{00000000-0005-0000-0000-0000E9440000}"/>
    <cellStyle name="Currency 2 5 2 10 3 5 3" xfId="37594" xr:uid="{E73A576D-38B3-4599-A4EE-007A40415D5D}"/>
    <cellStyle name="Currency 2 5 2 10 3 5 4" xfId="51851" xr:uid="{279CAB68-82FB-4024-8596-CB1085C8E6D6}"/>
    <cellStyle name="Currency 2 5 2 10 3 6" xfId="13833" xr:uid="{00000000-0005-0000-0000-0000EA440000}"/>
    <cellStyle name="Currency 2 5 2 10 3 6 2" xfId="39971" xr:uid="{2AEF421C-7BCF-4B02-83EF-D77663B8E33D}"/>
    <cellStyle name="Currency 2 5 2 10 3 6 3" xfId="54228" xr:uid="{855CE638-EB49-415D-B406-7A86EE1C2E67}"/>
    <cellStyle name="Currency 2 5 2 10 3 7" xfId="16209" xr:uid="{00000000-0005-0000-0000-0000EB440000}"/>
    <cellStyle name="Currency 2 5 2 10 3 8" xfId="28090" xr:uid="{1AA6E40B-6553-473D-9768-25B1B497939E}"/>
    <cellStyle name="Currency 2 5 2 10 3 9" xfId="42347" xr:uid="{BAC7F980-86A6-4A59-BEDE-5290E32AEEFA}"/>
    <cellStyle name="Currency 2 5 2 10 4" xfId="2744" xr:uid="{00000000-0005-0000-0000-0000EC440000}"/>
    <cellStyle name="Currency 2 5 2 10 4 2" xfId="17001" xr:uid="{00000000-0005-0000-0000-0000ED440000}"/>
    <cellStyle name="Currency 2 5 2 10 4 3" xfId="28882" xr:uid="{09F7526A-36B2-4F54-BB16-9E40726EFF64}"/>
    <cellStyle name="Currency 2 5 2 10 4 4" xfId="43139" xr:uid="{4F82249C-A081-41AB-84E2-5FA6FE8618CA}"/>
    <cellStyle name="Currency 2 5 2 10 5" xfId="5120" xr:uid="{00000000-0005-0000-0000-0000EE440000}"/>
    <cellStyle name="Currency 2 5 2 10 5 2" xfId="19377" xr:uid="{00000000-0005-0000-0000-0000EF440000}"/>
    <cellStyle name="Currency 2 5 2 10 5 3" xfId="31258" xr:uid="{97F0B1E5-764D-48A5-A0A4-62BE92D6CA4E}"/>
    <cellStyle name="Currency 2 5 2 10 5 4" xfId="45515" xr:uid="{C8980C5E-17CF-44F6-A521-7CE5FFADAAB1}"/>
    <cellStyle name="Currency 2 5 2 10 6" xfId="7496" xr:uid="{00000000-0005-0000-0000-0000F0440000}"/>
    <cellStyle name="Currency 2 5 2 10 6 2" xfId="21753" xr:uid="{00000000-0005-0000-0000-0000F1440000}"/>
    <cellStyle name="Currency 2 5 2 10 6 3" xfId="33634" xr:uid="{1BFC85BF-6F59-46E4-A3F3-45CEBF6EBBCE}"/>
    <cellStyle name="Currency 2 5 2 10 6 4" xfId="47891" xr:uid="{305C6DDD-C757-4260-889B-342509EBFDD6}"/>
    <cellStyle name="Currency 2 5 2 10 7" xfId="9872" xr:uid="{00000000-0005-0000-0000-0000F2440000}"/>
    <cellStyle name="Currency 2 5 2 10 7 2" xfId="24129" xr:uid="{00000000-0005-0000-0000-0000F3440000}"/>
    <cellStyle name="Currency 2 5 2 10 7 3" xfId="36010" xr:uid="{5F82A798-D0B8-44EA-B7EE-E91408E3A855}"/>
    <cellStyle name="Currency 2 5 2 10 7 4" xfId="50267" xr:uid="{A16667A4-B227-4724-AB91-06D5DC727B3B}"/>
    <cellStyle name="Currency 2 5 2 10 8" xfId="12249" xr:uid="{00000000-0005-0000-0000-0000F4440000}"/>
    <cellStyle name="Currency 2 5 2 10 8 2" xfId="38387" xr:uid="{68FA2764-2EBB-40B2-A607-A74594683A7B}"/>
    <cellStyle name="Currency 2 5 2 10 8 3" xfId="52644" xr:uid="{7AA1ECF8-C294-468B-AD13-57E6C4D713CF}"/>
    <cellStyle name="Currency 2 5 2 10 9" xfId="14625" xr:uid="{00000000-0005-0000-0000-0000F5440000}"/>
    <cellStyle name="Currency 2 5 2 11" xfId="404" xr:uid="{00000000-0005-0000-0000-0000F6440000}"/>
    <cellStyle name="Currency 2 5 2 11 10" xfId="26542" xr:uid="{3C541548-358F-4675-B20B-A2C4D008E40B}"/>
    <cellStyle name="Currency 2 5 2 11 11" xfId="40799" xr:uid="{2E5AFEEF-FF43-47A4-8ECB-E4769341FD45}"/>
    <cellStyle name="Currency 2 5 2 11 2" xfId="1196" xr:uid="{00000000-0005-0000-0000-0000F7440000}"/>
    <cellStyle name="Currency 2 5 2 11 2 2" xfId="3572" xr:uid="{00000000-0005-0000-0000-0000F8440000}"/>
    <cellStyle name="Currency 2 5 2 11 2 2 2" xfId="17829" xr:uid="{00000000-0005-0000-0000-0000F9440000}"/>
    <cellStyle name="Currency 2 5 2 11 2 2 3" xfId="29710" xr:uid="{CF55EFB8-DC44-4CF9-88C2-C262AA291171}"/>
    <cellStyle name="Currency 2 5 2 11 2 2 4" xfId="43967" xr:uid="{74A326F6-1FBE-4038-BB51-5E58C50D3D92}"/>
    <cellStyle name="Currency 2 5 2 11 2 3" xfId="5948" xr:uid="{00000000-0005-0000-0000-0000FA440000}"/>
    <cellStyle name="Currency 2 5 2 11 2 3 2" xfId="20205" xr:uid="{00000000-0005-0000-0000-0000FB440000}"/>
    <cellStyle name="Currency 2 5 2 11 2 3 3" xfId="32086" xr:uid="{5735D65D-2A6D-46EE-B4E6-AFEE5E47BB77}"/>
    <cellStyle name="Currency 2 5 2 11 2 3 4" xfId="46343" xr:uid="{2B50A073-CE3C-4BA1-B7A5-981E979F21F3}"/>
    <cellStyle name="Currency 2 5 2 11 2 4" xfId="8324" xr:uid="{00000000-0005-0000-0000-0000FC440000}"/>
    <cellStyle name="Currency 2 5 2 11 2 4 2" xfId="22581" xr:uid="{00000000-0005-0000-0000-0000FD440000}"/>
    <cellStyle name="Currency 2 5 2 11 2 4 3" xfId="34462" xr:uid="{26633229-6224-482E-AE55-C6E924F431B6}"/>
    <cellStyle name="Currency 2 5 2 11 2 4 4" xfId="48719" xr:uid="{60F5E3DD-84F2-459E-9317-B36978B7325C}"/>
    <cellStyle name="Currency 2 5 2 11 2 5" xfId="10700" xr:uid="{00000000-0005-0000-0000-0000FE440000}"/>
    <cellStyle name="Currency 2 5 2 11 2 5 2" xfId="24957" xr:uid="{00000000-0005-0000-0000-0000FF440000}"/>
    <cellStyle name="Currency 2 5 2 11 2 5 3" xfId="36838" xr:uid="{DD2C96EC-3557-4E83-A60A-044D427A0DD9}"/>
    <cellStyle name="Currency 2 5 2 11 2 5 4" xfId="51095" xr:uid="{6551C304-C49C-4B36-B2AE-9001354B98B3}"/>
    <cellStyle name="Currency 2 5 2 11 2 6" xfId="13077" xr:uid="{00000000-0005-0000-0000-000000450000}"/>
    <cellStyle name="Currency 2 5 2 11 2 6 2" xfId="39215" xr:uid="{3F0293E6-9E7E-4633-A0C1-AB410637B0A5}"/>
    <cellStyle name="Currency 2 5 2 11 2 6 3" xfId="53472" xr:uid="{5BC24930-9582-442B-BD00-59CE5EDF8B6A}"/>
    <cellStyle name="Currency 2 5 2 11 2 7" xfId="15453" xr:uid="{00000000-0005-0000-0000-000001450000}"/>
    <cellStyle name="Currency 2 5 2 11 2 8" xfId="27334" xr:uid="{BD933A96-8DBE-46D0-83B4-0EA260429B9D}"/>
    <cellStyle name="Currency 2 5 2 11 2 9" xfId="41591" xr:uid="{3E409E47-2575-4C21-AE44-85E777C4ABC1}"/>
    <cellStyle name="Currency 2 5 2 11 3" xfId="1988" xr:uid="{00000000-0005-0000-0000-000002450000}"/>
    <cellStyle name="Currency 2 5 2 11 3 2" xfId="4364" xr:uid="{00000000-0005-0000-0000-000003450000}"/>
    <cellStyle name="Currency 2 5 2 11 3 2 2" xfId="18621" xr:uid="{00000000-0005-0000-0000-000004450000}"/>
    <cellStyle name="Currency 2 5 2 11 3 2 3" xfId="30502" xr:uid="{D64139B4-1D5C-4243-A07E-4DFDDC635E3E}"/>
    <cellStyle name="Currency 2 5 2 11 3 2 4" xfId="44759" xr:uid="{E20AC277-E84D-4C22-BC38-4D42A0EE0750}"/>
    <cellStyle name="Currency 2 5 2 11 3 3" xfId="6740" xr:uid="{00000000-0005-0000-0000-000005450000}"/>
    <cellStyle name="Currency 2 5 2 11 3 3 2" xfId="20997" xr:uid="{00000000-0005-0000-0000-000006450000}"/>
    <cellStyle name="Currency 2 5 2 11 3 3 3" xfId="32878" xr:uid="{CCF0D1DC-1574-418E-BF6A-21554B11ED75}"/>
    <cellStyle name="Currency 2 5 2 11 3 3 4" xfId="47135" xr:uid="{92C88093-10DF-4155-A0CA-3040C9C49B2B}"/>
    <cellStyle name="Currency 2 5 2 11 3 4" xfId="9116" xr:uid="{00000000-0005-0000-0000-000007450000}"/>
    <cellStyle name="Currency 2 5 2 11 3 4 2" xfId="23373" xr:uid="{00000000-0005-0000-0000-000008450000}"/>
    <cellStyle name="Currency 2 5 2 11 3 4 3" xfId="35254" xr:uid="{480267D0-95C9-4E4A-B0CB-A6EA9D217A29}"/>
    <cellStyle name="Currency 2 5 2 11 3 4 4" xfId="49511" xr:uid="{278B6592-1A4F-4158-8C69-B5761D780854}"/>
    <cellStyle name="Currency 2 5 2 11 3 5" xfId="11492" xr:uid="{00000000-0005-0000-0000-000009450000}"/>
    <cellStyle name="Currency 2 5 2 11 3 5 2" xfId="25749" xr:uid="{00000000-0005-0000-0000-00000A450000}"/>
    <cellStyle name="Currency 2 5 2 11 3 5 3" xfId="37630" xr:uid="{B1A39D7D-A768-4092-B983-2A61297E472A}"/>
    <cellStyle name="Currency 2 5 2 11 3 5 4" xfId="51887" xr:uid="{F140D689-8F15-4C56-A4FB-D0C58585A619}"/>
    <cellStyle name="Currency 2 5 2 11 3 6" xfId="13869" xr:uid="{00000000-0005-0000-0000-00000B450000}"/>
    <cellStyle name="Currency 2 5 2 11 3 6 2" xfId="40007" xr:uid="{5765ABA1-CFD5-4013-BB34-944D4261D93E}"/>
    <cellStyle name="Currency 2 5 2 11 3 6 3" xfId="54264" xr:uid="{A7DD1EB5-6533-4BCA-9415-A2422F4DE6F6}"/>
    <cellStyle name="Currency 2 5 2 11 3 7" xfId="16245" xr:uid="{00000000-0005-0000-0000-00000C450000}"/>
    <cellStyle name="Currency 2 5 2 11 3 8" xfId="28126" xr:uid="{5A3D1998-AD30-4D17-8AA7-07A39ACFA47D}"/>
    <cellStyle name="Currency 2 5 2 11 3 9" xfId="42383" xr:uid="{356F66DE-B479-4DF8-8E09-544491D64761}"/>
    <cellStyle name="Currency 2 5 2 11 4" xfId="2780" xr:uid="{00000000-0005-0000-0000-00000D450000}"/>
    <cellStyle name="Currency 2 5 2 11 4 2" xfId="17037" xr:uid="{00000000-0005-0000-0000-00000E450000}"/>
    <cellStyle name="Currency 2 5 2 11 4 3" xfId="28918" xr:uid="{1F1E4F26-31BA-4EFD-8FD2-975A19EA95EC}"/>
    <cellStyle name="Currency 2 5 2 11 4 4" xfId="43175" xr:uid="{A608783F-63AB-4208-9010-11C87A16AAA9}"/>
    <cellStyle name="Currency 2 5 2 11 5" xfId="5156" xr:uid="{00000000-0005-0000-0000-00000F450000}"/>
    <cellStyle name="Currency 2 5 2 11 5 2" xfId="19413" xr:uid="{00000000-0005-0000-0000-000010450000}"/>
    <cellStyle name="Currency 2 5 2 11 5 3" xfId="31294" xr:uid="{BD6661E3-A5F8-4F2C-AE28-EE31EC4DB880}"/>
    <cellStyle name="Currency 2 5 2 11 5 4" xfId="45551" xr:uid="{CCC53D5D-5BFA-4BBA-86A6-2D9D9832CAFB}"/>
    <cellStyle name="Currency 2 5 2 11 6" xfId="7532" xr:uid="{00000000-0005-0000-0000-000011450000}"/>
    <cellStyle name="Currency 2 5 2 11 6 2" xfId="21789" xr:uid="{00000000-0005-0000-0000-000012450000}"/>
    <cellStyle name="Currency 2 5 2 11 6 3" xfId="33670" xr:uid="{D80F0C36-BC74-49F0-8930-F2532F3A577C}"/>
    <cellStyle name="Currency 2 5 2 11 6 4" xfId="47927" xr:uid="{213BF577-EB07-4F0E-954B-A1CC00216757}"/>
    <cellStyle name="Currency 2 5 2 11 7" xfId="9908" xr:uid="{00000000-0005-0000-0000-000013450000}"/>
    <cellStyle name="Currency 2 5 2 11 7 2" xfId="24165" xr:uid="{00000000-0005-0000-0000-000014450000}"/>
    <cellStyle name="Currency 2 5 2 11 7 3" xfId="36046" xr:uid="{4ED07E53-D59E-47F2-AB6E-EBE3503800EB}"/>
    <cellStyle name="Currency 2 5 2 11 7 4" xfId="50303" xr:uid="{3DE61F38-376C-4EB6-BF21-4557A2FB2CFD}"/>
    <cellStyle name="Currency 2 5 2 11 8" xfId="12285" xr:uid="{00000000-0005-0000-0000-000015450000}"/>
    <cellStyle name="Currency 2 5 2 11 8 2" xfId="38423" xr:uid="{00B90038-DAC8-4DF0-AA02-62C86DB04F66}"/>
    <cellStyle name="Currency 2 5 2 11 8 3" xfId="52680" xr:uid="{F9935CA4-4341-4276-97CC-0FF2947C9F1C}"/>
    <cellStyle name="Currency 2 5 2 11 9" xfId="14661" xr:uid="{00000000-0005-0000-0000-000016450000}"/>
    <cellStyle name="Currency 2 5 2 12" xfId="728" xr:uid="{00000000-0005-0000-0000-000017450000}"/>
    <cellStyle name="Currency 2 5 2 12 10" xfId="26866" xr:uid="{9E92B4BF-C4FD-4755-815F-C71B0F5871BB}"/>
    <cellStyle name="Currency 2 5 2 12 11" xfId="41123" xr:uid="{32B24F9D-1A4D-47A9-871E-1AF92936B9EB}"/>
    <cellStyle name="Currency 2 5 2 12 2" xfId="1520" xr:uid="{00000000-0005-0000-0000-000018450000}"/>
    <cellStyle name="Currency 2 5 2 12 2 2" xfId="3896" xr:uid="{00000000-0005-0000-0000-000019450000}"/>
    <cellStyle name="Currency 2 5 2 12 2 2 2" xfId="18153" xr:uid="{00000000-0005-0000-0000-00001A450000}"/>
    <cellStyle name="Currency 2 5 2 12 2 2 3" xfId="30034" xr:uid="{5D01F4CE-E817-4BE7-8F4A-E08327C1E228}"/>
    <cellStyle name="Currency 2 5 2 12 2 2 4" xfId="44291" xr:uid="{5E326CC6-A384-442E-A710-F3695B22EE25}"/>
    <cellStyle name="Currency 2 5 2 12 2 3" xfId="6272" xr:uid="{00000000-0005-0000-0000-00001B450000}"/>
    <cellStyle name="Currency 2 5 2 12 2 3 2" xfId="20529" xr:uid="{00000000-0005-0000-0000-00001C450000}"/>
    <cellStyle name="Currency 2 5 2 12 2 3 3" xfId="32410" xr:uid="{ED1F58CF-B9EB-4E74-B744-F64455CEFAFE}"/>
    <cellStyle name="Currency 2 5 2 12 2 3 4" xfId="46667" xr:uid="{7AED3377-BDE4-47B3-A3B9-2F2468AF8F93}"/>
    <cellStyle name="Currency 2 5 2 12 2 4" xfId="8648" xr:uid="{00000000-0005-0000-0000-00001D450000}"/>
    <cellStyle name="Currency 2 5 2 12 2 4 2" xfId="22905" xr:uid="{00000000-0005-0000-0000-00001E450000}"/>
    <cellStyle name="Currency 2 5 2 12 2 4 3" xfId="34786" xr:uid="{8A43A009-630F-48A2-9BDD-029BC8C34A3A}"/>
    <cellStyle name="Currency 2 5 2 12 2 4 4" xfId="49043" xr:uid="{3BF5339B-AF27-4068-AB22-DBC8AD59C236}"/>
    <cellStyle name="Currency 2 5 2 12 2 5" xfId="11024" xr:uid="{00000000-0005-0000-0000-00001F450000}"/>
    <cellStyle name="Currency 2 5 2 12 2 5 2" xfId="25281" xr:uid="{00000000-0005-0000-0000-000020450000}"/>
    <cellStyle name="Currency 2 5 2 12 2 5 3" xfId="37162" xr:uid="{ED696B74-2112-48C2-8D71-A81748D2A5D5}"/>
    <cellStyle name="Currency 2 5 2 12 2 5 4" xfId="51419" xr:uid="{E8C542FC-D2DE-4A44-81FE-38AE6C45720E}"/>
    <cellStyle name="Currency 2 5 2 12 2 6" xfId="13401" xr:uid="{00000000-0005-0000-0000-000021450000}"/>
    <cellStyle name="Currency 2 5 2 12 2 6 2" xfId="39539" xr:uid="{5CB52D61-EBDA-4AC0-AFE8-5A4F1215BB0D}"/>
    <cellStyle name="Currency 2 5 2 12 2 6 3" xfId="53796" xr:uid="{F10CF15F-0D85-4FC0-BF2A-3CA6C1258CCB}"/>
    <cellStyle name="Currency 2 5 2 12 2 7" xfId="15777" xr:uid="{00000000-0005-0000-0000-000022450000}"/>
    <cellStyle name="Currency 2 5 2 12 2 8" xfId="27658" xr:uid="{F4C29FEF-35C2-405C-8375-E66460FD4C31}"/>
    <cellStyle name="Currency 2 5 2 12 2 9" xfId="41915" xr:uid="{CB41A6DC-5DB6-4B71-A283-50731F056189}"/>
    <cellStyle name="Currency 2 5 2 12 3" xfId="2312" xr:uid="{00000000-0005-0000-0000-000023450000}"/>
    <cellStyle name="Currency 2 5 2 12 3 2" xfId="4688" xr:uid="{00000000-0005-0000-0000-000024450000}"/>
    <cellStyle name="Currency 2 5 2 12 3 2 2" xfId="18945" xr:uid="{00000000-0005-0000-0000-000025450000}"/>
    <cellStyle name="Currency 2 5 2 12 3 2 3" xfId="30826" xr:uid="{CD577482-5E40-4D31-8842-F97B517EBD54}"/>
    <cellStyle name="Currency 2 5 2 12 3 2 4" xfId="45083" xr:uid="{F4210663-CB22-468B-BE66-2D76D7FA667B}"/>
    <cellStyle name="Currency 2 5 2 12 3 3" xfId="7064" xr:uid="{00000000-0005-0000-0000-000026450000}"/>
    <cellStyle name="Currency 2 5 2 12 3 3 2" xfId="21321" xr:uid="{00000000-0005-0000-0000-000027450000}"/>
    <cellStyle name="Currency 2 5 2 12 3 3 3" xfId="33202" xr:uid="{48843DF8-F251-4B4E-8418-F30193782583}"/>
    <cellStyle name="Currency 2 5 2 12 3 3 4" xfId="47459" xr:uid="{10E5B54E-19B1-4A4E-ABA9-2B7AEC541C3A}"/>
    <cellStyle name="Currency 2 5 2 12 3 4" xfId="9440" xr:uid="{00000000-0005-0000-0000-000028450000}"/>
    <cellStyle name="Currency 2 5 2 12 3 4 2" xfId="23697" xr:uid="{00000000-0005-0000-0000-000029450000}"/>
    <cellStyle name="Currency 2 5 2 12 3 4 3" xfId="35578" xr:uid="{BDD4BE64-2124-4750-A3C7-B318B5780F0A}"/>
    <cellStyle name="Currency 2 5 2 12 3 4 4" xfId="49835" xr:uid="{C6FA1010-2CCF-4CD0-9603-DBBBBDE02E7D}"/>
    <cellStyle name="Currency 2 5 2 12 3 5" xfId="11816" xr:uid="{00000000-0005-0000-0000-00002A450000}"/>
    <cellStyle name="Currency 2 5 2 12 3 5 2" xfId="26073" xr:uid="{00000000-0005-0000-0000-00002B450000}"/>
    <cellStyle name="Currency 2 5 2 12 3 5 3" xfId="37954" xr:uid="{71C5A82C-E65A-42A2-9EDA-E274AC106690}"/>
    <cellStyle name="Currency 2 5 2 12 3 5 4" xfId="52211" xr:uid="{F028079D-690B-42DD-8170-3F2A1D802CD7}"/>
    <cellStyle name="Currency 2 5 2 12 3 6" xfId="14193" xr:uid="{00000000-0005-0000-0000-00002C450000}"/>
    <cellStyle name="Currency 2 5 2 12 3 6 2" xfId="40331" xr:uid="{B37CE11A-D4E1-4B11-A3AE-71EA9CF80CF5}"/>
    <cellStyle name="Currency 2 5 2 12 3 6 3" xfId="54588" xr:uid="{844BBD0D-6D1B-46AD-A679-42990CBCD4B6}"/>
    <cellStyle name="Currency 2 5 2 12 3 7" xfId="16569" xr:uid="{00000000-0005-0000-0000-00002D450000}"/>
    <cellStyle name="Currency 2 5 2 12 3 8" xfId="28450" xr:uid="{BE61DEF3-67B6-4109-9725-FA6801DE1B63}"/>
    <cellStyle name="Currency 2 5 2 12 3 9" xfId="42707" xr:uid="{8A79AE79-C96E-4312-B093-275945B9920A}"/>
    <cellStyle name="Currency 2 5 2 12 4" xfId="3104" xr:uid="{00000000-0005-0000-0000-00002E450000}"/>
    <cellStyle name="Currency 2 5 2 12 4 2" xfId="17361" xr:uid="{00000000-0005-0000-0000-00002F450000}"/>
    <cellStyle name="Currency 2 5 2 12 4 3" xfId="29242" xr:uid="{301EB100-4DA5-4871-B762-B35AE5512441}"/>
    <cellStyle name="Currency 2 5 2 12 4 4" xfId="43499" xr:uid="{94F68B1F-A63F-4E85-84C3-F8B222817E8B}"/>
    <cellStyle name="Currency 2 5 2 12 5" xfId="5480" xr:uid="{00000000-0005-0000-0000-000030450000}"/>
    <cellStyle name="Currency 2 5 2 12 5 2" xfId="19737" xr:uid="{00000000-0005-0000-0000-000031450000}"/>
    <cellStyle name="Currency 2 5 2 12 5 3" xfId="31618" xr:uid="{D562164B-2B70-46D3-BF64-50B5FEF2A89E}"/>
    <cellStyle name="Currency 2 5 2 12 5 4" xfId="45875" xr:uid="{45052BD2-6043-493D-8E27-AB2C3CA89A92}"/>
    <cellStyle name="Currency 2 5 2 12 6" xfId="7856" xr:uid="{00000000-0005-0000-0000-000032450000}"/>
    <cellStyle name="Currency 2 5 2 12 6 2" xfId="22113" xr:uid="{00000000-0005-0000-0000-000033450000}"/>
    <cellStyle name="Currency 2 5 2 12 6 3" xfId="33994" xr:uid="{47EB1FE9-5AE2-49A9-8104-18D12790866E}"/>
    <cellStyle name="Currency 2 5 2 12 6 4" xfId="48251" xr:uid="{7919F87D-E240-4079-BABE-F06F0508F4CC}"/>
    <cellStyle name="Currency 2 5 2 12 7" xfId="10232" xr:uid="{00000000-0005-0000-0000-000034450000}"/>
    <cellStyle name="Currency 2 5 2 12 7 2" xfId="24489" xr:uid="{00000000-0005-0000-0000-000035450000}"/>
    <cellStyle name="Currency 2 5 2 12 7 3" xfId="36370" xr:uid="{FC4EE3FD-A843-4324-8B19-4C66C0D71511}"/>
    <cellStyle name="Currency 2 5 2 12 7 4" xfId="50627" xr:uid="{F13CD775-87BB-44B3-8A47-CF627ABC8561}"/>
    <cellStyle name="Currency 2 5 2 12 8" xfId="12609" xr:uid="{00000000-0005-0000-0000-000036450000}"/>
    <cellStyle name="Currency 2 5 2 12 8 2" xfId="38747" xr:uid="{4B8CC999-E419-44A3-9F2D-714BE4867529}"/>
    <cellStyle name="Currency 2 5 2 12 8 3" xfId="53004" xr:uid="{F455D4F5-7A53-4BCB-A6D3-9D1476EB4663}"/>
    <cellStyle name="Currency 2 5 2 12 9" xfId="14985" xr:uid="{00000000-0005-0000-0000-000037450000}"/>
    <cellStyle name="Currency 2 5 2 13" xfId="764" xr:uid="{00000000-0005-0000-0000-000038450000}"/>
    <cellStyle name="Currency 2 5 2 13 10" xfId="26902" xr:uid="{BB39FFB0-AAA6-4B9F-9A42-0690B38D1B56}"/>
    <cellStyle name="Currency 2 5 2 13 11" xfId="41159" xr:uid="{829E57FB-CB5C-405F-AC01-77C041A3096D}"/>
    <cellStyle name="Currency 2 5 2 13 2" xfId="1556" xr:uid="{00000000-0005-0000-0000-000039450000}"/>
    <cellStyle name="Currency 2 5 2 13 2 2" xfId="3932" xr:uid="{00000000-0005-0000-0000-00003A450000}"/>
    <cellStyle name="Currency 2 5 2 13 2 2 2" xfId="18189" xr:uid="{00000000-0005-0000-0000-00003B450000}"/>
    <cellStyle name="Currency 2 5 2 13 2 2 3" xfId="30070" xr:uid="{9A1C04E5-B593-4E1A-B1B5-375CF437EB6C}"/>
    <cellStyle name="Currency 2 5 2 13 2 2 4" xfId="44327" xr:uid="{A82788B6-2C2F-46CB-9304-F27D2C854A9E}"/>
    <cellStyle name="Currency 2 5 2 13 2 3" xfId="6308" xr:uid="{00000000-0005-0000-0000-00003C450000}"/>
    <cellStyle name="Currency 2 5 2 13 2 3 2" xfId="20565" xr:uid="{00000000-0005-0000-0000-00003D450000}"/>
    <cellStyle name="Currency 2 5 2 13 2 3 3" xfId="32446" xr:uid="{0B85C4BA-0BBC-48D6-8D6A-EF36BF47FDB7}"/>
    <cellStyle name="Currency 2 5 2 13 2 3 4" xfId="46703" xr:uid="{56D1E66F-140D-40D3-A7C3-CF27CFFB4684}"/>
    <cellStyle name="Currency 2 5 2 13 2 4" xfId="8684" xr:uid="{00000000-0005-0000-0000-00003E450000}"/>
    <cellStyle name="Currency 2 5 2 13 2 4 2" xfId="22941" xr:uid="{00000000-0005-0000-0000-00003F450000}"/>
    <cellStyle name="Currency 2 5 2 13 2 4 3" xfId="34822" xr:uid="{828909DA-DD87-41CE-9AA6-E2FB490C6E80}"/>
    <cellStyle name="Currency 2 5 2 13 2 4 4" xfId="49079" xr:uid="{9D7AB723-745D-461F-A527-224A3DDA2FE1}"/>
    <cellStyle name="Currency 2 5 2 13 2 5" xfId="11060" xr:uid="{00000000-0005-0000-0000-000040450000}"/>
    <cellStyle name="Currency 2 5 2 13 2 5 2" xfId="25317" xr:uid="{00000000-0005-0000-0000-000041450000}"/>
    <cellStyle name="Currency 2 5 2 13 2 5 3" xfId="37198" xr:uid="{319D5CD8-A950-42B0-949A-EDFCE9AB01E6}"/>
    <cellStyle name="Currency 2 5 2 13 2 5 4" xfId="51455" xr:uid="{F431922A-9D5F-456A-8433-2914E2382C3B}"/>
    <cellStyle name="Currency 2 5 2 13 2 6" xfId="13437" xr:uid="{00000000-0005-0000-0000-000042450000}"/>
    <cellStyle name="Currency 2 5 2 13 2 6 2" xfId="39575" xr:uid="{87BD0061-D37D-482D-96EB-D3B4FB9F4604}"/>
    <cellStyle name="Currency 2 5 2 13 2 6 3" xfId="53832" xr:uid="{963C8E9D-B073-49EA-8FB4-671F7F23FA8B}"/>
    <cellStyle name="Currency 2 5 2 13 2 7" xfId="15813" xr:uid="{00000000-0005-0000-0000-000043450000}"/>
    <cellStyle name="Currency 2 5 2 13 2 8" xfId="27694" xr:uid="{84254853-6C37-47BA-BAF5-EF4F947EF055}"/>
    <cellStyle name="Currency 2 5 2 13 2 9" xfId="41951" xr:uid="{D2F3EE94-8DDC-4520-A076-58E86E78074E}"/>
    <cellStyle name="Currency 2 5 2 13 3" xfId="2348" xr:uid="{00000000-0005-0000-0000-000044450000}"/>
    <cellStyle name="Currency 2 5 2 13 3 2" xfId="4724" xr:uid="{00000000-0005-0000-0000-000045450000}"/>
    <cellStyle name="Currency 2 5 2 13 3 2 2" xfId="18981" xr:uid="{00000000-0005-0000-0000-000046450000}"/>
    <cellStyle name="Currency 2 5 2 13 3 2 3" xfId="30862" xr:uid="{BDBB524F-A37B-4BD1-B503-5497DDBA57B6}"/>
    <cellStyle name="Currency 2 5 2 13 3 2 4" xfId="45119" xr:uid="{28C27D94-963F-476A-A5B4-0342241697D1}"/>
    <cellStyle name="Currency 2 5 2 13 3 3" xfId="7100" xr:uid="{00000000-0005-0000-0000-000047450000}"/>
    <cellStyle name="Currency 2 5 2 13 3 3 2" xfId="21357" xr:uid="{00000000-0005-0000-0000-000048450000}"/>
    <cellStyle name="Currency 2 5 2 13 3 3 3" xfId="33238" xr:uid="{0DF2807D-27FE-4EC3-8AE8-B245E2107626}"/>
    <cellStyle name="Currency 2 5 2 13 3 3 4" xfId="47495" xr:uid="{09F15419-4F6B-4FFF-BD65-C20E9154CF9D}"/>
    <cellStyle name="Currency 2 5 2 13 3 4" xfId="9476" xr:uid="{00000000-0005-0000-0000-000049450000}"/>
    <cellStyle name="Currency 2 5 2 13 3 4 2" xfId="23733" xr:uid="{00000000-0005-0000-0000-00004A450000}"/>
    <cellStyle name="Currency 2 5 2 13 3 4 3" xfId="35614" xr:uid="{E590C89A-2993-418B-9504-3F19E35A715B}"/>
    <cellStyle name="Currency 2 5 2 13 3 4 4" xfId="49871" xr:uid="{E991218A-BB6D-4745-B72D-B26E34C82FD7}"/>
    <cellStyle name="Currency 2 5 2 13 3 5" xfId="11852" xr:uid="{00000000-0005-0000-0000-00004B450000}"/>
    <cellStyle name="Currency 2 5 2 13 3 5 2" xfId="26109" xr:uid="{00000000-0005-0000-0000-00004C450000}"/>
    <cellStyle name="Currency 2 5 2 13 3 5 3" xfId="37990" xr:uid="{107EA270-7DD8-4DEA-83CD-17FF541E32CC}"/>
    <cellStyle name="Currency 2 5 2 13 3 5 4" xfId="52247" xr:uid="{7361017B-EC3B-43B9-9D7D-74E343D05F2E}"/>
    <cellStyle name="Currency 2 5 2 13 3 6" xfId="14229" xr:uid="{00000000-0005-0000-0000-00004D450000}"/>
    <cellStyle name="Currency 2 5 2 13 3 6 2" xfId="40367" xr:uid="{76DA002D-F94D-4D97-9008-CD79E8C82DCA}"/>
    <cellStyle name="Currency 2 5 2 13 3 6 3" xfId="54624" xr:uid="{3668569C-6245-4D65-AD16-28C4453951CC}"/>
    <cellStyle name="Currency 2 5 2 13 3 7" xfId="16605" xr:uid="{00000000-0005-0000-0000-00004E450000}"/>
    <cellStyle name="Currency 2 5 2 13 3 8" xfId="28486" xr:uid="{3D90859F-CD8C-4FA5-9A48-A22A2DA5AE3C}"/>
    <cellStyle name="Currency 2 5 2 13 3 9" xfId="42743" xr:uid="{42ABCF61-63DD-4648-9FCA-C715C8E180F0}"/>
    <cellStyle name="Currency 2 5 2 13 4" xfId="3140" xr:uid="{00000000-0005-0000-0000-00004F450000}"/>
    <cellStyle name="Currency 2 5 2 13 4 2" xfId="17397" xr:uid="{00000000-0005-0000-0000-000050450000}"/>
    <cellStyle name="Currency 2 5 2 13 4 3" xfId="29278" xr:uid="{8E9010A6-5478-4C33-B078-0E522AAACEC9}"/>
    <cellStyle name="Currency 2 5 2 13 4 4" xfId="43535" xr:uid="{FA79B6EF-C778-4082-ADE9-AD0D1E943E68}"/>
    <cellStyle name="Currency 2 5 2 13 5" xfId="5516" xr:uid="{00000000-0005-0000-0000-000051450000}"/>
    <cellStyle name="Currency 2 5 2 13 5 2" xfId="19773" xr:uid="{00000000-0005-0000-0000-000052450000}"/>
    <cellStyle name="Currency 2 5 2 13 5 3" xfId="31654" xr:uid="{CB61FB4E-88C3-4295-8928-6F19387C25E2}"/>
    <cellStyle name="Currency 2 5 2 13 5 4" xfId="45911" xr:uid="{BF18C7B0-F536-4ED2-BC6D-00E875A45C3B}"/>
    <cellStyle name="Currency 2 5 2 13 6" xfId="7892" xr:uid="{00000000-0005-0000-0000-000053450000}"/>
    <cellStyle name="Currency 2 5 2 13 6 2" xfId="22149" xr:uid="{00000000-0005-0000-0000-000054450000}"/>
    <cellStyle name="Currency 2 5 2 13 6 3" xfId="34030" xr:uid="{82929110-BDE8-4C9B-A938-B872BFDBDC30}"/>
    <cellStyle name="Currency 2 5 2 13 6 4" xfId="48287" xr:uid="{4681E56B-3279-4C3C-9C5C-D6BB1A06223C}"/>
    <cellStyle name="Currency 2 5 2 13 7" xfId="10268" xr:uid="{00000000-0005-0000-0000-000055450000}"/>
    <cellStyle name="Currency 2 5 2 13 7 2" xfId="24525" xr:uid="{00000000-0005-0000-0000-000056450000}"/>
    <cellStyle name="Currency 2 5 2 13 7 3" xfId="36406" xr:uid="{AF2E82CE-DF9F-4E6F-AA33-3ACC9E22378B}"/>
    <cellStyle name="Currency 2 5 2 13 7 4" xfId="50663" xr:uid="{C8BC9271-FBFF-4B3D-8EC9-3EA4DDFDEB7F}"/>
    <cellStyle name="Currency 2 5 2 13 8" xfId="12645" xr:uid="{00000000-0005-0000-0000-000057450000}"/>
    <cellStyle name="Currency 2 5 2 13 8 2" xfId="38783" xr:uid="{7B2050BD-B866-4AD2-8139-F5B4E7684B72}"/>
    <cellStyle name="Currency 2 5 2 13 8 3" xfId="53040" xr:uid="{0EAF04D5-B010-4782-BD4D-D79AC8753B37}"/>
    <cellStyle name="Currency 2 5 2 13 9" xfId="15021" xr:uid="{00000000-0005-0000-0000-000058450000}"/>
    <cellStyle name="Currency 2 5 2 14" xfId="800" xr:uid="{00000000-0005-0000-0000-000059450000}"/>
    <cellStyle name="Currency 2 5 2 14 10" xfId="26938" xr:uid="{40A4FA1D-22B8-476F-A05F-838998C3EFED}"/>
    <cellStyle name="Currency 2 5 2 14 11" xfId="41195" xr:uid="{31DE7391-65D2-4425-92FB-DBD2C66BDF68}"/>
    <cellStyle name="Currency 2 5 2 14 2" xfId="1592" xr:uid="{00000000-0005-0000-0000-00005A450000}"/>
    <cellStyle name="Currency 2 5 2 14 2 2" xfId="3968" xr:uid="{00000000-0005-0000-0000-00005B450000}"/>
    <cellStyle name="Currency 2 5 2 14 2 2 2" xfId="18225" xr:uid="{00000000-0005-0000-0000-00005C450000}"/>
    <cellStyle name="Currency 2 5 2 14 2 2 3" xfId="30106" xr:uid="{60AE3597-81F4-43E3-9738-3DF578E489DA}"/>
    <cellStyle name="Currency 2 5 2 14 2 2 4" xfId="44363" xr:uid="{6F27CB7D-A7F3-47A8-AC80-EE62B2820FAF}"/>
    <cellStyle name="Currency 2 5 2 14 2 3" xfId="6344" xr:uid="{00000000-0005-0000-0000-00005D450000}"/>
    <cellStyle name="Currency 2 5 2 14 2 3 2" xfId="20601" xr:uid="{00000000-0005-0000-0000-00005E450000}"/>
    <cellStyle name="Currency 2 5 2 14 2 3 3" xfId="32482" xr:uid="{181634C3-90AE-4954-BF34-B4D0142EED7D}"/>
    <cellStyle name="Currency 2 5 2 14 2 3 4" xfId="46739" xr:uid="{7E73D285-12A2-419A-809B-005BAD3A92CE}"/>
    <cellStyle name="Currency 2 5 2 14 2 4" xfId="8720" xr:uid="{00000000-0005-0000-0000-00005F450000}"/>
    <cellStyle name="Currency 2 5 2 14 2 4 2" xfId="22977" xr:uid="{00000000-0005-0000-0000-000060450000}"/>
    <cellStyle name="Currency 2 5 2 14 2 4 3" xfId="34858" xr:uid="{C6F5FF42-528A-4688-89CF-BBB3E0BDEE37}"/>
    <cellStyle name="Currency 2 5 2 14 2 4 4" xfId="49115" xr:uid="{B8FFDF9D-7670-4C2E-A2D0-07E53D90ABDC}"/>
    <cellStyle name="Currency 2 5 2 14 2 5" xfId="11096" xr:uid="{00000000-0005-0000-0000-000061450000}"/>
    <cellStyle name="Currency 2 5 2 14 2 5 2" xfId="25353" xr:uid="{00000000-0005-0000-0000-000062450000}"/>
    <cellStyle name="Currency 2 5 2 14 2 5 3" xfId="37234" xr:uid="{0534F9D0-18A5-4BAA-94BA-4BA79C2EB894}"/>
    <cellStyle name="Currency 2 5 2 14 2 5 4" xfId="51491" xr:uid="{2E3CD3BB-07C9-4C47-A993-71AC92095E20}"/>
    <cellStyle name="Currency 2 5 2 14 2 6" xfId="13473" xr:uid="{00000000-0005-0000-0000-000063450000}"/>
    <cellStyle name="Currency 2 5 2 14 2 6 2" xfId="39611" xr:uid="{8F7262ED-BB12-4941-A8B5-8AA5646E04D0}"/>
    <cellStyle name="Currency 2 5 2 14 2 6 3" xfId="53868" xr:uid="{6D2C5286-D718-4B1B-9DE1-350A35F44EA5}"/>
    <cellStyle name="Currency 2 5 2 14 2 7" xfId="15849" xr:uid="{00000000-0005-0000-0000-000064450000}"/>
    <cellStyle name="Currency 2 5 2 14 2 8" xfId="27730" xr:uid="{045A6F8A-7035-48A4-AE9D-AE19067E874E}"/>
    <cellStyle name="Currency 2 5 2 14 2 9" xfId="41987" xr:uid="{06DFB34F-1F10-452D-A888-CC6E1A2F95A3}"/>
    <cellStyle name="Currency 2 5 2 14 3" xfId="2384" xr:uid="{00000000-0005-0000-0000-000065450000}"/>
    <cellStyle name="Currency 2 5 2 14 3 2" xfId="4760" xr:uid="{00000000-0005-0000-0000-000066450000}"/>
    <cellStyle name="Currency 2 5 2 14 3 2 2" xfId="19017" xr:uid="{00000000-0005-0000-0000-000067450000}"/>
    <cellStyle name="Currency 2 5 2 14 3 2 3" xfId="30898" xr:uid="{C08EA919-7856-4C93-9762-7B8B953B2363}"/>
    <cellStyle name="Currency 2 5 2 14 3 2 4" xfId="45155" xr:uid="{8E41EF70-D4DB-4864-A67B-5793CFC4454C}"/>
    <cellStyle name="Currency 2 5 2 14 3 3" xfId="7136" xr:uid="{00000000-0005-0000-0000-000068450000}"/>
    <cellStyle name="Currency 2 5 2 14 3 3 2" xfId="21393" xr:uid="{00000000-0005-0000-0000-000069450000}"/>
    <cellStyle name="Currency 2 5 2 14 3 3 3" xfId="33274" xr:uid="{5B8B9953-600D-4197-8693-76B81BB50CAA}"/>
    <cellStyle name="Currency 2 5 2 14 3 3 4" xfId="47531" xr:uid="{C1C61207-095F-4F3D-9A6E-DC319BF5C83B}"/>
    <cellStyle name="Currency 2 5 2 14 3 4" xfId="9512" xr:uid="{00000000-0005-0000-0000-00006A450000}"/>
    <cellStyle name="Currency 2 5 2 14 3 4 2" xfId="23769" xr:uid="{00000000-0005-0000-0000-00006B450000}"/>
    <cellStyle name="Currency 2 5 2 14 3 4 3" xfId="35650" xr:uid="{BD79D3B4-AB84-48A9-9EC0-D83E7778CE8D}"/>
    <cellStyle name="Currency 2 5 2 14 3 4 4" xfId="49907" xr:uid="{C8D9A9F8-EF94-4B87-BF3D-628C17DAF659}"/>
    <cellStyle name="Currency 2 5 2 14 3 5" xfId="11888" xr:uid="{00000000-0005-0000-0000-00006C450000}"/>
    <cellStyle name="Currency 2 5 2 14 3 5 2" xfId="26145" xr:uid="{00000000-0005-0000-0000-00006D450000}"/>
    <cellStyle name="Currency 2 5 2 14 3 5 3" xfId="38026" xr:uid="{E999A81E-E44D-47EF-903F-16320B3CB008}"/>
    <cellStyle name="Currency 2 5 2 14 3 5 4" xfId="52283" xr:uid="{0BD108EB-9A55-47D4-A5C5-90EEBF79FE86}"/>
    <cellStyle name="Currency 2 5 2 14 3 6" xfId="14265" xr:uid="{00000000-0005-0000-0000-00006E450000}"/>
    <cellStyle name="Currency 2 5 2 14 3 6 2" xfId="40403" xr:uid="{C4CEB69F-9531-4B78-8C6B-FE3906CB943C}"/>
    <cellStyle name="Currency 2 5 2 14 3 6 3" xfId="54660" xr:uid="{DDE40248-485D-411E-AAE5-D1FFAE1FA233}"/>
    <cellStyle name="Currency 2 5 2 14 3 7" xfId="16641" xr:uid="{00000000-0005-0000-0000-00006F450000}"/>
    <cellStyle name="Currency 2 5 2 14 3 8" xfId="28522" xr:uid="{087DBB33-7FDC-4E4A-ABCB-04A5B6AA851C}"/>
    <cellStyle name="Currency 2 5 2 14 3 9" xfId="42779" xr:uid="{9C5141CA-AD29-4E05-B541-061868D5E549}"/>
    <cellStyle name="Currency 2 5 2 14 4" xfId="3176" xr:uid="{00000000-0005-0000-0000-000070450000}"/>
    <cellStyle name="Currency 2 5 2 14 4 2" xfId="17433" xr:uid="{00000000-0005-0000-0000-000071450000}"/>
    <cellStyle name="Currency 2 5 2 14 4 3" xfId="29314" xr:uid="{6DB7038B-B480-45A5-AB04-97C138E81057}"/>
    <cellStyle name="Currency 2 5 2 14 4 4" xfId="43571" xr:uid="{4037D8BF-18E1-457C-9049-C4F03F748FB1}"/>
    <cellStyle name="Currency 2 5 2 14 5" xfId="5552" xr:uid="{00000000-0005-0000-0000-000072450000}"/>
    <cellStyle name="Currency 2 5 2 14 5 2" xfId="19809" xr:uid="{00000000-0005-0000-0000-000073450000}"/>
    <cellStyle name="Currency 2 5 2 14 5 3" xfId="31690" xr:uid="{24C3C560-6CAE-404F-BAAD-A662DA1D97A2}"/>
    <cellStyle name="Currency 2 5 2 14 5 4" xfId="45947" xr:uid="{F19B8D76-7AB6-4B76-9983-980E3D9DFABE}"/>
    <cellStyle name="Currency 2 5 2 14 6" xfId="7928" xr:uid="{00000000-0005-0000-0000-000074450000}"/>
    <cellStyle name="Currency 2 5 2 14 6 2" xfId="22185" xr:uid="{00000000-0005-0000-0000-000075450000}"/>
    <cellStyle name="Currency 2 5 2 14 6 3" xfId="34066" xr:uid="{B4346547-E086-493B-A65D-1FA742AFF894}"/>
    <cellStyle name="Currency 2 5 2 14 6 4" xfId="48323" xr:uid="{2C7EB78C-DE01-45E4-9D67-5A3166FF9B80}"/>
    <cellStyle name="Currency 2 5 2 14 7" xfId="10304" xr:uid="{00000000-0005-0000-0000-000076450000}"/>
    <cellStyle name="Currency 2 5 2 14 7 2" xfId="24561" xr:uid="{00000000-0005-0000-0000-000077450000}"/>
    <cellStyle name="Currency 2 5 2 14 7 3" xfId="36442" xr:uid="{F79FA546-7E78-4155-A9CF-37283FB24182}"/>
    <cellStyle name="Currency 2 5 2 14 7 4" xfId="50699" xr:uid="{BC7288E0-9754-4409-858C-FEB2A758B851}"/>
    <cellStyle name="Currency 2 5 2 14 8" xfId="12681" xr:uid="{00000000-0005-0000-0000-000078450000}"/>
    <cellStyle name="Currency 2 5 2 14 8 2" xfId="38819" xr:uid="{B452BB14-8DD8-41EC-809C-45A97C161D22}"/>
    <cellStyle name="Currency 2 5 2 14 8 3" xfId="53076" xr:uid="{CEB58828-F915-426F-AB8A-5C99C77C8E10}"/>
    <cellStyle name="Currency 2 5 2 14 9" xfId="15057" xr:uid="{00000000-0005-0000-0000-000079450000}"/>
    <cellStyle name="Currency 2 5 2 15" xfId="836" xr:uid="{00000000-0005-0000-0000-00007A450000}"/>
    <cellStyle name="Currency 2 5 2 15 2" xfId="3212" xr:uid="{00000000-0005-0000-0000-00007B450000}"/>
    <cellStyle name="Currency 2 5 2 15 2 2" xfId="17469" xr:uid="{00000000-0005-0000-0000-00007C450000}"/>
    <cellStyle name="Currency 2 5 2 15 2 3" xfId="29350" xr:uid="{A7924684-F41C-493B-9F05-C053945EE27A}"/>
    <cellStyle name="Currency 2 5 2 15 2 4" xfId="43607" xr:uid="{3C7521B8-9CD9-47FE-B686-19D9DFB93061}"/>
    <cellStyle name="Currency 2 5 2 15 3" xfId="5588" xr:uid="{00000000-0005-0000-0000-00007D450000}"/>
    <cellStyle name="Currency 2 5 2 15 3 2" xfId="19845" xr:uid="{00000000-0005-0000-0000-00007E450000}"/>
    <cellStyle name="Currency 2 5 2 15 3 3" xfId="31726" xr:uid="{2BE08927-42CA-44C0-9D6D-38AAAA1F96B1}"/>
    <cellStyle name="Currency 2 5 2 15 3 4" xfId="45983" xr:uid="{3ABF0838-D52D-4B18-B9CF-592E1E5547F7}"/>
    <cellStyle name="Currency 2 5 2 15 4" xfId="7964" xr:uid="{00000000-0005-0000-0000-00007F450000}"/>
    <cellStyle name="Currency 2 5 2 15 4 2" xfId="22221" xr:uid="{00000000-0005-0000-0000-000080450000}"/>
    <cellStyle name="Currency 2 5 2 15 4 3" xfId="34102" xr:uid="{C7381F9E-142F-4918-8DB3-BF8CAE422A28}"/>
    <cellStyle name="Currency 2 5 2 15 4 4" xfId="48359" xr:uid="{25B7B9EB-B93D-41F9-AC5E-65CD5DAB3945}"/>
    <cellStyle name="Currency 2 5 2 15 5" xfId="10340" xr:uid="{00000000-0005-0000-0000-000081450000}"/>
    <cellStyle name="Currency 2 5 2 15 5 2" xfId="24597" xr:uid="{00000000-0005-0000-0000-000082450000}"/>
    <cellStyle name="Currency 2 5 2 15 5 3" xfId="36478" xr:uid="{6F00AAB6-8792-4664-A64A-FC0AB91832BB}"/>
    <cellStyle name="Currency 2 5 2 15 5 4" xfId="50735" xr:uid="{BDEC7E7A-EDDB-48E7-8C45-840DD10CBB69}"/>
    <cellStyle name="Currency 2 5 2 15 6" xfId="12717" xr:uid="{00000000-0005-0000-0000-000083450000}"/>
    <cellStyle name="Currency 2 5 2 15 6 2" xfId="38855" xr:uid="{323F72D8-D74D-48C8-B497-A948698F8D41}"/>
    <cellStyle name="Currency 2 5 2 15 6 3" xfId="53112" xr:uid="{E4FB959E-AD61-4124-97AF-D71895D3B111}"/>
    <cellStyle name="Currency 2 5 2 15 7" xfId="15093" xr:uid="{00000000-0005-0000-0000-000084450000}"/>
    <cellStyle name="Currency 2 5 2 15 8" xfId="26974" xr:uid="{739B778C-2DAA-49DA-96F0-494ACCB7E95B}"/>
    <cellStyle name="Currency 2 5 2 15 9" xfId="41231" xr:uid="{6C3C7443-B789-4C9D-8C62-67CF9EAD037F}"/>
    <cellStyle name="Currency 2 5 2 16" xfId="1628" xr:uid="{00000000-0005-0000-0000-000085450000}"/>
    <cellStyle name="Currency 2 5 2 16 2" xfId="4004" xr:uid="{00000000-0005-0000-0000-000086450000}"/>
    <cellStyle name="Currency 2 5 2 16 2 2" xfId="18261" xr:uid="{00000000-0005-0000-0000-000087450000}"/>
    <cellStyle name="Currency 2 5 2 16 2 3" xfId="30142" xr:uid="{01F25014-081E-4581-836B-B446A92E394A}"/>
    <cellStyle name="Currency 2 5 2 16 2 4" xfId="44399" xr:uid="{BAF12FF8-C097-4C0D-A342-F505F1049F99}"/>
    <cellStyle name="Currency 2 5 2 16 3" xfId="6380" xr:uid="{00000000-0005-0000-0000-000088450000}"/>
    <cellStyle name="Currency 2 5 2 16 3 2" xfId="20637" xr:uid="{00000000-0005-0000-0000-000089450000}"/>
    <cellStyle name="Currency 2 5 2 16 3 3" xfId="32518" xr:uid="{90293EDE-1E48-4F85-BF10-C03E7DFFE640}"/>
    <cellStyle name="Currency 2 5 2 16 3 4" xfId="46775" xr:uid="{39770910-3F6A-4FD7-BE62-3475609424E7}"/>
    <cellStyle name="Currency 2 5 2 16 4" xfId="8756" xr:uid="{00000000-0005-0000-0000-00008A450000}"/>
    <cellStyle name="Currency 2 5 2 16 4 2" xfId="23013" xr:uid="{00000000-0005-0000-0000-00008B450000}"/>
    <cellStyle name="Currency 2 5 2 16 4 3" xfId="34894" xr:uid="{D606AE84-2318-4EEB-902B-2D1CF3C41885}"/>
    <cellStyle name="Currency 2 5 2 16 4 4" xfId="49151" xr:uid="{91FE1509-3BFD-418E-B1E4-6FE477D99C66}"/>
    <cellStyle name="Currency 2 5 2 16 5" xfId="11132" xr:uid="{00000000-0005-0000-0000-00008C450000}"/>
    <cellStyle name="Currency 2 5 2 16 5 2" xfId="25389" xr:uid="{00000000-0005-0000-0000-00008D450000}"/>
    <cellStyle name="Currency 2 5 2 16 5 3" xfId="37270" xr:uid="{163996FE-14B3-4ECD-917E-5630F24AA92E}"/>
    <cellStyle name="Currency 2 5 2 16 5 4" xfId="51527" xr:uid="{E07A4D33-EDFD-4FA6-9071-CC90BA12D68F}"/>
    <cellStyle name="Currency 2 5 2 16 6" xfId="13509" xr:uid="{00000000-0005-0000-0000-00008E450000}"/>
    <cellStyle name="Currency 2 5 2 16 6 2" xfId="39647" xr:uid="{B3783C69-6CF3-4AEF-B5C6-DE8EECA8D4A0}"/>
    <cellStyle name="Currency 2 5 2 16 6 3" xfId="53904" xr:uid="{45BBF339-ED4D-4240-8C8A-92534DDE8BDA}"/>
    <cellStyle name="Currency 2 5 2 16 7" xfId="15885" xr:uid="{00000000-0005-0000-0000-00008F450000}"/>
    <cellStyle name="Currency 2 5 2 16 8" xfId="27766" xr:uid="{B6DFC469-308C-4399-8A1E-F97A0F3378BA}"/>
    <cellStyle name="Currency 2 5 2 16 9" xfId="42023" xr:uid="{8D5C86BD-0D20-4429-93BD-0E40E0F23075}"/>
    <cellStyle name="Currency 2 5 2 17" xfId="2420" xr:uid="{00000000-0005-0000-0000-000090450000}"/>
    <cellStyle name="Currency 2 5 2 17 2" xfId="16677" xr:uid="{00000000-0005-0000-0000-000091450000}"/>
    <cellStyle name="Currency 2 5 2 17 3" xfId="28558" xr:uid="{C852C29F-711C-4B2F-81C3-6E53070464E6}"/>
    <cellStyle name="Currency 2 5 2 17 4" xfId="42815" xr:uid="{A701A458-90A5-4C8C-9E2C-51AFAB58D103}"/>
    <cellStyle name="Currency 2 5 2 18" xfId="4796" xr:uid="{00000000-0005-0000-0000-000092450000}"/>
    <cellStyle name="Currency 2 5 2 18 2" xfId="19053" xr:uid="{00000000-0005-0000-0000-000093450000}"/>
    <cellStyle name="Currency 2 5 2 18 3" xfId="30934" xr:uid="{20A11D53-FE16-41AD-8A3A-DBBFB039D6FC}"/>
    <cellStyle name="Currency 2 5 2 18 4" xfId="45191" xr:uid="{5B711D7F-074A-4773-938F-387C70D8E9C7}"/>
    <cellStyle name="Currency 2 5 2 19" xfId="7172" xr:uid="{00000000-0005-0000-0000-000094450000}"/>
    <cellStyle name="Currency 2 5 2 19 2" xfId="21429" xr:uid="{00000000-0005-0000-0000-000095450000}"/>
    <cellStyle name="Currency 2 5 2 19 3" xfId="33310" xr:uid="{DDFBE70F-ED7E-4B3F-AA21-CA6412C21217}"/>
    <cellStyle name="Currency 2 5 2 19 4" xfId="47567" xr:uid="{2FF4FFD6-F308-48D8-A171-F8CF74CEE52D}"/>
    <cellStyle name="Currency 2 5 2 2" xfId="80" xr:uid="{00000000-0005-0000-0000-000096450000}"/>
    <cellStyle name="Currency 2 5 2 2 10" xfId="14337" xr:uid="{00000000-0005-0000-0000-000097450000}"/>
    <cellStyle name="Currency 2 5 2 2 11" xfId="26218" xr:uid="{81BEC450-ADFB-4A31-9281-6FF0ECDF6BC8}"/>
    <cellStyle name="Currency 2 5 2 2 12" xfId="40475" xr:uid="{7CC4EFAD-0F35-45A6-AA7F-A932E681984F}"/>
    <cellStyle name="Currency 2 5 2 2 2" xfId="440" xr:uid="{00000000-0005-0000-0000-000098450000}"/>
    <cellStyle name="Currency 2 5 2 2 2 10" xfId="26578" xr:uid="{3FFC63B4-3B42-4437-8B1D-AE99361DDE90}"/>
    <cellStyle name="Currency 2 5 2 2 2 11" xfId="40835" xr:uid="{DADBFB4E-3085-421A-87E9-5833918E0E4F}"/>
    <cellStyle name="Currency 2 5 2 2 2 2" xfId="1232" xr:uid="{00000000-0005-0000-0000-000099450000}"/>
    <cellStyle name="Currency 2 5 2 2 2 2 2" xfId="3608" xr:uid="{00000000-0005-0000-0000-00009A450000}"/>
    <cellStyle name="Currency 2 5 2 2 2 2 2 2" xfId="17865" xr:uid="{00000000-0005-0000-0000-00009B450000}"/>
    <cellStyle name="Currency 2 5 2 2 2 2 2 3" xfId="29746" xr:uid="{9FF61FC1-08C0-4958-B8AE-FD775AADFFB5}"/>
    <cellStyle name="Currency 2 5 2 2 2 2 2 4" xfId="44003" xr:uid="{F2481C9A-89EB-4562-92A4-0867060E974D}"/>
    <cellStyle name="Currency 2 5 2 2 2 2 3" xfId="5984" xr:uid="{00000000-0005-0000-0000-00009C450000}"/>
    <cellStyle name="Currency 2 5 2 2 2 2 3 2" xfId="20241" xr:uid="{00000000-0005-0000-0000-00009D450000}"/>
    <cellStyle name="Currency 2 5 2 2 2 2 3 3" xfId="32122" xr:uid="{66E10F9B-504C-45CF-9021-FF4571495A3A}"/>
    <cellStyle name="Currency 2 5 2 2 2 2 3 4" xfId="46379" xr:uid="{F3A4215A-7B74-4DA0-8396-B5E2A735F66F}"/>
    <cellStyle name="Currency 2 5 2 2 2 2 4" xfId="8360" xr:uid="{00000000-0005-0000-0000-00009E450000}"/>
    <cellStyle name="Currency 2 5 2 2 2 2 4 2" xfId="22617" xr:uid="{00000000-0005-0000-0000-00009F450000}"/>
    <cellStyle name="Currency 2 5 2 2 2 2 4 3" xfId="34498" xr:uid="{E36730DA-2538-4CDD-8208-14E642917195}"/>
    <cellStyle name="Currency 2 5 2 2 2 2 4 4" xfId="48755" xr:uid="{549A6403-F3EF-4C3B-8789-6910073122F7}"/>
    <cellStyle name="Currency 2 5 2 2 2 2 5" xfId="10736" xr:uid="{00000000-0005-0000-0000-0000A0450000}"/>
    <cellStyle name="Currency 2 5 2 2 2 2 5 2" xfId="24993" xr:uid="{00000000-0005-0000-0000-0000A1450000}"/>
    <cellStyle name="Currency 2 5 2 2 2 2 5 3" xfId="36874" xr:uid="{52AA00A3-1AAF-45D2-B114-25FDEC6E3A70}"/>
    <cellStyle name="Currency 2 5 2 2 2 2 5 4" xfId="51131" xr:uid="{653D47C9-CBF3-4877-A0AB-1FC1963EE328}"/>
    <cellStyle name="Currency 2 5 2 2 2 2 6" xfId="13113" xr:uid="{00000000-0005-0000-0000-0000A2450000}"/>
    <cellStyle name="Currency 2 5 2 2 2 2 6 2" xfId="39251" xr:uid="{DF3643AE-1D5C-4554-897A-4BBB9E453024}"/>
    <cellStyle name="Currency 2 5 2 2 2 2 6 3" xfId="53508" xr:uid="{BD646092-614F-4E39-8B28-E7F3248042AA}"/>
    <cellStyle name="Currency 2 5 2 2 2 2 7" xfId="15489" xr:uid="{00000000-0005-0000-0000-0000A3450000}"/>
    <cellStyle name="Currency 2 5 2 2 2 2 8" xfId="27370" xr:uid="{B3930683-D9E3-490D-8EF4-E977A91E30C5}"/>
    <cellStyle name="Currency 2 5 2 2 2 2 9" xfId="41627" xr:uid="{C8085049-3169-4886-B364-5BB1F6A5A262}"/>
    <cellStyle name="Currency 2 5 2 2 2 3" xfId="2024" xr:uid="{00000000-0005-0000-0000-0000A4450000}"/>
    <cellStyle name="Currency 2 5 2 2 2 3 2" xfId="4400" xr:uid="{00000000-0005-0000-0000-0000A5450000}"/>
    <cellStyle name="Currency 2 5 2 2 2 3 2 2" xfId="18657" xr:uid="{00000000-0005-0000-0000-0000A6450000}"/>
    <cellStyle name="Currency 2 5 2 2 2 3 2 3" xfId="30538" xr:uid="{A9AAA1CC-B1FE-4785-BD73-B35D1D59C9B9}"/>
    <cellStyle name="Currency 2 5 2 2 2 3 2 4" xfId="44795" xr:uid="{7A971259-5CAC-4068-9BCB-D845B662D563}"/>
    <cellStyle name="Currency 2 5 2 2 2 3 3" xfId="6776" xr:uid="{00000000-0005-0000-0000-0000A7450000}"/>
    <cellStyle name="Currency 2 5 2 2 2 3 3 2" xfId="21033" xr:uid="{00000000-0005-0000-0000-0000A8450000}"/>
    <cellStyle name="Currency 2 5 2 2 2 3 3 3" xfId="32914" xr:uid="{DD0F9D48-0F21-49B2-A951-DAD69092542E}"/>
    <cellStyle name="Currency 2 5 2 2 2 3 3 4" xfId="47171" xr:uid="{028F6689-6170-46D9-9F36-6DC6601A0B52}"/>
    <cellStyle name="Currency 2 5 2 2 2 3 4" xfId="9152" xr:uid="{00000000-0005-0000-0000-0000A9450000}"/>
    <cellStyle name="Currency 2 5 2 2 2 3 4 2" xfId="23409" xr:uid="{00000000-0005-0000-0000-0000AA450000}"/>
    <cellStyle name="Currency 2 5 2 2 2 3 4 3" xfId="35290" xr:uid="{678A12AE-0E35-46DF-B8C3-E2ABB65C047F}"/>
    <cellStyle name="Currency 2 5 2 2 2 3 4 4" xfId="49547" xr:uid="{AFE5E287-7798-46F1-BAAB-722B771D2A2C}"/>
    <cellStyle name="Currency 2 5 2 2 2 3 5" xfId="11528" xr:uid="{00000000-0005-0000-0000-0000AB450000}"/>
    <cellStyle name="Currency 2 5 2 2 2 3 5 2" xfId="25785" xr:uid="{00000000-0005-0000-0000-0000AC450000}"/>
    <cellStyle name="Currency 2 5 2 2 2 3 5 3" xfId="37666" xr:uid="{035791DC-89B0-4CD6-A875-BEE4945F4DA3}"/>
    <cellStyle name="Currency 2 5 2 2 2 3 5 4" xfId="51923" xr:uid="{05C8427E-19D5-4911-85A9-58C81C63457B}"/>
    <cellStyle name="Currency 2 5 2 2 2 3 6" xfId="13905" xr:uid="{00000000-0005-0000-0000-0000AD450000}"/>
    <cellStyle name="Currency 2 5 2 2 2 3 6 2" xfId="40043" xr:uid="{5D2449CC-B9EB-4E8C-800E-0B900CA43B58}"/>
    <cellStyle name="Currency 2 5 2 2 2 3 6 3" xfId="54300" xr:uid="{198107FB-58DA-4C4C-B305-0EC9EBDD1C2B}"/>
    <cellStyle name="Currency 2 5 2 2 2 3 7" xfId="16281" xr:uid="{00000000-0005-0000-0000-0000AE450000}"/>
    <cellStyle name="Currency 2 5 2 2 2 3 8" xfId="28162" xr:uid="{CDB70317-3D9D-4CAF-A514-097622CBC76A}"/>
    <cellStyle name="Currency 2 5 2 2 2 3 9" xfId="42419" xr:uid="{8530688C-549C-4897-9898-2033BA83EA48}"/>
    <cellStyle name="Currency 2 5 2 2 2 4" xfId="2816" xr:uid="{00000000-0005-0000-0000-0000AF450000}"/>
    <cellStyle name="Currency 2 5 2 2 2 4 2" xfId="17073" xr:uid="{00000000-0005-0000-0000-0000B0450000}"/>
    <cellStyle name="Currency 2 5 2 2 2 4 3" xfId="28954" xr:uid="{78D267B1-D43A-4262-80FE-3176F70AC996}"/>
    <cellStyle name="Currency 2 5 2 2 2 4 4" xfId="43211" xr:uid="{EFA29C3D-AE08-4673-9B3A-9029A69970E7}"/>
    <cellStyle name="Currency 2 5 2 2 2 5" xfId="5192" xr:uid="{00000000-0005-0000-0000-0000B1450000}"/>
    <cellStyle name="Currency 2 5 2 2 2 5 2" xfId="19449" xr:uid="{00000000-0005-0000-0000-0000B2450000}"/>
    <cellStyle name="Currency 2 5 2 2 2 5 3" xfId="31330" xr:uid="{652DC9A0-AB2E-40B5-A80D-0A476BD248A0}"/>
    <cellStyle name="Currency 2 5 2 2 2 5 4" xfId="45587" xr:uid="{57C200B7-9AAC-4AA6-AA7C-9AEC391DB9FD}"/>
    <cellStyle name="Currency 2 5 2 2 2 6" xfId="7568" xr:uid="{00000000-0005-0000-0000-0000B3450000}"/>
    <cellStyle name="Currency 2 5 2 2 2 6 2" xfId="21825" xr:uid="{00000000-0005-0000-0000-0000B4450000}"/>
    <cellStyle name="Currency 2 5 2 2 2 6 3" xfId="33706" xr:uid="{D4EF5261-475D-454E-AE52-00B999CA9E39}"/>
    <cellStyle name="Currency 2 5 2 2 2 6 4" xfId="47963" xr:uid="{69F6E1DB-527D-4FC6-8528-44FE7A3BE9FB}"/>
    <cellStyle name="Currency 2 5 2 2 2 7" xfId="9944" xr:uid="{00000000-0005-0000-0000-0000B5450000}"/>
    <cellStyle name="Currency 2 5 2 2 2 7 2" xfId="24201" xr:uid="{00000000-0005-0000-0000-0000B6450000}"/>
    <cellStyle name="Currency 2 5 2 2 2 7 3" xfId="36082" xr:uid="{93618E81-3856-49B4-B647-58DD47736639}"/>
    <cellStyle name="Currency 2 5 2 2 2 7 4" xfId="50339" xr:uid="{059BAED3-3F57-4D08-8807-A4FB56AC35CA}"/>
    <cellStyle name="Currency 2 5 2 2 2 8" xfId="12321" xr:uid="{00000000-0005-0000-0000-0000B7450000}"/>
    <cellStyle name="Currency 2 5 2 2 2 8 2" xfId="38459" xr:uid="{B609C251-F1A6-4EC1-9AAD-B5A6AB9337B4}"/>
    <cellStyle name="Currency 2 5 2 2 2 8 3" xfId="52716" xr:uid="{CBCAB35D-5CED-4D24-A787-A1FCD2F6E35B}"/>
    <cellStyle name="Currency 2 5 2 2 2 9" xfId="14697" xr:uid="{00000000-0005-0000-0000-0000B8450000}"/>
    <cellStyle name="Currency 2 5 2 2 3" xfId="872" xr:uid="{00000000-0005-0000-0000-0000B9450000}"/>
    <cellStyle name="Currency 2 5 2 2 3 2" xfId="3248" xr:uid="{00000000-0005-0000-0000-0000BA450000}"/>
    <cellStyle name="Currency 2 5 2 2 3 2 2" xfId="17505" xr:uid="{00000000-0005-0000-0000-0000BB450000}"/>
    <cellStyle name="Currency 2 5 2 2 3 2 3" xfId="29386" xr:uid="{F622288B-07E2-49C9-A61B-9D57B2E9E617}"/>
    <cellStyle name="Currency 2 5 2 2 3 2 4" xfId="43643" xr:uid="{AC90AB36-C890-416E-9B63-382E2F165D57}"/>
    <cellStyle name="Currency 2 5 2 2 3 3" xfId="5624" xr:uid="{00000000-0005-0000-0000-0000BC450000}"/>
    <cellStyle name="Currency 2 5 2 2 3 3 2" xfId="19881" xr:uid="{00000000-0005-0000-0000-0000BD450000}"/>
    <cellStyle name="Currency 2 5 2 2 3 3 3" xfId="31762" xr:uid="{C999FD1A-CD93-4B95-93D7-E2BCA21CE060}"/>
    <cellStyle name="Currency 2 5 2 2 3 3 4" xfId="46019" xr:uid="{38F6F031-C241-4E3E-B675-D5AA7AA8C8E6}"/>
    <cellStyle name="Currency 2 5 2 2 3 4" xfId="8000" xr:uid="{00000000-0005-0000-0000-0000BE450000}"/>
    <cellStyle name="Currency 2 5 2 2 3 4 2" xfId="22257" xr:uid="{00000000-0005-0000-0000-0000BF450000}"/>
    <cellStyle name="Currency 2 5 2 2 3 4 3" xfId="34138" xr:uid="{85688D81-5AC2-47EC-9F5B-291BD1405E1E}"/>
    <cellStyle name="Currency 2 5 2 2 3 4 4" xfId="48395" xr:uid="{80598BE7-1118-4240-BF3F-64FE8A6F1E5E}"/>
    <cellStyle name="Currency 2 5 2 2 3 5" xfId="10376" xr:uid="{00000000-0005-0000-0000-0000C0450000}"/>
    <cellStyle name="Currency 2 5 2 2 3 5 2" xfId="24633" xr:uid="{00000000-0005-0000-0000-0000C1450000}"/>
    <cellStyle name="Currency 2 5 2 2 3 5 3" xfId="36514" xr:uid="{19AF23DF-8984-49D5-813F-34244A04C0B2}"/>
    <cellStyle name="Currency 2 5 2 2 3 5 4" xfId="50771" xr:uid="{19182DF7-3949-4F3D-BA45-24CE278B58D6}"/>
    <cellStyle name="Currency 2 5 2 2 3 6" xfId="12753" xr:uid="{00000000-0005-0000-0000-0000C2450000}"/>
    <cellStyle name="Currency 2 5 2 2 3 6 2" xfId="38891" xr:uid="{A55C848C-ECD4-493E-8BA0-818D06239875}"/>
    <cellStyle name="Currency 2 5 2 2 3 6 3" xfId="53148" xr:uid="{BA48C853-4285-4D8F-A567-8317F4E17B54}"/>
    <cellStyle name="Currency 2 5 2 2 3 7" xfId="15129" xr:uid="{00000000-0005-0000-0000-0000C3450000}"/>
    <cellStyle name="Currency 2 5 2 2 3 8" xfId="27010" xr:uid="{BB204EDA-48D9-4A45-95C2-5A3D933C691C}"/>
    <cellStyle name="Currency 2 5 2 2 3 9" xfId="41267" xr:uid="{9311F587-C765-4442-B5E0-3C02013A3C5B}"/>
    <cellStyle name="Currency 2 5 2 2 4" xfId="1664" xr:uid="{00000000-0005-0000-0000-0000C4450000}"/>
    <cellStyle name="Currency 2 5 2 2 4 2" xfId="4040" xr:uid="{00000000-0005-0000-0000-0000C5450000}"/>
    <cellStyle name="Currency 2 5 2 2 4 2 2" xfId="18297" xr:uid="{00000000-0005-0000-0000-0000C6450000}"/>
    <cellStyle name="Currency 2 5 2 2 4 2 3" xfId="30178" xr:uid="{049A950E-3459-42D7-9FAF-888B9DFAB004}"/>
    <cellStyle name="Currency 2 5 2 2 4 2 4" xfId="44435" xr:uid="{A255FA49-80D3-442F-AB89-34E08CBD0030}"/>
    <cellStyle name="Currency 2 5 2 2 4 3" xfId="6416" xr:uid="{00000000-0005-0000-0000-0000C7450000}"/>
    <cellStyle name="Currency 2 5 2 2 4 3 2" xfId="20673" xr:uid="{00000000-0005-0000-0000-0000C8450000}"/>
    <cellStyle name="Currency 2 5 2 2 4 3 3" xfId="32554" xr:uid="{00362097-6A6B-4129-A6C3-161F462CDACA}"/>
    <cellStyle name="Currency 2 5 2 2 4 3 4" xfId="46811" xr:uid="{482CB205-BB77-462F-8BEF-A32F4EF6F7AA}"/>
    <cellStyle name="Currency 2 5 2 2 4 4" xfId="8792" xr:uid="{00000000-0005-0000-0000-0000C9450000}"/>
    <cellStyle name="Currency 2 5 2 2 4 4 2" xfId="23049" xr:uid="{00000000-0005-0000-0000-0000CA450000}"/>
    <cellStyle name="Currency 2 5 2 2 4 4 3" xfId="34930" xr:uid="{8D38C9B8-ED68-44E4-A971-B04535241C7F}"/>
    <cellStyle name="Currency 2 5 2 2 4 4 4" xfId="49187" xr:uid="{99F6320E-3522-4A28-AAE0-0F981102FC46}"/>
    <cellStyle name="Currency 2 5 2 2 4 5" xfId="11168" xr:uid="{00000000-0005-0000-0000-0000CB450000}"/>
    <cellStyle name="Currency 2 5 2 2 4 5 2" xfId="25425" xr:uid="{00000000-0005-0000-0000-0000CC450000}"/>
    <cellStyle name="Currency 2 5 2 2 4 5 3" xfId="37306" xr:uid="{93D05A68-A093-4D63-83FB-093BBB897B8B}"/>
    <cellStyle name="Currency 2 5 2 2 4 5 4" xfId="51563" xr:uid="{B88CB031-6200-4DB4-A0AD-DDD2BF23347A}"/>
    <cellStyle name="Currency 2 5 2 2 4 6" xfId="13545" xr:uid="{00000000-0005-0000-0000-0000CD450000}"/>
    <cellStyle name="Currency 2 5 2 2 4 6 2" xfId="39683" xr:uid="{7AC921E6-B95D-47D2-A466-3E1B3397B1AA}"/>
    <cellStyle name="Currency 2 5 2 2 4 6 3" xfId="53940" xr:uid="{07CDAB2F-7E05-43D5-B332-34D7592737FF}"/>
    <cellStyle name="Currency 2 5 2 2 4 7" xfId="15921" xr:uid="{00000000-0005-0000-0000-0000CE450000}"/>
    <cellStyle name="Currency 2 5 2 2 4 8" xfId="27802" xr:uid="{8ED32519-5E0F-4282-9149-0FFAB1912E3C}"/>
    <cellStyle name="Currency 2 5 2 2 4 9" xfId="42059" xr:uid="{1684279C-9AE0-42C8-BBE4-2A7A19A118D2}"/>
    <cellStyle name="Currency 2 5 2 2 5" xfId="2456" xr:uid="{00000000-0005-0000-0000-0000CF450000}"/>
    <cellStyle name="Currency 2 5 2 2 5 2" xfId="16713" xr:uid="{00000000-0005-0000-0000-0000D0450000}"/>
    <cellStyle name="Currency 2 5 2 2 5 3" xfId="28594" xr:uid="{06868875-1B00-4C93-9BDC-07DD0BDB03A1}"/>
    <cellStyle name="Currency 2 5 2 2 5 4" xfId="42851" xr:uid="{96B86B29-324A-4742-A6A3-869FD5C896D0}"/>
    <cellStyle name="Currency 2 5 2 2 6" xfId="4832" xr:uid="{00000000-0005-0000-0000-0000D1450000}"/>
    <cellStyle name="Currency 2 5 2 2 6 2" xfId="19089" xr:uid="{00000000-0005-0000-0000-0000D2450000}"/>
    <cellStyle name="Currency 2 5 2 2 6 3" xfId="30970" xr:uid="{6B5E74C8-B560-4272-9E6A-03F74F479971}"/>
    <cellStyle name="Currency 2 5 2 2 6 4" xfId="45227" xr:uid="{D80C7580-8539-4BBB-81C4-CDB26B531B58}"/>
    <cellStyle name="Currency 2 5 2 2 7" xfId="7208" xr:uid="{00000000-0005-0000-0000-0000D3450000}"/>
    <cellStyle name="Currency 2 5 2 2 7 2" xfId="21465" xr:uid="{00000000-0005-0000-0000-0000D4450000}"/>
    <cellStyle name="Currency 2 5 2 2 7 3" xfId="33346" xr:uid="{173F5238-95F1-4E52-80F3-6ED5701E0F9B}"/>
    <cellStyle name="Currency 2 5 2 2 7 4" xfId="47603" xr:uid="{B3CCC6EE-1CD5-477B-933B-60BD2B10646C}"/>
    <cellStyle name="Currency 2 5 2 2 8" xfId="9584" xr:uid="{00000000-0005-0000-0000-0000D5450000}"/>
    <cellStyle name="Currency 2 5 2 2 8 2" xfId="23841" xr:uid="{00000000-0005-0000-0000-0000D6450000}"/>
    <cellStyle name="Currency 2 5 2 2 8 3" xfId="35722" xr:uid="{519D6C14-CFF5-4C41-9E46-64455DCE78EC}"/>
    <cellStyle name="Currency 2 5 2 2 8 4" xfId="49979" xr:uid="{B95B4F66-D1E5-4F14-8E40-B2FA039D2134}"/>
    <cellStyle name="Currency 2 5 2 2 9" xfId="11961" xr:uid="{00000000-0005-0000-0000-0000D7450000}"/>
    <cellStyle name="Currency 2 5 2 2 9 2" xfId="38099" xr:uid="{B6733BB8-0DB3-4705-9C25-3B4CAAF1D5DC}"/>
    <cellStyle name="Currency 2 5 2 2 9 3" xfId="52356" xr:uid="{9895497A-7ED4-4586-9614-D3A9242C3831}"/>
    <cellStyle name="Currency 2 5 2 20" xfId="9548" xr:uid="{00000000-0005-0000-0000-0000D8450000}"/>
    <cellStyle name="Currency 2 5 2 20 2" xfId="23805" xr:uid="{00000000-0005-0000-0000-0000D9450000}"/>
    <cellStyle name="Currency 2 5 2 20 3" xfId="35686" xr:uid="{7558AD9D-33A5-48C4-B12B-EB1129D5C332}"/>
    <cellStyle name="Currency 2 5 2 20 4" xfId="49943" xr:uid="{A9ADE537-A8AE-43A4-99FE-A603492CEC88}"/>
    <cellStyle name="Currency 2 5 2 21" xfId="11925" xr:uid="{00000000-0005-0000-0000-0000DA450000}"/>
    <cellStyle name="Currency 2 5 2 21 2" xfId="38063" xr:uid="{969A7839-97B1-4CDA-B564-DB79ACD433BF}"/>
    <cellStyle name="Currency 2 5 2 21 3" xfId="52320" xr:uid="{65EFA77B-3AE2-4834-ADDC-B93CDECE452D}"/>
    <cellStyle name="Currency 2 5 2 22" xfId="14301" xr:uid="{00000000-0005-0000-0000-0000DB450000}"/>
    <cellStyle name="Currency 2 5 2 23" xfId="26182" xr:uid="{06A05EF8-508F-4EF0-866E-431C7AFB27D2}"/>
    <cellStyle name="Currency 2 5 2 24" xfId="40439" xr:uid="{62B7949C-A381-46E8-BB48-7F362C44A3D5}"/>
    <cellStyle name="Currency 2 5 2 3" xfId="116" xr:uid="{00000000-0005-0000-0000-0000DC450000}"/>
    <cellStyle name="Currency 2 5 2 3 10" xfId="14373" xr:uid="{00000000-0005-0000-0000-0000DD450000}"/>
    <cellStyle name="Currency 2 5 2 3 11" xfId="26254" xr:uid="{4C843343-6E4A-463B-B6AE-B3B16E2ED0F3}"/>
    <cellStyle name="Currency 2 5 2 3 12" xfId="40511" xr:uid="{C6C652B6-4862-43E9-AC8C-3629640F2E49}"/>
    <cellStyle name="Currency 2 5 2 3 2" xfId="476" xr:uid="{00000000-0005-0000-0000-0000DE450000}"/>
    <cellStyle name="Currency 2 5 2 3 2 10" xfId="26614" xr:uid="{654631BA-DBA7-4FE8-8B58-0B7156552570}"/>
    <cellStyle name="Currency 2 5 2 3 2 11" xfId="40871" xr:uid="{86A54CB1-DDAD-4B89-91E3-1CEAC53F2578}"/>
    <cellStyle name="Currency 2 5 2 3 2 2" xfId="1268" xr:uid="{00000000-0005-0000-0000-0000DF450000}"/>
    <cellStyle name="Currency 2 5 2 3 2 2 2" xfId="3644" xr:uid="{00000000-0005-0000-0000-0000E0450000}"/>
    <cellStyle name="Currency 2 5 2 3 2 2 2 2" xfId="17901" xr:uid="{00000000-0005-0000-0000-0000E1450000}"/>
    <cellStyle name="Currency 2 5 2 3 2 2 2 3" xfId="29782" xr:uid="{AE1AB54E-043D-4323-BD8E-8F84A074A02A}"/>
    <cellStyle name="Currency 2 5 2 3 2 2 2 4" xfId="44039" xr:uid="{300026F4-962A-4D47-B96E-81907755C61B}"/>
    <cellStyle name="Currency 2 5 2 3 2 2 3" xfId="6020" xr:uid="{00000000-0005-0000-0000-0000E2450000}"/>
    <cellStyle name="Currency 2 5 2 3 2 2 3 2" xfId="20277" xr:uid="{00000000-0005-0000-0000-0000E3450000}"/>
    <cellStyle name="Currency 2 5 2 3 2 2 3 3" xfId="32158" xr:uid="{BE5568B0-3593-4921-969E-014A33A2617A}"/>
    <cellStyle name="Currency 2 5 2 3 2 2 3 4" xfId="46415" xr:uid="{EC797528-2DF2-420D-BD0D-F09978C92494}"/>
    <cellStyle name="Currency 2 5 2 3 2 2 4" xfId="8396" xr:uid="{00000000-0005-0000-0000-0000E4450000}"/>
    <cellStyle name="Currency 2 5 2 3 2 2 4 2" xfId="22653" xr:uid="{00000000-0005-0000-0000-0000E5450000}"/>
    <cellStyle name="Currency 2 5 2 3 2 2 4 3" xfId="34534" xr:uid="{E00642D0-7E8D-489A-B0CC-9B42C68B6BBC}"/>
    <cellStyle name="Currency 2 5 2 3 2 2 4 4" xfId="48791" xr:uid="{5FD447F7-BF6C-4C49-8D8A-02C7A11254FA}"/>
    <cellStyle name="Currency 2 5 2 3 2 2 5" xfId="10772" xr:uid="{00000000-0005-0000-0000-0000E6450000}"/>
    <cellStyle name="Currency 2 5 2 3 2 2 5 2" xfId="25029" xr:uid="{00000000-0005-0000-0000-0000E7450000}"/>
    <cellStyle name="Currency 2 5 2 3 2 2 5 3" xfId="36910" xr:uid="{D1CC38A4-478A-4266-A411-EE9B68E40736}"/>
    <cellStyle name="Currency 2 5 2 3 2 2 5 4" xfId="51167" xr:uid="{ED420004-E39F-42B0-A7CA-670B32078E6F}"/>
    <cellStyle name="Currency 2 5 2 3 2 2 6" xfId="13149" xr:uid="{00000000-0005-0000-0000-0000E8450000}"/>
    <cellStyle name="Currency 2 5 2 3 2 2 6 2" xfId="39287" xr:uid="{447EC4F1-32A8-4EC2-BA95-C98A521461D6}"/>
    <cellStyle name="Currency 2 5 2 3 2 2 6 3" xfId="53544" xr:uid="{BFDE70F0-32A5-46F3-B4B1-EF39AC30CD13}"/>
    <cellStyle name="Currency 2 5 2 3 2 2 7" xfId="15525" xr:uid="{00000000-0005-0000-0000-0000E9450000}"/>
    <cellStyle name="Currency 2 5 2 3 2 2 8" xfId="27406" xr:uid="{0A186A4C-E05C-4E76-8E73-D8D77076F26B}"/>
    <cellStyle name="Currency 2 5 2 3 2 2 9" xfId="41663" xr:uid="{C90AB27B-FE43-417D-A064-4D508568A31C}"/>
    <cellStyle name="Currency 2 5 2 3 2 3" xfId="2060" xr:uid="{00000000-0005-0000-0000-0000EA450000}"/>
    <cellStyle name="Currency 2 5 2 3 2 3 2" xfId="4436" xr:uid="{00000000-0005-0000-0000-0000EB450000}"/>
    <cellStyle name="Currency 2 5 2 3 2 3 2 2" xfId="18693" xr:uid="{00000000-0005-0000-0000-0000EC450000}"/>
    <cellStyle name="Currency 2 5 2 3 2 3 2 3" xfId="30574" xr:uid="{92993FFB-9B68-46D4-AD6F-74F5BF1F0206}"/>
    <cellStyle name="Currency 2 5 2 3 2 3 2 4" xfId="44831" xr:uid="{465F9F32-D004-4C07-B62B-000236DEA7E7}"/>
    <cellStyle name="Currency 2 5 2 3 2 3 3" xfId="6812" xr:uid="{00000000-0005-0000-0000-0000ED450000}"/>
    <cellStyle name="Currency 2 5 2 3 2 3 3 2" xfId="21069" xr:uid="{00000000-0005-0000-0000-0000EE450000}"/>
    <cellStyle name="Currency 2 5 2 3 2 3 3 3" xfId="32950" xr:uid="{229591E6-30E9-4A2A-BFCF-1F3D8473F64A}"/>
    <cellStyle name="Currency 2 5 2 3 2 3 3 4" xfId="47207" xr:uid="{36F2D174-AB75-450B-BB19-5C2CC00E52AD}"/>
    <cellStyle name="Currency 2 5 2 3 2 3 4" xfId="9188" xr:uid="{00000000-0005-0000-0000-0000EF450000}"/>
    <cellStyle name="Currency 2 5 2 3 2 3 4 2" xfId="23445" xr:uid="{00000000-0005-0000-0000-0000F0450000}"/>
    <cellStyle name="Currency 2 5 2 3 2 3 4 3" xfId="35326" xr:uid="{2119BB21-7731-4A93-B80C-BFFFE7CAAB3D}"/>
    <cellStyle name="Currency 2 5 2 3 2 3 4 4" xfId="49583" xr:uid="{BCE42712-286F-4C85-B531-622D57D18FE5}"/>
    <cellStyle name="Currency 2 5 2 3 2 3 5" xfId="11564" xr:uid="{00000000-0005-0000-0000-0000F1450000}"/>
    <cellStyle name="Currency 2 5 2 3 2 3 5 2" xfId="25821" xr:uid="{00000000-0005-0000-0000-0000F2450000}"/>
    <cellStyle name="Currency 2 5 2 3 2 3 5 3" xfId="37702" xr:uid="{692577B3-26ED-46C7-9EBA-1B235CDA5621}"/>
    <cellStyle name="Currency 2 5 2 3 2 3 5 4" xfId="51959" xr:uid="{421C3D7D-F2DB-443A-BDE7-95900184E400}"/>
    <cellStyle name="Currency 2 5 2 3 2 3 6" xfId="13941" xr:uid="{00000000-0005-0000-0000-0000F3450000}"/>
    <cellStyle name="Currency 2 5 2 3 2 3 6 2" xfId="40079" xr:uid="{6D2BB6E0-8313-4B79-A9BE-46A8F3410185}"/>
    <cellStyle name="Currency 2 5 2 3 2 3 6 3" xfId="54336" xr:uid="{C847F237-8D27-4E2C-9DB7-61AD52A21C04}"/>
    <cellStyle name="Currency 2 5 2 3 2 3 7" xfId="16317" xr:uid="{00000000-0005-0000-0000-0000F4450000}"/>
    <cellStyle name="Currency 2 5 2 3 2 3 8" xfId="28198" xr:uid="{1BB3C965-800F-4B59-AC97-0D666819CE85}"/>
    <cellStyle name="Currency 2 5 2 3 2 3 9" xfId="42455" xr:uid="{D04B3452-9C31-4A24-AABD-835572742297}"/>
    <cellStyle name="Currency 2 5 2 3 2 4" xfId="2852" xr:uid="{00000000-0005-0000-0000-0000F5450000}"/>
    <cellStyle name="Currency 2 5 2 3 2 4 2" xfId="17109" xr:uid="{00000000-0005-0000-0000-0000F6450000}"/>
    <cellStyle name="Currency 2 5 2 3 2 4 3" xfId="28990" xr:uid="{7AD13205-91E7-46A2-883F-CA74857DC7C0}"/>
    <cellStyle name="Currency 2 5 2 3 2 4 4" xfId="43247" xr:uid="{F95B0024-C338-4160-A0CB-9B4497087971}"/>
    <cellStyle name="Currency 2 5 2 3 2 5" xfId="5228" xr:uid="{00000000-0005-0000-0000-0000F7450000}"/>
    <cellStyle name="Currency 2 5 2 3 2 5 2" xfId="19485" xr:uid="{00000000-0005-0000-0000-0000F8450000}"/>
    <cellStyle name="Currency 2 5 2 3 2 5 3" xfId="31366" xr:uid="{3263B6A7-58A3-4057-A9D9-38E7E69E67D9}"/>
    <cellStyle name="Currency 2 5 2 3 2 5 4" xfId="45623" xr:uid="{8FE31C8D-97EE-4A33-93E4-A9B25C79B354}"/>
    <cellStyle name="Currency 2 5 2 3 2 6" xfId="7604" xr:uid="{00000000-0005-0000-0000-0000F9450000}"/>
    <cellStyle name="Currency 2 5 2 3 2 6 2" xfId="21861" xr:uid="{00000000-0005-0000-0000-0000FA450000}"/>
    <cellStyle name="Currency 2 5 2 3 2 6 3" xfId="33742" xr:uid="{7C8E8BAE-164F-4A62-BD82-7554BFEB62DE}"/>
    <cellStyle name="Currency 2 5 2 3 2 6 4" xfId="47999" xr:uid="{3A413341-1742-4959-8DC9-E771D0E99C7C}"/>
    <cellStyle name="Currency 2 5 2 3 2 7" xfId="9980" xr:uid="{00000000-0005-0000-0000-0000FB450000}"/>
    <cellStyle name="Currency 2 5 2 3 2 7 2" xfId="24237" xr:uid="{00000000-0005-0000-0000-0000FC450000}"/>
    <cellStyle name="Currency 2 5 2 3 2 7 3" xfId="36118" xr:uid="{242F5DA1-2AFD-404F-A58A-DE732E61E6C8}"/>
    <cellStyle name="Currency 2 5 2 3 2 7 4" xfId="50375" xr:uid="{C0B52E60-B619-4870-B8FA-5227136E74C7}"/>
    <cellStyle name="Currency 2 5 2 3 2 8" xfId="12357" xr:uid="{00000000-0005-0000-0000-0000FD450000}"/>
    <cellStyle name="Currency 2 5 2 3 2 8 2" xfId="38495" xr:uid="{70D733F9-93B7-4443-8F85-0B5B75844776}"/>
    <cellStyle name="Currency 2 5 2 3 2 8 3" xfId="52752" xr:uid="{348CAAF0-C8D8-4C0A-9ACD-D7E6168B51F2}"/>
    <cellStyle name="Currency 2 5 2 3 2 9" xfId="14733" xr:uid="{00000000-0005-0000-0000-0000FE450000}"/>
    <cellStyle name="Currency 2 5 2 3 3" xfId="908" xr:uid="{00000000-0005-0000-0000-0000FF450000}"/>
    <cellStyle name="Currency 2 5 2 3 3 2" xfId="3284" xr:uid="{00000000-0005-0000-0000-000000460000}"/>
    <cellStyle name="Currency 2 5 2 3 3 2 2" xfId="17541" xr:uid="{00000000-0005-0000-0000-000001460000}"/>
    <cellStyle name="Currency 2 5 2 3 3 2 3" xfId="29422" xr:uid="{C4625A12-C999-43A7-881A-F8AD0145BC29}"/>
    <cellStyle name="Currency 2 5 2 3 3 2 4" xfId="43679" xr:uid="{8BD60C49-4BA4-44F9-B55F-34B9079C4910}"/>
    <cellStyle name="Currency 2 5 2 3 3 3" xfId="5660" xr:uid="{00000000-0005-0000-0000-000002460000}"/>
    <cellStyle name="Currency 2 5 2 3 3 3 2" xfId="19917" xr:uid="{00000000-0005-0000-0000-000003460000}"/>
    <cellStyle name="Currency 2 5 2 3 3 3 3" xfId="31798" xr:uid="{57A47833-C415-47FC-A547-DF9ECBF8704C}"/>
    <cellStyle name="Currency 2 5 2 3 3 3 4" xfId="46055" xr:uid="{8B38C070-6E04-4520-9BBA-630CC96A2603}"/>
    <cellStyle name="Currency 2 5 2 3 3 4" xfId="8036" xr:uid="{00000000-0005-0000-0000-000004460000}"/>
    <cellStyle name="Currency 2 5 2 3 3 4 2" xfId="22293" xr:uid="{00000000-0005-0000-0000-000005460000}"/>
    <cellStyle name="Currency 2 5 2 3 3 4 3" xfId="34174" xr:uid="{0821439B-4C74-47EE-96C1-19859518B8B7}"/>
    <cellStyle name="Currency 2 5 2 3 3 4 4" xfId="48431" xr:uid="{2C001114-E604-4D9C-9638-5300E050A6A5}"/>
    <cellStyle name="Currency 2 5 2 3 3 5" xfId="10412" xr:uid="{00000000-0005-0000-0000-000006460000}"/>
    <cellStyle name="Currency 2 5 2 3 3 5 2" xfId="24669" xr:uid="{00000000-0005-0000-0000-000007460000}"/>
    <cellStyle name="Currency 2 5 2 3 3 5 3" xfId="36550" xr:uid="{B7B91D42-453F-46F9-92DC-C37BD4A654DC}"/>
    <cellStyle name="Currency 2 5 2 3 3 5 4" xfId="50807" xr:uid="{46D5DE01-3B15-4730-AA82-EC10140F4CC0}"/>
    <cellStyle name="Currency 2 5 2 3 3 6" xfId="12789" xr:uid="{00000000-0005-0000-0000-000008460000}"/>
    <cellStyle name="Currency 2 5 2 3 3 6 2" xfId="38927" xr:uid="{9CB6DE6A-CA89-4B17-821D-9B6B21B78D9E}"/>
    <cellStyle name="Currency 2 5 2 3 3 6 3" xfId="53184" xr:uid="{7FC2D509-D0CA-4756-892C-62595139BF79}"/>
    <cellStyle name="Currency 2 5 2 3 3 7" xfId="15165" xr:uid="{00000000-0005-0000-0000-000009460000}"/>
    <cellStyle name="Currency 2 5 2 3 3 8" xfId="27046" xr:uid="{6977C40D-03DE-43AE-837A-1D1E220E2DFA}"/>
    <cellStyle name="Currency 2 5 2 3 3 9" xfId="41303" xr:uid="{E9E3508C-846C-4821-8052-92369A762FE3}"/>
    <cellStyle name="Currency 2 5 2 3 4" xfId="1700" xr:uid="{00000000-0005-0000-0000-00000A460000}"/>
    <cellStyle name="Currency 2 5 2 3 4 2" xfId="4076" xr:uid="{00000000-0005-0000-0000-00000B460000}"/>
    <cellStyle name="Currency 2 5 2 3 4 2 2" xfId="18333" xr:uid="{00000000-0005-0000-0000-00000C460000}"/>
    <cellStyle name="Currency 2 5 2 3 4 2 3" xfId="30214" xr:uid="{1B6AB59F-B8AF-4BE3-AC60-B5CC216B2115}"/>
    <cellStyle name="Currency 2 5 2 3 4 2 4" xfId="44471" xr:uid="{6A319EAA-D2B7-4827-8EFB-5388FC36F3BF}"/>
    <cellStyle name="Currency 2 5 2 3 4 3" xfId="6452" xr:uid="{00000000-0005-0000-0000-00000D460000}"/>
    <cellStyle name="Currency 2 5 2 3 4 3 2" xfId="20709" xr:uid="{00000000-0005-0000-0000-00000E460000}"/>
    <cellStyle name="Currency 2 5 2 3 4 3 3" xfId="32590" xr:uid="{061145C0-8F00-406B-8D1C-45E17D2D87DF}"/>
    <cellStyle name="Currency 2 5 2 3 4 3 4" xfId="46847" xr:uid="{65567F53-767A-4357-8213-916F5D6F18A7}"/>
    <cellStyle name="Currency 2 5 2 3 4 4" xfId="8828" xr:uid="{00000000-0005-0000-0000-00000F460000}"/>
    <cellStyle name="Currency 2 5 2 3 4 4 2" xfId="23085" xr:uid="{00000000-0005-0000-0000-000010460000}"/>
    <cellStyle name="Currency 2 5 2 3 4 4 3" xfId="34966" xr:uid="{083209D4-464A-4681-86E4-3B5DF42B698A}"/>
    <cellStyle name="Currency 2 5 2 3 4 4 4" xfId="49223" xr:uid="{7240F194-49CD-4908-9543-3C132EAA2578}"/>
    <cellStyle name="Currency 2 5 2 3 4 5" xfId="11204" xr:uid="{00000000-0005-0000-0000-000011460000}"/>
    <cellStyle name="Currency 2 5 2 3 4 5 2" xfId="25461" xr:uid="{00000000-0005-0000-0000-000012460000}"/>
    <cellStyle name="Currency 2 5 2 3 4 5 3" xfId="37342" xr:uid="{6C648D92-B0A6-4A02-8761-910DC6955A2D}"/>
    <cellStyle name="Currency 2 5 2 3 4 5 4" xfId="51599" xr:uid="{A8A395D8-8EA3-447A-8E6E-F6284D0E943B}"/>
    <cellStyle name="Currency 2 5 2 3 4 6" xfId="13581" xr:uid="{00000000-0005-0000-0000-000013460000}"/>
    <cellStyle name="Currency 2 5 2 3 4 6 2" xfId="39719" xr:uid="{C78D9855-59A2-45AC-9FEE-93AD0A1B0090}"/>
    <cellStyle name="Currency 2 5 2 3 4 6 3" xfId="53976" xr:uid="{FCDBE407-DD2E-4543-A626-19ED60B73115}"/>
    <cellStyle name="Currency 2 5 2 3 4 7" xfId="15957" xr:uid="{00000000-0005-0000-0000-000014460000}"/>
    <cellStyle name="Currency 2 5 2 3 4 8" xfId="27838" xr:uid="{24B9341B-CA05-4B54-922E-F934E264D2AA}"/>
    <cellStyle name="Currency 2 5 2 3 4 9" xfId="42095" xr:uid="{08AF4584-3786-4BD7-B25E-006BC1229DD2}"/>
    <cellStyle name="Currency 2 5 2 3 5" xfId="2492" xr:uid="{00000000-0005-0000-0000-000015460000}"/>
    <cellStyle name="Currency 2 5 2 3 5 2" xfId="16749" xr:uid="{00000000-0005-0000-0000-000016460000}"/>
    <cellStyle name="Currency 2 5 2 3 5 3" xfId="28630" xr:uid="{C2901668-7727-4E18-9CBB-C8AA13DD201E}"/>
    <cellStyle name="Currency 2 5 2 3 5 4" xfId="42887" xr:uid="{5FC756A0-1B01-4E2C-9D86-F8F1DC0FD632}"/>
    <cellStyle name="Currency 2 5 2 3 6" xfId="4868" xr:uid="{00000000-0005-0000-0000-000017460000}"/>
    <cellStyle name="Currency 2 5 2 3 6 2" xfId="19125" xr:uid="{00000000-0005-0000-0000-000018460000}"/>
    <cellStyle name="Currency 2 5 2 3 6 3" xfId="31006" xr:uid="{1BBB42B4-4EF7-40EF-9D8F-70064BF66246}"/>
    <cellStyle name="Currency 2 5 2 3 6 4" xfId="45263" xr:uid="{CA55859E-AAF7-4498-BA93-30F74EC8590C}"/>
    <cellStyle name="Currency 2 5 2 3 7" xfId="7244" xr:uid="{00000000-0005-0000-0000-000019460000}"/>
    <cellStyle name="Currency 2 5 2 3 7 2" xfId="21501" xr:uid="{00000000-0005-0000-0000-00001A460000}"/>
    <cellStyle name="Currency 2 5 2 3 7 3" xfId="33382" xr:uid="{EE344DA6-AD54-4DCE-BDF2-43FA77A937D7}"/>
    <cellStyle name="Currency 2 5 2 3 7 4" xfId="47639" xr:uid="{8B109EF4-7552-4AD7-8C7C-52810E39F123}"/>
    <cellStyle name="Currency 2 5 2 3 8" xfId="9620" xr:uid="{00000000-0005-0000-0000-00001B460000}"/>
    <cellStyle name="Currency 2 5 2 3 8 2" xfId="23877" xr:uid="{00000000-0005-0000-0000-00001C460000}"/>
    <cellStyle name="Currency 2 5 2 3 8 3" xfId="35758" xr:uid="{8C7DBC4E-195A-48B5-A6C5-3D96448CDD6D}"/>
    <cellStyle name="Currency 2 5 2 3 8 4" xfId="50015" xr:uid="{A2F65E22-55BD-4052-86CB-EAB755393413}"/>
    <cellStyle name="Currency 2 5 2 3 9" xfId="11997" xr:uid="{00000000-0005-0000-0000-00001D460000}"/>
    <cellStyle name="Currency 2 5 2 3 9 2" xfId="38135" xr:uid="{D5657BD2-F2A1-4A69-9158-BB511A3B7967}"/>
    <cellStyle name="Currency 2 5 2 3 9 3" xfId="52392" xr:uid="{4646494B-BE78-4267-8798-87DF2A83CFE7}"/>
    <cellStyle name="Currency 2 5 2 4" xfId="152" xr:uid="{00000000-0005-0000-0000-00001E460000}"/>
    <cellStyle name="Currency 2 5 2 4 10" xfId="14409" xr:uid="{00000000-0005-0000-0000-00001F460000}"/>
    <cellStyle name="Currency 2 5 2 4 11" xfId="26290" xr:uid="{FA418707-5EFF-41FD-A715-AB8BC7587470}"/>
    <cellStyle name="Currency 2 5 2 4 12" xfId="40547" xr:uid="{57DB2422-2DC6-4048-94D2-5E59D1352F53}"/>
    <cellStyle name="Currency 2 5 2 4 2" xfId="512" xr:uid="{00000000-0005-0000-0000-000020460000}"/>
    <cellStyle name="Currency 2 5 2 4 2 10" xfId="26650" xr:uid="{4AA9BF56-BD22-492A-AF34-2F06F60B4B54}"/>
    <cellStyle name="Currency 2 5 2 4 2 11" xfId="40907" xr:uid="{60EF66A8-14BC-41CB-8BF9-022B94E115C1}"/>
    <cellStyle name="Currency 2 5 2 4 2 2" xfId="1304" xr:uid="{00000000-0005-0000-0000-000021460000}"/>
    <cellStyle name="Currency 2 5 2 4 2 2 2" xfId="3680" xr:uid="{00000000-0005-0000-0000-000022460000}"/>
    <cellStyle name="Currency 2 5 2 4 2 2 2 2" xfId="17937" xr:uid="{00000000-0005-0000-0000-000023460000}"/>
    <cellStyle name="Currency 2 5 2 4 2 2 2 3" xfId="29818" xr:uid="{176359E2-84E5-47CE-870A-EB10445ACC2B}"/>
    <cellStyle name="Currency 2 5 2 4 2 2 2 4" xfId="44075" xr:uid="{932C3710-3D9D-4F5B-823B-3656CBFC6ED0}"/>
    <cellStyle name="Currency 2 5 2 4 2 2 3" xfId="6056" xr:uid="{00000000-0005-0000-0000-000024460000}"/>
    <cellStyle name="Currency 2 5 2 4 2 2 3 2" xfId="20313" xr:uid="{00000000-0005-0000-0000-000025460000}"/>
    <cellStyle name="Currency 2 5 2 4 2 2 3 3" xfId="32194" xr:uid="{4A5DEF88-370D-40CF-94DF-96F8FE014195}"/>
    <cellStyle name="Currency 2 5 2 4 2 2 3 4" xfId="46451" xr:uid="{551F49EB-0E58-4945-B9F8-CB119F85C0E8}"/>
    <cellStyle name="Currency 2 5 2 4 2 2 4" xfId="8432" xr:uid="{00000000-0005-0000-0000-000026460000}"/>
    <cellStyle name="Currency 2 5 2 4 2 2 4 2" xfId="22689" xr:uid="{00000000-0005-0000-0000-000027460000}"/>
    <cellStyle name="Currency 2 5 2 4 2 2 4 3" xfId="34570" xr:uid="{79FECBE6-BA85-4DA2-9689-11E02661B56E}"/>
    <cellStyle name="Currency 2 5 2 4 2 2 4 4" xfId="48827" xr:uid="{964E3160-D050-42B5-BDE3-967511D3191E}"/>
    <cellStyle name="Currency 2 5 2 4 2 2 5" xfId="10808" xr:uid="{00000000-0005-0000-0000-000028460000}"/>
    <cellStyle name="Currency 2 5 2 4 2 2 5 2" xfId="25065" xr:uid="{00000000-0005-0000-0000-000029460000}"/>
    <cellStyle name="Currency 2 5 2 4 2 2 5 3" xfId="36946" xr:uid="{D4E3CAAA-5A99-41BF-831B-27588BF33168}"/>
    <cellStyle name="Currency 2 5 2 4 2 2 5 4" xfId="51203" xr:uid="{D4B3FE9F-A38A-4592-9DBE-14629FAD50DC}"/>
    <cellStyle name="Currency 2 5 2 4 2 2 6" xfId="13185" xr:uid="{00000000-0005-0000-0000-00002A460000}"/>
    <cellStyle name="Currency 2 5 2 4 2 2 6 2" xfId="39323" xr:uid="{AC374430-40A5-4EFE-AF5C-E429509D92BF}"/>
    <cellStyle name="Currency 2 5 2 4 2 2 6 3" xfId="53580" xr:uid="{390FDCB6-765C-454A-AA79-98D9C01AB832}"/>
    <cellStyle name="Currency 2 5 2 4 2 2 7" xfId="15561" xr:uid="{00000000-0005-0000-0000-00002B460000}"/>
    <cellStyle name="Currency 2 5 2 4 2 2 8" xfId="27442" xr:uid="{B85E5390-C8B9-4300-B900-AC3296B3FF84}"/>
    <cellStyle name="Currency 2 5 2 4 2 2 9" xfId="41699" xr:uid="{4AD24FA3-9535-42A5-B7F5-8C6EB0DFE71A}"/>
    <cellStyle name="Currency 2 5 2 4 2 3" xfId="2096" xr:uid="{00000000-0005-0000-0000-00002C460000}"/>
    <cellStyle name="Currency 2 5 2 4 2 3 2" xfId="4472" xr:uid="{00000000-0005-0000-0000-00002D460000}"/>
    <cellStyle name="Currency 2 5 2 4 2 3 2 2" xfId="18729" xr:uid="{00000000-0005-0000-0000-00002E460000}"/>
    <cellStyle name="Currency 2 5 2 4 2 3 2 3" xfId="30610" xr:uid="{C1800C8A-5BF4-4B59-83F8-4BE090CBD95D}"/>
    <cellStyle name="Currency 2 5 2 4 2 3 2 4" xfId="44867" xr:uid="{605C8C74-D321-4239-AAA0-506E51C408CA}"/>
    <cellStyle name="Currency 2 5 2 4 2 3 3" xfId="6848" xr:uid="{00000000-0005-0000-0000-00002F460000}"/>
    <cellStyle name="Currency 2 5 2 4 2 3 3 2" xfId="21105" xr:uid="{00000000-0005-0000-0000-000030460000}"/>
    <cellStyle name="Currency 2 5 2 4 2 3 3 3" xfId="32986" xr:uid="{189CD91C-F5DE-4598-9373-321C8469F5C5}"/>
    <cellStyle name="Currency 2 5 2 4 2 3 3 4" xfId="47243" xr:uid="{E26BE25A-E759-44D7-B702-B29D67A947D8}"/>
    <cellStyle name="Currency 2 5 2 4 2 3 4" xfId="9224" xr:uid="{00000000-0005-0000-0000-000031460000}"/>
    <cellStyle name="Currency 2 5 2 4 2 3 4 2" xfId="23481" xr:uid="{00000000-0005-0000-0000-000032460000}"/>
    <cellStyle name="Currency 2 5 2 4 2 3 4 3" xfId="35362" xr:uid="{37B6063B-30E0-482C-A530-7EB83E1ED62F}"/>
    <cellStyle name="Currency 2 5 2 4 2 3 4 4" xfId="49619" xr:uid="{2B0A8FDA-CDC8-40CC-85B0-8FCD7C4038D5}"/>
    <cellStyle name="Currency 2 5 2 4 2 3 5" xfId="11600" xr:uid="{00000000-0005-0000-0000-000033460000}"/>
    <cellStyle name="Currency 2 5 2 4 2 3 5 2" xfId="25857" xr:uid="{00000000-0005-0000-0000-000034460000}"/>
    <cellStyle name="Currency 2 5 2 4 2 3 5 3" xfId="37738" xr:uid="{3791819C-2278-4135-AC01-87F11BEFF03A}"/>
    <cellStyle name="Currency 2 5 2 4 2 3 5 4" xfId="51995" xr:uid="{338569CF-A74E-4872-84C9-7A10D4D12963}"/>
    <cellStyle name="Currency 2 5 2 4 2 3 6" xfId="13977" xr:uid="{00000000-0005-0000-0000-000035460000}"/>
    <cellStyle name="Currency 2 5 2 4 2 3 6 2" xfId="40115" xr:uid="{C858B1A1-A044-43AC-A888-2EF1C999CB19}"/>
    <cellStyle name="Currency 2 5 2 4 2 3 6 3" xfId="54372" xr:uid="{0D392BA7-C3E9-44D2-AFBC-215A75D8C6D0}"/>
    <cellStyle name="Currency 2 5 2 4 2 3 7" xfId="16353" xr:uid="{00000000-0005-0000-0000-000036460000}"/>
    <cellStyle name="Currency 2 5 2 4 2 3 8" xfId="28234" xr:uid="{70D3AE8D-D704-46F0-8368-4E0458D70FD2}"/>
    <cellStyle name="Currency 2 5 2 4 2 3 9" xfId="42491" xr:uid="{B0AFE9F4-E250-4645-852C-85F7A4C91F02}"/>
    <cellStyle name="Currency 2 5 2 4 2 4" xfId="2888" xr:uid="{00000000-0005-0000-0000-000037460000}"/>
    <cellStyle name="Currency 2 5 2 4 2 4 2" xfId="17145" xr:uid="{00000000-0005-0000-0000-000038460000}"/>
    <cellStyle name="Currency 2 5 2 4 2 4 3" xfId="29026" xr:uid="{9BCCFEE6-8F9D-4394-A60E-8C0BBB91EDA5}"/>
    <cellStyle name="Currency 2 5 2 4 2 4 4" xfId="43283" xr:uid="{3C48FA2B-1021-4B62-9AE7-8B6E3D686CAC}"/>
    <cellStyle name="Currency 2 5 2 4 2 5" xfId="5264" xr:uid="{00000000-0005-0000-0000-000039460000}"/>
    <cellStyle name="Currency 2 5 2 4 2 5 2" xfId="19521" xr:uid="{00000000-0005-0000-0000-00003A460000}"/>
    <cellStyle name="Currency 2 5 2 4 2 5 3" xfId="31402" xr:uid="{2EBB67D2-7D23-4A47-AB1A-B5A160933914}"/>
    <cellStyle name="Currency 2 5 2 4 2 5 4" xfId="45659" xr:uid="{937DDAA9-6F00-49A8-A883-9746E2C68714}"/>
    <cellStyle name="Currency 2 5 2 4 2 6" xfId="7640" xr:uid="{00000000-0005-0000-0000-00003B460000}"/>
    <cellStyle name="Currency 2 5 2 4 2 6 2" xfId="21897" xr:uid="{00000000-0005-0000-0000-00003C460000}"/>
    <cellStyle name="Currency 2 5 2 4 2 6 3" xfId="33778" xr:uid="{2B285CD3-8013-4325-8EC7-D4FCD1D1350B}"/>
    <cellStyle name="Currency 2 5 2 4 2 6 4" xfId="48035" xr:uid="{13D5553D-BDBE-4F4B-ABE5-B48167C0FED6}"/>
    <cellStyle name="Currency 2 5 2 4 2 7" xfId="10016" xr:uid="{00000000-0005-0000-0000-00003D460000}"/>
    <cellStyle name="Currency 2 5 2 4 2 7 2" xfId="24273" xr:uid="{00000000-0005-0000-0000-00003E460000}"/>
    <cellStyle name="Currency 2 5 2 4 2 7 3" xfId="36154" xr:uid="{18D61DE3-1BBF-445B-8C1A-C6ABA9136AE6}"/>
    <cellStyle name="Currency 2 5 2 4 2 7 4" xfId="50411" xr:uid="{0FF9DB04-3E22-4E7D-98D9-54BB99D838B5}"/>
    <cellStyle name="Currency 2 5 2 4 2 8" xfId="12393" xr:uid="{00000000-0005-0000-0000-00003F460000}"/>
    <cellStyle name="Currency 2 5 2 4 2 8 2" xfId="38531" xr:uid="{6B56ACCE-D099-46E9-8E1B-7F0D50118777}"/>
    <cellStyle name="Currency 2 5 2 4 2 8 3" xfId="52788" xr:uid="{11A0A923-8AE9-49B4-97E2-582000D52B69}"/>
    <cellStyle name="Currency 2 5 2 4 2 9" xfId="14769" xr:uid="{00000000-0005-0000-0000-000040460000}"/>
    <cellStyle name="Currency 2 5 2 4 3" xfId="944" xr:uid="{00000000-0005-0000-0000-000041460000}"/>
    <cellStyle name="Currency 2 5 2 4 3 2" xfId="3320" xr:uid="{00000000-0005-0000-0000-000042460000}"/>
    <cellStyle name="Currency 2 5 2 4 3 2 2" xfId="17577" xr:uid="{00000000-0005-0000-0000-000043460000}"/>
    <cellStyle name="Currency 2 5 2 4 3 2 3" xfId="29458" xr:uid="{700BBEB1-69E4-47D9-970D-1738F37A0AEF}"/>
    <cellStyle name="Currency 2 5 2 4 3 2 4" xfId="43715" xr:uid="{64F6E3AB-AFA4-45C4-A29A-E608BAA5B6E5}"/>
    <cellStyle name="Currency 2 5 2 4 3 3" xfId="5696" xr:uid="{00000000-0005-0000-0000-000044460000}"/>
    <cellStyle name="Currency 2 5 2 4 3 3 2" xfId="19953" xr:uid="{00000000-0005-0000-0000-000045460000}"/>
    <cellStyle name="Currency 2 5 2 4 3 3 3" xfId="31834" xr:uid="{A4A23BC5-D69D-4503-8782-AE76A416A6CF}"/>
    <cellStyle name="Currency 2 5 2 4 3 3 4" xfId="46091" xr:uid="{4646AEB1-568A-4821-8A1B-FF0ABD1B0316}"/>
    <cellStyle name="Currency 2 5 2 4 3 4" xfId="8072" xr:uid="{00000000-0005-0000-0000-000046460000}"/>
    <cellStyle name="Currency 2 5 2 4 3 4 2" xfId="22329" xr:uid="{00000000-0005-0000-0000-000047460000}"/>
    <cellStyle name="Currency 2 5 2 4 3 4 3" xfId="34210" xr:uid="{2B63CD14-284C-4D8B-BC55-A34EE7C4AF01}"/>
    <cellStyle name="Currency 2 5 2 4 3 4 4" xfId="48467" xr:uid="{9124C006-5256-4868-8888-6FC80B7AEA98}"/>
    <cellStyle name="Currency 2 5 2 4 3 5" xfId="10448" xr:uid="{00000000-0005-0000-0000-000048460000}"/>
    <cellStyle name="Currency 2 5 2 4 3 5 2" xfId="24705" xr:uid="{00000000-0005-0000-0000-000049460000}"/>
    <cellStyle name="Currency 2 5 2 4 3 5 3" xfId="36586" xr:uid="{4AD4EEAB-EDC7-44FC-922A-A29004E381EF}"/>
    <cellStyle name="Currency 2 5 2 4 3 5 4" xfId="50843" xr:uid="{1787DC5F-72DF-40B9-9040-CC097A042620}"/>
    <cellStyle name="Currency 2 5 2 4 3 6" xfId="12825" xr:uid="{00000000-0005-0000-0000-00004A460000}"/>
    <cellStyle name="Currency 2 5 2 4 3 6 2" xfId="38963" xr:uid="{5EEB4E45-4A5C-45AA-80D7-30C7B286A871}"/>
    <cellStyle name="Currency 2 5 2 4 3 6 3" xfId="53220" xr:uid="{DA0B14ED-A472-4558-A410-5AA26F060480}"/>
    <cellStyle name="Currency 2 5 2 4 3 7" xfId="15201" xr:uid="{00000000-0005-0000-0000-00004B460000}"/>
    <cellStyle name="Currency 2 5 2 4 3 8" xfId="27082" xr:uid="{6BD8C2D9-83A9-4E42-B679-102460C3507D}"/>
    <cellStyle name="Currency 2 5 2 4 3 9" xfId="41339" xr:uid="{C7A7A252-40B4-419F-B805-E781CA6D2FB4}"/>
    <cellStyle name="Currency 2 5 2 4 4" xfId="1736" xr:uid="{00000000-0005-0000-0000-00004C460000}"/>
    <cellStyle name="Currency 2 5 2 4 4 2" xfId="4112" xr:uid="{00000000-0005-0000-0000-00004D460000}"/>
    <cellStyle name="Currency 2 5 2 4 4 2 2" xfId="18369" xr:uid="{00000000-0005-0000-0000-00004E460000}"/>
    <cellStyle name="Currency 2 5 2 4 4 2 3" xfId="30250" xr:uid="{ABEC3960-B6A5-48C5-8A06-36D37B48D9D4}"/>
    <cellStyle name="Currency 2 5 2 4 4 2 4" xfId="44507" xr:uid="{37BD4457-1D5D-4FBE-9A65-8513329B3BA9}"/>
    <cellStyle name="Currency 2 5 2 4 4 3" xfId="6488" xr:uid="{00000000-0005-0000-0000-00004F460000}"/>
    <cellStyle name="Currency 2 5 2 4 4 3 2" xfId="20745" xr:uid="{00000000-0005-0000-0000-000050460000}"/>
    <cellStyle name="Currency 2 5 2 4 4 3 3" xfId="32626" xr:uid="{516419C3-5DEB-4D4C-AE37-FCA3A32E0F4D}"/>
    <cellStyle name="Currency 2 5 2 4 4 3 4" xfId="46883" xr:uid="{5E209696-B4A3-4122-BC63-E8E57D461BE0}"/>
    <cellStyle name="Currency 2 5 2 4 4 4" xfId="8864" xr:uid="{00000000-0005-0000-0000-000051460000}"/>
    <cellStyle name="Currency 2 5 2 4 4 4 2" xfId="23121" xr:uid="{00000000-0005-0000-0000-000052460000}"/>
    <cellStyle name="Currency 2 5 2 4 4 4 3" xfId="35002" xr:uid="{FE22D907-79AD-4CA2-A737-76AF5CAD790B}"/>
    <cellStyle name="Currency 2 5 2 4 4 4 4" xfId="49259" xr:uid="{F65F8CE2-9CCD-4FFE-AEDC-AF73165A6260}"/>
    <cellStyle name="Currency 2 5 2 4 4 5" xfId="11240" xr:uid="{00000000-0005-0000-0000-000053460000}"/>
    <cellStyle name="Currency 2 5 2 4 4 5 2" xfId="25497" xr:uid="{00000000-0005-0000-0000-000054460000}"/>
    <cellStyle name="Currency 2 5 2 4 4 5 3" xfId="37378" xr:uid="{6DB35D64-6035-4100-8314-C8B5FE380D0B}"/>
    <cellStyle name="Currency 2 5 2 4 4 5 4" xfId="51635" xr:uid="{DC60F984-2A63-4A23-9F44-8FB60ADA76AA}"/>
    <cellStyle name="Currency 2 5 2 4 4 6" xfId="13617" xr:uid="{00000000-0005-0000-0000-000055460000}"/>
    <cellStyle name="Currency 2 5 2 4 4 6 2" xfId="39755" xr:uid="{340DD665-D624-4C90-BDEE-585A2FC0A819}"/>
    <cellStyle name="Currency 2 5 2 4 4 6 3" xfId="54012" xr:uid="{C62F52A3-2A49-4227-9D32-8244C1A36FCB}"/>
    <cellStyle name="Currency 2 5 2 4 4 7" xfId="15993" xr:uid="{00000000-0005-0000-0000-000056460000}"/>
    <cellStyle name="Currency 2 5 2 4 4 8" xfId="27874" xr:uid="{8C47D050-F6C1-46E4-97E8-BD2E5B03CAD0}"/>
    <cellStyle name="Currency 2 5 2 4 4 9" xfId="42131" xr:uid="{7E084594-1CD8-4EC7-BB3D-DB26554BB233}"/>
    <cellStyle name="Currency 2 5 2 4 5" xfId="2528" xr:uid="{00000000-0005-0000-0000-000057460000}"/>
    <cellStyle name="Currency 2 5 2 4 5 2" xfId="16785" xr:uid="{00000000-0005-0000-0000-000058460000}"/>
    <cellStyle name="Currency 2 5 2 4 5 3" xfId="28666" xr:uid="{A93CA866-0B32-48D8-9014-AF75884F37A2}"/>
    <cellStyle name="Currency 2 5 2 4 5 4" xfId="42923" xr:uid="{A1EF39F5-0C30-4AB3-BE57-372F84D84660}"/>
    <cellStyle name="Currency 2 5 2 4 6" xfId="4904" xr:uid="{00000000-0005-0000-0000-000059460000}"/>
    <cellStyle name="Currency 2 5 2 4 6 2" xfId="19161" xr:uid="{00000000-0005-0000-0000-00005A460000}"/>
    <cellStyle name="Currency 2 5 2 4 6 3" xfId="31042" xr:uid="{D4D592C4-3786-43AE-80AF-E82CF41EF906}"/>
    <cellStyle name="Currency 2 5 2 4 6 4" xfId="45299" xr:uid="{31CC502E-4912-4FA9-9E95-A23F9F022987}"/>
    <cellStyle name="Currency 2 5 2 4 7" xfId="7280" xr:uid="{00000000-0005-0000-0000-00005B460000}"/>
    <cellStyle name="Currency 2 5 2 4 7 2" xfId="21537" xr:uid="{00000000-0005-0000-0000-00005C460000}"/>
    <cellStyle name="Currency 2 5 2 4 7 3" xfId="33418" xr:uid="{7AEC8B25-D289-4BF9-9DF0-2E3749C3CD9A}"/>
    <cellStyle name="Currency 2 5 2 4 7 4" xfId="47675" xr:uid="{5605E5E1-5AA6-4A24-8FA0-E66A21CF42F3}"/>
    <cellStyle name="Currency 2 5 2 4 8" xfId="9656" xr:uid="{00000000-0005-0000-0000-00005D460000}"/>
    <cellStyle name="Currency 2 5 2 4 8 2" xfId="23913" xr:uid="{00000000-0005-0000-0000-00005E460000}"/>
    <cellStyle name="Currency 2 5 2 4 8 3" xfId="35794" xr:uid="{314D1220-FC76-436B-93DC-D658A8C9D054}"/>
    <cellStyle name="Currency 2 5 2 4 8 4" xfId="50051" xr:uid="{74FCCE99-502C-45D3-93B8-EC6E8B4B9CD6}"/>
    <cellStyle name="Currency 2 5 2 4 9" xfId="12033" xr:uid="{00000000-0005-0000-0000-00005F460000}"/>
    <cellStyle name="Currency 2 5 2 4 9 2" xfId="38171" xr:uid="{B72DD26C-E42A-40DB-8309-20722EBE43D4}"/>
    <cellStyle name="Currency 2 5 2 4 9 3" xfId="52428" xr:uid="{BB31FAD9-BABA-4C0E-85A7-A62EA2331C25}"/>
    <cellStyle name="Currency 2 5 2 5" xfId="188" xr:uid="{00000000-0005-0000-0000-000060460000}"/>
    <cellStyle name="Currency 2 5 2 5 10" xfId="14445" xr:uid="{00000000-0005-0000-0000-000061460000}"/>
    <cellStyle name="Currency 2 5 2 5 11" xfId="26326" xr:uid="{4D41E17B-208E-4D38-A334-D11799FBEFAC}"/>
    <cellStyle name="Currency 2 5 2 5 12" xfId="40583" xr:uid="{5E53463A-818C-4AAE-96DC-4CD8ED2EC4FC}"/>
    <cellStyle name="Currency 2 5 2 5 2" xfId="548" xr:uid="{00000000-0005-0000-0000-000062460000}"/>
    <cellStyle name="Currency 2 5 2 5 2 10" xfId="26686" xr:uid="{A8D5E31A-6CF2-4D45-B074-7B123BDF2245}"/>
    <cellStyle name="Currency 2 5 2 5 2 11" xfId="40943" xr:uid="{05F70AB1-D297-4229-B6C8-70CACBE410DF}"/>
    <cellStyle name="Currency 2 5 2 5 2 2" xfId="1340" xr:uid="{00000000-0005-0000-0000-000063460000}"/>
    <cellStyle name="Currency 2 5 2 5 2 2 2" xfId="3716" xr:uid="{00000000-0005-0000-0000-000064460000}"/>
    <cellStyle name="Currency 2 5 2 5 2 2 2 2" xfId="17973" xr:uid="{00000000-0005-0000-0000-000065460000}"/>
    <cellStyle name="Currency 2 5 2 5 2 2 2 3" xfId="29854" xr:uid="{05E5A83F-E920-403B-B72D-19F885C29386}"/>
    <cellStyle name="Currency 2 5 2 5 2 2 2 4" xfId="44111" xr:uid="{B436DA0B-97D2-4B95-BDCE-F5680149390A}"/>
    <cellStyle name="Currency 2 5 2 5 2 2 3" xfId="6092" xr:uid="{00000000-0005-0000-0000-000066460000}"/>
    <cellStyle name="Currency 2 5 2 5 2 2 3 2" xfId="20349" xr:uid="{00000000-0005-0000-0000-000067460000}"/>
    <cellStyle name="Currency 2 5 2 5 2 2 3 3" xfId="32230" xr:uid="{4458FAAF-B2E8-470D-A64D-DCD991A58AA9}"/>
    <cellStyle name="Currency 2 5 2 5 2 2 3 4" xfId="46487" xr:uid="{9D0AD504-E417-4381-A4BD-8C0BC9F3CF8F}"/>
    <cellStyle name="Currency 2 5 2 5 2 2 4" xfId="8468" xr:uid="{00000000-0005-0000-0000-000068460000}"/>
    <cellStyle name="Currency 2 5 2 5 2 2 4 2" xfId="22725" xr:uid="{00000000-0005-0000-0000-000069460000}"/>
    <cellStyle name="Currency 2 5 2 5 2 2 4 3" xfId="34606" xr:uid="{EF7BEA99-A79B-440E-BE00-2918087B876F}"/>
    <cellStyle name="Currency 2 5 2 5 2 2 4 4" xfId="48863" xr:uid="{D7CEB9A6-5411-4817-9DA9-51C9562C8F1E}"/>
    <cellStyle name="Currency 2 5 2 5 2 2 5" xfId="10844" xr:uid="{00000000-0005-0000-0000-00006A460000}"/>
    <cellStyle name="Currency 2 5 2 5 2 2 5 2" xfId="25101" xr:uid="{00000000-0005-0000-0000-00006B460000}"/>
    <cellStyle name="Currency 2 5 2 5 2 2 5 3" xfId="36982" xr:uid="{FE405009-E5A3-49B0-A7C9-4F25FBD52EFD}"/>
    <cellStyle name="Currency 2 5 2 5 2 2 5 4" xfId="51239" xr:uid="{203342BA-D653-4E7E-8532-E2D650EB7FB7}"/>
    <cellStyle name="Currency 2 5 2 5 2 2 6" xfId="13221" xr:uid="{00000000-0005-0000-0000-00006C460000}"/>
    <cellStyle name="Currency 2 5 2 5 2 2 6 2" xfId="39359" xr:uid="{ED2CD79C-DC6F-44DB-9865-ACE76650DEF7}"/>
    <cellStyle name="Currency 2 5 2 5 2 2 6 3" xfId="53616" xr:uid="{AAC99B18-28B0-44BB-BD93-9E952C7729EA}"/>
    <cellStyle name="Currency 2 5 2 5 2 2 7" xfId="15597" xr:uid="{00000000-0005-0000-0000-00006D460000}"/>
    <cellStyle name="Currency 2 5 2 5 2 2 8" xfId="27478" xr:uid="{8D71CB6B-2DC9-42A3-9B7A-14139F7CF66A}"/>
    <cellStyle name="Currency 2 5 2 5 2 2 9" xfId="41735" xr:uid="{071AEBDE-3AD6-4DC8-8743-E7D59C1BF44E}"/>
    <cellStyle name="Currency 2 5 2 5 2 3" xfId="2132" xr:uid="{00000000-0005-0000-0000-00006E460000}"/>
    <cellStyle name="Currency 2 5 2 5 2 3 2" xfId="4508" xr:uid="{00000000-0005-0000-0000-00006F460000}"/>
    <cellStyle name="Currency 2 5 2 5 2 3 2 2" xfId="18765" xr:uid="{00000000-0005-0000-0000-000070460000}"/>
    <cellStyle name="Currency 2 5 2 5 2 3 2 3" xfId="30646" xr:uid="{4FAF2A33-ECD0-4003-8906-F00DAFED6457}"/>
    <cellStyle name="Currency 2 5 2 5 2 3 2 4" xfId="44903" xr:uid="{C087C6CA-EE94-4010-8F94-23251D34BBF5}"/>
    <cellStyle name="Currency 2 5 2 5 2 3 3" xfId="6884" xr:uid="{00000000-0005-0000-0000-000071460000}"/>
    <cellStyle name="Currency 2 5 2 5 2 3 3 2" xfId="21141" xr:uid="{00000000-0005-0000-0000-000072460000}"/>
    <cellStyle name="Currency 2 5 2 5 2 3 3 3" xfId="33022" xr:uid="{40B8749F-6A4F-429C-AB56-5E20D2BF2FAE}"/>
    <cellStyle name="Currency 2 5 2 5 2 3 3 4" xfId="47279" xr:uid="{373F704E-C368-4238-BABA-5E8172F6CCD7}"/>
    <cellStyle name="Currency 2 5 2 5 2 3 4" xfId="9260" xr:uid="{00000000-0005-0000-0000-000073460000}"/>
    <cellStyle name="Currency 2 5 2 5 2 3 4 2" xfId="23517" xr:uid="{00000000-0005-0000-0000-000074460000}"/>
    <cellStyle name="Currency 2 5 2 5 2 3 4 3" xfId="35398" xr:uid="{58629A20-E59B-4D66-8D3D-F33E0C59F166}"/>
    <cellStyle name="Currency 2 5 2 5 2 3 4 4" xfId="49655" xr:uid="{171AF88F-507C-4DDB-85CB-8E7D7EBAF02A}"/>
    <cellStyle name="Currency 2 5 2 5 2 3 5" xfId="11636" xr:uid="{00000000-0005-0000-0000-000075460000}"/>
    <cellStyle name="Currency 2 5 2 5 2 3 5 2" xfId="25893" xr:uid="{00000000-0005-0000-0000-000076460000}"/>
    <cellStyle name="Currency 2 5 2 5 2 3 5 3" xfId="37774" xr:uid="{08031B74-B59F-4512-B7E2-74BA89318270}"/>
    <cellStyle name="Currency 2 5 2 5 2 3 5 4" xfId="52031" xr:uid="{1400339E-1F28-4CD4-8FCF-8BCF7ACE373D}"/>
    <cellStyle name="Currency 2 5 2 5 2 3 6" xfId="14013" xr:uid="{00000000-0005-0000-0000-000077460000}"/>
    <cellStyle name="Currency 2 5 2 5 2 3 6 2" xfId="40151" xr:uid="{95B48521-DF25-407B-9AAD-61838E388591}"/>
    <cellStyle name="Currency 2 5 2 5 2 3 6 3" xfId="54408" xr:uid="{CBBBE63D-FD7D-4F99-BE39-92DB67153793}"/>
    <cellStyle name="Currency 2 5 2 5 2 3 7" xfId="16389" xr:uid="{00000000-0005-0000-0000-000078460000}"/>
    <cellStyle name="Currency 2 5 2 5 2 3 8" xfId="28270" xr:uid="{4C371976-651D-4A34-9CE7-0391528ECCEF}"/>
    <cellStyle name="Currency 2 5 2 5 2 3 9" xfId="42527" xr:uid="{441B2AB3-F32F-4E46-A2EA-350362732D9E}"/>
    <cellStyle name="Currency 2 5 2 5 2 4" xfId="2924" xr:uid="{00000000-0005-0000-0000-000079460000}"/>
    <cellStyle name="Currency 2 5 2 5 2 4 2" xfId="17181" xr:uid="{00000000-0005-0000-0000-00007A460000}"/>
    <cellStyle name="Currency 2 5 2 5 2 4 3" xfId="29062" xr:uid="{F71F89B8-914A-4E5C-AF00-1B85009D82FA}"/>
    <cellStyle name="Currency 2 5 2 5 2 4 4" xfId="43319" xr:uid="{21D9AF9F-CF4F-4B89-A7FF-00EFF01209EB}"/>
    <cellStyle name="Currency 2 5 2 5 2 5" xfId="5300" xr:uid="{00000000-0005-0000-0000-00007B460000}"/>
    <cellStyle name="Currency 2 5 2 5 2 5 2" xfId="19557" xr:uid="{00000000-0005-0000-0000-00007C460000}"/>
    <cellStyle name="Currency 2 5 2 5 2 5 3" xfId="31438" xr:uid="{BBAA8524-4700-4468-AEA0-D3296CCB8400}"/>
    <cellStyle name="Currency 2 5 2 5 2 5 4" xfId="45695" xr:uid="{96FDECA5-EF3C-4B06-9F5E-9AF795D0F369}"/>
    <cellStyle name="Currency 2 5 2 5 2 6" xfId="7676" xr:uid="{00000000-0005-0000-0000-00007D460000}"/>
    <cellStyle name="Currency 2 5 2 5 2 6 2" xfId="21933" xr:uid="{00000000-0005-0000-0000-00007E460000}"/>
    <cellStyle name="Currency 2 5 2 5 2 6 3" xfId="33814" xr:uid="{816F0685-B8E6-4BF9-939E-49F7DEF9AB2E}"/>
    <cellStyle name="Currency 2 5 2 5 2 6 4" xfId="48071" xr:uid="{054DC0B3-ED6F-4E85-87C8-E728B16E8E5B}"/>
    <cellStyle name="Currency 2 5 2 5 2 7" xfId="10052" xr:uid="{00000000-0005-0000-0000-00007F460000}"/>
    <cellStyle name="Currency 2 5 2 5 2 7 2" xfId="24309" xr:uid="{00000000-0005-0000-0000-000080460000}"/>
    <cellStyle name="Currency 2 5 2 5 2 7 3" xfId="36190" xr:uid="{67D1F36E-FA1C-4893-82BC-4C4F95102FD5}"/>
    <cellStyle name="Currency 2 5 2 5 2 7 4" xfId="50447" xr:uid="{6F672A7F-981C-4AA2-9254-F34B77401346}"/>
    <cellStyle name="Currency 2 5 2 5 2 8" xfId="12429" xr:uid="{00000000-0005-0000-0000-000081460000}"/>
    <cellStyle name="Currency 2 5 2 5 2 8 2" xfId="38567" xr:uid="{604F9CBF-B896-4AE6-A869-834E0FAF453A}"/>
    <cellStyle name="Currency 2 5 2 5 2 8 3" xfId="52824" xr:uid="{1910FC2B-238C-4A86-8DBD-F58D569DD9FA}"/>
    <cellStyle name="Currency 2 5 2 5 2 9" xfId="14805" xr:uid="{00000000-0005-0000-0000-000082460000}"/>
    <cellStyle name="Currency 2 5 2 5 3" xfId="980" xr:uid="{00000000-0005-0000-0000-000083460000}"/>
    <cellStyle name="Currency 2 5 2 5 3 2" xfId="3356" xr:uid="{00000000-0005-0000-0000-000084460000}"/>
    <cellStyle name="Currency 2 5 2 5 3 2 2" xfId="17613" xr:uid="{00000000-0005-0000-0000-000085460000}"/>
    <cellStyle name="Currency 2 5 2 5 3 2 3" xfId="29494" xr:uid="{10EDEF57-FDFB-4077-8C48-FBD08DFB9C23}"/>
    <cellStyle name="Currency 2 5 2 5 3 2 4" xfId="43751" xr:uid="{83FA4817-FE0F-450D-BAC6-7CD0D16A818D}"/>
    <cellStyle name="Currency 2 5 2 5 3 3" xfId="5732" xr:uid="{00000000-0005-0000-0000-000086460000}"/>
    <cellStyle name="Currency 2 5 2 5 3 3 2" xfId="19989" xr:uid="{00000000-0005-0000-0000-000087460000}"/>
    <cellStyle name="Currency 2 5 2 5 3 3 3" xfId="31870" xr:uid="{B7368DF7-E3F6-459E-8DE3-42C2DA3A28FA}"/>
    <cellStyle name="Currency 2 5 2 5 3 3 4" xfId="46127" xr:uid="{B02B007A-AF11-4EBB-ADF2-D49D14BD7010}"/>
    <cellStyle name="Currency 2 5 2 5 3 4" xfId="8108" xr:uid="{00000000-0005-0000-0000-000088460000}"/>
    <cellStyle name="Currency 2 5 2 5 3 4 2" xfId="22365" xr:uid="{00000000-0005-0000-0000-000089460000}"/>
    <cellStyle name="Currency 2 5 2 5 3 4 3" xfId="34246" xr:uid="{D11080CA-EDDF-4A5D-B393-922FDC0BE548}"/>
    <cellStyle name="Currency 2 5 2 5 3 4 4" xfId="48503" xr:uid="{9BCC8EEC-D57C-462F-BC67-E081166BD38E}"/>
    <cellStyle name="Currency 2 5 2 5 3 5" xfId="10484" xr:uid="{00000000-0005-0000-0000-00008A460000}"/>
    <cellStyle name="Currency 2 5 2 5 3 5 2" xfId="24741" xr:uid="{00000000-0005-0000-0000-00008B460000}"/>
    <cellStyle name="Currency 2 5 2 5 3 5 3" xfId="36622" xr:uid="{A510BBDE-1566-4460-BD0C-CDC69B46531C}"/>
    <cellStyle name="Currency 2 5 2 5 3 5 4" xfId="50879" xr:uid="{064B6372-0E3C-437D-9AD1-0D8B4E5453CA}"/>
    <cellStyle name="Currency 2 5 2 5 3 6" xfId="12861" xr:uid="{00000000-0005-0000-0000-00008C460000}"/>
    <cellStyle name="Currency 2 5 2 5 3 6 2" xfId="38999" xr:uid="{8C0E212E-14E0-4AE7-AE8E-48294A26CF8A}"/>
    <cellStyle name="Currency 2 5 2 5 3 6 3" xfId="53256" xr:uid="{561F3073-FAC3-4191-8A78-32398411E537}"/>
    <cellStyle name="Currency 2 5 2 5 3 7" xfId="15237" xr:uid="{00000000-0005-0000-0000-00008D460000}"/>
    <cellStyle name="Currency 2 5 2 5 3 8" xfId="27118" xr:uid="{FCFB6CFF-4EC5-4A9D-B511-AC3FADFF1AA4}"/>
    <cellStyle name="Currency 2 5 2 5 3 9" xfId="41375" xr:uid="{643D845A-1122-4D60-8FE4-C8CC909B64C9}"/>
    <cellStyle name="Currency 2 5 2 5 4" xfId="1772" xr:uid="{00000000-0005-0000-0000-00008E460000}"/>
    <cellStyle name="Currency 2 5 2 5 4 2" xfId="4148" xr:uid="{00000000-0005-0000-0000-00008F460000}"/>
    <cellStyle name="Currency 2 5 2 5 4 2 2" xfId="18405" xr:uid="{00000000-0005-0000-0000-000090460000}"/>
    <cellStyle name="Currency 2 5 2 5 4 2 3" xfId="30286" xr:uid="{DA51658B-BB2F-4B12-9DC6-BCE62D21CE63}"/>
    <cellStyle name="Currency 2 5 2 5 4 2 4" xfId="44543" xr:uid="{B9ADD7AC-49EA-4EC4-821C-13B127AEAC9C}"/>
    <cellStyle name="Currency 2 5 2 5 4 3" xfId="6524" xr:uid="{00000000-0005-0000-0000-000091460000}"/>
    <cellStyle name="Currency 2 5 2 5 4 3 2" xfId="20781" xr:uid="{00000000-0005-0000-0000-000092460000}"/>
    <cellStyle name="Currency 2 5 2 5 4 3 3" xfId="32662" xr:uid="{6923EBBF-CBE2-4793-9313-63577CA39BB6}"/>
    <cellStyle name="Currency 2 5 2 5 4 3 4" xfId="46919" xr:uid="{5A0E332F-A769-400B-912A-6A93F2D547BB}"/>
    <cellStyle name="Currency 2 5 2 5 4 4" xfId="8900" xr:uid="{00000000-0005-0000-0000-000093460000}"/>
    <cellStyle name="Currency 2 5 2 5 4 4 2" xfId="23157" xr:uid="{00000000-0005-0000-0000-000094460000}"/>
    <cellStyle name="Currency 2 5 2 5 4 4 3" xfId="35038" xr:uid="{966BDB2A-64C8-4199-AC3C-393060659E82}"/>
    <cellStyle name="Currency 2 5 2 5 4 4 4" xfId="49295" xr:uid="{FA892620-2F22-45FB-B2DA-C42DE50277E9}"/>
    <cellStyle name="Currency 2 5 2 5 4 5" xfId="11276" xr:uid="{00000000-0005-0000-0000-000095460000}"/>
    <cellStyle name="Currency 2 5 2 5 4 5 2" xfId="25533" xr:uid="{00000000-0005-0000-0000-000096460000}"/>
    <cellStyle name="Currency 2 5 2 5 4 5 3" xfId="37414" xr:uid="{5E660F90-7855-4F9F-B44A-D9CB4C7C20C7}"/>
    <cellStyle name="Currency 2 5 2 5 4 5 4" xfId="51671" xr:uid="{33C375D1-0A18-4FE4-BAC6-EA7CE044677C}"/>
    <cellStyle name="Currency 2 5 2 5 4 6" xfId="13653" xr:uid="{00000000-0005-0000-0000-000097460000}"/>
    <cellStyle name="Currency 2 5 2 5 4 6 2" xfId="39791" xr:uid="{82B289AD-4509-4D55-9C41-E923CA00EF35}"/>
    <cellStyle name="Currency 2 5 2 5 4 6 3" xfId="54048" xr:uid="{CCDF2B49-28F8-4599-BD89-EF58319F1F87}"/>
    <cellStyle name="Currency 2 5 2 5 4 7" xfId="16029" xr:uid="{00000000-0005-0000-0000-000098460000}"/>
    <cellStyle name="Currency 2 5 2 5 4 8" xfId="27910" xr:uid="{455FCEC9-457F-4106-A600-65F5FEB7E8CA}"/>
    <cellStyle name="Currency 2 5 2 5 4 9" xfId="42167" xr:uid="{B1A0B2C8-A19F-4031-B55C-42053CF9D8C2}"/>
    <cellStyle name="Currency 2 5 2 5 5" xfId="2564" xr:uid="{00000000-0005-0000-0000-000099460000}"/>
    <cellStyle name="Currency 2 5 2 5 5 2" xfId="16821" xr:uid="{00000000-0005-0000-0000-00009A460000}"/>
    <cellStyle name="Currency 2 5 2 5 5 3" xfId="28702" xr:uid="{B6722BE5-F59B-44E2-A0B1-DD05FAD939C1}"/>
    <cellStyle name="Currency 2 5 2 5 5 4" xfId="42959" xr:uid="{66EE9B50-69FB-43C9-8381-2ABCF1CE4B6D}"/>
    <cellStyle name="Currency 2 5 2 5 6" xfId="4940" xr:uid="{00000000-0005-0000-0000-00009B460000}"/>
    <cellStyle name="Currency 2 5 2 5 6 2" xfId="19197" xr:uid="{00000000-0005-0000-0000-00009C460000}"/>
    <cellStyle name="Currency 2 5 2 5 6 3" xfId="31078" xr:uid="{38500007-3FAB-46B3-8BFB-4507C680DD26}"/>
    <cellStyle name="Currency 2 5 2 5 6 4" xfId="45335" xr:uid="{DFFE36D5-B06B-4A6C-85F0-5A1222FAA92D}"/>
    <cellStyle name="Currency 2 5 2 5 7" xfId="7316" xr:uid="{00000000-0005-0000-0000-00009D460000}"/>
    <cellStyle name="Currency 2 5 2 5 7 2" xfId="21573" xr:uid="{00000000-0005-0000-0000-00009E460000}"/>
    <cellStyle name="Currency 2 5 2 5 7 3" xfId="33454" xr:uid="{482EBECC-A79E-4958-837B-0A9443ECFAB6}"/>
    <cellStyle name="Currency 2 5 2 5 7 4" xfId="47711" xr:uid="{8677CBA1-A048-49F1-BC03-CFC5B0A4C63E}"/>
    <cellStyle name="Currency 2 5 2 5 8" xfId="9692" xr:uid="{00000000-0005-0000-0000-00009F460000}"/>
    <cellStyle name="Currency 2 5 2 5 8 2" xfId="23949" xr:uid="{00000000-0005-0000-0000-0000A0460000}"/>
    <cellStyle name="Currency 2 5 2 5 8 3" xfId="35830" xr:uid="{CDC08154-9F94-4C42-9987-EF834A0CCCB7}"/>
    <cellStyle name="Currency 2 5 2 5 8 4" xfId="50087" xr:uid="{7D45581D-DFBA-475E-B1BE-70F501E94C43}"/>
    <cellStyle name="Currency 2 5 2 5 9" xfId="12069" xr:uid="{00000000-0005-0000-0000-0000A1460000}"/>
    <cellStyle name="Currency 2 5 2 5 9 2" xfId="38207" xr:uid="{C2FB8BC4-B46F-42A3-97A0-7D368C836E8F}"/>
    <cellStyle name="Currency 2 5 2 5 9 3" xfId="52464" xr:uid="{F3B37142-E41C-4862-9BAD-CD49616AA082}"/>
    <cellStyle name="Currency 2 5 2 6" xfId="224" xr:uid="{00000000-0005-0000-0000-0000A2460000}"/>
    <cellStyle name="Currency 2 5 2 6 10" xfId="14481" xr:uid="{00000000-0005-0000-0000-0000A3460000}"/>
    <cellStyle name="Currency 2 5 2 6 11" xfId="26362" xr:uid="{C82DB38A-ED2D-4198-837D-8AF33A81F169}"/>
    <cellStyle name="Currency 2 5 2 6 12" xfId="40619" xr:uid="{EF609607-FF74-48B2-9F8E-437B6831AE8A}"/>
    <cellStyle name="Currency 2 5 2 6 2" xfId="584" xr:uid="{00000000-0005-0000-0000-0000A4460000}"/>
    <cellStyle name="Currency 2 5 2 6 2 10" xfId="26722" xr:uid="{B8D3E9AF-0357-4C2B-A493-8DAE19994E20}"/>
    <cellStyle name="Currency 2 5 2 6 2 11" xfId="40979" xr:uid="{054EB2F4-80A3-4BB8-8A00-467CA4E9EAA1}"/>
    <cellStyle name="Currency 2 5 2 6 2 2" xfId="1376" xr:uid="{00000000-0005-0000-0000-0000A5460000}"/>
    <cellStyle name="Currency 2 5 2 6 2 2 2" xfId="3752" xr:uid="{00000000-0005-0000-0000-0000A6460000}"/>
    <cellStyle name="Currency 2 5 2 6 2 2 2 2" xfId="18009" xr:uid="{00000000-0005-0000-0000-0000A7460000}"/>
    <cellStyle name="Currency 2 5 2 6 2 2 2 3" xfId="29890" xr:uid="{96CD419C-B241-4933-82C3-9AFC3D7C16E4}"/>
    <cellStyle name="Currency 2 5 2 6 2 2 2 4" xfId="44147" xr:uid="{7AD5856F-8C05-4260-827F-3DE1363293CA}"/>
    <cellStyle name="Currency 2 5 2 6 2 2 3" xfId="6128" xr:uid="{00000000-0005-0000-0000-0000A8460000}"/>
    <cellStyle name="Currency 2 5 2 6 2 2 3 2" xfId="20385" xr:uid="{00000000-0005-0000-0000-0000A9460000}"/>
    <cellStyle name="Currency 2 5 2 6 2 2 3 3" xfId="32266" xr:uid="{A51E82E1-23B5-4995-9CD8-2971F4971E1F}"/>
    <cellStyle name="Currency 2 5 2 6 2 2 3 4" xfId="46523" xr:uid="{7DCC40EA-6203-4904-B96F-2F811EDB3F87}"/>
    <cellStyle name="Currency 2 5 2 6 2 2 4" xfId="8504" xr:uid="{00000000-0005-0000-0000-0000AA460000}"/>
    <cellStyle name="Currency 2 5 2 6 2 2 4 2" xfId="22761" xr:uid="{00000000-0005-0000-0000-0000AB460000}"/>
    <cellStyle name="Currency 2 5 2 6 2 2 4 3" xfId="34642" xr:uid="{2F776FAC-D5AC-4F6F-B315-F9F708896CDA}"/>
    <cellStyle name="Currency 2 5 2 6 2 2 4 4" xfId="48899" xr:uid="{BA49604E-408D-47A3-98A5-073D9F897B82}"/>
    <cellStyle name="Currency 2 5 2 6 2 2 5" xfId="10880" xr:uid="{00000000-0005-0000-0000-0000AC460000}"/>
    <cellStyle name="Currency 2 5 2 6 2 2 5 2" xfId="25137" xr:uid="{00000000-0005-0000-0000-0000AD460000}"/>
    <cellStyle name="Currency 2 5 2 6 2 2 5 3" xfId="37018" xr:uid="{73CCD9C9-461E-455E-9852-94029F28BF68}"/>
    <cellStyle name="Currency 2 5 2 6 2 2 5 4" xfId="51275" xr:uid="{60670E63-5D31-47F5-B56F-28A5A84651D2}"/>
    <cellStyle name="Currency 2 5 2 6 2 2 6" xfId="13257" xr:uid="{00000000-0005-0000-0000-0000AE460000}"/>
    <cellStyle name="Currency 2 5 2 6 2 2 6 2" xfId="39395" xr:uid="{7E53CAE9-77A7-4730-877D-BD5A6134806E}"/>
    <cellStyle name="Currency 2 5 2 6 2 2 6 3" xfId="53652" xr:uid="{467B6DA0-A806-4CAA-9C0B-2F2A428C6564}"/>
    <cellStyle name="Currency 2 5 2 6 2 2 7" xfId="15633" xr:uid="{00000000-0005-0000-0000-0000AF460000}"/>
    <cellStyle name="Currency 2 5 2 6 2 2 8" xfId="27514" xr:uid="{2F7E81C1-BAD8-492B-A825-9287077E3FA9}"/>
    <cellStyle name="Currency 2 5 2 6 2 2 9" xfId="41771" xr:uid="{40F8512F-7A48-4A90-ABF7-2372A81CED91}"/>
    <cellStyle name="Currency 2 5 2 6 2 3" xfId="2168" xr:uid="{00000000-0005-0000-0000-0000B0460000}"/>
    <cellStyle name="Currency 2 5 2 6 2 3 2" xfId="4544" xr:uid="{00000000-0005-0000-0000-0000B1460000}"/>
    <cellStyle name="Currency 2 5 2 6 2 3 2 2" xfId="18801" xr:uid="{00000000-0005-0000-0000-0000B2460000}"/>
    <cellStyle name="Currency 2 5 2 6 2 3 2 3" xfId="30682" xr:uid="{719245FF-E9B3-4684-B984-29FC8EBCF401}"/>
    <cellStyle name="Currency 2 5 2 6 2 3 2 4" xfId="44939" xr:uid="{C1DEF489-10D7-49AB-AA0F-C71763A3D3D7}"/>
    <cellStyle name="Currency 2 5 2 6 2 3 3" xfId="6920" xr:uid="{00000000-0005-0000-0000-0000B3460000}"/>
    <cellStyle name="Currency 2 5 2 6 2 3 3 2" xfId="21177" xr:uid="{00000000-0005-0000-0000-0000B4460000}"/>
    <cellStyle name="Currency 2 5 2 6 2 3 3 3" xfId="33058" xr:uid="{F89C09DE-ABB0-4409-984B-0CC558C71AFC}"/>
    <cellStyle name="Currency 2 5 2 6 2 3 3 4" xfId="47315" xr:uid="{B73E2608-B47D-46F5-8FA8-D82F6AC33CBE}"/>
    <cellStyle name="Currency 2 5 2 6 2 3 4" xfId="9296" xr:uid="{00000000-0005-0000-0000-0000B5460000}"/>
    <cellStyle name="Currency 2 5 2 6 2 3 4 2" xfId="23553" xr:uid="{00000000-0005-0000-0000-0000B6460000}"/>
    <cellStyle name="Currency 2 5 2 6 2 3 4 3" xfId="35434" xr:uid="{D0C28364-F13D-4572-81EA-47B65EEAA67A}"/>
    <cellStyle name="Currency 2 5 2 6 2 3 4 4" xfId="49691" xr:uid="{D7B6BB1E-ADCD-4445-AE9D-F89C069146B7}"/>
    <cellStyle name="Currency 2 5 2 6 2 3 5" xfId="11672" xr:uid="{00000000-0005-0000-0000-0000B7460000}"/>
    <cellStyle name="Currency 2 5 2 6 2 3 5 2" xfId="25929" xr:uid="{00000000-0005-0000-0000-0000B8460000}"/>
    <cellStyle name="Currency 2 5 2 6 2 3 5 3" xfId="37810" xr:uid="{67E24025-9420-43C5-A04E-FEF2A01315DC}"/>
    <cellStyle name="Currency 2 5 2 6 2 3 5 4" xfId="52067" xr:uid="{A0D4752D-8267-4588-8946-70416E9E2161}"/>
    <cellStyle name="Currency 2 5 2 6 2 3 6" xfId="14049" xr:uid="{00000000-0005-0000-0000-0000B9460000}"/>
    <cellStyle name="Currency 2 5 2 6 2 3 6 2" xfId="40187" xr:uid="{41C632A9-A56E-4AE9-AC7A-124091D43FAA}"/>
    <cellStyle name="Currency 2 5 2 6 2 3 6 3" xfId="54444" xr:uid="{F1D8622D-F62D-4CAB-A66D-863FD23446E4}"/>
    <cellStyle name="Currency 2 5 2 6 2 3 7" xfId="16425" xr:uid="{00000000-0005-0000-0000-0000BA460000}"/>
    <cellStyle name="Currency 2 5 2 6 2 3 8" xfId="28306" xr:uid="{92DCC79B-D203-4317-B50F-1463300D32C3}"/>
    <cellStyle name="Currency 2 5 2 6 2 3 9" xfId="42563" xr:uid="{07C99944-6B4F-4535-BAB6-18A48779BF34}"/>
    <cellStyle name="Currency 2 5 2 6 2 4" xfId="2960" xr:uid="{00000000-0005-0000-0000-0000BB460000}"/>
    <cellStyle name="Currency 2 5 2 6 2 4 2" xfId="17217" xr:uid="{00000000-0005-0000-0000-0000BC460000}"/>
    <cellStyle name="Currency 2 5 2 6 2 4 3" xfId="29098" xr:uid="{8CF1FBD9-E02C-4AFB-BE3C-A16AECA2EFAB}"/>
    <cellStyle name="Currency 2 5 2 6 2 4 4" xfId="43355" xr:uid="{13A4A581-828B-4E9F-8E48-1916201175BE}"/>
    <cellStyle name="Currency 2 5 2 6 2 5" xfId="5336" xr:uid="{00000000-0005-0000-0000-0000BD460000}"/>
    <cellStyle name="Currency 2 5 2 6 2 5 2" xfId="19593" xr:uid="{00000000-0005-0000-0000-0000BE460000}"/>
    <cellStyle name="Currency 2 5 2 6 2 5 3" xfId="31474" xr:uid="{A07B92A2-DA3A-4B12-925D-524954333B03}"/>
    <cellStyle name="Currency 2 5 2 6 2 5 4" xfId="45731" xr:uid="{02C7DFC5-3B7D-49CB-866A-2861B19D48DE}"/>
    <cellStyle name="Currency 2 5 2 6 2 6" xfId="7712" xr:uid="{00000000-0005-0000-0000-0000BF460000}"/>
    <cellStyle name="Currency 2 5 2 6 2 6 2" xfId="21969" xr:uid="{00000000-0005-0000-0000-0000C0460000}"/>
    <cellStyle name="Currency 2 5 2 6 2 6 3" xfId="33850" xr:uid="{B2157B6A-EB44-4851-B8CE-292AE8C379FD}"/>
    <cellStyle name="Currency 2 5 2 6 2 6 4" xfId="48107" xr:uid="{D5BBF611-E536-4094-BD92-DE99F6976BD7}"/>
    <cellStyle name="Currency 2 5 2 6 2 7" xfId="10088" xr:uid="{00000000-0005-0000-0000-0000C1460000}"/>
    <cellStyle name="Currency 2 5 2 6 2 7 2" xfId="24345" xr:uid="{00000000-0005-0000-0000-0000C2460000}"/>
    <cellStyle name="Currency 2 5 2 6 2 7 3" xfId="36226" xr:uid="{332A8B53-AF1E-40D5-84A4-76B38BB3DBDE}"/>
    <cellStyle name="Currency 2 5 2 6 2 7 4" xfId="50483" xr:uid="{DF7DD09C-7C4A-408B-AF68-DECF110E0657}"/>
    <cellStyle name="Currency 2 5 2 6 2 8" xfId="12465" xr:uid="{00000000-0005-0000-0000-0000C3460000}"/>
    <cellStyle name="Currency 2 5 2 6 2 8 2" xfId="38603" xr:uid="{FB61AAE1-B0BC-4575-9FB7-FBA01F82A08B}"/>
    <cellStyle name="Currency 2 5 2 6 2 8 3" xfId="52860" xr:uid="{07493791-094C-44EF-B4E8-72011EF95B65}"/>
    <cellStyle name="Currency 2 5 2 6 2 9" xfId="14841" xr:uid="{00000000-0005-0000-0000-0000C4460000}"/>
    <cellStyle name="Currency 2 5 2 6 3" xfId="1016" xr:uid="{00000000-0005-0000-0000-0000C5460000}"/>
    <cellStyle name="Currency 2 5 2 6 3 2" xfId="3392" xr:uid="{00000000-0005-0000-0000-0000C6460000}"/>
    <cellStyle name="Currency 2 5 2 6 3 2 2" xfId="17649" xr:uid="{00000000-0005-0000-0000-0000C7460000}"/>
    <cellStyle name="Currency 2 5 2 6 3 2 3" xfId="29530" xr:uid="{70C3380F-D87B-4DA3-8E93-5EDD19BA9578}"/>
    <cellStyle name="Currency 2 5 2 6 3 2 4" xfId="43787" xr:uid="{BA9FF8AA-0D82-46A0-B09E-6EFEB55A0ABF}"/>
    <cellStyle name="Currency 2 5 2 6 3 3" xfId="5768" xr:uid="{00000000-0005-0000-0000-0000C8460000}"/>
    <cellStyle name="Currency 2 5 2 6 3 3 2" xfId="20025" xr:uid="{00000000-0005-0000-0000-0000C9460000}"/>
    <cellStyle name="Currency 2 5 2 6 3 3 3" xfId="31906" xr:uid="{A93AB184-357E-44A8-97CD-B3B95FEB3F33}"/>
    <cellStyle name="Currency 2 5 2 6 3 3 4" xfId="46163" xr:uid="{0991C34C-B9A8-4D5E-A92A-7E1D1989A907}"/>
    <cellStyle name="Currency 2 5 2 6 3 4" xfId="8144" xr:uid="{00000000-0005-0000-0000-0000CA460000}"/>
    <cellStyle name="Currency 2 5 2 6 3 4 2" xfId="22401" xr:uid="{00000000-0005-0000-0000-0000CB460000}"/>
    <cellStyle name="Currency 2 5 2 6 3 4 3" xfId="34282" xr:uid="{5E871435-7F79-4F04-B8AB-156512DB466A}"/>
    <cellStyle name="Currency 2 5 2 6 3 4 4" xfId="48539" xr:uid="{7D829923-955E-4536-B218-D47C3C6B8DBC}"/>
    <cellStyle name="Currency 2 5 2 6 3 5" xfId="10520" xr:uid="{00000000-0005-0000-0000-0000CC460000}"/>
    <cellStyle name="Currency 2 5 2 6 3 5 2" xfId="24777" xr:uid="{00000000-0005-0000-0000-0000CD460000}"/>
    <cellStyle name="Currency 2 5 2 6 3 5 3" xfId="36658" xr:uid="{E22D98AB-B4B2-4EE0-8113-9BD6712C3F39}"/>
    <cellStyle name="Currency 2 5 2 6 3 5 4" xfId="50915" xr:uid="{D1689DD8-7853-4299-9820-4999D09AB057}"/>
    <cellStyle name="Currency 2 5 2 6 3 6" xfId="12897" xr:uid="{00000000-0005-0000-0000-0000CE460000}"/>
    <cellStyle name="Currency 2 5 2 6 3 6 2" xfId="39035" xr:uid="{4FAEF44C-0B54-42BE-93EC-6D823011A35E}"/>
    <cellStyle name="Currency 2 5 2 6 3 6 3" xfId="53292" xr:uid="{9FA133CE-CE31-4FCF-8A19-0E02F6BB5C34}"/>
    <cellStyle name="Currency 2 5 2 6 3 7" xfId="15273" xr:uid="{00000000-0005-0000-0000-0000CF460000}"/>
    <cellStyle name="Currency 2 5 2 6 3 8" xfId="27154" xr:uid="{57CF1498-CCAB-4706-A51A-133DE4C42C63}"/>
    <cellStyle name="Currency 2 5 2 6 3 9" xfId="41411" xr:uid="{96FA3ACE-6AD2-45B6-A162-D434D60BD925}"/>
    <cellStyle name="Currency 2 5 2 6 4" xfId="1808" xr:uid="{00000000-0005-0000-0000-0000D0460000}"/>
    <cellStyle name="Currency 2 5 2 6 4 2" xfId="4184" xr:uid="{00000000-0005-0000-0000-0000D1460000}"/>
    <cellStyle name="Currency 2 5 2 6 4 2 2" xfId="18441" xr:uid="{00000000-0005-0000-0000-0000D2460000}"/>
    <cellStyle name="Currency 2 5 2 6 4 2 3" xfId="30322" xr:uid="{418F1B7E-ECD2-42D5-A3A3-17FD1E4F9388}"/>
    <cellStyle name="Currency 2 5 2 6 4 2 4" xfId="44579" xr:uid="{7FC8FB74-FDC7-43CE-ABB2-881428015411}"/>
    <cellStyle name="Currency 2 5 2 6 4 3" xfId="6560" xr:uid="{00000000-0005-0000-0000-0000D3460000}"/>
    <cellStyle name="Currency 2 5 2 6 4 3 2" xfId="20817" xr:uid="{00000000-0005-0000-0000-0000D4460000}"/>
    <cellStyle name="Currency 2 5 2 6 4 3 3" xfId="32698" xr:uid="{DE0781DD-60F3-40EC-BF70-B10BA8768894}"/>
    <cellStyle name="Currency 2 5 2 6 4 3 4" xfId="46955" xr:uid="{35E3D19F-1B1D-4D87-940D-530C88EEA301}"/>
    <cellStyle name="Currency 2 5 2 6 4 4" xfId="8936" xr:uid="{00000000-0005-0000-0000-0000D5460000}"/>
    <cellStyle name="Currency 2 5 2 6 4 4 2" xfId="23193" xr:uid="{00000000-0005-0000-0000-0000D6460000}"/>
    <cellStyle name="Currency 2 5 2 6 4 4 3" xfId="35074" xr:uid="{BC170992-29B6-4313-9102-32ED8CADC480}"/>
    <cellStyle name="Currency 2 5 2 6 4 4 4" xfId="49331" xr:uid="{A97CBA05-3AF3-4FB7-A111-9F7480E1641F}"/>
    <cellStyle name="Currency 2 5 2 6 4 5" xfId="11312" xr:uid="{00000000-0005-0000-0000-0000D7460000}"/>
    <cellStyle name="Currency 2 5 2 6 4 5 2" xfId="25569" xr:uid="{00000000-0005-0000-0000-0000D8460000}"/>
    <cellStyle name="Currency 2 5 2 6 4 5 3" xfId="37450" xr:uid="{9D1D2DAF-EDAD-4F17-AC14-1D513825FC7E}"/>
    <cellStyle name="Currency 2 5 2 6 4 5 4" xfId="51707" xr:uid="{C9FEC1B3-A286-47C8-9A33-504E8116D26C}"/>
    <cellStyle name="Currency 2 5 2 6 4 6" xfId="13689" xr:uid="{00000000-0005-0000-0000-0000D9460000}"/>
    <cellStyle name="Currency 2 5 2 6 4 6 2" xfId="39827" xr:uid="{D47A9E6C-9EA8-4B08-BB52-47FBB69AFEF8}"/>
    <cellStyle name="Currency 2 5 2 6 4 6 3" xfId="54084" xr:uid="{344CA1AF-1503-4E8E-B962-96CB09AD6D09}"/>
    <cellStyle name="Currency 2 5 2 6 4 7" xfId="16065" xr:uid="{00000000-0005-0000-0000-0000DA460000}"/>
    <cellStyle name="Currency 2 5 2 6 4 8" xfId="27946" xr:uid="{E93FDBBB-74D3-4AC6-B052-C48364C120E8}"/>
    <cellStyle name="Currency 2 5 2 6 4 9" xfId="42203" xr:uid="{260AAE1B-762E-4D51-977F-C3E169E730E4}"/>
    <cellStyle name="Currency 2 5 2 6 5" xfId="2600" xr:uid="{00000000-0005-0000-0000-0000DB460000}"/>
    <cellStyle name="Currency 2 5 2 6 5 2" xfId="16857" xr:uid="{00000000-0005-0000-0000-0000DC460000}"/>
    <cellStyle name="Currency 2 5 2 6 5 3" xfId="28738" xr:uid="{BE24641A-E133-4097-A74B-7D8D18719DDD}"/>
    <cellStyle name="Currency 2 5 2 6 5 4" xfId="42995" xr:uid="{48CAF06E-0BD0-4F67-9F82-FFD840109EFB}"/>
    <cellStyle name="Currency 2 5 2 6 6" xfId="4976" xr:uid="{00000000-0005-0000-0000-0000DD460000}"/>
    <cellStyle name="Currency 2 5 2 6 6 2" xfId="19233" xr:uid="{00000000-0005-0000-0000-0000DE460000}"/>
    <cellStyle name="Currency 2 5 2 6 6 3" xfId="31114" xr:uid="{4BBF009B-E7ED-412B-BA03-8B3120585EC2}"/>
    <cellStyle name="Currency 2 5 2 6 6 4" xfId="45371" xr:uid="{7496D795-033A-47C1-A968-4E0798A4C0B8}"/>
    <cellStyle name="Currency 2 5 2 6 7" xfId="7352" xr:uid="{00000000-0005-0000-0000-0000DF460000}"/>
    <cellStyle name="Currency 2 5 2 6 7 2" xfId="21609" xr:uid="{00000000-0005-0000-0000-0000E0460000}"/>
    <cellStyle name="Currency 2 5 2 6 7 3" xfId="33490" xr:uid="{D3C2CDEE-4B0D-49F7-B686-81F722EFC12D}"/>
    <cellStyle name="Currency 2 5 2 6 7 4" xfId="47747" xr:uid="{4D1F2677-35AB-4409-8666-9AEEDF427BDD}"/>
    <cellStyle name="Currency 2 5 2 6 8" xfId="9728" xr:uid="{00000000-0005-0000-0000-0000E1460000}"/>
    <cellStyle name="Currency 2 5 2 6 8 2" xfId="23985" xr:uid="{00000000-0005-0000-0000-0000E2460000}"/>
    <cellStyle name="Currency 2 5 2 6 8 3" xfId="35866" xr:uid="{1557C82B-AD8D-4CB1-958F-3EB185F74986}"/>
    <cellStyle name="Currency 2 5 2 6 8 4" xfId="50123" xr:uid="{2BB390D2-9A0F-4558-8A81-B4D1F5722A25}"/>
    <cellStyle name="Currency 2 5 2 6 9" xfId="12105" xr:uid="{00000000-0005-0000-0000-0000E3460000}"/>
    <cellStyle name="Currency 2 5 2 6 9 2" xfId="38243" xr:uid="{6DA275A6-5DE7-442F-8C12-E4F66D48DBF7}"/>
    <cellStyle name="Currency 2 5 2 6 9 3" xfId="52500" xr:uid="{E48CE2E8-0021-4C21-A44C-7DCFAD904190}"/>
    <cellStyle name="Currency 2 5 2 7" xfId="260" xr:uid="{00000000-0005-0000-0000-0000E4460000}"/>
    <cellStyle name="Currency 2 5 2 7 10" xfId="14517" xr:uid="{00000000-0005-0000-0000-0000E5460000}"/>
    <cellStyle name="Currency 2 5 2 7 11" xfId="26398" xr:uid="{EA771D08-87DB-4C4F-AE03-E778C49563AD}"/>
    <cellStyle name="Currency 2 5 2 7 12" xfId="40655" xr:uid="{01BF008B-8F0E-4985-A4E7-648ECFECE257}"/>
    <cellStyle name="Currency 2 5 2 7 2" xfId="620" xr:uid="{00000000-0005-0000-0000-0000E6460000}"/>
    <cellStyle name="Currency 2 5 2 7 2 10" xfId="26758" xr:uid="{7C397622-780F-4B57-8794-6561B928947A}"/>
    <cellStyle name="Currency 2 5 2 7 2 11" xfId="41015" xr:uid="{FBC2C8A9-A89F-4CF4-8844-79BFA4AF3D8E}"/>
    <cellStyle name="Currency 2 5 2 7 2 2" xfId="1412" xr:uid="{00000000-0005-0000-0000-0000E7460000}"/>
    <cellStyle name="Currency 2 5 2 7 2 2 2" xfId="3788" xr:uid="{00000000-0005-0000-0000-0000E8460000}"/>
    <cellStyle name="Currency 2 5 2 7 2 2 2 2" xfId="18045" xr:uid="{00000000-0005-0000-0000-0000E9460000}"/>
    <cellStyle name="Currency 2 5 2 7 2 2 2 3" xfId="29926" xr:uid="{04104071-372C-41C6-8CF1-66D485A2ADA3}"/>
    <cellStyle name="Currency 2 5 2 7 2 2 2 4" xfId="44183" xr:uid="{D1B71248-AD32-4854-BABB-0DF87DEB2909}"/>
    <cellStyle name="Currency 2 5 2 7 2 2 3" xfId="6164" xr:uid="{00000000-0005-0000-0000-0000EA460000}"/>
    <cellStyle name="Currency 2 5 2 7 2 2 3 2" xfId="20421" xr:uid="{00000000-0005-0000-0000-0000EB460000}"/>
    <cellStyle name="Currency 2 5 2 7 2 2 3 3" xfId="32302" xr:uid="{6A1C84EE-7C30-4C6B-870A-241DF979CB1D}"/>
    <cellStyle name="Currency 2 5 2 7 2 2 3 4" xfId="46559" xr:uid="{96F6A280-0314-4120-8431-C258DE05E341}"/>
    <cellStyle name="Currency 2 5 2 7 2 2 4" xfId="8540" xr:uid="{00000000-0005-0000-0000-0000EC460000}"/>
    <cellStyle name="Currency 2 5 2 7 2 2 4 2" xfId="22797" xr:uid="{00000000-0005-0000-0000-0000ED460000}"/>
    <cellStyle name="Currency 2 5 2 7 2 2 4 3" xfId="34678" xr:uid="{061D4E96-A0FC-4681-934A-8F5290C6FDCE}"/>
    <cellStyle name="Currency 2 5 2 7 2 2 4 4" xfId="48935" xr:uid="{38A2AD02-E87B-4FC0-B05B-E0A601F59863}"/>
    <cellStyle name="Currency 2 5 2 7 2 2 5" xfId="10916" xr:uid="{00000000-0005-0000-0000-0000EE460000}"/>
    <cellStyle name="Currency 2 5 2 7 2 2 5 2" xfId="25173" xr:uid="{00000000-0005-0000-0000-0000EF460000}"/>
    <cellStyle name="Currency 2 5 2 7 2 2 5 3" xfId="37054" xr:uid="{C6EF5B36-047E-4043-9520-BAF2EAE25E20}"/>
    <cellStyle name="Currency 2 5 2 7 2 2 5 4" xfId="51311" xr:uid="{6DAF5152-AFD9-43B7-AA3E-52C94FB5E306}"/>
    <cellStyle name="Currency 2 5 2 7 2 2 6" xfId="13293" xr:uid="{00000000-0005-0000-0000-0000F0460000}"/>
    <cellStyle name="Currency 2 5 2 7 2 2 6 2" xfId="39431" xr:uid="{015F7DE1-F03F-43D7-953E-1E4E47B1734A}"/>
    <cellStyle name="Currency 2 5 2 7 2 2 6 3" xfId="53688" xr:uid="{94234D60-9586-4B1A-8FD7-D782C85BE598}"/>
    <cellStyle name="Currency 2 5 2 7 2 2 7" xfId="15669" xr:uid="{00000000-0005-0000-0000-0000F1460000}"/>
    <cellStyle name="Currency 2 5 2 7 2 2 8" xfId="27550" xr:uid="{44A463D8-3B7C-4E31-B151-301028B3A187}"/>
    <cellStyle name="Currency 2 5 2 7 2 2 9" xfId="41807" xr:uid="{5E25B07C-E2B4-4C2E-A9CB-A6BABCDFCF39}"/>
    <cellStyle name="Currency 2 5 2 7 2 3" xfId="2204" xr:uid="{00000000-0005-0000-0000-0000F2460000}"/>
    <cellStyle name="Currency 2 5 2 7 2 3 2" xfId="4580" xr:uid="{00000000-0005-0000-0000-0000F3460000}"/>
    <cellStyle name="Currency 2 5 2 7 2 3 2 2" xfId="18837" xr:uid="{00000000-0005-0000-0000-0000F4460000}"/>
    <cellStyle name="Currency 2 5 2 7 2 3 2 3" xfId="30718" xr:uid="{DE95CD43-49B3-41F7-96D7-0F78959792F7}"/>
    <cellStyle name="Currency 2 5 2 7 2 3 2 4" xfId="44975" xr:uid="{2A144D18-2E3E-42D8-8BFE-0C479B6C2641}"/>
    <cellStyle name="Currency 2 5 2 7 2 3 3" xfId="6956" xr:uid="{00000000-0005-0000-0000-0000F5460000}"/>
    <cellStyle name="Currency 2 5 2 7 2 3 3 2" xfId="21213" xr:uid="{00000000-0005-0000-0000-0000F6460000}"/>
    <cellStyle name="Currency 2 5 2 7 2 3 3 3" xfId="33094" xr:uid="{74787581-6E93-4C6D-A5FE-D615E2B2153F}"/>
    <cellStyle name="Currency 2 5 2 7 2 3 3 4" xfId="47351" xr:uid="{E80EE71C-1D71-4AC4-B991-CB7252F0E6F5}"/>
    <cellStyle name="Currency 2 5 2 7 2 3 4" xfId="9332" xr:uid="{00000000-0005-0000-0000-0000F7460000}"/>
    <cellStyle name="Currency 2 5 2 7 2 3 4 2" xfId="23589" xr:uid="{00000000-0005-0000-0000-0000F8460000}"/>
    <cellStyle name="Currency 2 5 2 7 2 3 4 3" xfId="35470" xr:uid="{CE97C288-27CF-4230-AF34-55A4DF90E5F3}"/>
    <cellStyle name="Currency 2 5 2 7 2 3 4 4" xfId="49727" xr:uid="{D11D6F2A-E926-4DA7-BAB5-F260B3403A69}"/>
    <cellStyle name="Currency 2 5 2 7 2 3 5" xfId="11708" xr:uid="{00000000-0005-0000-0000-0000F9460000}"/>
    <cellStyle name="Currency 2 5 2 7 2 3 5 2" xfId="25965" xr:uid="{00000000-0005-0000-0000-0000FA460000}"/>
    <cellStyle name="Currency 2 5 2 7 2 3 5 3" xfId="37846" xr:uid="{79629909-655C-4DD8-B51D-5B8F64850D5E}"/>
    <cellStyle name="Currency 2 5 2 7 2 3 5 4" xfId="52103" xr:uid="{A97C0E0D-0A51-42FA-9D35-629BD6B9706B}"/>
    <cellStyle name="Currency 2 5 2 7 2 3 6" xfId="14085" xr:uid="{00000000-0005-0000-0000-0000FB460000}"/>
    <cellStyle name="Currency 2 5 2 7 2 3 6 2" xfId="40223" xr:uid="{88221037-CB3D-4A2E-B901-34F41F4FB5CF}"/>
    <cellStyle name="Currency 2 5 2 7 2 3 6 3" xfId="54480" xr:uid="{5015045D-8142-4BEF-A234-82002E6CD9FC}"/>
    <cellStyle name="Currency 2 5 2 7 2 3 7" xfId="16461" xr:uid="{00000000-0005-0000-0000-0000FC460000}"/>
    <cellStyle name="Currency 2 5 2 7 2 3 8" xfId="28342" xr:uid="{F565F7A0-AF75-48FC-9343-BBFE63F22677}"/>
    <cellStyle name="Currency 2 5 2 7 2 3 9" xfId="42599" xr:uid="{C902DA0C-5741-4D10-8AAE-E11DDFC18DB0}"/>
    <cellStyle name="Currency 2 5 2 7 2 4" xfId="2996" xr:uid="{00000000-0005-0000-0000-0000FD460000}"/>
    <cellStyle name="Currency 2 5 2 7 2 4 2" xfId="17253" xr:uid="{00000000-0005-0000-0000-0000FE460000}"/>
    <cellStyle name="Currency 2 5 2 7 2 4 3" xfId="29134" xr:uid="{422A1EA6-0EB7-4E50-8AFC-0D9FE0B22A5E}"/>
    <cellStyle name="Currency 2 5 2 7 2 4 4" xfId="43391" xr:uid="{5B697B7D-413E-4F71-9398-EE6732353F68}"/>
    <cellStyle name="Currency 2 5 2 7 2 5" xfId="5372" xr:uid="{00000000-0005-0000-0000-0000FF460000}"/>
    <cellStyle name="Currency 2 5 2 7 2 5 2" xfId="19629" xr:uid="{00000000-0005-0000-0000-000000470000}"/>
    <cellStyle name="Currency 2 5 2 7 2 5 3" xfId="31510" xr:uid="{175EC4A3-9A78-4A7E-9595-842F05F7DED7}"/>
    <cellStyle name="Currency 2 5 2 7 2 5 4" xfId="45767" xr:uid="{CA4E3CFF-A9AD-4DCB-B1FF-F945483FFA56}"/>
    <cellStyle name="Currency 2 5 2 7 2 6" xfId="7748" xr:uid="{00000000-0005-0000-0000-000001470000}"/>
    <cellStyle name="Currency 2 5 2 7 2 6 2" xfId="22005" xr:uid="{00000000-0005-0000-0000-000002470000}"/>
    <cellStyle name="Currency 2 5 2 7 2 6 3" xfId="33886" xr:uid="{4EC8DD6B-5418-4838-B666-8709AE97616A}"/>
    <cellStyle name="Currency 2 5 2 7 2 6 4" xfId="48143" xr:uid="{313F3150-D42B-498A-94A6-ABC2D93A82BA}"/>
    <cellStyle name="Currency 2 5 2 7 2 7" xfId="10124" xr:uid="{00000000-0005-0000-0000-000003470000}"/>
    <cellStyle name="Currency 2 5 2 7 2 7 2" xfId="24381" xr:uid="{00000000-0005-0000-0000-000004470000}"/>
    <cellStyle name="Currency 2 5 2 7 2 7 3" xfId="36262" xr:uid="{D4106006-8A4E-47FE-9B0A-62EA67A63852}"/>
    <cellStyle name="Currency 2 5 2 7 2 7 4" xfId="50519" xr:uid="{82FA1BD8-25DD-4966-B39B-EF721553ACC8}"/>
    <cellStyle name="Currency 2 5 2 7 2 8" xfId="12501" xr:uid="{00000000-0005-0000-0000-000005470000}"/>
    <cellStyle name="Currency 2 5 2 7 2 8 2" xfId="38639" xr:uid="{7FC9B7B2-D799-41C2-BF84-016D00512987}"/>
    <cellStyle name="Currency 2 5 2 7 2 8 3" xfId="52896" xr:uid="{C649243E-D4CF-4C5E-B392-971479BBC8DD}"/>
    <cellStyle name="Currency 2 5 2 7 2 9" xfId="14877" xr:uid="{00000000-0005-0000-0000-000006470000}"/>
    <cellStyle name="Currency 2 5 2 7 3" xfId="1052" xr:uid="{00000000-0005-0000-0000-000007470000}"/>
    <cellStyle name="Currency 2 5 2 7 3 2" xfId="3428" xr:uid="{00000000-0005-0000-0000-000008470000}"/>
    <cellStyle name="Currency 2 5 2 7 3 2 2" xfId="17685" xr:uid="{00000000-0005-0000-0000-000009470000}"/>
    <cellStyle name="Currency 2 5 2 7 3 2 3" xfId="29566" xr:uid="{21F7FE95-5460-408F-BC5D-C2009066DFD4}"/>
    <cellStyle name="Currency 2 5 2 7 3 2 4" xfId="43823" xr:uid="{D4D39C46-D2F1-4EE1-8D12-32486E8F58CE}"/>
    <cellStyle name="Currency 2 5 2 7 3 3" xfId="5804" xr:uid="{00000000-0005-0000-0000-00000A470000}"/>
    <cellStyle name="Currency 2 5 2 7 3 3 2" xfId="20061" xr:uid="{00000000-0005-0000-0000-00000B470000}"/>
    <cellStyle name="Currency 2 5 2 7 3 3 3" xfId="31942" xr:uid="{4409595D-EA3A-4897-B93B-C895213FE576}"/>
    <cellStyle name="Currency 2 5 2 7 3 3 4" xfId="46199" xr:uid="{2667CBB8-8CB3-496E-9629-31758FB0D7D8}"/>
    <cellStyle name="Currency 2 5 2 7 3 4" xfId="8180" xr:uid="{00000000-0005-0000-0000-00000C470000}"/>
    <cellStyle name="Currency 2 5 2 7 3 4 2" xfId="22437" xr:uid="{00000000-0005-0000-0000-00000D470000}"/>
    <cellStyle name="Currency 2 5 2 7 3 4 3" xfId="34318" xr:uid="{9F8A757D-25D5-45F6-8C69-8F90BDD996F5}"/>
    <cellStyle name="Currency 2 5 2 7 3 4 4" xfId="48575" xr:uid="{2CA1AA4F-12AD-4692-BFCA-4C44152FCB08}"/>
    <cellStyle name="Currency 2 5 2 7 3 5" xfId="10556" xr:uid="{00000000-0005-0000-0000-00000E470000}"/>
    <cellStyle name="Currency 2 5 2 7 3 5 2" xfId="24813" xr:uid="{00000000-0005-0000-0000-00000F470000}"/>
    <cellStyle name="Currency 2 5 2 7 3 5 3" xfId="36694" xr:uid="{F5C7E5CA-9B08-404B-8399-3C2620FB0DB0}"/>
    <cellStyle name="Currency 2 5 2 7 3 5 4" xfId="50951" xr:uid="{1ADF7322-527D-4053-8952-36D6D439722F}"/>
    <cellStyle name="Currency 2 5 2 7 3 6" xfId="12933" xr:uid="{00000000-0005-0000-0000-000010470000}"/>
    <cellStyle name="Currency 2 5 2 7 3 6 2" xfId="39071" xr:uid="{B168255F-8629-481D-925B-5DE687AEF79F}"/>
    <cellStyle name="Currency 2 5 2 7 3 6 3" xfId="53328" xr:uid="{0D8745A9-BF96-4481-A3AE-3CB85320AF7F}"/>
    <cellStyle name="Currency 2 5 2 7 3 7" xfId="15309" xr:uid="{00000000-0005-0000-0000-000011470000}"/>
    <cellStyle name="Currency 2 5 2 7 3 8" xfId="27190" xr:uid="{EC3F1DBE-9C6F-4500-AA19-FB3455C3B1BA}"/>
    <cellStyle name="Currency 2 5 2 7 3 9" xfId="41447" xr:uid="{1DF649D0-2154-4D3C-8E14-AFFAAE141D65}"/>
    <cellStyle name="Currency 2 5 2 7 4" xfId="1844" xr:uid="{00000000-0005-0000-0000-000012470000}"/>
    <cellStyle name="Currency 2 5 2 7 4 2" xfId="4220" xr:uid="{00000000-0005-0000-0000-000013470000}"/>
    <cellStyle name="Currency 2 5 2 7 4 2 2" xfId="18477" xr:uid="{00000000-0005-0000-0000-000014470000}"/>
    <cellStyle name="Currency 2 5 2 7 4 2 3" xfId="30358" xr:uid="{0F3172B0-D17F-4152-A05E-D4E146B51664}"/>
    <cellStyle name="Currency 2 5 2 7 4 2 4" xfId="44615" xr:uid="{893D4589-AB4C-4FA0-9824-FD13C6ACD8E8}"/>
    <cellStyle name="Currency 2 5 2 7 4 3" xfId="6596" xr:uid="{00000000-0005-0000-0000-000015470000}"/>
    <cellStyle name="Currency 2 5 2 7 4 3 2" xfId="20853" xr:uid="{00000000-0005-0000-0000-000016470000}"/>
    <cellStyle name="Currency 2 5 2 7 4 3 3" xfId="32734" xr:uid="{52E6788B-D372-448F-8010-BBEA42D796EA}"/>
    <cellStyle name="Currency 2 5 2 7 4 3 4" xfId="46991" xr:uid="{6CDBA77F-94FA-4D43-956F-D2C58FB69281}"/>
    <cellStyle name="Currency 2 5 2 7 4 4" xfId="8972" xr:uid="{00000000-0005-0000-0000-000017470000}"/>
    <cellStyle name="Currency 2 5 2 7 4 4 2" xfId="23229" xr:uid="{00000000-0005-0000-0000-000018470000}"/>
    <cellStyle name="Currency 2 5 2 7 4 4 3" xfId="35110" xr:uid="{B0AC96A1-4908-45FB-B8A9-5CF723B4B4A3}"/>
    <cellStyle name="Currency 2 5 2 7 4 4 4" xfId="49367" xr:uid="{660D9082-BAD2-44A5-A69D-0CA7237C6EED}"/>
    <cellStyle name="Currency 2 5 2 7 4 5" xfId="11348" xr:uid="{00000000-0005-0000-0000-000019470000}"/>
    <cellStyle name="Currency 2 5 2 7 4 5 2" xfId="25605" xr:uid="{00000000-0005-0000-0000-00001A470000}"/>
    <cellStyle name="Currency 2 5 2 7 4 5 3" xfId="37486" xr:uid="{CF9D3456-B2AD-48BA-9C63-08D4B2EB1064}"/>
    <cellStyle name="Currency 2 5 2 7 4 5 4" xfId="51743" xr:uid="{1DDD12D4-4E4B-4B6D-A305-8EB8E539A72D}"/>
    <cellStyle name="Currency 2 5 2 7 4 6" xfId="13725" xr:uid="{00000000-0005-0000-0000-00001B470000}"/>
    <cellStyle name="Currency 2 5 2 7 4 6 2" xfId="39863" xr:uid="{975F17B3-91E2-40DA-A72D-98A02579E155}"/>
    <cellStyle name="Currency 2 5 2 7 4 6 3" xfId="54120" xr:uid="{1D718398-8D02-451F-A9C3-E134159F4175}"/>
    <cellStyle name="Currency 2 5 2 7 4 7" xfId="16101" xr:uid="{00000000-0005-0000-0000-00001C470000}"/>
    <cellStyle name="Currency 2 5 2 7 4 8" xfId="27982" xr:uid="{DF328749-D921-42B8-B1D3-DAF2E94FEC9D}"/>
    <cellStyle name="Currency 2 5 2 7 4 9" xfId="42239" xr:uid="{06EE0D2B-2E6E-44CA-BA77-FAB0AE117A08}"/>
    <cellStyle name="Currency 2 5 2 7 5" xfId="2636" xr:uid="{00000000-0005-0000-0000-00001D470000}"/>
    <cellStyle name="Currency 2 5 2 7 5 2" xfId="16893" xr:uid="{00000000-0005-0000-0000-00001E470000}"/>
    <cellStyle name="Currency 2 5 2 7 5 3" xfId="28774" xr:uid="{689719A3-FB5D-45AA-B438-6D92435B7047}"/>
    <cellStyle name="Currency 2 5 2 7 5 4" xfId="43031" xr:uid="{C54943AF-A485-42DC-B07D-A2D00EDDF742}"/>
    <cellStyle name="Currency 2 5 2 7 6" xfId="5012" xr:uid="{00000000-0005-0000-0000-00001F470000}"/>
    <cellStyle name="Currency 2 5 2 7 6 2" xfId="19269" xr:uid="{00000000-0005-0000-0000-000020470000}"/>
    <cellStyle name="Currency 2 5 2 7 6 3" xfId="31150" xr:uid="{AA1ACD39-B6F8-42D3-B5EB-DA714E32465E}"/>
    <cellStyle name="Currency 2 5 2 7 6 4" xfId="45407" xr:uid="{DA927D2B-3FB2-4A51-BED6-4BB1B6103C01}"/>
    <cellStyle name="Currency 2 5 2 7 7" xfId="7388" xr:uid="{00000000-0005-0000-0000-000021470000}"/>
    <cellStyle name="Currency 2 5 2 7 7 2" xfId="21645" xr:uid="{00000000-0005-0000-0000-000022470000}"/>
    <cellStyle name="Currency 2 5 2 7 7 3" xfId="33526" xr:uid="{5E0CB6CD-FFE4-4EC9-9572-F5A601476103}"/>
    <cellStyle name="Currency 2 5 2 7 7 4" xfId="47783" xr:uid="{C88CF505-8A1D-444C-B869-78A8E32B186A}"/>
    <cellStyle name="Currency 2 5 2 7 8" xfId="9764" xr:uid="{00000000-0005-0000-0000-000023470000}"/>
    <cellStyle name="Currency 2 5 2 7 8 2" xfId="24021" xr:uid="{00000000-0005-0000-0000-000024470000}"/>
    <cellStyle name="Currency 2 5 2 7 8 3" xfId="35902" xr:uid="{CAFFF11A-F236-40FD-B6AD-886702B7E821}"/>
    <cellStyle name="Currency 2 5 2 7 8 4" xfId="50159" xr:uid="{A93C66B9-22FD-4310-8322-8E766EBF490D}"/>
    <cellStyle name="Currency 2 5 2 7 9" xfId="12141" xr:uid="{00000000-0005-0000-0000-000025470000}"/>
    <cellStyle name="Currency 2 5 2 7 9 2" xfId="38279" xr:uid="{CE9E031E-73F2-467A-B609-CD3DF941F8BB}"/>
    <cellStyle name="Currency 2 5 2 7 9 3" xfId="52536" xr:uid="{3E01617A-ECBB-49D3-95F7-6573B7911101}"/>
    <cellStyle name="Currency 2 5 2 8" xfId="296" xr:uid="{00000000-0005-0000-0000-000026470000}"/>
    <cellStyle name="Currency 2 5 2 8 10" xfId="14553" xr:uid="{00000000-0005-0000-0000-000027470000}"/>
    <cellStyle name="Currency 2 5 2 8 11" xfId="26434" xr:uid="{721E84AC-0911-46CD-BD61-0EC903902171}"/>
    <cellStyle name="Currency 2 5 2 8 12" xfId="40691" xr:uid="{8749FEF1-657D-4AA8-9353-E849C1D65339}"/>
    <cellStyle name="Currency 2 5 2 8 2" xfId="656" xr:uid="{00000000-0005-0000-0000-000028470000}"/>
    <cellStyle name="Currency 2 5 2 8 2 10" xfId="26794" xr:uid="{70BFABFB-8CA7-4294-84B0-24CCDE532C47}"/>
    <cellStyle name="Currency 2 5 2 8 2 11" xfId="41051" xr:uid="{13ED0EB0-4884-4C3E-B95B-474E835F15FB}"/>
    <cellStyle name="Currency 2 5 2 8 2 2" xfId="1448" xr:uid="{00000000-0005-0000-0000-000029470000}"/>
    <cellStyle name="Currency 2 5 2 8 2 2 2" xfId="3824" xr:uid="{00000000-0005-0000-0000-00002A470000}"/>
    <cellStyle name="Currency 2 5 2 8 2 2 2 2" xfId="18081" xr:uid="{00000000-0005-0000-0000-00002B470000}"/>
    <cellStyle name="Currency 2 5 2 8 2 2 2 3" xfId="29962" xr:uid="{E261FCC4-4703-477B-B813-B5BC22379C5A}"/>
    <cellStyle name="Currency 2 5 2 8 2 2 2 4" xfId="44219" xr:uid="{17C7ED1A-500E-45CB-AD4F-AC7DDC58B173}"/>
    <cellStyle name="Currency 2 5 2 8 2 2 3" xfId="6200" xr:uid="{00000000-0005-0000-0000-00002C470000}"/>
    <cellStyle name="Currency 2 5 2 8 2 2 3 2" xfId="20457" xr:uid="{00000000-0005-0000-0000-00002D470000}"/>
    <cellStyle name="Currency 2 5 2 8 2 2 3 3" xfId="32338" xr:uid="{00BB986E-F048-4380-AFEC-A8BB2B4AAA36}"/>
    <cellStyle name="Currency 2 5 2 8 2 2 3 4" xfId="46595" xr:uid="{97B8D825-A008-4F2C-A3CF-13E22F60F260}"/>
    <cellStyle name="Currency 2 5 2 8 2 2 4" xfId="8576" xr:uid="{00000000-0005-0000-0000-00002E470000}"/>
    <cellStyle name="Currency 2 5 2 8 2 2 4 2" xfId="22833" xr:uid="{00000000-0005-0000-0000-00002F470000}"/>
    <cellStyle name="Currency 2 5 2 8 2 2 4 3" xfId="34714" xr:uid="{68462EE4-BDD9-4E0C-88AA-459A01715E25}"/>
    <cellStyle name="Currency 2 5 2 8 2 2 4 4" xfId="48971" xr:uid="{142B94F8-3542-474D-9A62-A06B6961A34B}"/>
    <cellStyle name="Currency 2 5 2 8 2 2 5" xfId="10952" xr:uid="{00000000-0005-0000-0000-000030470000}"/>
    <cellStyle name="Currency 2 5 2 8 2 2 5 2" xfId="25209" xr:uid="{00000000-0005-0000-0000-000031470000}"/>
    <cellStyle name="Currency 2 5 2 8 2 2 5 3" xfId="37090" xr:uid="{7E0DC0FD-5750-4E46-AEE9-B241F92FC74A}"/>
    <cellStyle name="Currency 2 5 2 8 2 2 5 4" xfId="51347" xr:uid="{7B48B690-DAC0-4AEE-9F60-3AEDA9434EDA}"/>
    <cellStyle name="Currency 2 5 2 8 2 2 6" xfId="13329" xr:uid="{00000000-0005-0000-0000-000032470000}"/>
    <cellStyle name="Currency 2 5 2 8 2 2 6 2" xfId="39467" xr:uid="{7115F25F-C66C-4242-AF93-F9CC8D0B4C3D}"/>
    <cellStyle name="Currency 2 5 2 8 2 2 6 3" xfId="53724" xr:uid="{F3122578-F781-4481-9AC3-4DF3EA99A1FC}"/>
    <cellStyle name="Currency 2 5 2 8 2 2 7" xfId="15705" xr:uid="{00000000-0005-0000-0000-000033470000}"/>
    <cellStyle name="Currency 2 5 2 8 2 2 8" xfId="27586" xr:uid="{44CCCDCC-882B-4A7D-B5C6-B6D7BF8D2ED5}"/>
    <cellStyle name="Currency 2 5 2 8 2 2 9" xfId="41843" xr:uid="{4652A788-56BF-43F1-AFA1-1A974878FC23}"/>
    <cellStyle name="Currency 2 5 2 8 2 3" xfId="2240" xr:uid="{00000000-0005-0000-0000-000034470000}"/>
    <cellStyle name="Currency 2 5 2 8 2 3 2" xfId="4616" xr:uid="{00000000-0005-0000-0000-000035470000}"/>
    <cellStyle name="Currency 2 5 2 8 2 3 2 2" xfId="18873" xr:uid="{00000000-0005-0000-0000-000036470000}"/>
    <cellStyle name="Currency 2 5 2 8 2 3 2 3" xfId="30754" xr:uid="{EE738D1B-B933-4CC6-A8E9-50C272DEDBF0}"/>
    <cellStyle name="Currency 2 5 2 8 2 3 2 4" xfId="45011" xr:uid="{0B905DE0-F503-4985-9C34-DD09063FEFC0}"/>
    <cellStyle name="Currency 2 5 2 8 2 3 3" xfId="6992" xr:uid="{00000000-0005-0000-0000-000037470000}"/>
    <cellStyle name="Currency 2 5 2 8 2 3 3 2" xfId="21249" xr:uid="{00000000-0005-0000-0000-000038470000}"/>
    <cellStyle name="Currency 2 5 2 8 2 3 3 3" xfId="33130" xr:uid="{1063AFDF-D5EF-474E-8885-15B28F80CEC8}"/>
    <cellStyle name="Currency 2 5 2 8 2 3 3 4" xfId="47387" xr:uid="{73B7EEF5-C0E4-4081-8B7D-ECB57F083C9B}"/>
    <cellStyle name="Currency 2 5 2 8 2 3 4" xfId="9368" xr:uid="{00000000-0005-0000-0000-000039470000}"/>
    <cellStyle name="Currency 2 5 2 8 2 3 4 2" xfId="23625" xr:uid="{00000000-0005-0000-0000-00003A470000}"/>
    <cellStyle name="Currency 2 5 2 8 2 3 4 3" xfId="35506" xr:uid="{A7FD5FFB-D70B-4911-A99D-731EC37135BB}"/>
    <cellStyle name="Currency 2 5 2 8 2 3 4 4" xfId="49763" xr:uid="{4CD0CAA5-2610-4C09-8393-E1C76ED8E11D}"/>
    <cellStyle name="Currency 2 5 2 8 2 3 5" xfId="11744" xr:uid="{00000000-0005-0000-0000-00003B470000}"/>
    <cellStyle name="Currency 2 5 2 8 2 3 5 2" xfId="26001" xr:uid="{00000000-0005-0000-0000-00003C470000}"/>
    <cellStyle name="Currency 2 5 2 8 2 3 5 3" xfId="37882" xr:uid="{E9B585EC-FB0D-4D0A-8833-EC98D93E7E00}"/>
    <cellStyle name="Currency 2 5 2 8 2 3 5 4" xfId="52139" xr:uid="{35D13CE4-79BA-41D4-90E4-123971ACD5E9}"/>
    <cellStyle name="Currency 2 5 2 8 2 3 6" xfId="14121" xr:uid="{00000000-0005-0000-0000-00003D470000}"/>
    <cellStyle name="Currency 2 5 2 8 2 3 6 2" xfId="40259" xr:uid="{66D2A47A-438C-4C98-9AD4-3887F5262DE2}"/>
    <cellStyle name="Currency 2 5 2 8 2 3 6 3" xfId="54516" xr:uid="{83730C65-AD56-4244-8A04-B0091186F7AC}"/>
    <cellStyle name="Currency 2 5 2 8 2 3 7" xfId="16497" xr:uid="{00000000-0005-0000-0000-00003E470000}"/>
    <cellStyle name="Currency 2 5 2 8 2 3 8" xfId="28378" xr:uid="{857C012B-F3E3-46D9-A6AA-94126CF01238}"/>
    <cellStyle name="Currency 2 5 2 8 2 3 9" xfId="42635" xr:uid="{20E03B2E-A36F-4950-85D9-4298EC4F8C6F}"/>
    <cellStyle name="Currency 2 5 2 8 2 4" xfId="3032" xr:uid="{00000000-0005-0000-0000-00003F470000}"/>
    <cellStyle name="Currency 2 5 2 8 2 4 2" xfId="17289" xr:uid="{00000000-0005-0000-0000-000040470000}"/>
    <cellStyle name="Currency 2 5 2 8 2 4 3" xfId="29170" xr:uid="{5C3A338C-A22E-4A9F-8AB9-DFC3F956DF87}"/>
    <cellStyle name="Currency 2 5 2 8 2 4 4" xfId="43427" xr:uid="{FA450522-92B3-4B2F-91B0-55AC7A15A91B}"/>
    <cellStyle name="Currency 2 5 2 8 2 5" xfId="5408" xr:uid="{00000000-0005-0000-0000-000041470000}"/>
    <cellStyle name="Currency 2 5 2 8 2 5 2" xfId="19665" xr:uid="{00000000-0005-0000-0000-000042470000}"/>
    <cellStyle name="Currency 2 5 2 8 2 5 3" xfId="31546" xr:uid="{51BEC5DA-5A0D-467C-8070-AAD5853E4BA7}"/>
    <cellStyle name="Currency 2 5 2 8 2 5 4" xfId="45803" xr:uid="{4063DBFE-81E2-4041-BCF2-EF190D7F0F51}"/>
    <cellStyle name="Currency 2 5 2 8 2 6" xfId="7784" xr:uid="{00000000-0005-0000-0000-000043470000}"/>
    <cellStyle name="Currency 2 5 2 8 2 6 2" xfId="22041" xr:uid="{00000000-0005-0000-0000-000044470000}"/>
    <cellStyle name="Currency 2 5 2 8 2 6 3" xfId="33922" xr:uid="{644F4586-7683-41CB-A1B5-4F2AF518CD5C}"/>
    <cellStyle name="Currency 2 5 2 8 2 6 4" xfId="48179" xr:uid="{C6EC0633-8DE3-4ED9-B1F1-01B0A1F7635C}"/>
    <cellStyle name="Currency 2 5 2 8 2 7" xfId="10160" xr:uid="{00000000-0005-0000-0000-000045470000}"/>
    <cellStyle name="Currency 2 5 2 8 2 7 2" xfId="24417" xr:uid="{00000000-0005-0000-0000-000046470000}"/>
    <cellStyle name="Currency 2 5 2 8 2 7 3" xfId="36298" xr:uid="{1EFDEA23-1130-44F1-A3E1-9DE278B54266}"/>
    <cellStyle name="Currency 2 5 2 8 2 7 4" xfId="50555" xr:uid="{88D7A0BA-6F4C-4A6C-BD63-95DD799DBD9E}"/>
    <cellStyle name="Currency 2 5 2 8 2 8" xfId="12537" xr:uid="{00000000-0005-0000-0000-000047470000}"/>
    <cellStyle name="Currency 2 5 2 8 2 8 2" xfId="38675" xr:uid="{73EB8FEE-96D9-4EB2-905E-02382028126E}"/>
    <cellStyle name="Currency 2 5 2 8 2 8 3" xfId="52932" xr:uid="{02748A01-5E6C-4A94-A1F2-932E5DBD0019}"/>
    <cellStyle name="Currency 2 5 2 8 2 9" xfId="14913" xr:uid="{00000000-0005-0000-0000-000048470000}"/>
    <cellStyle name="Currency 2 5 2 8 3" xfId="1088" xr:uid="{00000000-0005-0000-0000-000049470000}"/>
    <cellStyle name="Currency 2 5 2 8 3 2" xfId="3464" xr:uid="{00000000-0005-0000-0000-00004A470000}"/>
    <cellStyle name="Currency 2 5 2 8 3 2 2" xfId="17721" xr:uid="{00000000-0005-0000-0000-00004B470000}"/>
    <cellStyle name="Currency 2 5 2 8 3 2 3" xfId="29602" xr:uid="{F29BDBD3-B8AF-475E-9B87-137257370498}"/>
    <cellStyle name="Currency 2 5 2 8 3 2 4" xfId="43859" xr:uid="{E768E79A-31D6-442D-9D67-279946D7011A}"/>
    <cellStyle name="Currency 2 5 2 8 3 3" xfId="5840" xr:uid="{00000000-0005-0000-0000-00004C470000}"/>
    <cellStyle name="Currency 2 5 2 8 3 3 2" xfId="20097" xr:uid="{00000000-0005-0000-0000-00004D470000}"/>
    <cellStyle name="Currency 2 5 2 8 3 3 3" xfId="31978" xr:uid="{2D2A97D5-19EB-4FB9-A7CD-95C439566F4B}"/>
    <cellStyle name="Currency 2 5 2 8 3 3 4" xfId="46235" xr:uid="{5DDED834-9FA3-461B-87CF-ABAD60CF391C}"/>
    <cellStyle name="Currency 2 5 2 8 3 4" xfId="8216" xr:uid="{00000000-0005-0000-0000-00004E470000}"/>
    <cellStyle name="Currency 2 5 2 8 3 4 2" xfId="22473" xr:uid="{00000000-0005-0000-0000-00004F470000}"/>
    <cellStyle name="Currency 2 5 2 8 3 4 3" xfId="34354" xr:uid="{91482657-2175-41DF-8E58-6FC33E74736E}"/>
    <cellStyle name="Currency 2 5 2 8 3 4 4" xfId="48611" xr:uid="{AA07C981-70D7-4E95-8B16-BDA808839118}"/>
    <cellStyle name="Currency 2 5 2 8 3 5" xfId="10592" xr:uid="{00000000-0005-0000-0000-000050470000}"/>
    <cellStyle name="Currency 2 5 2 8 3 5 2" xfId="24849" xr:uid="{00000000-0005-0000-0000-000051470000}"/>
    <cellStyle name="Currency 2 5 2 8 3 5 3" xfId="36730" xr:uid="{A92F13EC-24C0-41EE-960E-C44C0A8836F9}"/>
    <cellStyle name="Currency 2 5 2 8 3 5 4" xfId="50987" xr:uid="{97BDEF24-513F-4E7D-BC5C-C84651FD6E84}"/>
    <cellStyle name="Currency 2 5 2 8 3 6" xfId="12969" xr:uid="{00000000-0005-0000-0000-000052470000}"/>
    <cellStyle name="Currency 2 5 2 8 3 6 2" xfId="39107" xr:uid="{B2B95B95-501C-4A31-AAE6-B9AB8CCA025B}"/>
    <cellStyle name="Currency 2 5 2 8 3 6 3" xfId="53364" xr:uid="{ADC882AE-FF63-4507-B842-3D6B65BA9906}"/>
    <cellStyle name="Currency 2 5 2 8 3 7" xfId="15345" xr:uid="{00000000-0005-0000-0000-000053470000}"/>
    <cellStyle name="Currency 2 5 2 8 3 8" xfId="27226" xr:uid="{EFC7260A-6134-45D3-B901-EA07F7708AFF}"/>
    <cellStyle name="Currency 2 5 2 8 3 9" xfId="41483" xr:uid="{ACEBC2F4-DD02-4AB6-A344-274F762E044A}"/>
    <cellStyle name="Currency 2 5 2 8 4" xfId="1880" xr:uid="{00000000-0005-0000-0000-000054470000}"/>
    <cellStyle name="Currency 2 5 2 8 4 2" xfId="4256" xr:uid="{00000000-0005-0000-0000-000055470000}"/>
    <cellStyle name="Currency 2 5 2 8 4 2 2" xfId="18513" xr:uid="{00000000-0005-0000-0000-000056470000}"/>
    <cellStyle name="Currency 2 5 2 8 4 2 3" xfId="30394" xr:uid="{EB9E397A-59EF-4DA3-A2A8-1FE31576470F}"/>
    <cellStyle name="Currency 2 5 2 8 4 2 4" xfId="44651" xr:uid="{1718467D-641D-4938-BB89-067CE5ABB162}"/>
    <cellStyle name="Currency 2 5 2 8 4 3" xfId="6632" xr:uid="{00000000-0005-0000-0000-000057470000}"/>
    <cellStyle name="Currency 2 5 2 8 4 3 2" xfId="20889" xr:uid="{00000000-0005-0000-0000-000058470000}"/>
    <cellStyle name="Currency 2 5 2 8 4 3 3" xfId="32770" xr:uid="{8C7026D7-B83C-4ABD-BD95-234D5FA00249}"/>
    <cellStyle name="Currency 2 5 2 8 4 3 4" xfId="47027" xr:uid="{2532D6FA-611D-4A88-9F14-82E14BCF3394}"/>
    <cellStyle name="Currency 2 5 2 8 4 4" xfId="9008" xr:uid="{00000000-0005-0000-0000-000059470000}"/>
    <cellStyle name="Currency 2 5 2 8 4 4 2" xfId="23265" xr:uid="{00000000-0005-0000-0000-00005A470000}"/>
    <cellStyle name="Currency 2 5 2 8 4 4 3" xfId="35146" xr:uid="{1B3334A3-41CE-4D12-9118-30F97EE3EBB4}"/>
    <cellStyle name="Currency 2 5 2 8 4 4 4" xfId="49403" xr:uid="{A388FDC9-8E73-4EFA-B06B-D6360265E7F1}"/>
    <cellStyle name="Currency 2 5 2 8 4 5" xfId="11384" xr:uid="{00000000-0005-0000-0000-00005B470000}"/>
    <cellStyle name="Currency 2 5 2 8 4 5 2" xfId="25641" xr:uid="{00000000-0005-0000-0000-00005C470000}"/>
    <cellStyle name="Currency 2 5 2 8 4 5 3" xfId="37522" xr:uid="{3EDB41D2-7812-4E10-A87C-13BF43377535}"/>
    <cellStyle name="Currency 2 5 2 8 4 5 4" xfId="51779" xr:uid="{567ED580-8B20-4122-A74C-1AE231AD467F}"/>
    <cellStyle name="Currency 2 5 2 8 4 6" xfId="13761" xr:uid="{00000000-0005-0000-0000-00005D470000}"/>
    <cellStyle name="Currency 2 5 2 8 4 6 2" xfId="39899" xr:uid="{580E5A74-F633-4BF9-AB55-3CF9F356674C}"/>
    <cellStyle name="Currency 2 5 2 8 4 6 3" xfId="54156" xr:uid="{105AEA3A-E073-4D4D-99A9-5137336A2D89}"/>
    <cellStyle name="Currency 2 5 2 8 4 7" xfId="16137" xr:uid="{00000000-0005-0000-0000-00005E470000}"/>
    <cellStyle name="Currency 2 5 2 8 4 8" xfId="28018" xr:uid="{0F856937-2747-4F62-8F02-22AC503B688E}"/>
    <cellStyle name="Currency 2 5 2 8 4 9" xfId="42275" xr:uid="{20A4D5F4-C295-4D4F-9BCF-2CB253C5CAC9}"/>
    <cellStyle name="Currency 2 5 2 8 5" xfId="2672" xr:uid="{00000000-0005-0000-0000-00005F470000}"/>
    <cellStyle name="Currency 2 5 2 8 5 2" xfId="16929" xr:uid="{00000000-0005-0000-0000-000060470000}"/>
    <cellStyle name="Currency 2 5 2 8 5 3" xfId="28810" xr:uid="{5B2529A3-FB36-472B-A5CC-3D79646E0398}"/>
    <cellStyle name="Currency 2 5 2 8 5 4" xfId="43067" xr:uid="{12C87272-A8B3-4118-ABF0-E32994859D6E}"/>
    <cellStyle name="Currency 2 5 2 8 6" xfId="5048" xr:uid="{00000000-0005-0000-0000-000061470000}"/>
    <cellStyle name="Currency 2 5 2 8 6 2" xfId="19305" xr:uid="{00000000-0005-0000-0000-000062470000}"/>
    <cellStyle name="Currency 2 5 2 8 6 3" xfId="31186" xr:uid="{7319DFBE-0F53-4314-93E9-FFE5259D157C}"/>
    <cellStyle name="Currency 2 5 2 8 6 4" xfId="45443" xr:uid="{749F2EAA-73FE-4DC2-8ED5-8FCD486A966C}"/>
    <cellStyle name="Currency 2 5 2 8 7" xfId="7424" xr:uid="{00000000-0005-0000-0000-000063470000}"/>
    <cellStyle name="Currency 2 5 2 8 7 2" xfId="21681" xr:uid="{00000000-0005-0000-0000-000064470000}"/>
    <cellStyle name="Currency 2 5 2 8 7 3" xfId="33562" xr:uid="{CCAC688F-97EA-4C3F-886F-B372719AC587}"/>
    <cellStyle name="Currency 2 5 2 8 7 4" xfId="47819" xr:uid="{4A145C7E-0302-42CA-A387-BB72D4ED75D3}"/>
    <cellStyle name="Currency 2 5 2 8 8" xfId="9800" xr:uid="{00000000-0005-0000-0000-000065470000}"/>
    <cellStyle name="Currency 2 5 2 8 8 2" xfId="24057" xr:uid="{00000000-0005-0000-0000-000066470000}"/>
    <cellStyle name="Currency 2 5 2 8 8 3" xfId="35938" xr:uid="{746754AA-19CE-47CC-AC3F-307CA40D97C0}"/>
    <cellStyle name="Currency 2 5 2 8 8 4" xfId="50195" xr:uid="{DBE1D2CF-D6F2-449B-9077-9CD7D314E023}"/>
    <cellStyle name="Currency 2 5 2 8 9" xfId="12177" xr:uid="{00000000-0005-0000-0000-000067470000}"/>
    <cellStyle name="Currency 2 5 2 8 9 2" xfId="38315" xr:uid="{346F8FCC-EB8F-4EE5-BBFE-BC23DD3B8CEC}"/>
    <cellStyle name="Currency 2 5 2 8 9 3" xfId="52572" xr:uid="{A0BA14B7-1B0E-41D5-BD91-01CEBCA39B97}"/>
    <cellStyle name="Currency 2 5 2 9" xfId="332" xr:uid="{00000000-0005-0000-0000-000068470000}"/>
    <cellStyle name="Currency 2 5 2 9 10" xfId="14589" xr:uid="{00000000-0005-0000-0000-000069470000}"/>
    <cellStyle name="Currency 2 5 2 9 11" xfId="26470" xr:uid="{53A01753-0EDC-475B-928A-1EADAA28F5E2}"/>
    <cellStyle name="Currency 2 5 2 9 12" xfId="40727" xr:uid="{1F6B7278-2D64-4829-B7F4-62F6531ACB97}"/>
    <cellStyle name="Currency 2 5 2 9 2" xfId="692" xr:uid="{00000000-0005-0000-0000-00006A470000}"/>
    <cellStyle name="Currency 2 5 2 9 2 10" xfId="26830" xr:uid="{731609BE-2729-492B-B1A6-F6DB5B44EDB0}"/>
    <cellStyle name="Currency 2 5 2 9 2 11" xfId="41087" xr:uid="{ABFFD78B-D50E-4504-84AF-0F3C31C6D56D}"/>
    <cellStyle name="Currency 2 5 2 9 2 2" xfId="1484" xr:uid="{00000000-0005-0000-0000-00006B470000}"/>
    <cellStyle name="Currency 2 5 2 9 2 2 2" xfId="3860" xr:uid="{00000000-0005-0000-0000-00006C470000}"/>
    <cellStyle name="Currency 2 5 2 9 2 2 2 2" xfId="18117" xr:uid="{00000000-0005-0000-0000-00006D470000}"/>
    <cellStyle name="Currency 2 5 2 9 2 2 2 3" xfId="29998" xr:uid="{A2B326D0-5DBB-46C3-9B59-1C22C1A85361}"/>
    <cellStyle name="Currency 2 5 2 9 2 2 2 4" xfId="44255" xr:uid="{2E7E0398-DDCC-4941-B877-8F60B3952508}"/>
    <cellStyle name="Currency 2 5 2 9 2 2 3" xfId="6236" xr:uid="{00000000-0005-0000-0000-00006E470000}"/>
    <cellStyle name="Currency 2 5 2 9 2 2 3 2" xfId="20493" xr:uid="{00000000-0005-0000-0000-00006F470000}"/>
    <cellStyle name="Currency 2 5 2 9 2 2 3 3" xfId="32374" xr:uid="{D57A95E9-A602-46B1-821D-DCFBC3EC8599}"/>
    <cellStyle name="Currency 2 5 2 9 2 2 3 4" xfId="46631" xr:uid="{8BBBA376-F7B8-4F3F-A718-6DDBB75FACAC}"/>
    <cellStyle name="Currency 2 5 2 9 2 2 4" xfId="8612" xr:uid="{00000000-0005-0000-0000-000070470000}"/>
    <cellStyle name="Currency 2 5 2 9 2 2 4 2" xfId="22869" xr:uid="{00000000-0005-0000-0000-000071470000}"/>
    <cellStyle name="Currency 2 5 2 9 2 2 4 3" xfId="34750" xr:uid="{D7CA1E62-0754-432B-9B6B-6B7FBEAA13D2}"/>
    <cellStyle name="Currency 2 5 2 9 2 2 4 4" xfId="49007" xr:uid="{DA5F5D88-8463-4B54-AC3C-93018F7DE228}"/>
    <cellStyle name="Currency 2 5 2 9 2 2 5" xfId="10988" xr:uid="{00000000-0005-0000-0000-000072470000}"/>
    <cellStyle name="Currency 2 5 2 9 2 2 5 2" xfId="25245" xr:uid="{00000000-0005-0000-0000-000073470000}"/>
    <cellStyle name="Currency 2 5 2 9 2 2 5 3" xfId="37126" xr:uid="{4DF29AE4-2C71-4D08-B328-CC7A623FECF5}"/>
    <cellStyle name="Currency 2 5 2 9 2 2 5 4" xfId="51383" xr:uid="{C1FD84AC-A62B-426A-8F7F-A234601567EC}"/>
    <cellStyle name="Currency 2 5 2 9 2 2 6" xfId="13365" xr:uid="{00000000-0005-0000-0000-000074470000}"/>
    <cellStyle name="Currency 2 5 2 9 2 2 6 2" xfId="39503" xr:uid="{88EEABBA-D7DF-40BA-B1D7-2E8E4B790BE9}"/>
    <cellStyle name="Currency 2 5 2 9 2 2 6 3" xfId="53760" xr:uid="{68EC2D9A-ED55-4B22-B651-84614E48A24B}"/>
    <cellStyle name="Currency 2 5 2 9 2 2 7" xfId="15741" xr:uid="{00000000-0005-0000-0000-000075470000}"/>
    <cellStyle name="Currency 2 5 2 9 2 2 8" xfId="27622" xr:uid="{49FC5960-4E54-40AB-A102-7246BE28E361}"/>
    <cellStyle name="Currency 2 5 2 9 2 2 9" xfId="41879" xr:uid="{CB432179-4F55-4BF4-8CFA-F22270F8419B}"/>
    <cellStyle name="Currency 2 5 2 9 2 3" xfId="2276" xr:uid="{00000000-0005-0000-0000-000076470000}"/>
    <cellStyle name="Currency 2 5 2 9 2 3 2" xfId="4652" xr:uid="{00000000-0005-0000-0000-000077470000}"/>
    <cellStyle name="Currency 2 5 2 9 2 3 2 2" xfId="18909" xr:uid="{00000000-0005-0000-0000-000078470000}"/>
    <cellStyle name="Currency 2 5 2 9 2 3 2 3" xfId="30790" xr:uid="{D65D69D1-B263-42A7-870E-E8BADA5D20B1}"/>
    <cellStyle name="Currency 2 5 2 9 2 3 2 4" xfId="45047" xr:uid="{9F899D41-DCDA-4327-AB9B-AA6C1D75F8FE}"/>
    <cellStyle name="Currency 2 5 2 9 2 3 3" xfId="7028" xr:uid="{00000000-0005-0000-0000-000079470000}"/>
    <cellStyle name="Currency 2 5 2 9 2 3 3 2" xfId="21285" xr:uid="{00000000-0005-0000-0000-00007A470000}"/>
    <cellStyle name="Currency 2 5 2 9 2 3 3 3" xfId="33166" xr:uid="{CAB14FD7-F973-48EA-AD50-E75BF2121B7B}"/>
    <cellStyle name="Currency 2 5 2 9 2 3 3 4" xfId="47423" xr:uid="{4B442B15-EB2A-4AD1-9C77-9A8D5C963B22}"/>
    <cellStyle name="Currency 2 5 2 9 2 3 4" xfId="9404" xr:uid="{00000000-0005-0000-0000-00007B470000}"/>
    <cellStyle name="Currency 2 5 2 9 2 3 4 2" xfId="23661" xr:uid="{00000000-0005-0000-0000-00007C470000}"/>
    <cellStyle name="Currency 2 5 2 9 2 3 4 3" xfId="35542" xr:uid="{F39A8A73-E5EB-42B4-A833-203044CA85D3}"/>
    <cellStyle name="Currency 2 5 2 9 2 3 4 4" xfId="49799" xr:uid="{2A3F1F42-67A0-4CFD-B169-25F14C8A8880}"/>
    <cellStyle name="Currency 2 5 2 9 2 3 5" xfId="11780" xr:uid="{00000000-0005-0000-0000-00007D470000}"/>
    <cellStyle name="Currency 2 5 2 9 2 3 5 2" xfId="26037" xr:uid="{00000000-0005-0000-0000-00007E470000}"/>
    <cellStyle name="Currency 2 5 2 9 2 3 5 3" xfId="37918" xr:uid="{9762091F-4146-4C25-8659-847A522CA4BF}"/>
    <cellStyle name="Currency 2 5 2 9 2 3 5 4" xfId="52175" xr:uid="{A26D90C6-071E-441A-868A-3264C547371C}"/>
    <cellStyle name="Currency 2 5 2 9 2 3 6" xfId="14157" xr:uid="{00000000-0005-0000-0000-00007F470000}"/>
    <cellStyle name="Currency 2 5 2 9 2 3 6 2" xfId="40295" xr:uid="{BC813CDA-33AD-48A7-82F2-6BC82595993A}"/>
    <cellStyle name="Currency 2 5 2 9 2 3 6 3" xfId="54552" xr:uid="{B81D0880-0646-49DF-8BEB-643B76CDF9B1}"/>
    <cellStyle name="Currency 2 5 2 9 2 3 7" xfId="16533" xr:uid="{00000000-0005-0000-0000-000080470000}"/>
    <cellStyle name="Currency 2 5 2 9 2 3 8" xfId="28414" xr:uid="{745DD43F-D47E-4A68-8B7F-9F1EC6FC4690}"/>
    <cellStyle name="Currency 2 5 2 9 2 3 9" xfId="42671" xr:uid="{B6A4189E-5626-473A-A7F0-1B52A3A9E509}"/>
    <cellStyle name="Currency 2 5 2 9 2 4" xfId="3068" xr:uid="{00000000-0005-0000-0000-000081470000}"/>
    <cellStyle name="Currency 2 5 2 9 2 4 2" xfId="17325" xr:uid="{00000000-0005-0000-0000-000082470000}"/>
    <cellStyle name="Currency 2 5 2 9 2 4 3" xfId="29206" xr:uid="{5BF13CBF-64FA-473C-9C81-0BB19677746C}"/>
    <cellStyle name="Currency 2 5 2 9 2 4 4" xfId="43463" xr:uid="{2DEFBDB3-EEDA-4CF6-878F-5C2019B2B331}"/>
    <cellStyle name="Currency 2 5 2 9 2 5" xfId="5444" xr:uid="{00000000-0005-0000-0000-000083470000}"/>
    <cellStyle name="Currency 2 5 2 9 2 5 2" xfId="19701" xr:uid="{00000000-0005-0000-0000-000084470000}"/>
    <cellStyle name="Currency 2 5 2 9 2 5 3" xfId="31582" xr:uid="{1C43E6D0-1C9A-483F-81C3-3EE83B5A340E}"/>
    <cellStyle name="Currency 2 5 2 9 2 5 4" xfId="45839" xr:uid="{BB44968F-6D5A-4D51-BF0F-8EBE751671DB}"/>
    <cellStyle name="Currency 2 5 2 9 2 6" xfId="7820" xr:uid="{00000000-0005-0000-0000-000085470000}"/>
    <cellStyle name="Currency 2 5 2 9 2 6 2" xfId="22077" xr:uid="{00000000-0005-0000-0000-000086470000}"/>
    <cellStyle name="Currency 2 5 2 9 2 6 3" xfId="33958" xr:uid="{7C4977A5-20E6-4863-8F61-9BA3D3DEAB1C}"/>
    <cellStyle name="Currency 2 5 2 9 2 6 4" xfId="48215" xr:uid="{9716A0D7-8C9C-49A5-B93C-4F0747E6032A}"/>
    <cellStyle name="Currency 2 5 2 9 2 7" xfId="10196" xr:uid="{00000000-0005-0000-0000-000087470000}"/>
    <cellStyle name="Currency 2 5 2 9 2 7 2" xfId="24453" xr:uid="{00000000-0005-0000-0000-000088470000}"/>
    <cellStyle name="Currency 2 5 2 9 2 7 3" xfId="36334" xr:uid="{B72E37E9-459A-44C5-9631-CE6EA9D1AE7E}"/>
    <cellStyle name="Currency 2 5 2 9 2 7 4" xfId="50591" xr:uid="{C7BD3BCB-F9B2-4D1B-AE4C-1D5FC3E32156}"/>
    <cellStyle name="Currency 2 5 2 9 2 8" xfId="12573" xr:uid="{00000000-0005-0000-0000-000089470000}"/>
    <cellStyle name="Currency 2 5 2 9 2 8 2" xfId="38711" xr:uid="{082C05EB-B396-4239-A4AE-C1844ECD9417}"/>
    <cellStyle name="Currency 2 5 2 9 2 8 3" xfId="52968" xr:uid="{C7EA616D-0F24-4EFB-918D-5F1850A13702}"/>
    <cellStyle name="Currency 2 5 2 9 2 9" xfId="14949" xr:uid="{00000000-0005-0000-0000-00008A470000}"/>
    <cellStyle name="Currency 2 5 2 9 3" xfId="1124" xr:uid="{00000000-0005-0000-0000-00008B470000}"/>
    <cellStyle name="Currency 2 5 2 9 3 2" xfId="3500" xr:uid="{00000000-0005-0000-0000-00008C470000}"/>
    <cellStyle name="Currency 2 5 2 9 3 2 2" xfId="17757" xr:uid="{00000000-0005-0000-0000-00008D470000}"/>
    <cellStyle name="Currency 2 5 2 9 3 2 3" xfId="29638" xr:uid="{9A63043B-F9D2-41BB-B302-31B865486972}"/>
    <cellStyle name="Currency 2 5 2 9 3 2 4" xfId="43895" xr:uid="{6F4A11C9-0A47-47DF-B0BF-FF7D64074901}"/>
    <cellStyle name="Currency 2 5 2 9 3 3" xfId="5876" xr:uid="{00000000-0005-0000-0000-00008E470000}"/>
    <cellStyle name="Currency 2 5 2 9 3 3 2" xfId="20133" xr:uid="{00000000-0005-0000-0000-00008F470000}"/>
    <cellStyle name="Currency 2 5 2 9 3 3 3" xfId="32014" xr:uid="{F8EB8AA6-E2D3-4602-B0ED-E9AA64280CBA}"/>
    <cellStyle name="Currency 2 5 2 9 3 3 4" xfId="46271" xr:uid="{CBF31E48-A454-4343-B6A8-72AA867DBC19}"/>
    <cellStyle name="Currency 2 5 2 9 3 4" xfId="8252" xr:uid="{00000000-0005-0000-0000-000090470000}"/>
    <cellStyle name="Currency 2 5 2 9 3 4 2" xfId="22509" xr:uid="{00000000-0005-0000-0000-000091470000}"/>
    <cellStyle name="Currency 2 5 2 9 3 4 3" xfId="34390" xr:uid="{336386C4-A54F-48FC-A0E0-526F2C27C503}"/>
    <cellStyle name="Currency 2 5 2 9 3 4 4" xfId="48647" xr:uid="{928AA696-D7DE-4288-8CE7-1AE33D65AF6C}"/>
    <cellStyle name="Currency 2 5 2 9 3 5" xfId="10628" xr:uid="{00000000-0005-0000-0000-000092470000}"/>
    <cellStyle name="Currency 2 5 2 9 3 5 2" xfId="24885" xr:uid="{00000000-0005-0000-0000-000093470000}"/>
    <cellStyle name="Currency 2 5 2 9 3 5 3" xfId="36766" xr:uid="{549BBC8C-31A4-4AC2-B936-2CB6C84D9CF4}"/>
    <cellStyle name="Currency 2 5 2 9 3 5 4" xfId="51023" xr:uid="{030DF1B7-0C74-491D-98AB-E51C29327ECA}"/>
    <cellStyle name="Currency 2 5 2 9 3 6" xfId="13005" xr:uid="{00000000-0005-0000-0000-000094470000}"/>
    <cellStyle name="Currency 2 5 2 9 3 6 2" xfId="39143" xr:uid="{C3A77A30-C18B-44B6-B597-297A97055AF0}"/>
    <cellStyle name="Currency 2 5 2 9 3 6 3" xfId="53400" xr:uid="{0DCFE714-AE23-4E13-8A93-4B754A536AEA}"/>
    <cellStyle name="Currency 2 5 2 9 3 7" xfId="15381" xr:uid="{00000000-0005-0000-0000-000095470000}"/>
    <cellStyle name="Currency 2 5 2 9 3 8" xfId="27262" xr:uid="{2EB653AA-1F0F-4DD1-9C77-49CBFC20E52B}"/>
    <cellStyle name="Currency 2 5 2 9 3 9" xfId="41519" xr:uid="{BF28B151-CC8F-4738-892D-EA23C750966C}"/>
    <cellStyle name="Currency 2 5 2 9 4" xfId="1916" xr:uid="{00000000-0005-0000-0000-000096470000}"/>
    <cellStyle name="Currency 2 5 2 9 4 2" xfId="4292" xr:uid="{00000000-0005-0000-0000-000097470000}"/>
    <cellStyle name="Currency 2 5 2 9 4 2 2" xfId="18549" xr:uid="{00000000-0005-0000-0000-000098470000}"/>
    <cellStyle name="Currency 2 5 2 9 4 2 3" xfId="30430" xr:uid="{28D8FBDD-D446-4E0B-9393-D4B420B4DBE7}"/>
    <cellStyle name="Currency 2 5 2 9 4 2 4" xfId="44687" xr:uid="{2CF96302-53BE-43EF-82C9-B6A210459222}"/>
    <cellStyle name="Currency 2 5 2 9 4 3" xfId="6668" xr:uid="{00000000-0005-0000-0000-000099470000}"/>
    <cellStyle name="Currency 2 5 2 9 4 3 2" xfId="20925" xr:uid="{00000000-0005-0000-0000-00009A470000}"/>
    <cellStyle name="Currency 2 5 2 9 4 3 3" xfId="32806" xr:uid="{77A86D9C-C51E-4630-9F1F-0BF47E01E7CA}"/>
    <cellStyle name="Currency 2 5 2 9 4 3 4" xfId="47063" xr:uid="{538EE7B6-FE7F-42EC-9F27-FC22FAE1F86F}"/>
    <cellStyle name="Currency 2 5 2 9 4 4" xfId="9044" xr:uid="{00000000-0005-0000-0000-00009B470000}"/>
    <cellStyle name="Currency 2 5 2 9 4 4 2" xfId="23301" xr:uid="{00000000-0005-0000-0000-00009C470000}"/>
    <cellStyle name="Currency 2 5 2 9 4 4 3" xfId="35182" xr:uid="{3D6CFCC4-59EE-43DD-B32A-8CBDF58CE2B2}"/>
    <cellStyle name="Currency 2 5 2 9 4 4 4" xfId="49439" xr:uid="{E6E3B9C8-729D-4A8B-92F2-9E21C1D40B18}"/>
    <cellStyle name="Currency 2 5 2 9 4 5" xfId="11420" xr:uid="{00000000-0005-0000-0000-00009D470000}"/>
    <cellStyle name="Currency 2 5 2 9 4 5 2" xfId="25677" xr:uid="{00000000-0005-0000-0000-00009E470000}"/>
    <cellStyle name="Currency 2 5 2 9 4 5 3" xfId="37558" xr:uid="{1357A828-7BBA-4BC1-9150-08679184014C}"/>
    <cellStyle name="Currency 2 5 2 9 4 5 4" xfId="51815" xr:uid="{BE107166-8957-4730-B36E-3D5C371D2371}"/>
    <cellStyle name="Currency 2 5 2 9 4 6" xfId="13797" xr:uid="{00000000-0005-0000-0000-00009F470000}"/>
    <cellStyle name="Currency 2 5 2 9 4 6 2" xfId="39935" xr:uid="{D3C9B1C0-628D-47C1-839D-CF04084C0B3F}"/>
    <cellStyle name="Currency 2 5 2 9 4 6 3" xfId="54192" xr:uid="{75A9D261-005B-45AA-953E-68111D8AF98D}"/>
    <cellStyle name="Currency 2 5 2 9 4 7" xfId="16173" xr:uid="{00000000-0005-0000-0000-0000A0470000}"/>
    <cellStyle name="Currency 2 5 2 9 4 8" xfId="28054" xr:uid="{8BBF8061-B562-47F0-AC0F-429109537052}"/>
    <cellStyle name="Currency 2 5 2 9 4 9" xfId="42311" xr:uid="{FEDC8CC4-E1AA-46EC-81B7-03029375C2D4}"/>
    <cellStyle name="Currency 2 5 2 9 5" xfId="2708" xr:uid="{00000000-0005-0000-0000-0000A1470000}"/>
    <cellStyle name="Currency 2 5 2 9 5 2" xfId="16965" xr:uid="{00000000-0005-0000-0000-0000A2470000}"/>
    <cellStyle name="Currency 2 5 2 9 5 3" xfId="28846" xr:uid="{80799B76-7D34-4785-985F-8AE9A2402550}"/>
    <cellStyle name="Currency 2 5 2 9 5 4" xfId="43103" xr:uid="{D82A03DE-0353-48F8-BF0A-7BEE61CA3241}"/>
    <cellStyle name="Currency 2 5 2 9 6" xfId="5084" xr:uid="{00000000-0005-0000-0000-0000A3470000}"/>
    <cellStyle name="Currency 2 5 2 9 6 2" xfId="19341" xr:uid="{00000000-0005-0000-0000-0000A4470000}"/>
    <cellStyle name="Currency 2 5 2 9 6 3" xfId="31222" xr:uid="{6D19FE3E-57E3-45DD-AB50-3DE105D4F2BF}"/>
    <cellStyle name="Currency 2 5 2 9 6 4" xfId="45479" xr:uid="{D79B2758-F4DF-45C3-A33D-016617D5CA6A}"/>
    <cellStyle name="Currency 2 5 2 9 7" xfId="7460" xr:uid="{00000000-0005-0000-0000-0000A5470000}"/>
    <cellStyle name="Currency 2 5 2 9 7 2" xfId="21717" xr:uid="{00000000-0005-0000-0000-0000A6470000}"/>
    <cellStyle name="Currency 2 5 2 9 7 3" xfId="33598" xr:uid="{EC6AC52B-A8B5-40D6-ADB0-EF89BEAB0B52}"/>
    <cellStyle name="Currency 2 5 2 9 7 4" xfId="47855" xr:uid="{980543E3-2035-417E-8C4E-47281367E669}"/>
    <cellStyle name="Currency 2 5 2 9 8" xfId="9836" xr:uid="{00000000-0005-0000-0000-0000A7470000}"/>
    <cellStyle name="Currency 2 5 2 9 8 2" xfId="24093" xr:uid="{00000000-0005-0000-0000-0000A8470000}"/>
    <cellStyle name="Currency 2 5 2 9 8 3" xfId="35974" xr:uid="{A7505C27-52AD-47A0-A1E2-192496E94A49}"/>
    <cellStyle name="Currency 2 5 2 9 8 4" xfId="50231" xr:uid="{6F174487-0BB5-4111-A513-61CB7DC71A61}"/>
    <cellStyle name="Currency 2 5 2 9 9" xfId="12213" xr:uid="{00000000-0005-0000-0000-0000A9470000}"/>
    <cellStyle name="Currency 2 5 2 9 9 2" xfId="38351" xr:uid="{7F212E76-992E-46CB-8D9B-9987C2FA97A9}"/>
    <cellStyle name="Currency 2 5 2 9 9 3" xfId="52608" xr:uid="{6937F641-81D2-444C-A46B-A3735087968D}"/>
    <cellStyle name="Currency 2 5 20" xfId="7155" xr:uid="{00000000-0005-0000-0000-0000AA470000}"/>
    <cellStyle name="Currency 2 5 20 2" xfId="21412" xr:uid="{00000000-0005-0000-0000-0000AB470000}"/>
    <cellStyle name="Currency 2 5 20 3" xfId="33293" xr:uid="{F7E0BFF7-7CE3-4D1C-B6FF-A6D129997BC8}"/>
    <cellStyle name="Currency 2 5 20 4" xfId="47550" xr:uid="{A62CA43A-F711-4AD2-B3BE-0F20F1BC3671}"/>
    <cellStyle name="Currency 2 5 21" xfId="9531" xr:uid="{00000000-0005-0000-0000-0000AC470000}"/>
    <cellStyle name="Currency 2 5 21 2" xfId="23788" xr:uid="{00000000-0005-0000-0000-0000AD470000}"/>
    <cellStyle name="Currency 2 5 21 3" xfId="35669" xr:uid="{4F208A3F-6454-41F6-ADCD-622A2202F59B}"/>
    <cellStyle name="Currency 2 5 21 4" xfId="49926" xr:uid="{E51DFE2F-40C9-4281-B2AB-0A0DCC4FB3C8}"/>
    <cellStyle name="Currency 2 5 22" xfId="11908" xr:uid="{00000000-0005-0000-0000-0000AE470000}"/>
    <cellStyle name="Currency 2 5 22 2" xfId="38046" xr:uid="{D92E6866-5796-4E0B-9E9A-B3C01B211392}"/>
    <cellStyle name="Currency 2 5 22 3" xfId="52303" xr:uid="{454895E3-2A7A-444D-A7BF-27B958668452}"/>
    <cellStyle name="Currency 2 5 23" xfId="14284" xr:uid="{00000000-0005-0000-0000-0000AF470000}"/>
    <cellStyle name="Currency 2 5 24" xfId="26165" xr:uid="{287E0120-4AD9-44EC-AD11-C13DA97EB539}"/>
    <cellStyle name="Currency 2 5 25" xfId="40422" xr:uid="{C417F767-57FF-45E3-A379-603D2A14D731}"/>
    <cellStyle name="Currency 2 5 3" xfId="63" xr:uid="{00000000-0005-0000-0000-0000B0470000}"/>
    <cellStyle name="Currency 2 5 3 10" xfId="14320" xr:uid="{00000000-0005-0000-0000-0000B1470000}"/>
    <cellStyle name="Currency 2 5 3 11" xfId="26201" xr:uid="{FF61ADCC-E36C-4D47-BC55-E8346BF89045}"/>
    <cellStyle name="Currency 2 5 3 12" xfId="40458" xr:uid="{09673191-E440-4731-81CC-DB3C74E29E92}"/>
    <cellStyle name="Currency 2 5 3 2" xfId="423" xr:uid="{00000000-0005-0000-0000-0000B2470000}"/>
    <cellStyle name="Currency 2 5 3 2 10" xfId="26561" xr:uid="{8D5A31AD-CCCC-4E66-801F-C7F3296858FD}"/>
    <cellStyle name="Currency 2 5 3 2 11" xfId="40818" xr:uid="{9E956015-E3AF-4E14-BEAD-78FA9549A48D}"/>
    <cellStyle name="Currency 2 5 3 2 2" xfId="1215" xr:uid="{00000000-0005-0000-0000-0000B3470000}"/>
    <cellStyle name="Currency 2 5 3 2 2 2" xfId="3591" xr:uid="{00000000-0005-0000-0000-0000B4470000}"/>
    <cellStyle name="Currency 2 5 3 2 2 2 2" xfId="17848" xr:uid="{00000000-0005-0000-0000-0000B5470000}"/>
    <cellStyle name="Currency 2 5 3 2 2 2 3" xfId="29729" xr:uid="{90267FCF-A13F-4687-B734-83E67EBD9C5C}"/>
    <cellStyle name="Currency 2 5 3 2 2 2 4" xfId="43986" xr:uid="{7B6DD360-2357-47EC-9765-87B78F0A895B}"/>
    <cellStyle name="Currency 2 5 3 2 2 3" xfId="5967" xr:uid="{00000000-0005-0000-0000-0000B6470000}"/>
    <cellStyle name="Currency 2 5 3 2 2 3 2" xfId="20224" xr:uid="{00000000-0005-0000-0000-0000B7470000}"/>
    <cellStyle name="Currency 2 5 3 2 2 3 3" xfId="32105" xr:uid="{68EC547F-F4A9-4FE4-87F1-868D43814193}"/>
    <cellStyle name="Currency 2 5 3 2 2 3 4" xfId="46362" xr:uid="{11D9760C-E8DF-4856-A300-EAF2AC710416}"/>
    <cellStyle name="Currency 2 5 3 2 2 4" xfId="8343" xr:uid="{00000000-0005-0000-0000-0000B8470000}"/>
    <cellStyle name="Currency 2 5 3 2 2 4 2" xfId="22600" xr:uid="{00000000-0005-0000-0000-0000B9470000}"/>
    <cellStyle name="Currency 2 5 3 2 2 4 3" xfId="34481" xr:uid="{8BEE50A6-39E5-4BEB-9520-E6773137B2BD}"/>
    <cellStyle name="Currency 2 5 3 2 2 4 4" xfId="48738" xr:uid="{B0F2C02F-7CD5-4D7A-8FF1-43E2C3B7F07D}"/>
    <cellStyle name="Currency 2 5 3 2 2 5" xfId="10719" xr:uid="{00000000-0005-0000-0000-0000BA470000}"/>
    <cellStyle name="Currency 2 5 3 2 2 5 2" xfId="24976" xr:uid="{00000000-0005-0000-0000-0000BB470000}"/>
    <cellStyle name="Currency 2 5 3 2 2 5 3" xfId="36857" xr:uid="{0D8C2B30-FAB0-4DD2-A696-49AE3033AB03}"/>
    <cellStyle name="Currency 2 5 3 2 2 5 4" xfId="51114" xr:uid="{F9F981E0-22AB-47F8-ACBA-8186792CC219}"/>
    <cellStyle name="Currency 2 5 3 2 2 6" xfId="13096" xr:uid="{00000000-0005-0000-0000-0000BC470000}"/>
    <cellStyle name="Currency 2 5 3 2 2 6 2" xfId="39234" xr:uid="{0FAD70ED-D6C9-4AF5-8D1F-6A6552984CEF}"/>
    <cellStyle name="Currency 2 5 3 2 2 6 3" xfId="53491" xr:uid="{8FAA3D62-34B2-4201-98DD-5378CEA792A0}"/>
    <cellStyle name="Currency 2 5 3 2 2 7" xfId="15472" xr:uid="{00000000-0005-0000-0000-0000BD470000}"/>
    <cellStyle name="Currency 2 5 3 2 2 8" xfId="27353" xr:uid="{1EAA3C55-7E87-44EE-8542-581A58A367EE}"/>
    <cellStyle name="Currency 2 5 3 2 2 9" xfId="41610" xr:uid="{BBD5591F-A149-4C32-8BAD-556B4D5D1318}"/>
    <cellStyle name="Currency 2 5 3 2 3" xfId="2007" xr:uid="{00000000-0005-0000-0000-0000BE470000}"/>
    <cellStyle name="Currency 2 5 3 2 3 2" xfId="4383" xr:uid="{00000000-0005-0000-0000-0000BF470000}"/>
    <cellStyle name="Currency 2 5 3 2 3 2 2" xfId="18640" xr:uid="{00000000-0005-0000-0000-0000C0470000}"/>
    <cellStyle name="Currency 2 5 3 2 3 2 3" xfId="30521" xr:uid="{C3FD142F-15CB-44E2-882C-7723E10F1F09}"/>
    <cellStyle name="Currency 2 5 3 2 3 2 4" xfId="44778" xr:uid="{575A8F58-FF81-412F-A3BD-5818EFE9A8EE}"/>
    <cellStyle name="Currency 2 5 3 2 3 3" xfId="6759" xr:uid="{00000000-0005-0000-0000-0000C1470000}"/>
    <cellStyle name="Currency 2 5 3 2 3 3 2" xfId="21016" xr:uid="{00000000-0005-0000-0000-0000C2470000}"/>
    <cellStyle name="Currency 2 5 3 2 3 3 3" xfId="32897" xr:uid="{C6D42BFF-D9CC-4CBF-9F80-86E263F1C21B}"/>
    <cellStyle name="Currency 2 5 3 2 3 3 4" xfId="47154" xr:uid="{9E04F6C3-9017-470E-9AF5-4C505378BF78}"/>
    <cellStyle name="Currency 2 5 3 2 3 4" xfId="9135" xr:uid="{00000000-0005-0000-0000-0000C3470000}"/>
    <cellStyle name="Currency 2 5 3 2 3 4 2" xfId="23392" xr:uid="{00000000-0005-0000-0000-0000C4470000}"/>
    <cellStyle name="Currency 2 5 3 2 3 4 3" xfId="35273" xr:uid="{63236AA6-BCC1-4E66-9FA0-CEC2A98A69E2}"/>
    <cellStyle name="Currency 2 5 3 2 3 4 4" xfId="49530" xr:uid="{577A3571-BB38-4599-80AF-366FE082ABA5}"/>
    <cellStyle name="Currency 2 5 3 2 3 5" xfId="11511" xr:uid="{00000000-0005-0000-0000-0000C5470000}"/>
    <cellStyle name="Currency 2 5 3 2 3 5 2" xfId="25768" xr:uid="{00000000-0005-0000-0000-0000C6470000}"/>
    <cellStyle name="Currency 2 5 3 2 3 5 3" xfId="37649" xr:uid="{DE5ECF05-A4A7-4FA6-B930-F114C5DEB63E}"/>
    <cellStyle name="Currency 2 5 3 2 3 5 4" xfId="51906" xr:uid="{DCA80A38-0B12-47C1-9357-5A3B345DA008}"/>
    <cellStyle name="Currency 2 5 3 2 3 6" xfId="13888" xr:uid="{00000000-0005-0000-0000-0000C7470000}"/>
    <cellStyle name="Currency 2 5 3 2 3 6 2" xfId="40026" xr:uid="{30551144-6DCE-410E-8BB8-775AA988031A}"/>
    <cellStyle name="Currency 2 5 3 2 3 6 3" xfId="54283" xr:uid="{ACE726E1-415B-47C0-A3D7-B8256B244F8E}"/>
    <cellStyle name="Currency 2 5 3 2 3 7" xfId="16264" xr:uid="{00000000-0005-0000-0000-0000C8470000}"/>
    <cellStyle name="Currency 2 5 3 2 3 8" xfId="28145" xr:uid="{502C974C-62F7-40BA-8488-BB3DDEC4E14A}"/>
    <cellStyle name="Currency 2 5 3 2 3 9" xfId="42402" xr:uid="{31CF6D96-7A83-4A09-B729-CA4687E61367}"/>
    <cellStyle name="Currency 2 5 3 2 4" xfId="2799" xr:uid="{00000000-0005-0000-0000-0000C9470000}"/>
    <cellStyle name="Currency 2 5 3 2 4 2" xfId="17056" xr:uid="{00000000-0005-0000-0000-0000CA470000}"/>
    <cellStyle name="Currency 2 5 3 2 4 3" xfId="28937" xr:uid="{CD4A2F30-08A2-4C9A-83BB-4D8084CDF021}"/>
    <cellStyle name="Currency 2 5 3 2 4 4" xfId="43194" xr:uid="{94987651-7E18-4390-92FC-DBFD11FB3014}"/>
    <cellStyle name="Currency 2 5 3 2 5" xfId="5175" xr:uid="{00000000-0005-0000-0000-0000CB470000}"/>
    <cellStyle name="Currency 2 5 3 2 5 2" xfId="19432" xr:uid="{00000000-0005-0000-0000-0000CC470000}"/>
    <cellStyle name="Currency 2 5 3 2 5 3" xfId="31313" xr:uid="{F4F241E2-5E5B-47B7-8886-60EAA458834D}"/>
    <cellStyle name="Currency 2 5 3 2 5 4" xfId="45570" xr:uid="{5C3A1CB7-8546-484C-9E76-11581FC364F1}"/>
    <cellStyle name="Currency 2 5 3 2 6" xfId="7551" xr:uid="{00000000-0005-0000-0000-0000CD470000}"/>
    <cellStyle name="Currency 2 5 3 2 6 2" xfId="21808" xr:uid="{00000000-0005-0000-0000-0000CE470000}"/>
    <cellStyle name="Currency 2 5 3 2 6 3" xfId="33689" xr:uid="{D3F04976-79F2-4C3E-8852-0DA8F284F4FB}"/>
    <cellStyle name="Currency 2 5 3 2 6 4" xfId="47946" xr:uid="{D27E5C99-3D18-4341-938E-9C192BDEDCEF}"/>
    <cellStyle name="Currency 2 5 3 2 7" xfId="9927" xr:uid="{00000000-0005-0000-0000-0000CF470000}"/>
    <cellStyle name="Currency 2 5 3 2 7 2" xfId="24184" xr:uid="{00000000-0005-0000-0000-0000D0470000}"/>
    <cellStyle name="Currency 2 5 3 2 7 3" xfId="36065" xr:uid="{C379AACE-57D9-42AA-8F98-8498DDC265A0}"/>
    <cellStyle name="Currency 2 5 3 2 7 4" xfId="50322" xr:uid="{D28E98CA-D715-46A1-A37B-04EA65B13682}"/>
    <cellStyle name="Currency 2 5 3 2 8" xfId="12304" xr:uid="{00000000-0005-0000-0000-0000D1470000}"/>
    <cellStyle name="Currency 2 5 3 2 8 2" xfId="38442" xr:uid="{DD3F9BEC-B1A7-4845-AE21-4069F229CE24}"/>
    <cellStyle name="Currency 2 5 3 2 8 3" xfId="52699" xr:uid="{2DEEB8B6-D5E5-48BD-941D-8CD5D6E3D786}"/>
    <cellStyle name="Currency 2 5 3 2 9" xfId="14680" xr:uid="{00000000-0005-0000-0000-0000D2470000}"/>
    <cellStyle name="Currency 2 5 3 3" xfId="855" xr:uid="{00000000-0005-0000-0000-0000D3470000}"/>
    <cellStyle name="Currency 2 5 3 3 2" xfId="3231" xr:uid="{00000000-0005-0000-0000-0000D4470000}"/>
    <cellStyle name="Currency 2 5 3 3 2 2" xfId="17488" xr:uid="{00000000-0005-0000-0000-0000D5470000}"/>
    <cellStyle name="Currency 2 5 3 3 2 3" xfId="29369" xr:uid="{C939038C-A5D0-4043-BF23-A42E23B9A6AF}"/>
    <cellStyle name="Currency 2 5 3 3 2 4" xfId="43626" xr:uid="{5664BF29-789E-4595-9EB2-BDFFF2A62153}"/>
    <cellStyle name="Currency 2 5 3 3 3" xfId="5607" xr:uid="{00000000-0005-0000-0000-0000D6470000}"/>
    <cellStyle name="Currency 2 5 3 3 3 2" xfId="19864" xr:uid="{00000000-0005-0000-0000-0000D7470000}"/>
    <cellStyle name="Currency 2 5 3 3 3 3" xfId="31745" xr:uid="{44DE831D-03CE-40A5-8815-ED521D390A25}"/>
    <cellStyle name="Currency 2 5 3 3 3 4" xfId="46002" xr:uid="{1FDBF504-F95C-4407-AB8E-D2CDBC09D89F}"/>
    <cellStyle name="Currency 2 5 3 3 4" xfId="7983" xr:uid="{00000000-0005-0000-0000-0000D8470000}"/>
    <cellStyle name="Currency 2 5 3 3 4 2" xfId="22240" xr:uid="{00000000-0005-0000-0000-0000D9470000}"/>
    <cellStyle name="Currency 2 5 3 3 4 3" xfId="34121" xr:uid="{37ACFE94-4614-4A2F-A180-4890F34870B9}"/>
    <cellStyle name="Currency 2 5 3 3 4 4" xfId="48378" xr:uid="{8DC6530F-7B77-4B07-B0F0-FB35996DD868}"/>
    <cellStyle name="Currency 2 5 3 3 5" xfId="10359" xr:uid="{00000000-0005-0000-0000-0000DA470000}"/>
    <cellStyle name="Currency 2 5 3 3 5 2" xfId="24616" xr:uid="{00000000-0005-0000-0000-0000DB470000}"/>
    <cellStyle name="Currency 2 5 3 3 5 3" xfId="36497" xr:uid="{C32E2F59-54BC-480D-A24F-605BF7FDB810}"/>
    <cellStyle name="Currency 2 5 3 3 5 4" xfId="50754" xr:uid="{1B4C5AB1-3D0B-459C-8535-E04FB70991EA}"/>
    <cellStyle name="Currency 2 5 3 3 6" xfId="12736" xr:uid="{00000000-0005-0000-0000-0000DC470000}"/>
    <cellStyle name="Currency 2 5 3 3 6 2" xfId="38874" xr:uid="{3E8848C8-94AA-4B48-BD28-961184CC657A}"/>
    <cellStyle name="Currency 2 5 3 3 6 3" xfId="53131" xr:uid="{FD7EE781-721E-4BD3-BD88-96F83311009B}"/>
    <cellStyle name="Currency 2 5 3 3 7" xfId="15112" xr:uid="{00000000-0005-0000-0000-0000DD470000}"/>
    <cellStyle name="Currency 2 5 3 3 8" xfId="26993" xr:uid="{97D94D0D-76D5-4606-BF0C-CA72FFBCB5CC}"/>
    <cellStyle name="Currency 2 5 3 3 9" xfId="41250" xr:uid="{602E6802-06B6-4064-8290-723D5AD58EC2}"/>
    <cellStyle name="Currency 2 5 3 4" xfId="1647" xr:uid="{00000000-0005-0000-0000-0000DE470000}"/>
    <cellStyle name="Currency 2 5 3 4 2" xfId="4023" xr:uid="{00000000-0005-0000-0000-0000DF470000}"/>
    <cellStyle name="Currency 2 5 3 4 2 2" xfId="18280" xr:uid="{00000000-0005-0000-0000-0000E0470000}"/>
    <cellStyle name="Currency 2 5 3 4 2 3" xfId="30161" xr:uid="{214C0D1D-2B9E-4E77-8893-689A883F5FBD}"/>
    <cellStyle name="Currency 2 5 3 4 2 4" xfId="44418" xr:uid="{AE86570A-D608-46C7-9548-CE43EA7EAAB7}"/>
    <cellStyle name="Currency 2 5 3 4 3" xfId="6399" xr:uid="{00000000-0005-0000-0000-0000E1470000}"/>
    <cellStyle name="Currency 2 5 3 4 3 2" xfId="20656" xr:uid="{00000000-0005-0000-0000-0000E2470000}"/>
    <cellStyle name="Currency 2 5 3 4 3 3" xfId="32537" xr:uid="{BF5DA41D-FD3E-4916-8239-9A5010246001}"/>
    <cellStyle name="Currency 2 5 3 4 3 4" xfId="46794" xr:uid="{05EE0B6A-7ED0-4613-87D7-F13F2E391536}"/>
    <cellStyle name="Currency 2 5 3 4 4" xfId="8775" xr:uid="{00000000-0005-0000-0000-0000E3470000}"/>
    <cellStyle name="Currency 2 5 3 4 4 2" xfId="23032" xr:uid="{00000000-0005-0000-0000-0000E4470000}"/>
    <cellStyle name="Currency 2 5 3 4 4 3" xfId="34913" xr:uid="{8EE25482-2AC2-4426-837D-237B8DFDF5C1}"/>
    <cellStyle name="Currency 2 5 3 4 4 4" xfId="49170" xr:uid="{ECA78F5C-AACE-4ECD-AB70-C25529F33311}"/>
    <cellStyle name="Currency 2 5 3 4 5" xfId="11151" xr:uid="{00000000-0005-0000-0000-0000E5470000}"/>
    <cellStyle name="Currency 2 5 3 4 5 2" xfId="25408" xr:uid="{00000000-0005-0000-0000-0000E6470000}"/>
    <cellStyle name="Currency 2 5 3 4 5 3" xfId="37289" xr:uid="{47EEC975-3C6C-4D7B-8907-7E9BB6795DEF}"/>
    <cellStyle name="Currency 2 5 3 4 5 4" xfId="51546" xr:uid="{57672710-BFC1-4D66-B74A-31E5D3757D12}"/>
    <cellStyle name="Currency 2 5 3 4 6" xfId="13528" xr:uid="{00000000-0005-0000-0000-0000E7470000}"/>
    <cellStyle name="Currency 2 5 3 4 6 2" xfId="39666" xr:uid="{D2CC0B7E-D7C6-459B-A7CB-7E871E61D2ED}"/>
    <cellStyle name="Currency 2 5 3 4 6 3" xfId="53923" xr:uid="{C1131BAF-37E9-4486-9ED2-1D12004F8580}"/>
    <cellStyle name="Currency 2 5 3 4 7" xfId="15904" xr:uid="{00000000-0005-0000-0000-0000E8470000}"/>
    <cellStyle name="Currency 2 5 3 4 8" xfId="27785" xr:uid="{96F1EEC1-89F9-4AC9-AA60-9645BE33B0F4}"/>
    <cellStyle name="Currency 2 5 3 4 9" xfId="42042" xr:uid="{D65431CC-BDA4-479E-99D7-95EC7B852D4B}"/>
    <cellStyle name="Currency 2 5 3 5" xfId="2439" xr:uid="{00000000-0005-0000-0000-0000E9470000}"/>
    <cellStyle name="Currency 2 5 3 5 2" xfId="16696" xr:uid="{00000000-0005-0000-0000-0000EA470000}"/>
    <cellStyle name="Currency 2 5 3 5 3" xfId="28577" xr:uid="{DDA2B0D3-8FE8-432B-AF2A-D40920BD0131}"/>
    <cellStyle name="Currency 2 5 3 5 4" xfId="42834" xr:uid="{198C1877-1247-45AB-A464-B47E279BB921}"/>
    <cellStyle name="Currency 2 5 3 6" xfId="4815" xr:uid="{00000000-0005-0000-0000-0000EB470000}"/>
    <cellStyle name="Currency 2 5 3 6 2" xfId="19072" xr:uid="{00000000-0005-0000-0000-0000EC470000}"/>
    <cellStyle name="Currency 2 5 3 6 3" xfId="30953" xr:uid="{4C5DA0E5-385B-4925-83A6-B10FBEE58CB0}"/>
    <cellStyle name="Currency 2 5 3 6 4" xfId="45210" xr:uid="{90F2F3F2-7287-41E8-B270-EEE0EA54AFC4}"/>
    <cellStyle name="Currency 2 5 3 7" xfId="7191" xr:uid="{00000000-0005-0000-0000-0000ED470000}"/>
    <cellStyle name="Currency 2 5 3 7 2" xfId="21448" xr:uid="{00000000-0005-0000-0000-0000EE470000}"/>
    <cellStyle name="Currency 2 5 3 7 3" xfId="33329" xr:uid="{5FDC12AA-7ED5-4B8D-86F9-6BE6DBA9F499}"/>
    <cellStyle name="Currency 2 5 3 7 4" xfId="47586" xr:uid="{FC909C40-8D76-4A6E-ABC4-D2DF28B3256F}"/>
    <cellStyle name="Currency 2 5 3 8" xfId="9567" xr:uid="{00000000-0005-0000-0000-0000EF470000}"/>
    <cellStyle name="Currency 2 5 3 8 2" xfId="23824" xr:uid="{00000000-0005-0000-0000-0000F0470000}"/>
    <cellStyle name="Currency 2 5 3 8 3" xfId="35705" xr:uid="{8C073EC8-4463-43E0-A241-4C61B2B3723C}"/>
    <cellStyle name="Currency 2 5 3 8 4" xfId="49962" xr:uid="{19ACE865-80C4-4EA8-8320-8936704E790C}"/>
    <cellStyle name="Currency 2 5 3 9" xfId="11944" xr:uid="{00000000-0005-0000-0000-0000F1470000}"/>
    <cellStyle name="Currency 2 5 3 9 2" xfId="38082" xr:uid="{F21DF7F9-6FC1-46E0-B0C5-B6010B46FEF8}"/>
    <cellStyle name="Currency 2 5 3 9 3" xfId="52339" xr:uid="{48AE02BE-E514-45A1-949A-537BA7D78B38}"/>
    <cellStyle name="Currency 2 5 4" xfId="99" xr:uid="{00000000-0005-0000-0000-0000F2470000}"/>
    <cellStyle name="Currency 2 5 4 10" xfId="14356" xr:uid="{00000000-0005-0000-0000-0000F3470000}"/>
    <cellStyle name="Currency 2 5 4 11" xfId="26237" xr:uid="{BD24652E-1D98-4071-9F8A-03DFC8E3B250}"/>
    <cellStyle name="Currency 2 5 4 12" xfId="40494" xr:uid="{EFA4A898-0EAB-4D60-8A8B-15798BB236CF}"/>
    <cellStyle name="Currency 2 5 4 2" xfId="459" xr:uid="{00000000-0005-0000-0000-0000F4470000}"/>
    <cellStyle name="Currency 2 5 4 2 10" xfId="26597" xr:uid="{A24CF144-DAE8-4084-BA8A-9D15F6C7B41C}"/>
    <cellStyle name="Currency 2 5 4 2 11" xfId="40854" xr:uid="{1850868B-6990-43DC-A508-E2B802C19011}"/>
    <cellStyle name="Currency 2 5 4 2 2" xfId="1251" xr:uid="{00000000-0005-0000-0000-0000F5470000}"/>
    <cellStyle name="Currency 2 5 4 2 2 2" xfId="3627" xr:uid="{00000000-0005-0000-0000-0000F6470000}"/>
    <cellStyle name="Currency 2 5 4 2 2 2 2" xfId="17884" xr:uid="{00000000-0005-0000-0000-0000F7470000}"/>
    <cellStyle name="Currency 2 5 4 2 2 2 3" xfId="29765" xr:uid="{90FB3640-CBBF-4655-9753-041EA8E7012B}"/>
    <cellStyle name="Currency 2 5 4 2 2 2 4" xfId="44022" xr:uid="{61E44597-3F15-4F5D-B0D1-D13FB5F21838}"/>
    <cellStyle name="Currency 2 5 4 2 2 3" xfId="6003" xr:uid="{00000000-0005-0000-0000-0000F8470000}"/>
    <cellStyle name="Currency 2 5 4 2 2 3 2" xfId="20260" xr:uid="{00000000-0005-0000-0000-0000F9470000}"/>
    <cellStyle name="Currency 2 5 4 2 2 3 3" xfId="32141" xr:uid="{DF2701B7-91A0-448E-9DDE-AFF4E3199373}"/>
    <cellStyle name="Currency 2 5 4 2 2 3 4" xfId="46398" xr:uid="{FB904B21-AE8A-4C3C-AFD3-0B754722275F}"/>
    <cellStyle name="Currency 2 5 4 2 2 4" xfId="8379" xr:uid="{00000000-0005-0000-0000-0000FA470000}"/>
    <cellStyle name="Currency 2 5 4 2 2 4 2" xfId="22636" xr:uid="{00000000-0005-0000-0000-0000FB470000}"/>
    <cellStyle name="Currency 2 5 4 2 2 4 3" xfId="34517" xr:uid="{1B686E6D-93FF-44F9-AB1A-34F204104A91}"/>
    <cellStyle name="Currency 2 5 4 2 2 4 4" xfId="48774" xr:uid="{7EB9ED11-051D-4A5E-A3DD-4D0D35BF2F18}"/>
    <cellStyle name="Currency 2 5 4 2 2 5" xfId="10755" xr:uid="{00000000-0005-0000-0000-0000FC470000}"/>
    <cellStyle name="Currency 2 5 4 2 2 5 2" xfId="25012" xr:uid="{00000000-0005-0000-0000-0000FD470000}"/>
    <cellStyle name="Currency 2 5 4 2 2 5 3" xfId="36893" xr:uid="{0E085312-9D58-45FC-96FE-D9E922D59C7E}"/>
    <cellStyle name="Currency 2 5 4 2 2 5 4" xfId="51150" xr:uid="{8AFC6027-0093-4E0A-9FBB-0B2349DDEE39}"/>
    <cellStyle name="Currency 2 5 4 2 2 6" xfId="13132" xr:uid="{00000000-0005-0000-0000-0000FE470000}"/>
    <cellStyle name="Currency 2 5 4 2 2 6 2" xfId="39270" xr:uid="{BF1D52FC-A742-4B26-AF49-1C905532D058}"/>
    <cellStyle name="Currency 2 5 4 2 2 6 3" xfId="53527" xr:uid="{8C6CA229-BC71-4A38-86DA-34C7C3A7DD19}"/>
    <cellStyle name="Currency 2 5 4 2 2 7" xfId="15508" xr:uid="{00000000-0005-0000-0000-0000FF470000}"/>
    <cellStyle name="Currency 2 5 4 2 2 8" xfId="27389" xr:uid="{47F77C0D-EA84-4340-BF99-A27D7F20DFFD}"/>
    <cellStyle name="Currency 2 5 4 2 2 9" xfId="41646" xr:uid="{D16574B1-CFFF-4922-884B-5D858FCF23C7}"/>
    <cellStyle name="Currency 2 5 4 2 3" xfId="2043" xr:uid="{00000000-0005-0000-0000-000000480000}"/>
    <cellStyle name="Currency 2 5 4 2 3 2" xfId="4419" xr:uid="{00000000-0005-0000-0000-000001480000}"/>
    <cellStyle name="Currency 2 5 4 2 3 2 2" xfId="18676" xr:uid="{00000000-0005-0000-0000-000002480000}"/>
    <cellStyle name="Currency 2 5 4 2 3 2 3" xfId="30557" xr:uid="{17A9FF74-F1B2-4982-8CAA-23AF4EBF1EBB}"/>
    <cellStyle name="Currency 2 5 4 2 3 2 4" xfId="44814" xr:uid="{AB850E61-E556-4158-A00B-86E6DF0ABFD6}"/>
    <cellStyle name="Currency 2 5 4 2 3 3" xfId="6795" xr:uid="{00000000-0005-0000-0000-000003480000}"/>
    <cellStyle name="Currency 2 5 4 2 3 3 2" xfId="21052" xr:uid="{00000000-0005-0000-0000-000004480000}"/>
    <cellStyle name="Currency 2 5 4 2 3 3 3" xfId="32933" xr:uid="{D11EFE29-C23B-4846-AB45-B927BC25CBFE}"/>
    <cellStyle name="Currency 2 5 4 2 3 3 4" xfId="47190" xr:uid="{787F7E59-A95F-4B19-B1C3-1DFA05FE51F5}"/>
    <cellStyle name="Currency 2 5 4 2 3 4" xfId="9171" xr:uid="{00000000-0005-0000-0000-000005480000}"/>
    <cellStyle name="Currency 2 5 4 2 3 4 2" xfId="23428" xr:uid="{00000000-0005-0000-0000-000006480000}"/>
    <cellStyle name="Currency 2 5 4 2 3 4 3" xfId="35309" xr:uid="{70C3302E-7F18-47A5-804B-D235E7CB2999}"/>
    <cellStyle name="Currency 2 5 4 2 3 4 4" xfId="49566" xr:uid="{51709646-E9D2-4282-AD01-5341306F6BBE}"/>
    <cellStyle name="Currency 2 5 4 2 3 5" xfId="11547" xr:uid="{00000000-0005-0000-0000-000007480000}"/>
    <cellStyle name="Currency 2 5 4 2 3 5 2" xfId="25804" xr:uid="{00000000-0005-0000-0000-000008480000}"/>
    <cellStyle name="Currency 2 5 4 2 3 5 3" xfId="37685" xr:uid="{35D0B3A6-C646-4361-B8E0-58011BAD1040}"/>
    <cellStyle name="Currency 2 5 4 2 3 5 4" xfId="51942" xr:uid="{357E9302-583D-460D-8611-8C7A42C2DFBD}"/>
    <cellStyle name="Currency 2 5 4 2 3 6" xfId="13924" xr:uid="{00000000-0005-0000-0000-000009480000}"/>
    <cellStyle name="Currency 2 5 4 2 3 6 2" xfId="40062" xr:uid="{D6B962BE-C4C2-489A-A689-BFD7CBCE2F75}"/>
    <cellStyle name="Currency 2 5 4 2 3 6 3" xfId="54319" xr:uid="{507A7C2E-60C0-4F12-9373-0EBF284CF0E1}"/>
    <cellStyle name="Currency 2 5 4 2 3 7" xfId="16300" xr:uid="{00000000-0005-0000-0000-00000A480000}"/>
    <cellStyle name="Currency 2 5 4 2 3 8" xfId="28181" xr:uid="{A838FADB-EE87-4F93-A5CE-52079187BBD1}"/>
    <cellStyle name="Currency 2 5 4 2 3 9" xfId="42438" xr:uid="{02B54032-7379-48A6-9616-8FE5E3BC7470}"/>
    <cellStyle name="Currency 2 5 4 2 4" xfId="2835" xr:uid="{00000000-0005-0000-0000-00000B480000}"/>
    <cellStyle name="Currency 2 5 4 2 4 2" xfId="17092" xr:uid="{00000000-0005-0000-0000-00000C480000}"/>
    <cellStyle name="Currency 2 5 4 2 4 3" xfId="28973" xr:uid="{1675EA97-2C1F-43E5-9B27-4A85927E83D8}"/>
    <cellStyle name="Currency 2 5 4 2 4 4" xfId="43230" xr:uid="{11B9B882-EC3F-4BA7-B856-16C716CE0B80}"/>
    <cellStyle name="Currency 2 5 4 2 5" xfId="5211" xr:uid="{00000000-0005-0000-0000-00000D480000}"/>
    <cellStyle name="Currency 2 5 4 2 5 2" xfId="19468" xr:uid="{00000000-0005-0000-0000-00000E480000}"/>
    <cellStyle name="Currency 2 5 4 2 5 3" xfId="31349" xr:uid="{EF7D080C-5905-4678-8F60-49598B47128C}"/>
    <cellStyle name="Currency 2 5 4 2 5 4" xfId="45606" xr:uid="{F2247D20-E4EA-4798-B010-19A5E4BAA3B0}"/>
    <cellStyle name="Currency 2 5 4 2 6" xfId="7587" xr:uid="{00000000-0005-0000-0000-00000F480000}"/>
    <cellStyle name="Currency 2 5 4 2 6 2" xfId="21844" xr:uid="{00000000-0005-0000-0000-000010480000}"/>
    <cellStyle name="Currency 2 5 4 2 6 3" xfId="33725" xr:uid="{7ADD98E5-AE68-4F35-B0F8-3394BDBD2378}"/>
    <cellStyle name="Currency 2 5 4 2 6 4" xfId="47982" xr:uid="{72D44993-412E-455B-93BE-64EBBC29B4BB}"/>
    <cellStyle name="Currency 2 5 4 2 7" xfId="9963" xr:uid="{00000000-0005-0000-0000-000011480000}"/>
    <cellStyle name="Currency 2 5 4 2 7 2" xfId="24220" xr:uid="{00000000-0005-0000-0000-000012480000}"/>
    <cellStyle name="Currency 2 5 4 2 7 3" xfId="36101" xr:uid="{27FE1E93-A586-45AF-B6C0-9FD5042B5792}"/>
    <cellStyle name="Currency 2 5 4 2 7 4" xfId="50358" xr:uid="{B9FB3838-2A53-4198-873F-75B7F377BA13}"/>
    <cellStyle name="Currency 2 5 4 2 8" xfId="12340" xr:uid="{00000000-0005-0000-0000-000013480000}"/>
    <cellStyle name="Currency 2 5 4 2 8 2" xfId="38478" xr:uid="{3942996F-3CB0-406F-82FC-3ED5B773E276}"/>
    <cellStyle name="Currency 2 5 4 2 8 3" xfId="52735" xr:uid="{5BB26276-08CA-4119-B46F-EF9789882C7E}"/>
    <cellStyle name="Currency 2 5 4 2 9" xfId="14716" xr:uid="{00000000-0005-0000-0000-000014480000}"/>
    <cellStyle name="Currency 2 5 4 3" xfId="891" xr:uid="{00000000-0005-0000-0000-000015480000}"/>
    <cellStyle name="Currency 2 5 4 3 2" xfId="3267" xr:uid="{00000000-0005-0000-0000-000016480000}"/>
    <cellStyle name="Currency 2 5 4 3 2 2" xfId="17524" xr:uid="{00000000-0005-0000-0000-000017480000}"/>
    <cellStyle name="Currency 2 5 4 3 2 3" xfId="29405" xr:uid="{0823C8F8-21D7-4447-8D37-02566F29FCD0}"/>
    <cellStyle name="Currency 2 5 4 3 2 4" xfId="43662" xr:uid="{7DB6964F-EA2C-4F2A-BDBB-F6416C3DE508}"/>
    <cellStyle name="Currency 2 5 4 3 3" xfId="5643" xr:uid="{00000000-0005-0000-0000-000018480000}"/>
    <cellStyle name="Currency 2 5 4 3 3 2" xfId="19900" xr:uid="{00000000-0005-0000-0000-000019480000}"/>
    <cellStyle name="Currency 2 5 4 3 3 3" xfId="31781" xr:uid="{C6DF4F9F-B6CD-4E08-91C7-308003F46F85}"/>
    <cellStyle name="Currency 2 5 4 3 3 4" xfId="46038" xr:uid="{48DC3979-392A-4E1C-A5C8-1DE92BE109C4}"/>
    <cellStyle name="Currency 2 5 4 3 4" xfId="8019" xr:uid="{00000000-0005-0000-0000-00001A480000}"/>
    <cellStyle name="Currency 2 5 4 3 4 2" xfId="22276" xr:uid="{00000000-0005-0000-0000-00001B480000}"/>
    <cellStyle name="Currency 2 5 4 3 4 3" xfId="34157" xr:uid="{A88BAC29-3BAE-4767-96DF-74D253A29F03}"/>
    <cellStyle name="Currency 2 5 4 3 4 4" xfId="48414" xr:uid="{00337F56-6699-4847-936A-1C4B6F917F1B}"/>
    <cellStyle name="Currency 2 5 4 3 5" xfId="10395" xr:uid="{00000000-0005-0000-0000-00001C480000}"/>
    <cellStyle name="Currency 2 5 4 3 5 2" xfId="24652" xr:uid="{00000000-0005-0000-0000-00001D480000}"/>
    <cellStyle name="Currency 2 5 4 3 5 3" xfId="36533" xr:uid="{FE68AD10-0BC4-4361-8B6E-7E4725862A0E}"/>
    <cellStyle name="Currency 2 5 4 3 5 4" xfId="50790" xr:uid="{601D0AC1-9886-408A-820E-C144B9104993}"/>
    <cellStyle name="Currency 2 5 4 3 6" xfId="12772" xr:uid="{00000000-0005-0000-0000-00001E480000}"/>
    <cellStyle name="Currency 2 5 4 3 6 2" xfId="38910" xr:uid="{66CF5527-08CC-4D06-B7AD-DD5C3B8D541A}"/>
    <cellStyle name="Currency 2 5 4 3 6 3" xfId="53167" xr:uid="{77650ACC-C866-4FB8-809F-1B20933313F0}"/>
    <cellStyle name="Currency 2 5 4 3 7" xfId="15148" xr:uid="{00000000-0005-0000-0000-00001F480000}"/>
    <cellStyle name="Currency 2 5 4 3 8" xfId="27029" xr:uid="{A4621945-C6E4-436C-B764-8CC044FC4950}"/>
    <cellStyle name="Currency 2 5 4 3 9" xfId="41286" xr:uid="{B28AC745-7C8F-4647-B368-E24CEAB0AB5E}"/>
    <cellStyle name="Currency 2 5 4 4" xfId="1683" xr:uid="{00000000-0005-0000-0000-000020480000}"/>
    <cellStyle name="Currency 2 5 4 4 2" xfId="4059" xr:uid="{00000000-0005-0000-0000-000021480000}"/>
    <cellStyle name="Currency 2 5 4 4 2 2" xfId="18316" xr:uid="{00000000-0005-0000-0000-000022480000}"/>
    <cellStyle name="Currency 2 5 4 4 2 3" xfId="30197" xr:uid="{13CD64DE-0BAE-4AA5-96F9-6B1F6FC44C11}"/>
    <cellStyle name="Currency 2 5 4 4 2 4" xfId="44454" xr:uid="{EB2FF9FC-DADE-46E0-BD93-2FCB7671C4B3}"/>
    <cellStyle name="Currency 2 5 4 4 3" xfId="6435" xr:uid="{00000000-0005-0000-0000-000023480000}"/>
    <cellStyle name="Currency 2 5 4 4 3 2" xfId="20692" xr:uid="{00000000-0005-0000-0000-000024480000}"/>
    <cellStyle name="Currency 2 5 4 4 3 3" xfId="32573" xr:uid="{E1C073B2-5E26-4959-8CFB-791090E86D33}"/>
    <cellStyle name="Currency 2 5 4 4 3 4" xfId="46830" xr:uid="{893C5E63-3DFA-4684-A4E2-DD8D1F7470CD}"/>
    <cellStyle name="Currency 2 5 4 4 4" xfId="8811" xr:uid="{00000000-0005-0000-0000-000025480000}"/>
    <cellStyle name="Currency 2 5 4 4 4 2" xfId="23068" xr:uid="{00000000-0005-0000-0000-000026480000}"/>
    <cellStyle name="Currency 2 5 4 4 4 3" xfId="34949" xr:uid="{3E777F61-83C9-47E9-A881-609B87EFF062}"/>
    <cellStyle name="Currency 2 5 4 4 4 4" xfId="49206" xr:uid="{527FC1D0-E12A-48B9-9961-AF538B6507D1}"/>
    <cellStyle name="Currency 2 5 4 4 5" xfId="11187" xr:uid="{00000000-0005-0000-0000-000027480000}"/>
    <cellStyle name="Currency 2 5 4 4 5 2" xfId="25444" xr:uid="{00000000-0005-0000-0000-000028480000}"/>
    <cellStyle name="Currency 2 5 4 4 5 3" xfId="37325" xr:uid="{8317B395-D5CB-44BE-9784-36CA90D7679B}"/>
    <cellStyle name="Currency 2 5 4 4 5 4" xfId="51582" xr:uid="{9CF64BC6-4694-4B2A-B973-FED6397962C1}"/>
    <cellStyle name="Currency 2 5 4 4 6" xfId="13564" xr:uid="{00000000-0005-0000-0000-000029480000}"/>
    <cellStyle name="Currency 2 5 4 4 6 2" xfId="39702" xr:uid="{C8CDCDB1-7EC6-4490-A9AE-82391DC33857}"/>
    <cellStyle name="Currency 2 5 4 4 6 3" xfId="53959" xr:uid="{A39F0269-B3A4-4EEE-8D07-F485C7F667E9}"/>
    <cellStyle name="Currency 2 5 4 4 7" xfId="15940" xr:uid="{00000000-0005-0000-0000-00002A480000}"/>
    <cellStyle name="Currency 2 5 4 4 8" xfId="27821" xr:uid="{0316D3C4-DAC2-43C7-99D3-DDB4092CF02F}"/>
    <cellStyle name="Currency 2 5 4 4 9" xfId="42078" xr:uid="{035C9776-6DB4-41FA-A598-4CADBA4D6F23}"/>
    <cellStyle name="Currency 2 5 4 5" xfId="2475" xr:uid="{00000000-0005-0000-0000-00002B480000}"/>
    <cellStyle name="Currency 2 5 4 5 2" xfId="16732" xr:uid="{00000000-0005-0000-0000-00002C480000}"/>
    <cellStyle name="Currency 2 5 4 5 3" xfId="28613" xr:uid="{2B301A33-F6CC-4DAE-B2B5-F31F92CE687E}"/>
    <cellStyle name="Currency 2 5 4 5 4" xfId="42870" xr:uid="{20B270D2-A029-43DA-8B1E-97A6141EEA3D}"/>
    <cellStyle name="Currency 2 5 4 6" xfId="4851" xr:uid="{00000000-0005-0000-0000-00002D480000}"/>
    <cellStyle name="Currency 2 5 4 6 2" xfId="19108" xr:uid="{00000000-0005-0000-0000-00002E480000}"/>
    <cellStyle name="Currency 2 5 4 6 3" xfId="30989" xr:uid="{DEFEA164-D3C2-487E-B87F-CA86653772F4}"/>
    <cellStyle name="Currency 2 5 4 6 4" xfId="45246" xr:uid="{4B8C3DC4-E5AD-4535-98B3-15520659DEF9}"/>
    <cellStyle name="Currency 2 5 4 7" xfId="7227" xr:uid="{00000000-0005-0000-0000-00002F480000}"/>
    <cellStyle name="Currency 2 5 4 7 2" xfId="21484" xr:uid="{00000000-0005-0000-0000-000030480000}"/>
    <cellStyle name="Currency 2 5 4 7 3" xfId="33365" xr:uid="{A1CF49D0-C811-4D2D-8CD2-A5D9A5D4FA41}"/>
    <cellStyle name="Currency 2 5 4 7 4" xfId="47622" xr:uid="{EB405753-386C-4C4D-B980-9109B45AC72C}"/>
    <cellStyle name="Currency 2 5 4 8" xfId="9603" xr:uid="{00000000-0005-0000-0000-000031480000}"/>
    <cellStyle name="Currency 2 5 4 8 2" xfId="23860" xr:uid="{00000000-0005-0000-0000-000032480000}"/>
    <cellStyle name="Currency 2 5 4 8 3" xfId="35741" xr:uid="{0B452F8A-0878-4817-9938-987160999914}"/>
    <cellStyle name="Currency 2 5 4 8 4" xfId="49998" xr:uid="{84CB059E-EC06-4034-86C1-25358AA74589}"/>
    <cellStyle name="Currency 2 5 4 9" xfId="11980" xr:uid="{00000000-0005-0000-0000-000033480000}"/>
    <cellStyle name="Currency 2 5 4 9 2" xfId="38118" xr:uid="{C61EE191-C994-4024-B3BB-61CBF1E8670C}"/>
    <cellStyle name="Currency 2 5 4 9 3" xfId="52375" xr:uid="{B9D279A5-F7F9-4D54-8B7F-3D574B6F472E}"/>
    <cellStyle name="Currency 2 5 5" xfId="135" xr:uid="{00000000-0005-0000-0000-000034480000}"/>
    <cellStyle name="Currency 2 5 5 10" xfId="14392" xr:uid="{00000000-0005-0000-0000-000035480000}"/>
    <cellStyle name="Currency 2 5 5 11" xfId="26273" xr:uid="{A8E20F14-A75A-45AF-8438-1038BD9A0027}"/>
    <cellStyle name="Currency 2 5 5 12" xfId="40530" xr:uid="{6C598308-DFED-48AD-B8CC-BF293C6A337B}"/>
    <cellStyle name="Currency 2 5 5 2" xfId="495" xr:uid="{00000000-0005-0000-0000-000036480000}"/>
    <cellStyle name="Currency 2 5 5 2 10" xfId="26633" xr:uid="{88310FD7-5229-4F6E-AF24-8BDBB27A60A6}"/>
    <cellStyle name="Currency 2 5 5 2 11" xfId="40890" xr:uid="{A1B5117E-1E34-4C70-AC4F-2661C29CEAC4}"/>
    <cellStyle name="Currency 2 5 5 2 2" xfId="1287" xr:uid="{00000000-0005-0000-0000-000037480000}"/>
    <cellStyle name="Currency 2 5 5 2 2 2" xfId="3663" xr:uid="{00000000-0005-0000-0000-000038480000}"/>
    <cellStyle name="Currency 2 5 5 2 2 2 2" xfId="17920" xr:uid="{00000000-0005-0000-0000-000039480000}"/>
    <cellStyle name="Currency 2 5 5 2 2 2 3" xfId="29801" xr:uid="{5B6C3A34-1190-4998-AFDB-87A0FB6CA99B}"/>
    <cellStyle name="Currency 2 5 5 2 2 2 4" xfId="44058" xr:uid="{59318C4B-A7EB-4F26-949D-A1E914C81C85}"/>
    <cellStyle name="Currency 2 5 5 2 2 3" xfId="6039" xr:uid="{00000000-0005-0000-0000-00003A480000}"/>
    <cellStyle name="Currency 2 5 5 2 2 3 2" xfId="20296" xr:uid="{00000000-0005-0000-0000-00003B480000}"/>
    <cellStyle name="Currency 2 5 5 2 2 3 3" xfId="32177" xr:uid="{F908016E-DEA1-4B96-BCE7-7E386C7E3D45}"/>
    <cellStyle name="Currency 2 5 5 2 2 3 4" xfId="46434" xr:uid="{9585CD5C-6F02-4775-BD40-AA83CF8D7D60}"/>
    <cellStyle name="Currency 2 5 5 2 2 4" xfId="8415" xr:uid="{00000000-0005-0000-0000-00003C480000}"/>
    <cellStyle name="Currency 2 5 5 2 2 4 2" xfId="22672" xr:uid="{00000000-0005-0000-0000-00003D480000}"/>
    <cellStyle name="Currency 2 5 5 2 2 4 3" xfId="34553" xr:uid="{BC5B0829-2C05-453B-9561-5C3D372ABF76}"/>
    <cellStyle name="Currency 2 5 5 2 2 4 4" xfId="48810" xr:uid="{6FF4D300-6F01-49E0-87A9-D1E6DC64F155}"/>
    <cellStyle name="Currency 2 5 5 2 2 5" xfId="10791" xr:uid="{00000000-0005-0000-0000-00003E480000}"/>
    <cellStyle name="Currency 2 5 5 2 2 5 2" xfId="25048" xr:uid="{00000000-0005-0000-0000-00003F480000}"/>
    <cellStyle name="Currency 2 5 5 2 2 5 3" xfId="36929" xr:uid="{F562DEF0-84B3-4159-9386-02A66B28FA5F}"/>
    <cellStyle name="Currency 2 5 5 2 2 5 4" xfId="51186" xr:uid="{7E2729EC-1F5E-434C-955D-FC4728B7711B}"/>
    <cellStyle name="Currency 2 5 5 2 2 6" xfId="13168" xr:uid="{00000000-0005-0000-0000-000040480000}"/>
    <cellStyle name="Currency 2 5 5 2 2 6 2" xfId="39306" xr:uid="{31A2ADAD-068C-40C2-9B3D-799B31E2EFF7}"/>
    <cellStyle name="Currency 2 5 5 2 2 6 3" xfId="53563" xr:uid="{BCEFA9B8-DAE1-40E8-8B66-96388BF6CFAF}"/>
    <cellStyle name="Currency 2 5 5 2 2 7" xfId="15544" xr:uid="{00000000-0005-0000-0000-000041480000}"/>
    <cellStyle name="Currency 2 5 5 2 2 8" xfId="27425" xr:uid="{60780020-B5C6-4797-8DE2-ED4A7892E689}"/>
    <cellStyle name="Currency 2 5 5 2 2 9" xfId="41682" xr:uid="{BCF21D49-88AA-4D68-A2FF-10CA1044BBCF}"/>
    <cellStyle name="Currency 2 5 5 2 3" xfId="2079" xr:uid="{00000000-0005-0000-0000-000042480000}"/>
    <cellStyle name="Currency 2 5 5 2 3 2" xfId="4455" xr:uid="{00000000-0005-0000-0000-000043480000}"/>
    <cellStyle name="Currency 2 5 5 2 3 2 2" xfId="18712" xr:uid="{00000000-0005-0000-0000-000044480000}"/>
    <cellStyle name="Currency 2 5 5 2 3 2 3" xfId="30593" xr:uid="{A6CFBA66-B936-4E01-A4B6-7DF064F4ABDC}"/>
    <cellStyle name="Currency 2 5 5 2 3 2 4" xfId="44850" xr:uid="{1A767BD4-AAB9-413B-A103-307BFF68CA81}"/>
    <cellStyle name="Currency 2 5 5 2 3 3" xfId="6831" xr:uid="{00000000-0005-0000-0000-000045480000}"/>
    <cellStyle name="Currency 2 5 5 2 3 3 2" xfId="21088" xr:uid="{00000000-0005-0000-0000-000046480000}"/>
    <cellStyle name="Currency 2 5 5 2 3 3 3" xfId="32969" xr:uid="{93FBFB6F-B126-4619-8172-415D9DF53AF1}"/>
    <cellStyle name="Currency 2 5 5 2 3 3 4" xfId="47226" xr:uid="{9A26A601-0F2B-4124-8CB1-522C5409438F}"/>
    <cellStyle name="Currency 2 5 5 2 3 4" xfId="9207" xr:uid="{00000000-0005-0000-0000-000047480000}"/>
    <cellStyle name="Currency 2 5 5 2 3 4 2" xfId="23464" xr:uid="{00000000-0005-0000-0000-000048480000}"/>
    <cellStyle name="Currency 2 5 5 2 3 4 3" xfId="35345" xr:uid="{88F40BF6-F1C7-498B-8CAE-A7F10721ED41}"/>
    <cellStyle name="Currency 2 5 5 2 3 4 4" xfId="49602" xr:uid="{1B7EA5DF-C549-4939-8437-AE095658E4D9}"/>
    <cellStyle name="Currency 2 5 5 2 3 5" xfId="11583" xr:uid="{00000000-0005-0000-0000-000049480000}"/>
    <cellStyle name="Currency 2 5 5 2 3 5 2" xfId="25840" xr:uid="{00000000-0005-0000-0000-00004A480000}"/>
    <cellStyle name="Currency 2 5 5 2 3 5 3" xfId="37721" xr:uid="{08A361B4-DFEB-40CF-B74E-110C62499441}"/>
    <cellStyle name="Currency 2 5 5 2 3 5 4" xfId="51978" xr:uid="{1A065B75-339D-41A6-9641-8AB274136AED}"/>
    <cellStyle name="Currency 2 5 5 2 3 6" xfId="13960" xr:uid="{00000000-0005-0000-0000-00004B480000}"/>
    <cellStyle name="Currency 2 5 5 2 3 6 2" xfId="40098" xr:uid="{16FA2122-0693-4AB5-ABEC-6326CDE811FD}"/>
    <cellStyle name="Currency 2 5 5 2 3 6 3" xfId="54355" xr:uid="{8A2E3799-D3BC-403B-8848-AC32F8D2DD1A}"/>
    <cellStyle name="Currency 2 5 5 2 3 7" xfId="16336" xr:uid="{00000000-0005-0000-0000-00004C480000}"/>
    <cellStyle name="Currency 2 5 5 2 3 8" xfId="28217" xr:uid="{30CE419C-E8C7-47B0-BB9D-B5A39E423735}"/>
    <cellStyle name="Currency 2 5 5 2 3 9" xfId="42474" xr:uid="{50FB6577-AB29-4177-BAD6-4F84AEB716E4}"/>
    <cellStyle name="Currency 2 5 5 2 4" xfId="2871" xr:uid="{00000000-0005-0000-0000-00004D480000}"/>
    <cellStyle name="Currency 2 5 5 2 4 2" xfId="17128" xr:uid="{00000000-0005-0000-0000-00004E480000}"/>
    <cellStyle name="Currency 2 5 5 2 4 3" xfId="29009" xr:uid="{48D42AFF-84EC-421F-997F-8BC345198CA4}"/>
    <cellStyle name="Currency 2 5 5 2 4 4" xfId="43266" xr:uid="{F3C26B8C-B818-4660-B5F6-EAD13451795F}"/>
    <cellStyle name="Currency 2 5 5 2 5" xfId="5247" xr:uid="{00000000-0005-0000-0000-00004F480000}"/>
    <cellStyle name="Currency 2 5 5 2 5 2" xfId="19504" xr:uid="{00000000-0005-0000-0000-000050480000}"/>
    <cellStyle name="Currency 2 5 5 2 5 3" xfId="31385" xr:uid="{9F27CF55-D6DB-48D5-9E1E-CA89B8877FD8}"/>
    <cellStyle name="Currency 2 5 5 2 5 4" xfId="45642" xr:uid="{FE058631-6718-4D18-BC44-FCFD30636BE0}"/>
    <cellStyle name="Currency 2 5 5 2 6" xfId="7623" xr:uid="{00000000-0005-0000-0000-000051480000}"/>
    <cellStyle name="Currency 2 5 5 2 6 2" xfId="21880" xr:uid="{00000000-0005-0000-0000-000052480000}"/>
    <cellStyle name="Currency 2 5 5 2 6 3" xfId="33761" xr:uid="{FF6A3495-BCCB-49E2-A1F8-FC59DBF8AEB0}"/>
    <cellStyle name="Currency 2 5 5 2 6 4" xfId="48018" xr:uid="{1D92515E-2F90-4E55-8EDE-3CB32D34360E}"/>
    <cellStyle name="Currency 2 5 5 2 7" xfId="9999" xr:uid="{00000000-0005-0000-0000-000053480000}"/>
    <cellStyle name="Currency 2 5 5 2 7 2" xfId="24256" xr:uid="{00000000-0005-0000-0000-000054480000}"/>
    <cellStyle name="Currency 2 5 5 2 7 3" xfId="36137" xr:uid="{D7BA390E-A46E-4A85-82E8-1FBF51E1A6BD}"/>
    <cellStyle name="Currency 2 5 5 2 7 4" xfId="50394" xr:uid="{A4E425E3-75ED-4AB6-8114-981C2CEE905A}"/>
    <cellStyle name="Currency 2 5 5 2 8" xfId="12376" xr:uid="{00000000-0005-0000-0000-000055480000}"/>
    <cellStyle name="Currency 2 5 5 2 8 2" xfId="38514" xr:uid="{D6643792-C541-498E-8C22-56C2123DFDE3}"/>
    <cellStyle name="Currency 2 5 5 2 8 3" xfId="52771" xr:uid="{8A7D63BE-5B4B-4136-A572-5863F86AF96D}"/>
    <cellStyle name="Currency 2 5 5 2 9" xfId="14752" xr:uid="{00000000-0005-0000-0000-000056480000}"/>
    <cellStyle name="Currency 2 5 5 3" xfId="927" xr:uid="{00000000-0005-0000-0000-000057480000}"/>
    <cellStyle name="Currency 2 5 5 3 2" xfId="3303" xr:uid="{00000000-0005-0000-0000-000058480000}"/>
    <cellStyle name="Currency 2 5 5 3 2 2" xfId="17560" xr:uid="{00000000-0005-0000-0000-000059480000}"/>
    <cellStyle name="Currency 2 5 5 3 2 3" xfId="29441" xr:uid="{43D5B605-02F4-480C-B465-9762A8801B59}"/>
    <cellStyle name="Currency 2 5 5 3 2 4" xfId="43698" xr:uid="{751A2996-E3FE-4022-A2C5-A943AE80474D}"/>
    <cellStyle name="Currency 2 5 5 3 3" xfId="5679" xr:uid="{00000000-0005-0000-0000-00005A480000}"/>
    <cellStyle name="Currency 2 5 5 3 3 2" xfId="19936" xr:uid="{00000000-0005-0000-0000-00005B480000}"/>
    <cellStyle name="Currency 2 5 5 3 3 3" xfId="31817" xr:uid="{5D0E1883-4980-45B1-8768-3A83E9F455E5}"/>
    <cellStyle name="Currency 2 5 5 3 3 4" xfId="46074" xr:uid="{E08B7131-E0AA-4E8E-851F-2518751530FC}"/>
    <cellStyle name="Currency 2 5 5 3 4" xfId="8055" xr:uid="{00000000-0005-0000-0000-00005C480000}"/>
    <cellStyle name="Currency 2 5 5 3 4 2" xfId="22312" xr:uid="{00000000-0005-0000-0000-00005D480000}"/>
    <cellStyle name="Currency 2 5 5 3 4 3" xfId="34193" xr:uid="{68670CAC-DAD0-4097-A928-F1F030112F28}"/>
    <cellStyle name="Currency 2 5 5 3 4 4" xfId="48450" xr:uid="{B373181F-F5C8-467C-AB46-D5D1DF125AD5}"/>
    <cellStyle name="Currency 2 5 5 3 5" xfId="10431" xr:uid="{00000000-0005-0000-0000-00005E480000}"/>
    <cellStyle name="Currency 2 5 5 3 5 2" xfId="24688" xr:uid="{00000000-0005-0000-0000-00005F480000}"/>
    <cellStyle name="Currency 2 5 5 3 5 3" xfId="36569" xr:uid="{CC096A4B-56FF-4447-A0E8-E5666F7D0846}"/>
    <cellStyle name="Currency 2 5 5 3 5 4" xfId="50826" xr:uid="{95AFD2A6-734C-467E-ADC5-AFFA0B0CCC60}"/>
    <cellStyle name="Currency 2 5 5 3 6" xfId="12808" xr:uid="{00000000-0005-0000-0000-000060480000}"/>
    <cellStyle name="Currency 2 5 5 3 6 2" xfId="38946" xr:uid="{6513EA7F-F639-4EF0-A5ED-D4BFDE4CD85E}"/>
    <cellStyle name="Currency 2 5 5 3 6 3" xfId="53203" xr:uid="{A202B7C7-29B4-45E7-91E3-1E9C26FD12A2}"/>
    <cellStyle name="Currency 2 5 5 3 7" xfId="15184" xr:uid="{00000000-0005-0000-0000-000061480000}"/>
    <cellStyle name="Currency 2 5 5 3 8" xfId="27065" xr:uid="{91B4F1B0-C8F9-4FC6-A1F4-EEF7E21674E7}"/>
    <cellStyle name="Currency 2 5 5 3 9" xfId="41322" xr:uid="{A721C0C5-3450-4D32-856C-A55BF4C2D533}"/>
    <cellStyle name="Currency 2 5 5 4" xfId="1719" xr:uid="{00000000-0005-0000-0000-000062480000}"/>
    <cellStyle name="Currency 2 5 5 4 2" xfId="4095" xr:uid="{00000000-0005-0000-0000-000063480000}"/>
    <cellStyle name="Currency 2 5 5 4 2 2" xfId="18352" xr:uid="{00000000-0005-0000-0000-000064480000}"/>
    <cellStyle name="Currency 2 5 5 4 2 3" xfId="30233" xr:uid="{7C94939F-283E-4931-AC33-BFC048583059}"/>
    <cellStyle name="Currency 2 5 5 4 2 4" xfId="44490" xr:uid="{7D7A75CE-6CBC-4AD1-B651-C28E41395B16}"/>
    <cellStyle name="Currency 2 5 5 4 3" xfId="6471" xr:uid="{00000000-0005-0000-0000-000065480000}"/>
    <cellStyle name="Currency 2 5 5 4 3 2" xfId="20728" xr:uid="{00000000-0005-0000-0000-000066480000}"/>
    <cellStyle name="Currency 2 5 5 4 3 3" xfId="32609" xr:uid="{79935829-E43C-44B7-8203-23EEEC2890BA}"/>
    <cellStyle name="Currency 2 5 5 4 3 4" xfId="46866" xr:uid="{53980BEE-5B3D-4080-91AF-095D99506D45}"/>
    <cellStyle name="Currency 2 5 5 4 4" xfId="8847" xr:uid="{00000000-0005-0000-0000-000067480000}"/>
    <cellStyle name="Currency 2 5 5 4 4 2" xfId="23104" xr:uid="{00000000-0005-0000-0000-000068480000}"/>
    <cellStyle name="Currency 2 5 5 4 4 3" xfId="34985" xr:uid="{D1186355-2D2C-45F8-A0FB-0F4E49DE9302}"/>
    <cellStyle name="Currency 2 5 5 4 4 4" xfId="49242" xr:uid="{B033FA95-3FCE-4E55-9973-70A2A0E33C8D}"/>
    <cellStyle name="Currency 2 5 5 4 5" xfId="11223" xr:uid="{00000000-0005-0000-0000-000069480000}"/>
    <cellStyle name="Currency 2 5 5 4 5 2" xfId="25480" xr:uid="{00000000-0005-0000-0000-00006A480000}"/>
    <cellStyle name="Currency 2 5 5 4 5 3" xfId="37361" xr:uid="{CA249A70-D136-466F-9DDC-451DEFF55F9D}"/>
    <cellStyle name="Currency 2 5 5 4 5 4" xfId="51618" xr:uid="{56967920-C186-41F6-84BA-6D5FA09734A2}"/>
    <cellStyle name="Currency 2 5 5 4 6" xfId="13600" xr:uid="{00000000-0005-0000-0000-00006B480000}"/>
    <cellStyle name="Currency 2 5 5 4 6 2" xfId="39738" xr:uid="{142FAD6D-99BA-40A8-8981-187C1B36FC96}"/>
    <cellStyle name="Currency 2 5 5 4 6 3" xfId="53995" xr:uid="{D75E19B6-02BC-4FAD-B2A8-A2588BDAA7E8}"/>
    <cellStyle name="Currency 2 5 5 4 7" xfId="15976" xr:uid="{00000000-0005-0000-0000-00006C480000}"/>
    <cellStyle name="Currency 2 5 5 4 8" xfId="27857" xr:uid="{149526D1-F12B-43BA-A544-B93577C3FEBD}"/>
    <cellStyle name="Currency 2 5 5 4 9" xfId="42114" xr:uid="{B449E122-75D0-49C2-84A5-93E5E76DB2F7}"/>
    <cellStyle name="Currency 2 5 5 5" xfId="2511" xr:uid="{00000000-0005-0000-0000-00006D480000}"/>
    <cellStyle name="Currency 2 5 5 5 2" xfId="16768" xr:uid="{00000000-0005-0000-0000-00006E480000}"/>
    <cellStyle name="Currency 2 5 5 5 3" xfId="28649" xr:uid="{62529703-7AFD-4B63-A4EB-86D2DCE8D41B}"/>
    <cellStyle name="Currency 2 5 5 5 4" xfId="42906" xr:uid="{70852CDF-BE03-400F-8520-6E1FA5BDA4C2}"/>
    <cellStyle name="Currency 2 5 5 6" xfId="4887" xr:uid="{00000000-0005-0000-0000-00006F480000}"/>
    <cellStyle name="Currency 2 5 5 6 2" xfId="19144" xr:uid="{00000000-0005-0000-0000-000070480000}"/>
    <cellStyle name="Currency 2 5 5 6 3" xfId="31025" xr:uid="{ABCBBD74-02B8-49DE-94E2-4AC0BC99E8BC}"/>
    <cellStyle name="Currency 2 5 5 6 4" xfId="45282" xr:uid="{CAD2D79A-F286-4979-9B66-466CFFD5B090}"/>
    <cellStyle name="Currency 2 5 5 7" xfId="7263" xr:uid="{00000000-0005-0000-0000-000071480000}"/>
    <cellStyle name="Currency 2 5 5 7 2" xfId="21520" xr:uid="{00000000-0005-0000-0000-000072480000}"/>
    <cellStyle name="Currency 2 5 5 7 3" xfId="33401" xr:uid="{A2675453-91C6-4886-AE42-200C15E933CE}"/>
    <cellStyle name="Currency 2 5 5 7 4" xfId="47658" xr:uid="{BFDA59A0-E9CE-4F0B-9B0C-7601C3409E05}"/>
    <cellStyle name="Currency 2 5 5 8" xfId="9639" xr:uid="{00000000-0005-0000-0000-000073480000}"/>
    <cellStyle name="Currency 2 5 5 8 2" xfId="23896" xr:uid="{00000000-0005-0000-0000-000074480000}"/>
    <cellStyle name="Currency 2 5 5 8 3" xfId="35777" xr:uid="{8F4ECE23-4DB3-47E0-AE79-7D251EA0DD55}"/>
    <cellStyle name="Currency 2 5 5 8 4" xfId="50034" xr:uid="{3ABEDE4F-2A2E-47A2-9FB2-A4110DF57F4B}"/>
    <cellStyle name="Currency 2 5 5 9" xfId="12016" xr:uid="{00000000-0005-0000-0000-000075480000}"/>
    <cellStyle name="Currency 2 5 5 9 2" xfId="38154" xr:uid="{87453AAC-2FFD-40B3-81D4-ED00397D7F4B}"/>
    <cellStyle name="Currency 2 5 5 9 3" xfId="52411" xr:uid="{EFB7E3B2-C6FD-401C-868E-1BAF0785D55F}"/>
    <cellStyle name="Currency 2 5 6" xfId="171" xr:uid="{00000000-0005-0000-0000-000076480000}"/>
    <cellStyle name="Currency 2 5 6 10" xfId="14428" xr:uid="{00000000-0005-0000-0000-000077480000}"/>
    <cellStyle name="Currency 2 5 6 11" xfId="26309" xr:uid="{BA097A6D-1C4B-4233-B0D4-6E1B21DDA2E9}"/>
    <cellStyle name="Currency 2 5 6 12" xfId="40566" xr:uid="{AA29832E-4C7A-4BB4-9214-05BDDA35638E}"/>
    <cellStyle name="Currency 2 5 6 2" xfId="531" xr:uid="{00000000-0005-0000-0000-000078480000}"/>
    <cellStyle name="Currency 2 5 6 2 10" xfId="26669" xr:uid="{2502329D-800F-405E-9C9A-05C589DD4D4A}"/>
    <cellStyle name="Currency 2 5 6 2 11" xfId="40926" xr:uid="{7C7074B9-F4AB-4103-83C5-FE7D0792E03D}"/>
    <cellStyle name="Currency 2 5 6 2 2" xfId="1323" xr:uid="{00000000-0005-0000-0000-000079480000}"/>
    <cellStyle name="Currency 2 5 6 2 2 2" xfId="3699" xr:uid="{00000000-0005-0000-0000-00007A480000}"/>
    <cellStyle name="Currency 2 5 6 2 2 2 2" xfId="17956" xr:uid="{00000000-0005-0000-0000-00007B480000}"/>
    <cellStyle name="Currency 2 5 6 2 2 2 3" xfId="29837" xr:uid="{E68252CB-E189-4346-A769-FDA07673A38E}"/>
    <cellStyle name="Currency 2 5 6 2 2 2 4" xfId="44094" xr:uid="{143B4B96-D739-4786-9912-143A773E5763}"/>
    <cellStyle name="Currency 2 5 6 2 2 3" xfId="6075" xr:uid="{00000000-0005-0000-0000-00007C480000}"/>
    <cellStyle name="Currency 2 5 6 2 2 3 2" xfId="20332" xr:uid="{00000000-0005-0000-0000-00007D480000}"/>
    <cellStyle name="Currency 2 5 6 2 2 3 3" xfId="32213" xr:uid="{2AAC6BFD-C05A-4AC3-83B2-D9093E7337F8}"/>
    <cellStyle name="Currency 2 5 6 2 2 3 4" xfId="46470" xr:uid="{5927DB88-C5CD-435A-A987-60FF381693C5}"/>
    <cellStyle name="Currency 2 5 6 2 2 4" xfId="8451" xr:uid="{00000000-0005-0000-0000-00007E480000}"/>
    <cellStyle name="Currency 2 5 6 2 2 4 2" xfId="22708" xr:uid="{00000000-0005-0000-0000-00007F480000}"/>
    <cellStyle name="Currency 2 5 6 2 2 4 3" xfId="34589" xr:uid="{0EF9D557-2B43-491E-975F-C0B9B3BB96EB}"/>
    <cellStyle name="Currency 2 5 6 2 2 4 4" xfId="48846" xr:uid="{B74E3C43-BD63-4F97-A662-5515F7C6CA6B}"/>
    <cellStyle name="Currency 2 5 6 2 2 5" xfId="10827" xr:uid="{00000000-0005-0000-0000-000080480000}"/>
    <cellStyle name="Currency 2 5 6 2 2 5 2" xfId="25084" xr:uid="{00000000-0005-0000-0000-000081480000}"/>
    <cellStyle name="Currency 2 5 6 2 2 5 3" xfId="36965" xr:uid="{06208D11-6D61-41C5-AA32-113C736EACA5}"/>
    <cellStyle name="Currency 2 5 6 2 2 5 4" xfId="51222" xr:uid="{3A42946D-247B-4CC7-90A7-AED012342A15}"/>
    <cellStyle name="Currency 2 5 6 2 2 6" xfId="13204" xr:uid="{00000000-0005-0000-0000-000082480000}"/>
    <cellStyle name="Currency 2 5 6 2 2 6 2" xfId="39342" xr:uid="{9074E1B0-8956-4DD9-ADAC-E21CAEF67C50}"/>
    <cellStyle name="Currency 2 5 6 2 2 6 3" xfId="53599" xr:uid="{AEA0472A-B3D5-421E-AE53-CAB86CC65841}"/>
    <cellStyle name="Currency 2 5 6 2 2 7" xfId="15580" xr:uid="{00000000-0005-0000-0000-000083480000}"/>
    <cellStyle name="Currency 2 5 6 2 2 8" xfId="27461" xr:uid="{FC2DFCEA-8D42-4952-9345-3AE8A4C7CD46}"/>
    <cellStyle name="Currency 2 5 6 2 2 9" xfId="41718" xr:uid="{F9860C61-23C5-4893-94AE-AEF9360CC8CC}"/>
    <cellStyle name="Currency 2 5 6 2 3" xfId="2115" xr:uid="{00000000-0005-0000-0000-000084480000}"/>
    <cellStyle name="Currency 2 5 6 2 3 2" xfId="4491" xr:uid="{00000000-0005-0000-0000-000085480000}"/>
    <cellStyle name="Currency 2 5 6 2 3 2 2" xfId="18748" xr:uid="{00000000-0005-0000-0000-000086480000}"/>
    <cellStyle name="Currency 2 5 6 2 3 2 3" xfId="30629" xr:uid="{A379FB64-F3AB-4FCD-BE23-9F5C6674075A}"/>
    <cellStyle name="Currency 2 5 6 2 3 2 4" xfId="44886" xr:uid="{E4F9259F-5A95-44BB-82E5-D5330676500C}"/>
    <cellStyle name="Currency 2 5 6 2 3 3" xfId="6867" xr:uid="{00000000-0005-0000-0000-000087480000}"/>
    <cellStyle name="Currency 2 5 6 2 3 3 2" xfId="21124" xr:uid="{00000000-0005-0000-0000-000088480000}"/>
    <cellStyle name="Currency 2 5 6 2 3 3 3" xfId="33005" xr:uid="{E882D6B8-0248-4F6E-9AC7-B4C38553AD02}"/>
    <cellStyle name="Currency 2 5 6 2 3 3 4" xfId="47262" xr:uid="{21BD49CC-B46A-4D9D-8DDB-6182A387ADBC}"/>
    <cellStyle name="Currency 2 5 6 2 3 4" xfId="9243" xr:uid="{00000000-0005-0000-0000-000089480000}"/>
    <cellStyle name="Currency 2 5 6 2 3 4 2" xfId="23500" xr:uid="{00000000-0005-0000-0000-00008A480000}"/>
    <cellStyle name="Currency 2 5 6 2 3 4 3" xfId="35381" xr:uid="{F9B4D10E-3600-42DC-9BC6-4AE94A6CFA5D}"/>
    <cellStyle name="Currency 2 5 6 2 3 4 4" xfId="49638" xr:uid="{F4C3CD7D-D4E4-411F-AAD3-C19EE7549F10}"/>
    <cellStyle name="Currency 2 5 6 2 3 5" xfId="11619" xr:uid="{00000000-0005-0000-0000-00008B480000}"/>
    <cellStyle name="Currency 2 5 6 2 3 5 2" xfId="25876" xr:uid="{00000000-0005-0000-0000-00008C480000}"/>
    <cellStyle name="Currency 2 5 6 2 3 5 3" xfId="37757" xr:uid="{B46AB806-13AB-4F1C-AED2-7195011554CB}"/>
    <cellStyle name="Currency 2 5 6 2 3 5 4" xfId="52014" xr:uid="{30FF0AE0-F86C-4BEB-885C-85EEA2FCB39E}"/>
    <cellStyle name="Currency 2 5 6 2 3 6" xfId="13996" xr:uid="{00000000-0005-0000-0000-00008D480000}"/>
    <cellStyle name="Currency 2 5 6 2 3 6 2" xfId="40134" xr:uid="{DE69089F-337E-4949-871E-0A2548E62EEB}"/>
    <cellStyle name="Currency 2 5 6 2 3 6 3" xfId="54391" xr:uid="{6158B9EE-5C22-492F-A760-85ED78143934}"/>
    <cellStyle name="Currency 2 5 6 2 3 7" xfId="16372" xr:uid="{00000000-0005-0000-0000-00008E480000}"/>
    <cellStyle name="Currency 2 5 6 2 3 8" xfId="28253" xr:uid="{61BAABF0-A1C7-49D0-9C40-6238D72B8818}"/>
    <cellStyle name="Currency 2 5 6 2 3 9" xfId="42510" xr:uid="{203CAE94-78F8-4E31-9177-F7F756B425BD}"/>
    <cellStyle name="Currency 2 5 6 2 4" xfId="2907" xr:uid="{00000000-0005-0000-0000-00008F480000}"/>
    <cellStyle name="Currency 2 5 6 2 4 2" xfId="17164" xr:uid="{00000000-0005-0000-0000-000090480000}"/>
    <cellStyle name="Currency 2 5 6 2 4 3" xfId="29045" xr:uid="{00D988DD-5340-4528-9B90-8C89447864A7}"/>
    <cellStyle name="Currency 2 5 6 2 4 4" xfId="43302" xr:uid="{156018E2-858A-4732-A608-838059FDDACA}"/>
    <cellStyle name="Currency 2 5 6 2 5" xfId="5283" xr:uid="{00000000-0005-0000-0000-000091480000}"/>
    <cellStyle name="Currency 2 5 6 2 5 2" xfId="19540" xr:uid="{00000000-0005-0000-0000-000092480000}"/>
    <cellStyle name="Currency 2 5 6 2 5 3" xfId="31421" xr:uid="{B7B70DCC-B86B-4DD8-ADD0-FE5D9E2E2BE9}"/>
    <cellStyle name="Currency 2 5 6 2 5 4" xfId="45678" xr:uid="{4F907313-24E7-4DAE-A4BD-E4AE9CD87B7D}"/>
    <cellStyle name="Currency 2 5 6 2 6" xfId="7659" xr:uid="{00000000-0005-0000-0000-000093480000}"/>
    <cellStyle name="Currency 2 5 6 2 6 2" xfId="21916" xr:uid="{00000000-0005-0000-0000-000094480000}"/>
    <cellStyle name="Currency 2 5 6 2 6 3" xfId="33797" xr:uid="{F9E9F5D8-A38D-4AB1-AE1C-5DB211C57AB1}"/>
    <cellStyle name="Currency 2 5 6 2 6 4" xfId="48054" xr:uid="{C168D6F2-B442-4BD5-B1D2-2AD9B9D78557}"/>
    <cellStyle name="Currency 2 5 6 2 7" xfId="10035" xr:uid="{00000000-0005-0000-0000-000095480000}"/>
    <cellStyle name="Currency 2 5 6 2 7 2" xfId="24292" xr:uid="{00000000-0005-0000-0000-000096480000}"/>
    <cellStyle name="Currency 2 5 6 2 7 3" xfId="36173" xr:uid="{82B8020D-C7C9-4940-9EBF-6B499AA399E8}"/>
    <cellStyle name="Currency 2 5 6 2 7 4" xfId="50430" xr:uid="{CABE0851-D290-40B4-88CA-3D09CB5D2C5B}"/>
    <cellStyle name="Currency 2 5 6 2 8" xfId="12412" xr:uid="{00000000-0005-0000-0000-000097480000}"/>
    <cellStyle name="Currency 2 5 6 2 8 2" xfId="38550" xr:uid="{48CC394C-3874-4E83-A8A1-B61070DCC9DA}"/>
    <cellStyle name="Currency 2 5 6 2 8 3" xfId="52807" xr:uid="{B7341F68-69C5-4C0B-A594-1A39C255CCDE}"/>
    <cellStyle name="Currency 2 5 6 2 9" xfId="14788" xr:uid="{00000000-0005-0000-0000-000098480000}"/>
    <cellStyle name="Currency 2 5 6 3" xfId="963" xr:uid="{00000000-0005-0000-0000-000099480000}"/>
    <cellStyle name="Currency 2 5 6 3 2" xfId="3339" xr:uid="{00000000-0005-0000-0000-00009A480000}"/>
    <cellStyle name="Currency 2 5 6 3 2 2" xfId="17596" xr:uid="{00000000-0005-0000-0000-00009B480000}"/>
    <cellStyle name="Currency 2 5 6 3 2 3" xfId="29477" xr:uid="{3A092FC1-F3E4-4B3E-B199-07FC41CB67DE}"/>
    <cellStyle name="Currency 2 5 6 3 2 4" xfId="43734" xr:uid="{8341AB91-569D-4742-B4EA-696F3D0E6410}"/>
    <cellStyle name="Currency 2 5 6 3 3" xfId="5715" xr:uid="{00000000-0005-0000-0000-00009C480000}"/>
    <cellStyle name="Currency 2 5 6 3 3 2" xfId="19972" xr:uid="{00000000-0005-0000-0000-00009D480000}"/>
    <cellStyle name="Currency 2 5 6 3 3 3" xfId="31853" xr:uid="{32EC639A-6729-4A1C-BCC9-BE81C2E3BA5C}"/>
    <cellStyle name="Currency 2 5 6 3 3 4" xfId="46110" xr:uid="{6B4C7C83-36B5-4604-83A9-3DCE3252ABD8}"/>
    <cellStyle name="Currency 2 5 6 3 4" xfId="8091" xr:uid="{00000000-0005-0000-0000-00009E480000}"/>
    <cellStyle name="Currency 2 5 6 3 4 2" xfId="22348" xr:uid="{00000000-0005-0000-0000-00009F480000}"/>
    <cellStyle name="Currency 2 5 6 3 4 3" xfId="34229" xr:uid="{42EB7673-2CAF-4C34-B3F6-AC4BB370CA2C}"/>
    <cellStyle name="Currency 2 5 6 3 4 4" xfId="48486" xr:uid="{9D31529E-1465-4FD9-98BB-28DA0D8E80CC}"/>
    <cellStyle name="Currency 2 5 6 3 5" xfId="10467" xr:uid="{00000000-0005-0000-0000-0000A0480000}"/>
    <cellStyle name="Currency 2 5 6 3 5 2" xfId="24724" xr:uid="{00000000-0005-0000-0000-0000A1480000}"/>
    <cellStyle name="Currency 2 5 6 3 5 3" xfId="36605" xr:uid="{3E946054-C6F6-4BF7-8396-9552D84FC10A}"/>
    <cellStyle name="Currency 2 5 6 3 5 4" xfId="50862" xr:uid="{A29006BA-53DA-4024-89E1-7491E1D60A7E}"/>
    <cellStyle name="Currency 2 5 6 3 6" xfId="12844" xr:uid="{00000000-0005-0000-0000-0000A2480000}"/>
    <cellStyle name="Currency 2 5 6 3 6 2" xfId="38982" xr:uid="{A41C071C-D66F-438E-B956-B3E72A75D5B7}"/>
    <cellStyle name="Currency 2 5 6 3 6 3" xfId="53239" xr:uid="{4E0B5C67-E34F-4B68-A347-820719CA48E9}"/>
    <cellStyle name="Currency 2 5 6 3 7" xfId="15220" xr:uid="{00000000-0005-0000-0000-0000A3480000}"/>
    <cellStyle name="Currency 2 5 6 3 8" xfId="27101" xr:uid="{E1A2B920-F78F-4138-93D6-2285C7FD1465}"/>
    <cellStyle name="Currency 2 5 6 3 9" xfId="41358" xr:uid="{47ED39EA-E339-4E3C-B373-E712A058C411}"/>
    <cellStyle name="Currency 2 5 6 4" xfId="1755" xr:uid="{00000000-0005-0000-0000-0000A4480000}"/>
    <cellStyle name="Currency 2 5 6 4 2" xfId="4131" xr:uid="{00000000-0005-0000-0000-0000A5480000}"/>
    <cellStyle name="Currency 2 5 6 4 2 2" xfId="18388" xr:uid="{00000000-0005-0000-0000-0000A6480000}"/>
    <cellStyle name="Currency 2 5 6 4 2 3" xfId="30269" xr:uid="{ED16B0CD-8211-4229-B2EC-93DDF6CBCE25}"/>
    <cellStyle name="Currency 2 5 6 4 2 4" xfId="44526" xr:uid="{CE192AA4-22FF-40A8-BB90-21C059733C8A}"/>
    <cellStyle name="Currency 2 5 6 4 3" xfId="6507" xr:uid="{00000000-0005-0000-0000-0000A7480000}"/>
    <cellStyle name="Currency 2 5 6 4 3 2" xfId="20764" xr:uid="{00000000-0005-0000-0000-0000A8480000}"/>
    <cellStyle name="Currency 2 5 6 4 3 3" xfId="32645" xr:uid="{F6DAC09B-F7C9-44D6-A7CC-95CFAB1150BF}"/>
    <cellStyle name="Currency 2 5 6 4 3 4" xfId="46902" xr:uid="{A065F75C-88B5-4D55-8DDB-C31838E3B570}"/>
    <cellStyle name="Currency 2 5 6 4 4" xfId="8883" xr:uid="{00000000-0005-0000-0000-0000A9480000}"/>
    <cellStyle name="Currency 2 5 6 4 4 2" xfId="23140" xr:uid="{00000000-0005-0000-0000-0000AA480000}"/>
    <cellStyle name="Currency 2 5 6 4 4 3" xfId="35021" xr:uid="{5111CF14-ADE0-4D47-A0A2-9AFF3BB5482F}"/>
    <cellStyle name="Currency 2 5 6 4 4 4" xfId="49278" xr:uid="{C799E11C-DC6E-4524-A9C4-38AF50AE986D}"/>
    <cellStyle name="Currency 2 5 6 4 5" xfId="11259" xr:uid="{00000000-0005-0000-0000-0000AB480000}"/>
    <cellStyle name="Currency 2 5 6 4 5 2" xfId="25516" xr:uid="{00000000-0005-0000-0000-0000AC480000}"/>
    <cellStyle name="Currency 2 5 6 4 5 3" xfId="37397" xr:uid="{2FBC2C75-75F1-4E8E-AA04-0D590D8B31B5}"/>
    <cellStyle name="Currency 2 5 6 4 5 4" xfId="51654" xr:uid="{3CF9767F-0678-4898-B249-2D1B8D9894E5}"/>
    <cellStyle name="Currency 2 5 6 4 6" xfId="13636" xr:uid="{00000000-0005-0000-0000-0000AD480000}"/>
    <cellStyle name="Currency 2 5 6 4 6 2" xfId="39774" xr:uid="{739DA7A1-C5D9-41F9-9C87-C7CE9F045675}"/>
    <cellStyle name="Currency 2 5 6 4 6 3" xfId="54031" xr:uid="{E1FFD760-2432-423A-9F15-D982FD081E80}"/>
    <cellStyle name="Currency 2 5 6 4 7" xfId="16012" xr:uid="{00000000-0005-0000-0000-0000AE480000}"/>
    <cellStyle name="Currency 2 5 6 4 8" xfId="27893" xr:uid="{37A9F1FF-C0BD-4BF1-8F8A-DDA169083D30}"/>
    <cellStyle name="Currency 2 5 6 4 9" xfId="42150" xr:uid="{D43C5477-12DA-4A5C-B1DA-D727EE777920}"/>
    <cellStyle name="Currency 2 5 6 5" xfId="2547" xr:uid="{00000000-0005-0000-0000-0000AF480000}"/>
    <cellStyle name="Currency 2 5 6 5 2" xfId="16804" xr:uid="{00000000-0005-0000-0000-0000B0480000}"/>
    <cellStyle name="Currency 2 5 6 5 3" xfId="28685" xr:uid="{A5DDAFFB-3665-42EF-B563-9AAAC52DFFB6}"/>
    <cellStyle name="Currency 2 5 6 5 4" xfId="42942" xr:uid="{6C9CA59B-DC02-49CA-B42B-4587654AF56D}"/>
    <cellStyle name="Currency 2 5 6 6" xfId="4923" xr:uid="{00000000-0005-0000-0000-0000B1480000}"/>
    <cellStyle name="Currency 2 5 6 6 2" xfId="19180" xr:uid="{00000000-0005-0000-0000-0000B2480000}"/>
    <cellStyle name="Currency 2 5 6 6 3" xfId="31061" xr:uid="{2B4A6CE4-A244-4CBF-AD6C-6E495C1B5EA0}"/>
    <cellStyle name="Currency 2 5 6 6 4" xfId="45318" xr:uid="{F0B0C5C6-F75B-4939-92A7-5870EB13B1FE}"/>
    <cellStyle name="Currency 2 5 6 7" xfId="7299" xr:uid="{00000000-0005-0000-0000-0000B3480000}"/>
    <cellStyle name="Currency 2 5 6 7 2" xfId="21556" xr:uid="{00000000-0005-0000-0000-0000B4480000}"/>
    <cellStyle name="Currency 2 5 6 7 3" xfId="33437" xr:uid="{76989832-13A2-4B49-B8D5-065C217349BE}"/>
    <cellStyle name="Currency 2 5 6 7 4" xfId="47694" xr:uid="{B818AF1A-15AD-45DF-B0A5-92CC209BB925}"/>
    <cellStyle name="Currency 2 5 6 8" xfId="9675" xr:uid="{00000000-0005-0000-0000-0000B5480000}"/>
    <cellStyle name="Currency 2 5 6 8 2" xfId="23932" xr:uid="{00000000-0005-0000-0000-0000B6480000}"/>
    <cellStyle name="Currency 2 5 6 8 3" xfId="35813" xr:uid="{48C77AEA-61AC-486B-A0AC-217297FDE6AD}"/>
    <cellStyle name="Currency 2 5 6 8 4" xfId="50070" xr:uid="{C6DD0E36-31EA-42BF-903A-527B4AC1853B}"/>
    <cellStyle name="Currency 2 5 6 9" xfId="12052" xr:uid="{00000000-0005-0000-0000-0000B7480000}"/>
    <cellStyle name="Currency 2 5 6 9 2" xfId="38190" xr:uid="{551FB8B9-F874-4CE5-B03A-25C7F8108941}"/>
    <cellStyle name="Currency 2 5 6 9 3" xfId="52447" xr:uid="{C4FB19EF-6BEB-4DC9-9DA3-890C45360C1D}"/>
    <cellStyle name="Currency 2 5 7" xfId="207" xr:uid="{00000000-0005-0000-0000-0000B8480000}"/>
    <cellStyle name="Currency 2 5 7 10" xfId="14464" xr:uid="{00000000-0005-0000-0000-0000B9480000}"/>
    <cellStyle name="Currency 2 5 7 11" xfId="26345" xr:uid="{06083F84-9A71-4A1E-A445-8E58199CF451}"/>
    <cellStyle name="Currency 2 5 7 12" xfId="40602" xr:uid="{19501E64-1AA0-49DF-9C35-450171EAC927}"/>
    <cellStyle name="Currency 2 5 7 2" xfId="567" xr:uid="{00000000-0005-0000-0000-0000BA480000}"/>
    <cellStyle name="Currency 2 5 7 2 10" xfId="26705" xr:uid="{AFFF8F9E-F2C3-492D-AB73-CA0EE965660C}"/>
    <cellStyle name="Currency 2 5 7 2 11" xfId="40962" xr:uid="{7BD6835C-18FF-4DA7-922D-2637C883C2EB}"/>
    <cellStyle name="Currency 2 5 7 2 2" xfId="1359" xr:uid="{00000000-0005-0000-0000-0000BB480000}"/>
    <cellStyle name="Currency 2 5 7 2 2 2" xfId="3735" xr:uid="{00000000-0005-0000-0000-0000BC480000}"/>
    <cellStyle name="Currency 2 5 7 2 2 2 2" xfId="17992" xr:uid="{00000000-0005-0000-0000-0000BD480000}"/>
    <cellStyle name="Currency 2 5 7 2 2 2 3" xfId="29873" xr:uid="{70B9D319-1569-4CAA-A7BB-7A39B0B4CA79}"/>
    <cellStyle name="Currency 2 5 7 2 2 2 4" xfId="44130" xr:uid="{84BEBB33-DB53-48EF-9E66-6BC944D44C54}"/>
    <cellStyle name="Currency 2 5 7 2 2 3" xfId="6111" xr:uid="{00000000-0005-0000-0000-0000BE480000}"/>
    <cellStyle name="Currency 2 5 7 2 2 3 2" xfId="20368" xr:uid="{00000000-0005-0000-0000-0000BF480000}"/>
    <cellStyle name="Currency 2 5 7 2 2 3 3" xfId="32249" xr:uid="{58E56433-E14F-47A0-ADF9-4437300DB380}"/>
    <cellStyle name="Currency 2 5 7 2 2 3 4" xfId="46506" xr:uid="{9DFC6113-02CB-419B-B15B-F2668B160B4B}"/>
    <cellStyle name="Currency 2 5 7 2 2 4" xfId="8487" xr:uid="{00000000-0005-0000-0000-0000C0480000}"/>
    <cellStyle name="Currency 2 5 7 2 2 4 2" xfId="22744" xr:uid="{00000000-0005-0000-0000-0000C1480000}"/>
    <cellStyle name="Currency 2 5 7 2 2 4 3" xfId="34625" xr:uid="{6BA46AE3-94A1-4990-BDB7-3D6235D01EE8}"/>
    <cellStyle name="Currency 2 5 7 2 2 4 4" xfId="48882" xr:uid="{733A8B05-5B7E-4DD0-8559-2B4CEAD8C24A}"/>
    <cellStyle name="Currency 2 5 7 2 2 5" xfId="10863" xr:uid="{00000000-0005-0000-0000-0000C2480000}"/>
    <cellStyle name="Currency 2 5 7 2 2 5 2" xfId="25120" xr:uid="{00000000-0005-0000-0000-0000C3480000}"/>
    <cellStyle name="Currency 2 5 7 2 2 5 3" xfId="37001" xr:uid="{05EA5B46-90DF-4B57-8E50-84FF5D412719}"/>
    <cellStyle name="Currency 2 5 7 2 2 5 4" xfId="51258" xr:uid="{9877EC65-EE7F-4713-A458-0C147BB7F642}"/>
    <cellStyle name="Currency 2 5 7 2 2 6" xfId="13240" xr:uid="{00000000-0005-0000-0000-0000C4480000}"/>
    <cellStyle name="Currency 2 5 7 2 2 6 2" xfId="39378" xr:uid="{9371F825-DF09-493C-8518-D22738370321}"/>
    <cellStyle name="Currency 2 5 7 2 2 6 3" xfId="53635" xr:uid="{E49BF651-1597-440F-8B6D-767A7F5DD65B}"/>
    <cellStyle name="Currency 2 5 7 2 2 7" xfId="15616" xr:uid="{00000000-0005-0000-0000-0000C5480000}"/>
    <cellStyle name="Currency 2 5 7 2 2 8" xfId="27497" xr:uid="{595CF11B-B761-4300-B00D-18052727CBBA}"/>
    <cellStyle name="Currency 2 5 7 2 2 9" xfId="41754" xr:uid="{B24A6DFA-4E1F-439A-88B1-E9A6A14FB2D0}"/>
    <cellStyle name="Currency 2 5 7 2 3" xfId="2151" xr:uid="{00000000-0005-0000-0000-0000C6480000}"/>
    <cellStyle name="Currency 2 5 7 2 3 2" xfId="4527" xr:uid="{00000000-0005-0000-0000-0000C7480000}"/>
    <cellStyle name="Currency 2 5 7 2 3 2 2" xfId="18784" xr:uid="{00000000-0005-0000-0000-0000C8480000}"/>
    <cellStyle name="Currency 2 5 7 2 3 2 3" xfId="30665" xr:uid="{2138E0D5-C3D4-4B8C-8241-CD411FF51483}"/>
    <cellStyle name="Currency 2 5 7 2 3 2 4" xfId="44922" xr:uid="{5A8F7F6C-8522-4086-982A-5311C9FFBC9E}"/>
    <cellStyle name="Currency 2 5 7 2 3 3" xfId="6903" xr:uid="{00000000-0005-0000-0000-0000C9480000}"/>
    <cellStyle name="Currency 2 5 7 2 3 3 2" xfId="21160" xr:uid="{00000000-0005-0000-0000-0000CA480000}"/>
    <cellStyle name="Currency 2 5 7 2 3 3 3" xfId="33041" xr:uid="{26E8A683-79AC-4FC5-94C3-13F3F16BC500}"/>
    <cellStyle name="Currency 2 5 7 2 3 3 4" xfId="47298" xr:uid="{358A3873-4525-4B70-9C6D-5C03004AB675}"/>
    <cellStyle name="Currency 2 5 7 2 3 4" xfId="9279" xr:uid="{00000000-0005-0000-0000-0000CB480000}"/>
    <cellStyle name="Currency 2 5 7 2 3 4 2" xfId="23536" xr:uid="{00000000-0005-0000-0000-0000CC480000}"/>
    <cellStyle name="Currency 2 5 7 2 3 4 3" xfId="35417" xr:uid="{D0C00E39-5EFE-4BB7-99EC-F8176BA31BEB}"/>
    <cellStyle name="Currency 2 5 7 2 3 4 4" xfId="49674" xr:uid="{AFF39067-E049-44B7-BC3F-45A93FE08FCB}"/>
    <cellStyle name="Currency 2 5 7 2 3 5" xfId="11655" xr:uid="{00000000-0005-0000-0000-0000CD480000}"/>
    <cellStyle name="Currency 2 5 7 2 3 5 2" xfId="25912" xr:uid="{00000000-0005-0000-0000-0000CE480000}"/>
    <cellStyle name="Currency 2 5 7 2 3 5 3" xfId="37793" xr:uid="{4DB5F1F9-6F7B-416F-B891-6A0C8F20A31B}"/>
    <cellStyle name="Currency 2 5 7 2 3 5 4" xfId="52050" xr:uid="{D53FE573-A786-491F-8C0B-D6E4F04FEF67}"/>
    <cellStyle name="Currency 2 5 7 2 3 6" xfId="14032" xr:uid="{00000000-0005-0000-0000-0000CF480000}"/>
    <cellStyle name="Currency 2 5 7 2 3 6 2" xfId="40170" xr:uid="{B9C66A36-2528-40CB-87CD-6F6F6F902834}"/>
    <cellStyle name="Currency 2 5 7 2 3 6 3" xfId="54427" xr:uid="{8E3630EB-B4DF-4D96-8FF7-84BAA26B536E}"/>
    <cellStyle name="Currency 2 5 7 2 3 7" xfId="16408" xr:uid="{00000000-0005-0000-0000-0000D0480000}"/>
    <cellStyle name="Currency 2 5 7 2 3 8" xfId="28289" xr:uid="{1033A351-3ECC-479D-B8E7-CD65AEBF8BE5}"/>
    <cellStyle name="Currency 2 5 7 2 3 9" xfId="42546" xr:uid="{0FBF34D4-0780-4168-B5EF-098DBF9A3230}"/>
    <cellStyle name="Currency 2 5 7 2 4" xfId="2943" xr:uid="{00000000-0005-0000-0000-0000D1480000}"/>
    <cellStyle name="Currency 2 5 7 2 4 2" xfId="17200" xr:uid="{00000000-0005-0000-0000-0000D2480000}"/>
    <cellStyle name="Currency 2 5 7 2 4 3" xfId="29081" xr:uid="{65BBEB7F-1339-422C-ACFF-0EB13B1882A4}"/>
    <cellStyle name="Currency 2 5 7 2 4 4" xfId="43338" xr:uid="{78593022-B1F2-4C81-A498-036501F72E74}"/>
    <cellStyle name="Currency 2 5 7 2 5" xfId="5319" xr:uid="{00000000-0005-0000-0000-0000D3480000}"/>
    <cellStyle name="Currency 2 5 7 2 5 2" xfId="19576" xr:uid="{00000000-0005-0000-0000-0000D4480000}"/>
    <cellStyle name="Currency 2 5 7 2 5 3" xfId="31457" xr:uid="{29C06B2B-3CAA-4D78-A340-0EF6B3EC9199}"/>
    <cellStyle name="Currency 2 5 7 2 5 4" xfId="45714" xr:uid="{E51DBFA6-3322-4725-A82E-329943F51EC0}"/>
    <cellStyle name="Currency 2 5 7 2 6" xfId="7695" xr:uid="{00000000-0005-0000-0000-0000D5480000}"/>
    <cellStyle name="Currency 2 5 7 2 6 2" xfId="21952" xr:uid="{00000000-0005-0000-0000-0000D6480000}"/>
    <cellStyle name="Currency 2 5 7 2 6 3" xfId="33833" xr:uid="{2020E410-9A6C-4D88-B689-E08C6DCF5B52}"/>
    <cellStyle name="Currency 2 5 7 2 6 4" xfId="48090" xr:uid="{6EF48C23-C7C1-4F42-986F-B0C026546557}"/>
    <cellStyle name="Currency 2 5 7 2 7" xfId="10071" xr:uid="{00000000-0005-0000-0000-0000D7480000}"/>
    <cellStyle name="Currency 2 5 7 2 7 2" xfId="24328" xr:uid="{00000000-0005-0000-0000-0000D8480000}"/>
    <cellStyle name="Currency 2 5 7 2 7 3" xfId="36209" xr:uid="{BF8680BE-81DC-44EE-B162-E667BBEE73D7}"/>
    <cellStyle name="Currency 2 5 7 2 7 4" xfId="50466" xr:uid="{3C421046-2210-4EEA-BEFD-EFE9512E35D3}"/>
    <cellStyle name="Currency 2 5 7 2 8" xfId="12448" xr:uid="{00000000-0005-0000-0000-0000D9480000}"/>
    <cellStyle name="Currency 2 5 7 2 8 2" xfId="38586" xr:uid="{75CC38F5-8AB7-4646-A1DC-73AEF4458444}"/>
    <cellStyle name="Currency 2 5 7 2 8 3" xfId="52843" xr:uid="{68E6FEE5-3155-44CE-AF43-47EF480EDB07}"/>
    <cellStyle name="Currency 2 5 7 2 9" xfId="14824" xr:uid="{00000000-0005-0000-0000-0000DA480000}"/>
    <cellStyle name="Currency 2 5 7 3" xfId="999" xr:uid="{00000000-0005-0000-0000-0000DB480000}"/>
    <cellStyle name="Currency 2 5 7 3 2" xfId="3375" xr:uid="{00000000-0005-0000-0000-0000DC480000}"/>
    <cellStyle name="Currency 2 5 7 3 2 2" xfId="17632" xr:uid="{00000000-0005-0000-0000-0000DD480000}"/>
    <cellStyle name="Currency 2 5 7 3 2 3" xfId="29513" xr:uid="{A1E27021-603A-481A-AF0B-AA2948A54F72}"/>
    <cellStyle name="Currency 2 5 7 3 2 4" xfId="43770" xr:uid="{4C946CD3-0FCB-44A1-A354-66AA969C3565}"/>
    <cellStyle name="Currency 2 5 7 3 3" xfId="5751" xr:uid="{00000000-0005-0000-0000-0000DE480000}"/>
    <cellStyle name="Currency 2 5 7 3 3 2" xfId="20008" xr:uid="{00000000-0005-0000-0000-0000DF480000}"/>
    <cellStyle name="Currency 2 5 7 3 3 3" xfId="31889" xr:uid="{5045BB09-F211-4FE4-B489-2398723557F3}"/>
    <cellStyle name="Currency 2 5 7 3 3 4" xfId="46146" xr:uid="{DAB6BED6-9E7C-458F-B1FA-1FC15DEDCB58}"/>
    <cellStyle name="Currency 2 5 7 3 4" xfId="8127" xr:uid="{00000000-0005-0000-0000-0000E0480000}"/>
    <cellStyle name="Currency 2 5 7 3 4 2" xfId="22384" xr:uid="{00000000-0005-0000-0000-0000E1480000}"/>
    <cellStyle name="Currency 2 5 7 3 4 3" xfId="34265" xr:uid="{510D99D6-DCE7-4730-8382-5E5E46BC29E7}"/>
    <cellStyle name="Currency 2 5 7 3 4 4" xfId="48522" xr:uid="{D11725F1-88EC-464F-8585-11915AE88663}"/>
    <cellStyle name="Currency 2 5 7 3 5" xfId="10503" xr:uid="{00000000-0005-0000-0000-0000E2480000}"/>
    <cellStyle name="Currency 2 5 7 3 5 2" xfId="24760" xr:uid="{00000000-0005-0000-0000-0000E3480000}"/>
    <cellStyle name="Currency 2 5 7 3 5 3" xfId="36641" xr:uid="{0DC03B2B-4805-4DD6-93D0-4CC4A8EF8048}"/>
    <cellStyle name="Currency 2 5 7 3 5 4" xfId="50898" xr:uid="{382C18A0-F7A6-4C63-B91A-873AE9E57DA5}"/>
    <cellStyle name="Currency 2 5 7 3 6" xfId="12880" xr:uid="{00000000-0005-0000-0000-0000E4480000}"/>
    <cellStyle name="Currency 2 5 7 3 6 2" xfId="39018" xr:uid="{3B9B5E99-48B1-412B-B43B-C07BB7468E1E}"/>
    <cellStyle name="Currency 2 5 7 3 6 3" xfId="53275" xr:uid="{FAB4A668-9168-46D6-AF9D-4919E88067CD}"/>
    <cellStyle name="Currency 2 5 7 3 7" xfId="15256" xr:uid="{00000000-0005-0000-0000-0000E5480000}"/>
    <cellStyle name="Currency 2 5 7 3 8" xfId="27137" xr:uid="{1C77F021-A367-4BC6-A1A2-C2C4932E0F0B}"/>
    <cellStyle name="Currency 2 5 7 3 9" xfId="41394" xr:uid="{61C16F81-7F9A-4FD8-A876-3804DE3F2322}"/>
    <cellStyle name="Currency 2 5 7 4" xfId="1791" xr:uid="{00000000-0005-0000-0000-0000E6480000}"/>
    <cellStyle name="Currency 2 5 7 4 2" xfId="4167" xr:uid="{00000000-0005-0000-0000-0000E7480000}"/>
    <cellStyle name="Currency 2 5 7 4 2 2" xfId="18424" xr:uid="{00000000-0005-0000-0000-0000E8480000}"/>
    <cellStyle name="Currency 2 5 7 4 2 3" xfId="30305" xr:uid="{AF456140-2D2D-47F5-9A93-EA5A6288D28E}"/>
    <cellStyle name="Currency 2 5 7 4 2 4" xfId="44562" xr:uid="{E849E35E-748F-46E6-ABBB-B8873384E741}"/>
    <cellStyle name="Currency 2 5 7 4 3" xfId="6543" xr:uid="{00000000-0005-0000-0000-0000E9480000}"/>
    <cellStyle name="Currency 2 5 7 4 3 2" xfId="20800" xr:uid="{00000000-0005-0000-0000-0000EA480000}"/>
    <cellStyle name="Currency 2 5 7 4 3 3" xfId="32681" xr:uid="{3938AD5B-B6F7-459A-B9C0-D1CE441A2704}"/>
    <cellStyle name="Currency 2 5 7 4 3 4" xfId="46938" xr:uid="{C6167250-D9DF-40B6-89E3-DD12212820B8}"/>
    <cellStyle name="Currency 2 5 7 4 4" xfId="8919" xr:uid="{00000000-0005-0000-0000-0000EB480000}"/>
    <cellStyle name="Currency 2 5 7 4 4 2" xfId="23176" xr:uid="{00000000-0005-0000-0000-0000EC480000}"/>
    <cellStyle name="Currency 2 5 7 4 4 3" xfId="35057" xr:uid="{9F5E5FB6-1F34-498E-B5DE-B11D2221CEF1}"/>
    <cellStyle name="Currency 2 5 7 4 4 4" xfId="49314" xr:uid="{DC3422B3-43D2-4F03-8CEA-06C1A8189F40}"/>
    <cellStyle name="Currency 2 5 7 4 5" xfId="11295" xr:uid="{00000000-0005-0000-0000-0000ED480000}"/>
    <cellStyle name="Currency 2 5 7 4 5 2" xfId="25552" xr:uid="{00000000-0005-0000-0000-0000EE480000}"/>
    <cellStyle name="Currency 2 5 7 4 5 3" xfId="37433" xr:uid="{9518E347-EA5C-4794-A424-3D5500B7ADD3}"/>
    <cellStyle name="Currency 2 5 7 4 5 4" xfId="51690" xr:uid="{E8861425-E443-4E6A-89C3-F8DB27E748D8}"/>
    <cellStyle name="Currency 2 5 7 4 6" xfId="13672" xr:uid="{00000000-0005-0000-0000-0000EF480000}"/>
    <cellStyle name="Currency 2 5 7 4 6 2" xfId="39810" xr:uid="{BC548423-7631-4D55-BE85-F0380E17F4C7}"/>
    <cellStyle name="Currency 2 5 7 4 6 3" xfId="54067" xr:uid="{F3C2E598-B4F4-46E8-B65E-52CA4099BB07}"/>
    <cellStyle name="Currency 2 5 7 4 7" xfId="16048" xr:uid="{00000000-0005-0000-0000-0000F0480000}"/>
    <cellStyle name="Currency 2 5 7 4 8" xfId="27929" xr:uid="{CEA76B40-0F59-418D-8030-71B7E4F95DED}"/>
    <cellStyle name="Currency 2 5 7 4 9" xfId="42186" xr:uid="{71EACE6E-0A14-42BD-899D-9E5AA086B139}"/>
    <cellStyle name="Currency 2 5 7 5" xfId="2583" xr:uid="{00000000-0005-0000-0000-0000F1480000}"/>
    <cellStyle name="Currency 2 5 7 5 2" xfId="16840" xr:uid="{00000000-0005-0000-0000-0000F2480000}"/>
    <cellStyle name="Currency 2 5 7 5 3" xfId="28721" xr:uid="{217A509A-22EA-4229-AE79-39398933174F}"/>
    <cellStyle name="Currency 2 5 7 5 4" xfId="42978" xr:uid="{2987D4CE-F8BE-49D1-968B-BEE75702CBB5}"/>
    <cellStyle name="Currency 2 5 7 6" xfId="4959" xr:uid="{00000000-0005-0000-0000-0000F3480000}"/>
    <cellStyle name="Currency 2 5 7 6 2" xfId="19216" xr:uid="{00000000-0005-0000-0000-0000F4480000}"/>
    <cellStyle name="Currency 2 5 7 6 3" xfId="31097" xr:uid="{F26DDA32-DC40-4C49-B02A-3AD8C08E5742}"/>
    <cellStyle name="Currency 2 5 7 6 4" xfId="45354" xr:uid="{A5522789-515A-4369-B68C-120437479FA3}"/>
    <cellStyle name="Currency 2 5 7 7" xfId="7335" xr:uid="{00000000-0005-0000-0000-0000F5480000}"/>
    <cellStyle name="Currency 2 5 7 7 2" xfId="21592" xr:uid="{00000000-0005-0000-0000-0000F6480000}"/>
    <cellStyle name="Currency 2 5 7 7 3" xfId="33473" xr:uid="{17A876B8-83C6-4976-8523-565763F83538}"/>
    <cellStyle name="Currency 2 5 7 7 4" xfId="47730" xr:uid="{39FF89DE-DFD2-4B9F-BD7F-60FFE29D5524}"/>
    <cellStyle name="Currency 2 5 7 8" xfId="9711" xr:uid="{00000000-0005-0000-0000-0000F7480000}"/>
    <cellStyle name="Currency 2 5 7 8 2" xfId="23968" xr:uid="{00000000-0005-0000-0000-0000F8480000}"/>
    <cellStyle name="Currency 2 5 7 8 3" xfId="35849" xr:uid="{124B2C1B-D8F3-4C0C-82E9-ED3CBDE02654}"/>
    <cellStyle name="Currency 2 5 7 8 4" xfId="50106" xr:uid="{F1581367-E82F-4A60-9126-3B18FFF3B195}"/>
    <cellStyle name="Currency 2 5 7 9" xfId="12088" xr:uid="{00000000-0005-0000-0000-0000F9480000}"/>
    <cellStyle name="Currency 2 5 7 9 2" xfId="38226" xr:uid="{D91E02C1-E619-41BB-BA2E-605D6E9B8C41}"/>
    <cellStyle name="Currency 2 5 7 9 3" xfId="52483" xr:uid="{0AA66640-FA42-44D1-BB41-090666BDEC77}"/>
    <cellStyle name="Currency 2 5 8" xfId="243" xr:uid="{00000000-0005-0000-0000-0000FA480000}"/>
    <cellStyle name="Currency 2 5 8 10" xfId="14500" xr:uid="{00000000-0005-0000-0000-0000FB480000}"/>
    <cellStyle name="Currency 2 5 8 11" xfId="26381" xr:uid="{8C176F39-6AD3-4559-987C-40E1535B49EA}"/>
    <cellStyle name="Currency 2 5 8 12" xfId="40638" xr:uid="{157AC1E8-A613-425F-A0D0-7B04807F6A53}"/>
    <cellStyle name="Currency 2 5 8 2" xfId="603" xr:uid="{00000000-0005-0000-0000-0000FC480000}"/>
    <cellStyle name="Currency 2 5 8 2 10" xfId="26741" xr:uid="{B1886A06-FB20-4CC8-879C-A65032B8A22E}"/>
    <cellStyle name="Currency 2 5 8 2 11" xfId="40998" xr:uid="{BB77DEA3-4566-41F5-BE3E-CB3882B71ADB}"/>
    <cellStyle name="Currency 2 5 8 2 2" xfId="1395" xr:uid="{00000000-0005-0000-0000-0000FD480000}"/>
    <cellStyle name="Currency 2 5 8 2 2 2" xfId="3771" xr:uid="{00000000-0005-0000-0000-0000FE480000}"/>
    <cellStyle name="Currency 2 5 8 2 2 2 2" xfId="18028" xr:uid="{00000000-0005-0000-0000-0000FF480000}"/>
    <cellStyle name="Currency 2 5 8 2 2 2 3" xfId="29909" xr:uid="{10C84BC0-F96A-41BD-BE7A-AD1F21B6BDDE}"/>
    <cellStyle name="Currency 2 5 8 2 2 2 4" xfId="44166" xr:uid="{84BAE66E-0E5B-480D-9BFA-2E20FCC7642A}"/>
    <cellStyle name="Currency 2 5 8 2 2 3" xfId="6147" xr:uid="{00000000-0005-0000-0000-000000490000}"/>
    <cellStyle name="Currency 2 5 8 2 2 3 2" xfId="20404" xr:uid="{00000000-0005-0000-0000-000001490000}"/>
    <cellStyle name="Currency 2 5 8 2 2 3 3" xfId="32285" xr:uid="{5C823F05-B54B-4637-A90B-337D5ABFAB99}"/>
    <cellStyle name="Currency 2 5 8 2 2 3 4" xfId="46542" xr:uid="{412D9218-475B-42B3-8B88-69D06FAA0A2B}"/>
    <cellStyle name="Currency 2 5 8 2 2 4" xfId="8523" xr:uid="{00000000-0005-0000-0000-000002490000}"/>
    <cellStyle name="Currency 2 5 8 2 2 4 2" xfId="22780" xr:uid="{00000000-0005-0000-0000-000003490000}"/>
    <cellStyle name="Currency 2 5 8 2 2 4 3" xfId="34661" xr:uid="{0BEF137F-0F79-41C0-A603-BA3FEFD26502}"/>
    <cellStyle name="Currency 2 5 8 2 2 4 4" xfId="48918" xr:uid="{4FD61DB6-88AE-4E4B-9870-8CE3B1EE2CF9}"/>
    <cellStyle name="Currency 2 5 8 2 2 5" xfId="10899" xr:uid="{00000000-0005-0000-0000-000004490000}"/>
    <cellStyle name="Currency 2 5 8 2 2 5 2" xfId="25156" xr:uid="{00000000-0005-0000-0000-000005490000}"/>
    <cellStyle name="Currency 2 5 8 2 2 5 3" xfId="37037" xr:uid="{7E654309-4C89-49EB-AE02-5F31B46D5004}"/>
    <cellStyle name="Currency 2 5 8 2 2 5 4" xfId="51294" xr:uid="{A024F1F4-DC1F-48DA-95BE-C51F8CEC6EE9}"/>
    <cellStyle name="Currency 2 5 8 2 2 6" xfId="13276" xr:uid="{00000000-0005-0000-0000-000006490000}"/>
    <cellStyle name="Currency 2 5 8 2 2 6 2" xfId="39414" xr:uid="{D080276A-9638-445E-9EE3-509742AFEB19}"/>
    <cellStyle name="Currency 2 5 8 2 2 6 3" xfId="53671" xr:uid="{3A4C964F-ED4C-4BAE-96A3-8C3F2B9E2707}"/>
    <cellStyle name="Currency 2 5 8 2 2 7" xfId="15652" xr:uid="{00000000-0005-0000-0000-000007490000}"/>
    <cellStyle name="Currency 2 5 8 2 2 8" xfId="27533" xr:uid="{EFFEC088-44A6-4EB5-85CF-26801F55BD78}"/>
    <cellStyle name="Currency 2 5 8 2 2 9" xfId="41790" xr:uid="{F986DF1D-357A-47E1-A4D3-7B0A9D8EA8A9}"/>
    <cellStyle name="Currency 2 5 8 2 3" xfId="2187" xr:uid="{00000000-0005-0000-0000-000008490000}"/>
    <cellStyle name="Currency 2 5 8 2 3 2" xfId="4563" xr:uid="{00000000-0005-0000-0000-000009490000}"/>
    <cellStyle name="Currency 2 5 8 2 3 2 2" xfId="18820" xr:uid="{00000000-0005-0000-0000-00000A490000}"/>
    <cellStyle name="Currency 2 5 8 2 3 2 3" xfId="30701" xr:uid="{F3BD580F-E747-4D2A-B5FC-F2F4761D5895}"/>
    <cellStyle name="Currency 2 5 8 2 3 2 4" xfId="44958" xr:uid="{2553B4F6-C807-4556-8B02-5163F15D46B7}"/>
    <cellStyle name="Currency 2 5 8 2 3 3" xfId="6939" xr:uid="{00000000-0005-0000-0000-00000B490000}"/>
    <cellStyle name="Currency 2 5 8 2 3 3 2" xfId="21196" xr:uid="{00000000-0005-0000-0000-00000C490000}"/>
    <cellStyle name="Currency 2 5 8 2 3 3 3" xfId="33077" xr:uid="{DABDC089-E4FD-4175-BDE5-1B27B26CAAE6}"/>
    <cellStyle name="Currency 2 5 8 2 3 3 4" xfId="47334" xr:uid="{6B6CCE2E-1FB7-4A0A-B76B-4C4828D5707D}"/>
    <cellStyle name="Currency 2 5 8 2 3 4" xfId="9315" xr:uid="{00000000-0005-0000-0000-00000D490000}"/>
    <cellStyle name="Currency 2 5 8 2 3 4 2" xfId="23572" xr:uid="{00000000-0005-0000-0000-00000E490000}"/>
    <cellStyle name="Currency 2 5 8 2 3 4 3" xfId="35453" xr:uid="{A0B81923-CF1A-41F9-A943-966E0CAA3890}"/>
    <cellStyle name="Currency 2 5 8 2 3 4 4" xfId="49710" xr:uid="{71491698-DCFD-4B4C-A4BF-EB85F78136C4}"/>
    <cellStyle name="Currency 2 5 8 2 3 5" xfId="11691" xr:uid="{00000000-0005-0000-0000-00000F490000}"/>
    <cellStyle name="Currency 2 5 8 2 3 5 2" xfId="25948" xr:uid="{00000000-0005-0000-0000-000010490000}"/>
    <cellStyle name="Currency 2 5 8 2 3 5 3" xfId="37829" xr:uid="{B6C01FEA-7863-4E51-BEE7-C545176CA27F}"/>
    <cellStyle name="Currency 2 5 8 2 3 5 4" xfId="52086" xr:uid="{780683F7-A1A1-45A5-8FD1-1E8C7D42C226}"/>
    <cellStyle name="Currency 2 5 8 2 3 6" xfId="14068" xr:uid="{00000000-0005-0000-0000-000011490000}"/>
    <cellStyle name="Currency 2 5 8 2 3 6 2" xfId="40206" xr:uid="{F08997C3-0B7B-49A6-A0A5-3E6E9C731494}"/>
    <cellStyle name="Currency 2 5 8 2 3 6 3" xfId="54463" xr:uid="{A416DA46-1C59-44FB-A761-80DB7E8DE753}"/>
    <cellStyle name="Currency 2 5 8 2 3 7" xfId="16444" xr:uid="{00000000-0005-0000-0000-000012490000}"/>
    <cellStyle name="Currency 2 5 8 2 3 8" xfId="28325" xr:uid="{19A783A2-6D7B-4F81-AD74-E196D8BF4726}"/>
    <cellStyle name="Currency 2 5 8 2 3 9" xfId="42582" xr:uid="{6C7AF553-35B3-42AE-8A9C-43512E4B5C3B}"/>
    <cellStyle name="Currency 2 5 8 2 4" xfId="2979" xr:uid="{00000000-0005-0000-0000-000013490000}"/>
    <cellStyle name="Currency 2 5 8 2 4 2" xfId="17236" xr:uid="{00000000-0005-0000-0000-000014490000}"/>
    <cellStyle name="Currency 2 5 8 2 4 3" xfId="29117" xr:uid="{26FA90FA-E859-47CF-9763-6D8850857A8F}"/>
    <cellStyle name="Currency 2 5 8 2 4 4" xfId="43374" xr:uid="{9CB0A2BA-8D33-4BC2-83E0-19F071A236EE}"/>
    <cellStyle name="Currency 2 5 8 2 5" xfId="5355" xr:uid="{00000000-0005-0000-0000-000015490000}"/>
    <cellStyle name="Currency 2 5 8 2 5 2" xfId="19612" xr:uid="{00000000-0005-0000-0000-000016490000}"/>
    <cellStyle name="Currency 2 5 8 2 5 3" xfId="31493" xr:uid="{E7E56E0D-DCDD-4253-AC14-BFCB12EBCDB1}"/>
    <cellStyle name="Currency 2 5 8 2 5 4" xfId="45750" xr:uid="{B9C14219-C5A0-464B-AE49-FF3907C313DC}"/>
    <cellStyle name="Currency 2 5 8 2 6" xfId="7731" xr:uid="{00000000-0005-0000-0000-000017490000}"/>
    <cellStyle name="Currency 2 5 8 2 6 2" xfId="21988" xr:uid="{00000000-0005-0000-0000-000018490000}"/>
    <cellStyle name="Currency 2 5 8 2 6 3" xfId="33869" xr:uid="{540E8A63-50E0-40BF-9504-932D1B906ECA}"/>
    <cellStyle name="Currency 2 5 8 2 6 4" xfId="48126" xr:uid="{F5297D16-49C8-4570-AFBD-00573408DA7B}"/>
    <cellStyle name="Currency 2 5 8 2 7" xfId="10107" xr:uid="{00000000-0005-0000-0000-000019490000}"/>
    <cellStyle name="Currency 2 5 8 2 7 2" xfId="24364" xr:uid="{00000000-0005-0000-0000-00001A490000}"/>
    <cellStyle name="Currency 2 5 8 2 7 3" xfId="36245" xr:uid="{C138457D-77C0-4C08-8500-AFF1B76732A2}"/>
    <cellStyle name="Currency 2 5 8 2 7 4" xfId="50502" xr:uid="{841EA66C-6357-4D5F-ADDA-247DA0D8ED5D}"/>
    <cellStyle name="Currency 2 5 8 2 8" xfId="12484" xr:uid="{00000000-0005-0000-0000-00001B490000}"/>
    <cellStyle name="Currency 2 5 8 2 8 2" xfId="38622" xr:uid="{38DC5DCF-BA93-4553-8263-1DAB1B1DE64F}"/>
    <cellStyle name="Currency 2 5 8 2 8 3" xfId="52879" xr:uid="{A40EC5DF-18B3-4D18-A72F-6CB4EDF8D5DC}"/>
    <cellStyle name="Currency 2 5 8 2 9" xfId="14860" xr:uid="{00000000-0005-0000-0000-00001C490000}"/>
    <cellStyle name="Currency 2 5 8 3" xfId="1035" xr:uid="{00000000-0005-0000-0000-00001D490000}"/>
    <cellStyle name="Currency 2 5 8 3 2" xfId="3411" xr:uid="{00000000-0005-0000-0000-00001E490000}"/>
    <cellStyle name="Currency 2 5 8 3 2 2" xfId="17668" xr:uid="{00000000-0005-0000-0000-00001F490000}"/>
    <cellStyle name="Currency 2 5 8 3 2 3" xfId="29549" xr:uid="{82DEB039-1678-43CE-A6C6-AE712D554802}"/>
    <cellStyle name="Currency 2 5 8 3 2 4" xfId="43806" xr:uid="{145BAE71-0A65-4E09-AE22-A63F93909EBE}"/>
    <cellStyle name="Currency 2 5 8 3 3" xfId="5787" xr:uid="{00000000-0005-0000-0000-000020490000}"/>
    <cellStyle name="Currency 2 5 8 3 3 2" xfId="20044" xr:uid="{00000000-0005-0000-0000-000021490000}"/>
    <cellStyle name="Currency 2 5 8 3 3 3" xfId="31925" xr:uid="{0CECC663-8DEE-40CA-87C7-CC97A577E327}"/>
    <cellStyle name="Currency 2 5 8 3 3 4" xfId="46182" xr:uid="{B18FB671-571F-4860-99C5-F0107E72C1A5}"/>
    <cellStyle name="Currency 2 5 8 3 4" xfId="8163" xr:uid="{00000000-0005-0000-0000-000022490000}"/>
    <cellStyle name="Currency 2 5 8 3 4 2" xfId="22420" xr:uid="{00000000-0005-0000-0000-000023490000}"/>
    <cellStyle name="Currency 2 5 8 3 4 3" xfId="34301" xr:uid="{D7E85186-87ED-418E-BC2E-A3DEEB47EB04}"/>
    <cellStyle name="Currency 2 5 8 3 4 4" xfId="48558" xr:uid="{4B68D600-33CF-413C-BE12-69FF3E04F1CA}"/>
    <cellStyle name="Currency 2 5 8 3 5" xfId="10539" xr:uid="{00000000-0005-0000-0000-000024490000}"/>
    <cellStyle name="Currency 2 5 8 3 5 2" xfId="24796" xr:uid="{00000000-0005-0000-0000-000025490000}"/>
    <cellStyle name="Currency 2 5 8 3 5 3" xfId="36677" xr:uid="{711DD35D-CA19-41F3-B8C2-AB36612ED3BA}"/>
    <cellStyle name="Currency 2 5 8 3 5 4" xfId="50934" xr:uid="{4C27C5EE-5D3F-41D6-961E-A81132687553}"/>
    <cellStyle name="Currency 2 5 8 3 6" xfId="12916" xr:uid="{00000000-0005-0000-0000-000026490000}"/>
    <cellStyle name="Currency 2 5 8 3 6 2" xfId="39054" xr:uid="{9FB9C8DD-21E4-469C-A8EB-8F560C7B1AD0}"/>
    <cellStyle name="Currency 2 5 8 3 6 3" xfId="53311" xr:uid="{AF9BF915-12E9-4AA8-9835-4EE4D5C75B7F}"/>
    <cellStyle name="Currency 2 5 8 3 7" xfId="15292" xr:uid="{00000000-0005-0000-0000-000027490000}"/>
    <cellStyle name="Currency 2 5 8 3 8" xfId="27173" xr:uid="{F033D511-621B-4913-9E54-21DDAFE7DF41}"/>
    <cellStyle name="Currency 2 5 8 3 9" xfId="41430" xr:uid="{0BDEDE68-B0A7-450B-89E8-094CF036DC2F}"/>
    <cellStyle name="Currency 2 5 8 4" xfId="1827" xr:uid="{00000000-0005-0000-0000-000028490000}"/>
    <cellStyle name="Currency 2 5 8 4 2" xfId="4203" xr:uid="{00000000-0005-0000-0000-000029490000}"/>
    <cellStyle name="Currency 2 5 8 4 2 2" xfId="18460" xr:uid="{00000000-0005-0000-0000-00002A490000}"/>
    <cellStyle name="Currency 2 5 8 4 2 3" xfId="30341" xr:uid="{67E190AC-9CD9-4D05-823C-DA6F82D8D954}"/>
    <cellStyle name="Currency 2 5 8 4 2 4" xfId="44598" xr:uid="{D1E04A47-D63E-468F-BBCF-9C349551C2C1}"/>
    <cellStyle name="Currency 2 5 8 4 3" xfId="6579" xr:uid="{00000000-0005-0000-0000-00002B490000}"/>
    <cellStyle name="Currency 2 5 8 4 3 2" xfId="20836" xr:uid="{00000000-0005-0000-0000-00002C490000}"/>
    <cellStyle name="Currency 2 5 8 4 3 3" xfId="32717" xr:uid="{ADA8E94B-6253-4911-A967-D3DF7FED5D7E}"/>
    <cellStyle name="Currency 2 5 8 4 3 4" xfId="46974" xr:uid="{9F26599B-3F3B-4AC3-9870-EE9EDE5B18D9}"/>
    <cellStyle name="Currency 2 5 8 4 4" xfId="8955" xr:uid="{00000000-0005-0000-0000-00002D490000}"/>
    <cellStyle name="Currency 2 5 8 4 4 2" xfId="23212" xr:uid="{00000000-0005-0000-0000-00002E490000}"/>
    <cellStyle name="Currency 2 5 8 4 4 3" xfId="35093" xr:uid="{47B751E1-2BAC-4846-B746-742C65088FA3}"/>
    <cellStyle name="Currency 2 5 8 4 4 4" xfId="49350" xr:uid="{43364A75-3440-4A49-B5C5-E2949473260F}"/>
    <cellStyle name="Currency 2 5 8 4 5" xfId="11331" xr:uid="{00000000-0005-0000-0000-00002F490000}"/>
    <cellStyle name="Currency 2 5 8 4 5 2" xfId="25588" xr:uid="{00000000-0005-0000-0000-000030490000}"/>
    <cellStyle name="Currency 2 5 8 4 5 3" xfId="37469" xr:uid="{6D794628-0388-426A-BDB8-A12829848980}"/>
    <cellStyle name="Currency 2 5 8 4 5 4" xfId="51726" xr:uid="{BD570FCD-2613-4661-B6DE-EB5461DE5857}"/>
    <cellStyle name="Currency 2 5 8 4 6" xfId="13708" xr:uid="{00000000-0005-0000-0000-000031490000}"/>
    <cellStyle name="Currency 2 5 8 4 6 2" xfId="39846" xr:uid="{8F9AA16A-0EDE-4CFB-9219-CCC9BB9236EF}"/>
    <cellStyle name="Currency 2 5 8 4 6 3" xfId="54103" xr:uid="{E49FA5E9-CA31-4D1D-AB6B-FF5B87112F18}"/>
    <cellStyle name="Currency 2 5 8 4 7" xfId="16084" xr:uid="{00000000-0005-0000-0000-000032490000}"/>
    <cellStyle name="Currency 2 5 8 4 8" xfId="27965" xr:uid="{3E6DA81A-87FA-45A6-93EE-8D68D2523D2C}"/>
    <cellStyle name="Currency 2 5 8 4 9" xfId="42222" xr:uid="{026347AD-DA48-43E2-99CA-9001A1D1B009}"/>
    <cellStyle name="Currency 2 5 8 5" xfId="2619" xr:uid="{00000000-0005-0000-0000-000033490000}"/>
    <cellStyle name="Currency 2 5 8 5 2" xfId="16876" xr:uid="{00000000-0005-0000-0000-000034490000}"/>
    <cellStyle name="Currency 2 5 8 5 3" xfId="28757" xr:uid="{C0FDC16D-3A0A-4B00-942C-2286E2FB0143}"/>
    <cellStyle name="Currency 2 5 8 5 4" xfId="43014" xr:uid="{B051D068-FA97-4BEB-B6D0-E54C378F8C62}"/>
    <cellStyle name="Currency 2 5 8 6" xfId="4995" xr:uid="{00000000-0005-0000-0000-000035490000}"/>
    <cellStyle name="Currency 2 5 8 6 2" xfId="19252" xr:uid="{00000000-0005-0000-0000-000036490000}"/>
    <cellStyle name="Currency 2 5 8 6 3" xfId="31133" xr:uid="{1FB6845B-5CF7-4013-B874-5B7BAAC0DBF9}"/>
    <cellStyle name="Currency 2 5 8 6 4" xfId="45390" xr:uid="{A0F2D018-2E13-4DE9-B7D7-267045B2AA5D}"/>
    <cellStyle name="Currency 2 5 8 7" xfId="7371" xr:uid="{00000000-0005-0000-0000-000037490000}"/>
    <cellStyle name="Currency 2 5 8 7 2" xfId="21628" xr:uid="{00000000-0005-0000-0000-000038490000}"/>
    <cellStyle name="Currency 2 5 8 7 3" xfId="33509" xr:uid="{71EE7274-0B71-4716-B426-20E9E226781A}"/>
    <cellStyle name="Currency 2 5 8 7 4" xfId="47766" xr:uid="{683AC931-700C-4971-8401-25C07FF7797E}"/>
    <cellStyle name="Currency 2 5 8 8" xfId="9747" xr:uid="{00000000-0005-0000-0000-000039490000}"/>
    <cellStyle name="Currency 2 5 8 8 2" xfId="24004" xr:uid="{00000000-0005-0000-0000-00003A490000}"/>
    <cellStyle name="Currency 2 5 8 8 3" xfId="35885" xr:uid="{8F2CA270-04D3-4EFE-873F-165271983613}"/>
    <cellStyle name="Currency 2 5 8 8 4" xfId="50142" xr:uid="{9D4283C5-FA40-4AD5-B5CC-2AF2DA19FE8B}"/>
    <cellStyle name="Currency 2 5 8 9" xfId="12124" xr:uid="{00000000-0005-0000-0000-00003B490000}"/>
    <cellStyle name="Currency 2 5 8 9 2" xfId="38262" xr:uid="{A66BBCA1-ABBB-4B6B-BE65-653D7B1D0C78}"/>
    <cellStyle name="Currency 2 5 8 9 3" xfId="52519" xr:uid="{7CBB5298-F7F1-405E-AF9C-B9536C96AFD8}"/>
    <cellStyle name="Currency 2 5 9" xfId="279" xr:uid="{00000000-0005-0000-0000-00003C490000}"/>
    <cellStyle name="Currency 2 5 9 10" xfId="14536" xr:uid="{00000000-0005-0000-0000-00003D490000}"/>
    <cellStyle name="Currency 2 5 9 11" xfId="26417" xr:uid="{DDA7AD1D-81F8-4154-98DD-2F2AE5DFA42D}"/>
    <cellStyle name="Currency 2 5 9 12" xfId="40674" xr:uid="{083601D4-201F-49CB-992D-F58508F5BFD4}"/>
    <cellStyle name="Currency 2 5 9 2" xfId="639" xr:uid="{00000000-0005-0000-0000-00003E490000}"/>
    <cellStyle name="Currency 2 5 9 2 10" xfId="26777" xr:uid="{81559A2C-C8B9-4366-8237-2393BA52A1C4}"/>
    <cellStyle name="Currency 2 5 9 2 11" xfId="41034" xr:uid="{3408D479-8567-4515-BBE2-6B3B59885129}"/>
    <cellStyle name="Currency 2 5 9 2 2" xfId="1431" xr:uid="{00000000-0005-0000-0000-00003F490000}"/>
    <cellStyle name="Currency 2 5 9 2 2 2" xfId="3807" xr:uid="{00000000-0005-0000-0000-000040490000}"/>
    <cellStyle name="Currency 2 5 9 2 2 2 2" xfId="18064" xr:uid="{00000000-0005-0000-0000-000041490000}"/>
    <cellStyle name="Currency 2 5 9 2 2 2 3" xfId="29945" xr:uid="{3E5217BA-0397-4E6C-9ACE-252988F7E0C4}"/>
    <cellStyle name="Currency 2 5 9 2 2 2 4" xfId="44202" xr:uid="{47D2CBA9-1BA1-4F90-B660-4CA97368BB01}"/>
    <cellStyle name="Currency 2 5 9 2 2 3" xfId="6183" xr:uid="{00000000-0005-0000-0000-000042490000}"/>
    <cellStyle name="Currency 2 5 9 2 2 3 2" xfId="20440" xr:uid="{00000000-0005-0000-0000-000043490000}"/>
    <cellStyle name="Currency 2 5 9 2 2 3 3" xfId="32321" xr:uid="{E023E967-E595-4DEB-9610-0EDA9FF63C7D}"/>
    <cellStyle name="Currency 2 5 9 2 2 3 4" xfId="46578" xr:uid="{E06D15F6-8AF8-48FA-A4CD-9C0E80800497}"/>
    <cellStyle name="Currency 2 5 9 2 2 4" xfId="8559" xr:uid="{00000000-0005-0000-0000-000044490000}"/>
    <cellStyle name="Currency 2 5 9 2 2 4 2" xfId="22816" xr:uid="{00000000-0005-0000-0000-000045490000}"/>
    <cellStyle name="Currency 2 5 9 2 2 4 3" xfId="34697" xr:uid="{148FFAD1-6B97-472D-BFE6-52C006E5497F}"/>
    <cellStyle name="Currency 2 5 9 2 2 4 4" xfId="48954" xr:uid="{D3F3AAA6-FE27-4F44-B711-5355DB2F127D}"/>
    <cellStyle name="Currency 2 5 9 2 2 5" xfId="10935" xr:uid="{00000000-0005-0000-0000-000046490000}"/>
    <cellStyle name="Currency 2 5 9 2 2 5 2" xfId="25192" xr:uid="{00000000-0005-0000-0000-000047490000}"/>
    <cellStyle name="Currency 2 5 9 2 2 5 3" xfId="37073" xr:uid="{6F9BE591-6453-4BB4-8AC2-934A741A8FD4}"/>
    <cellStyle name="Currency 2 5 9 2 2 5 4" xfId="51330" xr:uid="{792727B1-1A85-4B15-A42C-745051CC35F8}"/>
    <cellStyle name="Currency 2 5 9 2 2 6" xfId="13312" xr:uid="{00000000-0005-0000-0000-000048490000}"/>
    <cellStyle name="Currency 2 5 9 2 2 6 2" xfId="39450" xr:uid="{84EC9BCC-CEE8-4072-9FBD-F785F031E011}"/>
    <cellStyle name="Currency 2 5 9 2 2 6 3" xfId="53707" xr:uid="{E34D76D9-676A-490B-8998-E8414BFDD45A}"/>
    <cellStyle name="Currency 2 5 9 2 2 7" xfId="15688" xr:uid="{00000000-0005-0000-0000-000049490000}"/>
    <cellStyle name="Currency 2 5 9 2 2 8" xfId="27569" xr:uid="{D6362F12-C11C-49F1-B243-8BF506BC625C}"/>
    <cellStyle name="Currency 2 5 9 2 2 9" xfId="41826" xr:uid="{E3AF234B-9536-4F57-928E-7D974D6D860E}"/>
    <cellStyle name="Currency 2 5 9 2 3" xfId="2223" xr:uid="{00000000-0005-0000-0000-00004A490000}"/>
    <cellStyle name="Currency 2 5 9 2 3 2" xfId="4599" xr:uid="{00000000-0005-0000-0000-00004B490000}"/>
    <cellStyle name="Currency 2 5 9 2 3 2 2" xfId="18856" xr:uid="{00000000-0005-0000-0000-00004C490000}"/>
    <cellStyle name="Currency 2 5 9 2 3 2 3" xfId="30737" xr:uid="{6F888A1E-8ED8-4605-838E-056D7E9EA975}"/>
    <cellStyle name="Currency 2 5 9 2 3 2 4" xfId="44994" xr:uid="{33F291C7-A1FA-4476-BE65-28C628253EFD}"/>
    <cellStyle name="Currency 2 5 9 2 3 3" xfId="6975" xr:uid="{00000000-0005-0000-0000-00004D490000}"/>
    <cellStyle name="Currency 2 5 9 2 3 3 2" xfId="21232" xr:uid="{00000000-0005-0000-0000-00004E490000}"/>
    <cellStyle name="Currency 2 5 9 2 3 3 3" xfId="33113" xr:uid="{A3377CED-4FCB-4461-9196-6D5C6ADF0838}"/>
    <cellStyle name="Currency 2 5 9 2 3 3 4" xfId="47370" xr:uid="{0C18C124-C0C4-4A5E-B414-683882830823}"/>
    <cellStyle name="Currency 2 5 9 2 3 4" xfId="9351" xr:uid="{00000000-0005-0000-0000-00004F490000}"/>
    <cellStyle name="Currency 2 5 9 2 3 4 2" xfId="23608" xr:uid="{00000000-0005-0000-0000-000050490000}"/>
    <cellStyle name="Currency 2 5 9 2 3 4 3" xfId="35489" xr:uid="{3E3ABE78-BFE9-41CC-9CB6-4BBAB065A64F}"/>
    <cellStyle name="Currency 2 5 9 2 3 4 4" xfId="49746" xr:uid="{25BC3A44-9FA3-48CB-8B86-8379D25AA5F4}"/>
    <cellStyle name="Currency 2 5 9 2 3 5" xfId="11727" xr:uid="{00000000-0005-0000-0000-000051490000}"/>
    <cellStyle name="Currency 2 5 9 2 3 5 2" xfId="25984" xr:uid="{00000000-0005-0000-0000-000052490000}"/>
    <cellStyle name="Currency 2 5 9 2 3 5 3" xfId="37865" xr:uid="{30D84B69-C72E-4F4E-AA79-241E71F21874}"/>
    <cellStyle name="Currency 2 5 9 2 3 5 4" xfId="52122" xr:uid="{94F2E1A5-C911-4C4B-BAE4-2DB3F6B90166}"/>
    <cellStyle name="Currency 2 5 9 2 3 6" xfId="14104" xr:uid="{00000000-0005-0000-0000-000053490000}"/>
    <cellStyle name="Currency 2 5 9 2 3 6 2" xfId="40242" xr:uid="{7B0FB5C9-283B-4E00-8914-A905B16475D5}"/>
    <cellStyle name="Currency 2 5 9 2 3 6 3" xfId="54499" xr:uid="{DA7DC3B7-D00E-45E0-8B01-8306A4781985}"/>
    <cellStyle name="Currency 2 5 9 2 3 7" xfId="16480" xr:uid="{00000000-0005-0000-0000-000054490000}"/>
    <cellStyle name="Currency 2 5 9 2 3 8" xfId="28361" xr:uid="{6CE4E7B7-FEBA-4607-89F8-4271E7522583}"/>
    <cellStyle name="Currency 2 5 9 2 3 9" xfId="42618" xr:uid="{6E546226-CF3F-4B8D-9778-6BBAB366B95C}"/>
    <cellStyle name="Currency 2 5 9 2 4" xfId="3015" xr:uid="{00000000-0005-0000-0000-000055490000}"/>
    <cellStyle name="Currency 2 5 9 2 4 2" xfId="17272" xr:uid="{00000000-0005-0000-0000-000056490000}"/>
    <cellStyle name="Currency 2 5 9 2 4 3" xfId="29153" xr:uid="{15C6F944-E46D-4675-BA05-055BE1E2BC4A}"/>
    <cellStyle name="Currency 2 5 9 2 4 4" xfId="43410" xr:uid="{264226CC-08AF-4BFA-AAC7-A628174B36B7}"/>
    <cellStyle name="Currency 2 5 9 2 5" xfId="5391" xr:uid="{00000000-0005-0000-0000-000057490000}"/>
    <cellStyle name="Currency 2 5 9 2 5 2" xfId="19648" xr:uid="{00000000-0005-0000-0000-000058490000}"/>
    <cellStyle name="Currency 2 5 9 2 5 3" xfId="31529" xr:uid="{53D32E24-5876-4D51-80D3-C4A4CAF5645F}"/>
    <cellStyle name="Currency 2 5 9 2 5 4" xfId="45786" xr:uid="{128F17E2-9088-486A-8CD4-07746305EB91}"/>
    <cellStyle name="Currency 2 5 9 2 6" xfId="7767" xr:uid="{00000000-0005-0000-0000-000059490000}"/>
    <cellStyle name="Currency 2 5 9 2 6 2" xfId="22024" xr:uid="{00000000-0005-0000-0000-00005A490000}"/>
    <cellStyle name="Currency 2 5 9 2 6 3" xfId="33905" xr:uid="{8E46C637-770F-48B3-BCC8-F066EC29A24E}"/>
    <cellStyle name="Currency 2 5 9 2 6 4" xfId="48162" xr:uid="{CBBA1F35-EF5A-47AE-91AF-6FD7923ED486}"/>
    <cellStyle name="Currency 2 5 9 2 7" xfId="10143" xr:uid="{00000000-0005-0000-0000-00005B490000}"/>
    <cellStyle name="Currency 2 5 9 2 7 2" xfId="24400" xr:uid="{00000000-0005-0000-0000-00005C490000}"/>
    <cellStyle name="Currency 2 5 9 2 7 3" xfId="36281" xr:uid="{268BA2A9-79F4-4CCA-8FC3-F53BCE716082}"/>
    <cellStyle name="Currency 2 5 9 2 7 4" xfId="50538" xr:uid="{20B6992D-D4B5-4F94-9EAF-23B86AF10D28}"/>
    <cellStyle name="Currency 2 5 9 2 8" xfId="12520" xr:uid="{00000000-0005-0000-0000-00005D490000}"/>
    <cellStyle name="Currency 2 5 9 2 8 2" xfId="38658" xr:uid="{A36D5180-05D6-430E-B554-427743B412DC}"/>
    <cellStyle name="Currency 2 5 9 2 8 3" xfId="52915" xr:uid="{71554D16-5921-4AA6-86B2-9A4F74E23497}"/>
    <cellStyle name="Currency 2 5 9 2 9" xfId="14896" xr:uid="{00000000-0005-0000-0000-00005E490000}"/>
    <cellStyle name="Currency 2 5 9 3" xfId="1071" xr:uid="{00000000-0005-0000-0000-00005F490000}"/>
    <cellStyle name="Currency 2 5 9 3 2" xfId="3447" xr:uid="{00000000-0005-0000-0000-000060490000}"/>
    <cellStyle name="Currency 2 5 9 3 2 2" xfId="17704" xr:uid="{00000000-0005-0000-0000-000061490000}"/>
    <cellStyle name="Currency 2 5 9 3 2 3" xfId="29585" xr:uid="{93169C41-F676-4EAB-9762-1CEB1D3796BE}"/>
    <cellStyle name="Currency 2 5 9 3 2 4" xfId="43842" xr:uid="{309A746D-55FC-4ACA-9AEE-537631E64FA1}"/>
    <cellStyle name="Currency 2 5 9 3 3" xfId="5823" xr:uid="{00000000-0005-0000-0000-000062490000}"/>
    <cellStyle name="Currency 2 5 9 3 3 2" xfId="20080" xr:uid="{00000000-0005-0000-0000-000063490000}"/>
    <cellStyle name="Currency 2 5 9 3 3 3" xfId="31961" xr:uid="{25AC9EAA-962C-4224-A75B-A24450BE3C4F}"/>
    <cellStyle name="Currency 2 5 9 3 3 4" xfId="46218" xr:uid="{1A4D2368-C6BE-44D1-B466-44534C05DAC5}"/>
    <cellStyle name="Currency 2 5 9 3 4" xfId="8199" xr:uid="{00000000-0005-0000-0000-000064490000}"/>
    <cellStyle name="Currency 2 5 9 3 4 2" xfId="22456" xr:uid="{00000000-0005-0000-0000-000065490000}"/>
    <cellStyle name="Currency 2 5 9 3 4 3" xfId="34337" xr:uid="{21E061CC-09D7-4A08-9C56-8BF5CD1A8D6A}"/>
    <cellStyle name="Currency 2 5 9 3 4 4" xfId="48594" xr:uid="{7A64EC00-63AD-4D47-B804-036D9BF87ED0}"/>
    <cellStyle name="Currency 2 5 9 3 5" xfId="10575" xr:uid="{00000000-0005-0000-0000-000066490000}"/>
    <cellStyle name="Currency 2 5 9 3 5 2" xfId="24832" xr:uid="{00000000-0005-0000-0000-000067490000}"/>
    <cellStyle name="Currency 2 5 9 3 5 3" xfId="36713" xr:uid="{87089782-5864-4503-9D6B-6481E64B24DA}"/>
    <cellStyle name="Currency 2 5 9 3 5 4" xfId="50970" xr:uid="{A508C44A-48F9-4703-9423-8E1F625D08FF}"/>
    <cellStyle name="Currency 2 5 9 3 6" xfId="12952" xr:uid="{00000000-0005-0000-0000-000068490000}"/>
    <cellStyle name="Currency 2 5 9 3 6 2" xfId="39090" xr:uid="{3661852F-9D8A-4D49-B6FE-087561CB790D}"/>
    <cellStyle name="Currency 2 5 9 3 6 3" xfId="53347" xr:uid="{B9D20237-D292-4634-B1B8-D737C2E1D5FE}"/>
    <cellStyle name="Currency 2 5 9 3 7" xfId="15328" xr:uid="{00000000-0005-0000-0000-000069490000}"/>
    <cellStyle name="Currency 2 5 9 3 8" xfId="27209" xr:uid="{5187936C-BBE7-4237-A1BC-673D919001AC}"/>
    <cellStyle name="Currency 2 5 9 3 9" xfId="41466" xr:uid="{6546F76A-C4F4-43FA-83D5-AF4325A564B6}"/>
    <cellStyle name="Currency 2 5 9 4" xfId="1863" xr:uid="{00000000-0005-0000-0000-00006A490000}"/>
    <cellStyle name="Currency 2 5 9 4 2" xfId="4239" xr:uid="{00000000-0005-0000-0000-00006B490000}"/>
    <cellStyle name="Currency 2 5 9 4 2 2" xfId="18496" xr:uid="{00000000-0005-0000-0000-00006C490000}"/>
    <cellStyle name="Currency 2 5 9 4 2 3" xfId="30377" xr:uid="{9C036CDC-3E99-4C25-9D62-9CA411B3D2AE}"/>
    <cellStyle name="Currency 2 5 9 4 2 4" xfId="44634" xr:uid="{351EEA76-F391-4B63-ADCF-3B28080A1259}"/>
    <cellStyle name="Currency 2 5 9 4 3" xfId="6615" xr:uid="{00000000-0005-0000-0000-00006D490000}"/>
    <cellStyle name="Currency 2 5 9 4 3 2" xfId="20872" xr:uid="{00000000-0005-0000-0000-00006E490000}"/>
    <cellStyle name="Currency 2 5 9 4 3 3" xfId="32753" xr:uid="{A6AB78D0-1463-4005-8386-30CB8E7C0CB5}"/>
    <cellStyle name="Currency 2 5 9 4 3 4" xfId="47010" xr:uid="{E22F4BCB-DB33-48B3-A23E-68A0854684C0}"/>
    <cellStyle name="Currency 2 5 9 4 4" xfId="8991" xr:uid="{00000000-0005-0000-0000-00006F490000}"/>
    <cellStyle name="Currency 2 5 9 4 4 2" xfId="23248" xr:uid="{00000000-0005-0000-0000-000070490000}"/>
    <cellStyle name="Currency 2 5 9 4 4 3" xfId="35129" xr:uid="{04668A53-9BAE-46B7-A55C-204BBFC62D4D}"/>
    <cellStyle name="Currency 2 5 9 4 4 4" xfId="49386" xr:uid="{532ED8D0-B7FB-43E3-B214-77E9C3289467}"/>
    <cellStyle name="Currency 2 5 9 4 5" xfId="11367" xr:uid="{00000000-0005-0000-0000-000071490000}"/>
    <cellStyle name="Currency 2 5 9 4 5 2" xfId="25624" xr:uid="{00000000-0005-0000-0000-000072490000}"/>
    <cellStyle name="Currency 2 5 9 4 5 3" xfId="37505" xr:uid="{970815FD-B7F6-4A1E-82F3-564A56AF07DB}"/>
    <cellStyle name="Currency 2 5 9 4 5 4" xfId="51762" xr:uid="{AC7FDE1D-8CB3-48B6-8B7E-61A15C647674}"/>
    <cellStyle name="Currency 2 5 9 4 6" xfId="13744" xr:uid="{00000000-0005-0000-0000-000073490000}"/>
    <cellStyle name="Currency 2 5 9 4 6 2" xfId="39882" xr:uid="{16277A89-80EA-4A19-B59B-6609282A8341}"/>
    <cellStyle name="Currency 2 5 9 4 6 3" xfId="54139" xr:uid="{68CC5BA9-B59A-4CA9-B958-9DA4A131C32E}"/>
    <cellStyle name="Currency 2 5 9 4 7" xfId="16120" xr:uid="{00000000-0005-0000-0000-000074490000}"/>
    <cellStyle name="Currency 2 5 9 4 8" xfId="28001" xr:uid="{9C01D31F-F4DE-4221-AC03-2A58F86CBAD1}"/>
    <cellStyle name="Currency 2 5 9 4 9" xfId="42258" xr:uid="{D4A6360E-78B5-4E20-87DD-1431CA485044}"/>
    <cellStyle name="Currency 2 5 9 5" xfId="2655" xr:uid="{00000000-0005-0000-0000-000075490000}"/>
    <cellStyle name="Currency 2 5 9 5 2" xfId="16912" xr:uid="{00000000-0005-0000-0000-000076490000}"/>
    <cellStyle name="Currency 2 5 9 5 3" xfId="28793" xr:uid="{9374B35A-E23F-462A-89DF-2B0C45499EDF}"/>
    <cellStyle name="Currency 2 5 9 5 4" xfId="43050" xr:uid="{806118D2-4669-4D85-8A22-9F733DB78B12}"/>
    <cellStyle name="Currency 2 5 9 6" xfId="5031" xr:uid="{00000000-0005-0000-0000-000077490000}"/>
    <cellStyle name="Currency 2 5 9 6 2" xfId="19288" xr:uid="{00000000-0005-0000-0000-000078490000}"/>
    <cellStyle name="Currency 2 5 9 6 3" xfId="31169" xr:uid="{475B6620-D35D-4578-9705-DACE113D8E38}"/>
    <cellStyle name="Currency 2 5 9 6 4" xfId="45426" xr:uid="{58388BD3-5BB9-4651-9932-056F2BB8CCBB}"/>
    <cellStyle name="Currency 2 5 9 7" xfId="7407" xr:uid="{00000000-0005-0000-0000-000079490000}"/>
    <cellStyle name="Currency 2 5 9 7 2" xfId="21664" xr:uid="{00000000-0005-0000-0000-00007A490000}"/>
    <cellStyle name="Currency 2 5 9 7 3" xfId="33545" xr:uid="{A3478C28-BDE1-4D04-9DB9-D2238711FCE3}"/>
    <cellStyle name="Currency 2 5 9 7 4" xfId="47802" xr:uid="{B01C9B7A-A600-4DC3-A0A4-8BFC8E479D41}"/>
    <cellStyle name="Currency 2 5 9 8" xfId="9783" xr:uid="{00000000-0005-0000-0000-00007B490000}"/>
    <cellStyle name="Currency 2 5 9 8 2" xfId="24040" xr:uid="{00000000-0005-0000-0000-00007C490000}"/>
    <cellStyle name="Currency 2 5 9 8 3" xfId="35921" xr:uid="{B67E80D2-C9DC-4C2F-B2B5-5DFB9D91DFA5}"/>
    <cellStyle name="Currency 2 5 9 8 4" xfId="50178" xr:uid="{2B9EE60C-D4A9-45F7-8FAF-87E3B1581DEC}"/>
    <cellStyle name="Currency 2 5 9 9" xfId="12160" xr:uid="{00000000-0005-0000-0000-00007D490000}"/>
    <cellStyle name="Currency 2 5 9 9 2" xfId="38298" xr:uid="{2258E738-8829-483E-ACEB-B3AA9CECF48B}"/>
    <cellStyle name="Currency 2 5 9 9 3" xfId="52555" xr:uid="{182E11C4-2D11-4960-A416-98EEB7003862}"/>
    <cellStyle name="Currency 2 6" xfId="32" xr:uid="{00000000-0005-0000-0000-00007E490000}"/>
    <cellStyle name="Currency 2 6 10" xfId="320" xr:uid="{00000000-0005-0000-0000-00007F490000}"/>
    <cellStyle name="Currency 2 6 10 10" xfId="14577" xr:uid="{00000000-0005-0000-0000-000080490000}"/>
    <cellStyle name="Currency 2 6 10 11" xfId="26458" xr:uid="{CDF0843D-477B-410B-B0BD-25EC4767A8AD}"/>
    <cellStyle name="Currency 2 6 10 12" xfId="40715" xr:uid="{3F294E8D-AE7A-4479-A007-D5F1AD94E6D5}"/>
    <cellStyle name="Currency 2 6 10 2" xfId="680" xr:uid="{00000000-0005-0000-0000-000081490000}"/>
    <cellStyle name="Currency 2 6 10 2 10" xfId="26818" xr:uid="{A01A9696-466B-4904-A190-652D345E4744}"/>
    <cellStyle name="Currency 2 6 10 2 11" xfId="41075" xr:uid="{EA9DB501-BFFD-4216-9EC9-398B4FA461DD}"/>
    <cellStyle name="Currency 2 6 10 2 2" xfId="1472" xr:uid="{00000000-0005-0000-0000-000082490000}"/>
    <cellStyle name="Currency 2 6 10 2 2 2" xfId="3848" xr:uid="{00000000-0005-0000-0000-000083490000}"/>
    <cellStyle name="Currency 2 6 10 2 2 2 2" xfId="18105" xr:uid="{00000000-0005-0000-0000-000084490000}"/>
    <cellStyle name="Currency 2 6 10 2 2 2 3" xfId="29986" xr:uid="{24D0755C-9A53-4362-95E3-6D260CA702DB}"/>
    <cellStyle name="Currency 2 6 10 2 2 2 4" xfId="44243" xr:uid="{0AD90368-6D01-4A60-8780-24583020A50E}"/>
    <cellStyle name="Currency 2 6 10 2 2 3" xfId="6224" xr:uid="{00000000-0005-0000-0000-000085490000}"/>
    <cellStyle name="Currency 2 6 10 2 2 3 2" xfId="20481" xr:uid="{00000000-0005-0000-0000-000086490000}"/>
    <cellStyle name="Currency 2 6 10 2 2 3 3" xfId="32362" xr:uid="{2B3EA5FA-E9BE-4FE0-ADA2-6755BDAD9919}"/>
    <cellStyle name="Currency 2 6 10 2 2 3 4" xfId="46619" xr:uid="{8C77D1D3-15F4-488E-82AB-72E81F55D68C}"/>
    <cellStyle name="Currency 2 6 10 2 2 4" xfId="8600" xr:uid="{00000000-0005-0000-0000-000087490000}"/>
    <cellStyle name="Currency 2 6 10 2 2 4 2" xfId="22857" xr:uid="{00000000-0005-0000-0000-000088490000}"/>
    <cellStyle name="Currency 2 6 10 2 2 4 3" xfId="34738" xr:uid="{8CDC5C83-F34B-409B-9DCA-D169FF1AA6FF}"/>
    <cellStyle name="Currency 2 6 10 2 2 4 4" xfId="48995" xr:uid="{41297DF7-8F6E-4939-81C6-81D9831AE20F}"/>
    <cellStyle name="Currency 2 6 10 2 2 5" xfId="10976" xr:uid="{00000000-0005-0000-0000-000089490000}"/>
    <cellStyle name="Currency 2 6 10 2 2 5 2" xfId="25233" xr:uid="{00000000-0005-0000-0000-00008A490000}"/>
    <cellStyle name="Currency 2 6 10 2 2 5 3" xfId="37114" xr:uid="{BD1D192C-398C-4CF5-9CE8-10EC159D9B7A}"/>
    <cellStyle name="Currency 2 6 10 2 2 5 4" xfId="51371" xr:uid="{34266A9A-F45B-4792-8D4F-43309077CD1A}"/>
    <cellStyle name="Currency 2 6 10 2 2 6" xfId="13353" xr:uid="{00000000-0005-0000-0000-00008B490000}"/>
    <cellStyle name="Currency 2 6 10 2 2 6 2" xfId="39491" xr:uid="{91675BA2-797B-46AF-8612-E5D9CA285B8D}"/>
    <cellStyle name="Currency 2 6 10 2 2 6 3" xfId="53748" xr:uid="{4DE29885-A614-4668-AC33-9EFE2378968E}"/>
    <cellStyle name="Currency 2 6 10 2 2 7" xfId="15729" xr:uid="{00000000-0005-0000-0000-00008C490000}"/>
    <cellStyle name="Currency 2 6 10 2 2 8" xfId="27610" xr:uid="{C7D0099D-0CBD-4580-B76D-98C0FA947B0B}"/>
    <cellStyle name="Currency 2 6 10 2 2 9" xfId="41867" xr:uid="{9C77BC53-5A60-44CA-8B0F-5B5C4CEDCA8F}"/>
    <cellStyle name="Currency 2 6 10 2 3" xfId="2264" xr:uid="{00000000-0005-0000-0000-00008D490000}"/>
    <cellStyle name="Currency 2 6 10 2 3 2" xfId="4640" xr:uid="{00000000-0005-0000-0000-00008E490000}"/>
    <cellStyle name="Currency 2 6 10 2 3 2 2" xfId="18897" xr:uid="{00000000-0005-0000-0000-00008F490000}"/>
    <cellStyle name="Currency 2 6 10 2 3 2 3" xfId="30778" xr:uid="{506477EB-5774-483C-9811-C3E08D7DC251}"/>
    <cellStyle name="Currency 2 6 10 2 3 2 4" xfId="45035" xr:uid="{2E0AE086-16CD-45DA-89D2-6427AD98C5A2}"/>
    <cellStyle name="Currency 2 6 10 2 3 3" xfId="7016" xr:uid="{00000000-0005-0000-0000-000090490000}"/>
    <cellStyle name="Currency 2 6 10 2 3 3 2" xfId="21273" xr:uid="{00000000-0005-0000-0000-000091490000}"/>
    <cellStyle name="Currency 2 6 10 2 3 3 3" xfId="33154" xr:uid="{70F7656A-D0D4-4416-8AC7-CEB71B2FAD2F}"/>
    <cellStyle name="Currency 2 6 10 2 3 3 4" xfId="47411" xr:uid="{C905A996-7F90-4BA8-8227-1B26F616FC03}"/>
    <cellStyle name="Currency 2 6 10 2 3 4" xfId="9392" xr:uid="{00000000-0005-0000-0000-000092490000}"/>
    <cellStyle name="Currency 2 6 10 2 3 4 2" xfId="23649" xr:uid="{00000000-0005-0000-0000-000093490000}"/>
    <cellStyle name="Currency 2 6 10 2 3 4 3" xfId="35530" xr:uid="{636AE8C0-C862-417B-82CF-32FECE9044C8}"/>
    <cellStyle name="Currency 2 6 10 2 3 4 4" xfId="49787" xr:uid="{7C0D26DC-206B-44BD-813B-8432779B767D}"/>
    <cellStyle name="Currency 2 6 10 2 3 5" xfId="11768" xr:uid="{00000000-0005-0000-0000-000094490000}"/>
    <cellStyle name="Currency 2 6 10 2 3 5 2" xfId="26025" xr:uid="{00000000-0005-0000-0000-000095490000}"/>
    <cellStyle name="Currency 2 6 10 2 3 5 3" xfId="37906" xr:uid="{B036D212-656E-4701-B7A3-1700D1BBA04A}"/>
    <cellStyle name="Currency 2 6 10 2 3 5 4" xfId="52163" xr:uid="{E3BF1B5A-6DA9-42A4-8C7A-60BEB08F3CD6}"/>
    <cellStyle name="Currency 2 6 10 2 3 6" xfId="14145" xr:uid="{00000000-0005-0000-0000-000096490000}"/>
    <cellStyle name="Currency 2 6 10 2 3 6 2" xfId="40283" xr:uid="{A04379AB-25AE-4864-A070-6E95FEF57BE6}"/>
    <cellStyle name="Currency 2 6 10 2 3 6 3" xfId="54540" xr:uid="{B86EEC91-E14E-47A2-ACBC-E782E0114DEB}"/>
    <cellStyle name="Currency 2 6 10 2 3 7" xfId="16521" xr:uid="{00000000-0005-0000-0000-000097490000}"/>
    <cellStyle name="Currency 2 6 10 2 3 8" xfId="28402" xr:uid="{3000C248-F9B6-418F-9381-E338825E6902}"/>
    <cellStyle name="Currency 2 6 10 2 3 9" xfId="42659" xr:uid="{E4D1EF1E-8D75-49D9-8AFF-869120069501}"/>
    <cellStyle name="Currency 2 6 10 2 4" xfId="3056" xr:uid="{00000000-0005-0000-0000-000098490000}"/>
    <cellStyle name="Currency 2 6 10 2 4 2" xfId="17313" xr:uid="{00000000-0005-0000-0000-000099490000}"/>
    <cellStyle name="Currency 2 6 10 2 4 3" xfId="29194" xr:uid="{D59E2BDC-AD73-4D8D-BFBF-6A89DF0E2045}"/>
    <cellStyle name="Currency 2 6 10 2 4 4" xfId="43451" xr:uid="{3A0AC518-A21D-4C02-8F2B-BF3573D2BA13}"/>
    <cellStyle name="Currency 2 6 10 2 5" xfId="5432" xr:uid="{00000000-0005-0000-0000-00009A490000}"/>
    <cellStyle name="Currency 2 6 10 2 5 2" xfId="19689" xr:uid="{00000000-0005-0000-0000-00009B490000}"/>
    <cellStyle name="Currency 2 6 10 2 5 3" xfId="31570" xr:uid="{1D215124-AB53-4E7D-A4AA-98D0D3B26E70}"/>
    <cellStyle name="Currency 2 6 10 2 5 4" xfId="45827" xr:uid="{2DC77E3A-0D8E-44F2-9727-B0AFF86FC1DE}"/>
    <cellStyle name="Currency 2 6 10 2 6" xfId="7808" xr:uid="{00000000-0005-0000-0000-00009C490000}"/>
    <cellStyle name="Currency 2 6 10 2 6 2" xfId="22065" xr:uid="{00000000-0005-0000-0000-00009D490000}"/>
    <cellStyle name="Currency 2 6 10 2 6 3" xfId="33946" xr:uid="{EE2D55E6-9BC1-4F82-AB03-0B2C0DCD9A9A}"/>
    <cellStyle name="Currency 2 6 10 2 6 4" xfId="48203" xr:uid="{47CCA34E-A67A-47DE-92B8-7081BFBBD2EE}"/>
    <cellStyle name="Currency 2 6 10 2 7" xfId="10184" xr:uid="{00000000-0005-0000-0000-00009E490000}"/>
    <cellStyle name="Currency 2 6 10 2 7 2" xfId="24441" xr:uid="{00000000-0005-0000-0000-00009F490000}"/>
    <cellStyle name="Currency 2 6 10 2 7 3" xfId="36322" xr:uid="{1426A683-23E3-4B74-8433-C67BD735C025}"/>
    <cellStyle name="Currency 2 6 10 2 7 4" xfId="50579" xr:uid="{21F3194D-882B-4F23-83B1-106157059BDF}"/>
    <cellStyle name="Currency 2 6 10 2 8" xfId="12561" xr:uid="{00000000-0005-0000-0000-0000A0490000}"/>
    <cellStyle name="Currency 2 6 10 2 8 2" xfId="38699" xr:uid="{BF6F2328-8013-46B7-B7B3-72DD07B09BBF}"/>
    <cellStyle name="Currency 2 6 10 2 8 3" xfId="52956" xr:uid="{76DCFA0C-A3C9-486C-947B-CA4D4F5DD270}"/>
    <cellStyle name="Currency 2 6 10 2 9" xfId="14937" xr:uid="{00000000-0005-0000-0000-0000A1490000}"/>
    <cellStyle name="Currency 2 6 10 3" xfId="1112" xr:uid="{00000000-0005-0000-0000-0000A2490000}"/>
    <cellStyle name="Currency 2 6 10 3 2" xfId="3488" xr:uid="{00000000-0005-0000-0000-0000A3490000}"/>
    <cellStyle name="Currency 2 6 10 3 2 2" xfId="17745" xr:uid="{00000000-0005-0000-0000-0000A4490000}"/>
    <cellStyle name="Currency 2 6 10 3 2 3" xfId="29626" xr:uid="{72814DA0-F501-4FEE-B0D8-76B5EE3EC548}"/>
    <cellStyle name="Currency 2 6 10 3 2 4" xfId="43883" xr:uid="{8E0B8127-C289-4267-AA42-0536618FC87B}"/>
    <cellStyle name="Currency 2 6 10 3 3" xfId="5864" xr:uid="{00000000-0005-0000-0000-0000A5490000}"/>
    <cellStyle name="Currency 2 6 10 3 3 2" xfId="20121" xr:uid="{00000000-0005-0000-0000-0000A6490000}"/>
    <cellStyle name="Currency 2 6 10 3 3 3" xfId="32002" xr:uid="{61502D87-0A4F-4D39-97EC-E8DA51F87E38}"/>
    <cellStyle name="Currency 2 6 10 3 3 4" xfId="46259" xr:uid="{AB33EA42-4B58-4E01-B846-5B68461C971D}"/>
    <cellStyle name="Currency 2 6 10 3 4" xfId="8240" xr:uid="{00000000-0005-0000-0000-0000A7490000}"/>
    <cellStyle name="Currency 2 6 10 3 4 2" xfId="22497" xr:uid="{00000000-0005-0000-0000-0000A8490000}"/>
    <cellStyle name="Currency 2 6 10 3 4 3" xfId="34378" xr:uid="{7A40F878-5DAE-4030-ACF0-22DF75FA04BF}"/>
    <cellStyle name="Currency 2 6 10 3 4 4" xfId="48635" xr:uid="{8766AFC7-E5D7-4C0C-9D89-CB19D75E5CEE}"/>
    <cellStyle name="Currency 2 6 10 3 5" xfId="10616" xr:uid="{00000000-0005-0000-0000-0000A9490000}"/>
    <cellStyle name="Currency 2 6 10 3 5 2" xfId="24873" xr:uid="{00000000-0005-0000-0000-0000AA490000}"/>
    <cellStyle name="Currency 2 6 10 3 5 3" xfId="36754" xr:uid="{D9F54298-AE4E-4789-9392-FC5AB6E2462E}"/>
    <cellStyle name="Currency 2 6 10 3 5 4" xfId="51011" xr:uid="{B61447AA-B5D5-4C0C-8F19-818419A1B96B}"/>
    <cellStyle name="Currency 2 6 10 3 6" xfId="12993" xr:uid="{00000000-0005-0000-0000-0000AB490000}"/>
    <cellStyle name="Currency 2 6 10 3 6 2" xfId="39131" xr:uid="{A74E36D3-E21D-45EB-9F89-EE652AFA04D7}"/>
    <cellStyle name="Currency 2 6 10 3 6 3" xfId="53388" xr:uid="{96F7514B-132D-4BCF-9BCC-CE8B43490B12}"/>
    <cellStyle name="Currency 2 6 10 3 7" xfId="15369" xr:uid="{00000000-0005-0000-0000-0000AC490000}"/>
    <cellStyle name="Currency 2 6 10 3 8" xfId="27250" xr:uid="{1EBBB25C-380C-4617-9F16-E3A05048FE44}"/>
    <cellStyle name="Currency 2 6 10 3 9" xfId="41507" xr:uid="{13279155-4567-4D11-9A27-FE00C6A2F08E}"/>
    <cellStyle name="Currency 2 6 10 4" xfId="1904" xr:uid="{00000000-0005-0000-0000-0000AD490000}"/>
    <cellStyle name="Currency 2 6 10 4 2" xfId="4280" xr:uid="{00000000-0005-0000-0000-0000AE490000}"/>
    <cellStyle name="Currency 2 6 10 4 2 2" xfId="18537" xr:uid="{00000000-0005-0000-0000-0000AF490000}"/>
    <cellStyle name="Currency 2 6 10 4 2 3" xfId="30418" xr:uid="{012387AB-AE98-4665-88B2-1E62E35DE855}"/>
    <cellStyle name="Currency 2 6 10 4 2 4" xfId="44675" xr:uid="{15E5140B-36E0-4F42-A23B-40225F5BD258}"/>
    <cellStyle name="Currency 2 6 10 4 3" xfId="6656" xr:uid="{00000000-0005-0000-0000-0000B0490000}"/>
    <cellStyle name="Currency 2 6 10 4 3 2" xfId="20913" xr:uid="{00000000-0005-0000-0000-0000B1490000}"/>
    <cellStyle name="Currency 2 6 10 4 3 3" xfId="32794" xr:uid="{238D7CD8-F364-4049-AEB1-02289BE6BA2D}"/>
    <cellStyle name="Currency 2 6 10 4 3 4" xfId="47051" xr:uid="{4865A080-B920-4FC6-912C-76C995109D6E}"/>
    <cellStyle name="Currency 2 6 10 4 4" xfId="9032" xr:uid="{00000000-0005-0000-0000-0000B2490000}"/>
    <cellStyle name="Currency 2 6 10 4 4 2" xfId="23289" xr:uid="{00000000-0005-0000-0000-0000B3490000}"/>
    <cellStyle name="Currency 2 6 10 4 4 3" xfId="35170" xr:uid="{F37EBF36-64F0-4500-8AD3-7D89656ED23B}"/>
    <cellStyle name="Currency 2 6 10 4 4 4" xfId="49427" xr:uid="{B7D41E21-C57F-40D7-8F50-BBC5004976A6}"/>
    <cellStyle name="Currency 2 6 10 4 5" xfId="11408" xr:uid="{00000000-0005-0000-0000-0000B4490000}"/>
    <cellStyle name="Currency 2 6 10 4 5 2" xfId="25665" xr:uid="{00000000-0005-0000-0000-0000B5490000}"/>
    <cellStyle name="Currency 2 6 10 4 5 3" xfId="37546" xr:uid="{6E35F54A-4E11-469D-B2CF-24CB8DC59BF3}"/>
    <cellStyle name="Currency 2 6 10 4 5 4" xfId="51803" xr:uid="{9AB3F6FF-BB54-4D5E-81F9-B18D7B582C85}"/>
    <cellStyle name="Currency 2 6 10 4 6" xfId="13785" xr:uid="{00000000-0005-0000-0000-0000B6490000}"/>
    <cellStyle name="Currency 2 6 10 4 6 2" xfId="39923" xr:uid="{1F8DCBCB-F2E7-494B-A33E-A8977AE7A4E0}"/>
    <cellStyle name="Currency 2 6 10 4 6 3" xfId="54180" xr:uid="{19487EDE-8B6B-4D82-B6A6-FCB9BB0CF2DB}"/>
    <cellStyle name="Currency 2 6 10 4 7" xfId="16161" xr:uid="{00000000-0005-0000-0000-0000B7490000}"/>
    <cellStyle name="Currency 2 6 10 4 8" xfId="28042" xr:uid="{0A170916-DAFE-4409-9FB0-C2E25A74A865}"/>
    <cellStyle name="Currency 2 6 10 4 9" xfId="42299" xr:uid="{D503D693-B50E-4B2A-8BAC-1A40968B3466}"/>
    <cellStyle name="Currency 2 6 10 5" xfId="2696" xr:uid="{00000000-0005-0000-0000-0000B8490000}"/>
    <cellStyle name="Currency 2 6 10 5 2" xfId="16953" xr:uid="{00000000-0005-0000-0000-0000B9490000}"/>
    <cellStyle name="Currency 2 6 10 5 3" xfId="28834" xr:uid="{F1C37D4D-E076-4ACD-8DD0-06D73F93183E}"/>
    <cellStyle name="Currency 2 6 10 5 4" xfId="43091" xr:uid="{3F90A73D-AEA0-4EF3-8BFA-E9DDF3BA174D}"/>
    <cellStyle name="Currency 2 6 10 6" xfId="5072" xr:uid="{00000000-0005-0000-0000-0000BA490000}"/>
    <cellStyle name="Currency 2 6 10 6 2" xfId="19329" xr:uid="{00000000-0005-0000-0000-0000BB490000}"/>
    <cellStyle name="Currency 2 6 10 6 3" xfId="31210" xr:uid="{FE29A19F-2EE9-4AD4-8A39-9B1E7DF04A9E}"/>
    <cellStyle name="Currency 2 6 10 6 4" xfId="45467" xr:uid="{61430C46-C001-49A4-A4E1-D94D4801261F}"/>
    <cellStyle name="Currency 2 6 10 7" xfId="7448" xr:uid="{00000000-0005-0000-0000-0000BC490000}"/>
    <cellStyle name="Currency 2 6 10 7 2" xfId="21705" xr:uid="{00000000-0005-0000-0000-0000BD490000}"/>
    <cellStyle name="Currency 2 6 10 7 3" xfId="33586" xr:uid="{8D0B39C6-152C-4C1B-87F4-7E05062656EB}"/>
    <cellStyle name="Currency 2 6 10 7 4" xfId="47843" xr:uid="{CB793B72-328D-4B85-9179-79575FB1278D}"/>
    <cellStyle name="Currency 2 6 10 8" xfId="9824" xr:uid="{00000000-0005-0000-0000-0000BE490000}"/>
    <cellStyle name="Currency 2 6 10 8 2" xfId="24081" xr:uid="{00000000-0005-0000-0000-0000BF490000}"/>
    <cellStyle name="Currency 2 6 10 8 3" xfId="35962" xr:uid="{1162417E-D375-4846-9BF7-8B5BD0FF65FB}"/>
    <cellStyle name="Currency 2 6 10 8 4" xfId="50219" xr:uid="{3125EADF-9A84-4D2A-BE21-58A1532EA01F}"/>
    <cellStyle name="Currency 2 6 10 9" xfId="12201" xr:uid="{00000000-0005-0000-0000-0000C0490000}"/>
    <cellStyle name="Currency 2 6 10 9 2" xfId="38339" xr:uid="{7CE8DD35-0413-4F68-94AE-F4292C19ABAB}"/>
    <cellStyle name="Currency 2 6 10 9 3" xfId="52596" xr:uid="{3D0EA722-5551-4FEF-B94F-B8BF0E902660}"/>
    <cellStyle name="Currency 2 6 11" xfId="356" xr:uid="{00000000-0005-0000-0000-0000C1490000}"/>
    <cellStyle name="Currency 2 6 11 10" xfId="26494" xr:uid="{A2F5ADA7-29CC-4A02-A223-97566FF24334}"/>
    <cellStyle name="Currency 2 6 11 11" xfId="40751" xr:uid="{52FA3F89-7FB2-4FBB-84A8-86ACD5AD1B13}"/>
    <cellStyle name="Currency 2 6 11 2" xfId="1148" xr:uid="{00000000-0005-0000-0000-0000C2490000}"/>
    <cellStyle name="Currency 2 6 11 2 2" xfId="3524" xr:uid="{00000000-0005-0000-0000-0000C3490000}"/>
    <cellStyle name="Currency 2 6 11 2 2 2" xfId="17781" xr:uid="{00000000-0005-0000-0000-0000C4490000}"/>
    <cellStyle name="Currency 2 6 11 2 2 3" xfId="29662" xr:uid="{7F210B3A-1266-4028-823C-F041AF0DA577}"/>
    <cellStyle name="Currency 2 6 11 2 2 4" xfId="43919" xr:uid="{DF86B0A1-7F44-433B-86E8-57C5A8BD3CF0}"/>
    <cellStyle name="Currency 2 6 11 2 3" xfId="5900" xr:uid="{00000000-0005-0000-0000-0000C5490000}"/>
    <cellStyle name="Currency 2 6 11 2 3 2" xfId="20157" xr:uid="{00000000-0005-0000-0000-0000C6490000}"/>
    <cellStyle name="Currency 2 6 11 2 3 3" xfId="32038" xr:uid="{B983AD7B-D748-480F-BB47-5703A4891E2E}"/>
    <cellStyle name="Currency 2 6 11 2 3 4" xfId="46295" xr:uid="{FD1351A3-EA27-4C74-BD75-EB668947C99F}"/>
    <cellStyle name="Currency 2 6 11 2 4" xfId="8276" xr:uid="{00000000-0005-0000-0000-0000C7490000}"/>
    <cellStyle name="Currency 2 6 11 2 4 2" xfId="22533" xr:uid="{00000000-0005-0000-0000-0000C8490000}"/>
    <cellStyle name="Currency 2 6 11 2 4 3" xfId="34414" xr:uid="{D61AB1F1-21DB-4FE0-B4E1-28340FA3C66F}"/>
    <cellStyle name="Currency 2 6 11 2 4 4" xfId="48671" xr:uid="{2DA0AC3F-2E10-4E4E-A8C8-A20704926A2D}"/>
    <cellStyle name="Currency 2 6 11 2 5" xfId="10652" xr:uid="{00000000-0005-0000-0000-0000C9490000}"/>
    <cellStyle name="Currency 2 6 11 2 5 2" xfId="24909" xr:uid="{00000000-0005-0000-0000-0000CA490000}"/>
    <cellStyle name="Currency 2 6 11 2 5 3" xfId="36790" xr:uid="{2D85E6C8-3C64-404F-8A68-7E9F104E60AE}"/>
    <cellStyle name="Currency 2 6 11 2 5 4" xfId="51047" xr:uid="{75470F8A-03F5-42E7-AAB7-2743106368A8}"/>
    <cellStyle name="Currency 2 6 11 2 6" xfId="13029" xr:uid="{00000000-0005-0000-0000-0000CB490000}"/>
    <cellStyle name="Currency 2 6 11 2 6 2" xfId="39167" xr:uid="{1081B54F-F212-4C4B-ADDE-79579E54E90C}"/>
    <cellStyle name="Currency 2 6 11 2 6 3" xfId="53424" xr:uid="{849F0A31-ECC6-4E9B-A793-D1AFE4F9E22F}"/>
    <cellStyle name="Currency 2 6 11 2 7" xfId="15405" xr:uid="{00000000-0005-0000-0000-0000CC490000}"/>
    <cellStyle name="Currency 2 6 11 2 8" xfId="27286" xr:uid="{504030BC-A89D-473A-86A8-45D1FF3B9A78}"/>
    <cellStyle name="Currency 2 6 11 2 9" xfId="41543" xr:uid="{B989C898-651C-4FAC-81C3-F70FF3AEE121}"/>
    <cellStyle name="Currency 2 6 11 3" xfId="1940" xr:uid="{00000000-0005-0000-0000-0000CD490000}"/>
    <cellStyle name="Currency 2 6 11 3 2" xfId="4316" xr:uid="{00000000-0005-0000-0000-0000CE490000}"/>
    <cellStyle name="Currency 2 6 11 3 2 2" xfId="18573" xr:uid="{00000000-0005-0000-0000-0000CF490000}"/>
    <cellStyle name="Currency 2 6 11 3 2 3" xfId="30454" xr:uid="{46E474BF-8D97-4987-85B1-02DF8A28EB5A}"/>
    <cellStyle name="Currency 2 6 11 3 2 4" xfId="44711" xr:uid="{FF3B74C8-1E80-4311-8653-9E9925DD6BFA}"/>
    <cellStyle name="Currency 2 6 11 3 3" xfId="6692" xr:uid="{00000000-0005-0000-0000-0000D0490000}"/>
    <cellStyle name="Currency 2 6 11 3 3 2" xfId="20949" xr:uid="{00000000-0005-0000-0000-0000D1490000}"/>
    <cellStyle name="Currency 2 6 11 3 3 3" xfId="32830" xr:uid="{BE22FCA6-DEEB-4F32-8E66-A7E72D8579B5}"/>
    <cellStyle name="Currency 2 6 11 3 3 4" xfId="47087" xr:uid="{9CEA03DF-904E-44B8-BD9B-105773093EBE}"/>
    <cellStyle name="Currency 2 6 11 3 4" xfId="9068" xr:uid="{00000000-0005-0000-0000-0000D2490000}"/>
    <cellStyle name="Currency 2 6 11 3 4 2" xfId="23325" xr:uid="{00000000-0005-0000-0000-0000D3490000}"/>
    <cellStyle name="Currency 2 6 11 3 4 3" xfId="35206" xr:uid="{5C52FB36-155D-42DE-9247-1E30DCE695AF}"/>
    <cellStyle name="Currency 2 6 11 3 4 4" xfId="49463" xr:uid="{A1716234-1A4A-45E3-BE66-41B206A0CBEF}"/>
    <cellStyle name="Currency 2 6 11 3 5" xfId="11444" xr:uid="{00000000-0005-0000-0000-0000D4490000}"/>
    <cellStyle name="Currency 2 6 11 3 5 2" xfId="25701" xr:uid="{00000000-0005-0000-0000-0000D5490000}"/>
    <cellStyle name="Currency 2 6 11 3 5 3" xfId="37582" xr:uid="{C8CF676D-6DD7-476A-9C28-582991D36742}"/>
    <cellStyle name="Currency 2 6 11 3 5 4" xfId="51839" xr:uid="{FDEC6896-EB52-4300-ACC2-56D16B692B5C}"/>
    <cellStyle name="Currency 2 6 11 3 6" xfId="13821" xr:uid="{00000000-0005-0000-0000-0000D6490000}"/>
    <cellStyle name="Currency 2 6 11 3 6 2" xfId="39959" xr:uid="{FD1FA507-0A03-401A-9B0E-0425BF4524DC}"/>
    <cellStyle name="Currency 2 6 11 3 6 3" xfId="54216" xr:uid="{6D8CF6CD-315B-48C8-9103-8995F761F97D}"/>
    <cellStyle name="Currency 2 6 11 3 7" xfId="16197" xr:uid="{00000000-0005-0000-0000-0000D7490000}"/>
    <cellStyle name="Currency 2 6 11 3 8" xfId="28078" xr:uid="{803B68E2-1921-4A7E-A0D3-2B0081D483BA}"/>
    <cellStyle name="Currency 2 6 11 3 9" xfId="42335" xr:uid="{8840DF98-D95E-45E5-BABD-52572B3E5E81}"/>
    <cellStyle name="Currency 2 6 11 4" xfId="2732" xr:uid="{00000000-0005-0000-0000-0000D8490000}"/>
    <cellStyle name="Currency 2 6 11 4 2" xfId="16989" xr:uid="{00000000-0005-0000-0000-0000D9490000}"/>
    <cellStyle name="Currency 2 6 11 4 3" xfId="28870" xr:uid="{6ADE5D3A-7F13-4F35-B44E-E2CE5D31B714}"/>
    <cellStyle name="Currency 2 6 11 4 4" xfId="43127" xr:uid="{6AA0F957-734E-4BFE-A09B-7919D0AB4F05}"/>
    <cellStyle name="Currency 2 6 11 5" xfId="5108" xr:uid="{00000000-0005-0000-0000-0000DA490000}"/>
    <cellStyle name="Currency 2 6 11 5 2" xfId="19365" xr:uid="{00000000-0005-0000-0000-0000DB490000}"/>
    <cellStyle name="Currency 2 6 11 5 3" xfId="31246" xr:uid="{23863DD6-7B57-416A-88B8-B9DBB3BB4F7F}"/>
    <cellStyle name="Currency 2 6 11 5 4" xfId="45503" xr:uid="{14A64BE3-6C29-4860-BB97-613135DDB3B5}"/>
    <cellStyle name="Currency 2 6 11 6" xfId="7484" xr:uid="{00000000-0005-0000-0000-0000DC490000}"/>
    <cellStyle name="Currency 2 6 11 6 2" xfId="21741" xr:uid="{00000000-0005-0000-0000-0000DD490000}"/>
    <cellStyle name="Currency 2 6 11 6 3" xfId="33622" xr:uid="{36530A94-12C1-41F9-97F7-C55E7AB5FAF2}"/>
    <cellStyle name="Currency 2 6 11 6 4" xfId="47879" xr:uid="{21ECCC6D-1A1C-4EDA-AC6B-B125DC550F74}"/>
    <cellStyle name="Currency 2 6 11 7" xfId="9860" xr:uid="{00000000-0005-0000-0000-0000DE490000}"/>
    <cellStyle name="Currency 2 6 11 7 2" xfId="24117" xr:uid="{00000000-0005-0000-0000-0000DF490000}"/>
    <cellStyle name="Currency 2 6 11 7 3" xfId="35998" xr:uid="{41FBD087-072C-4E05-9137-388EFD97D441}"/>
    <cellStyle name="Currency 2 6 11 7 4" xfId="50255" xr:uid="{E26626AA-A74C-4F24-B943-DB4562E37AA0}"/>
    <cellStyle name="Currency 2 6 11 8" xfId="12237" xr:uid="{00000000-0005-0000-0000-0000E0490000}"/>
    <cellStyle name="Currency 2 6 11 8 2" xfId="38375" xr:uid="{DEEB6256-D2AE-4895-BF90-5A3B7AD3E0A1}"/>
    <cellStyle name="Currency 2 6 11 8 3" xfId="52632" xr:uid="{4668E00C-82D7-4D4C-A343-3D3B942607A4}"/>
    <cellStyle name="Currency 2 6 11 9" xfId="14613" xr:uid="{00000000-0005-0000-0000-0000E1490000}"/>
    <cellStyle name="Currency 2 6 12" xfId="392" xr:uid="{00000000-0005-0000-0000-0000E2490000}"/>
    <cellStyle name="Currency 2 6 12 10" xfId="26530" xr:uid="{24369247-1235-48C7-B614-1530DE1ABEE1}"/>
    <cellStyle name="Currency 2 6 12 11" xfId="40787" xr:uid="{2175ABB5-3D71-4430-B051-9DBC224168B5}"/>
    <cellStyle name="Currency 2 6 12 2" xfId="1184" xr:uid="{00000000-0005-0000-0000-0000E3490000}"/>
    <cellStyle name="Currency 2 6 12 2 2" xfId="3560" xr:uid="{00000000-0005-0000-0000-0000E4490000}"/>
    <cellStyle name="Currency 2 6 12 2 2 2" xfId="17817" xr:uid="{00000000-0005-0000-0000-0000E5490000}"/>
    <cellStyle name="Currency 2 6 12 2 2 3" xfId="29698" xr:uid="{A1BACE37-159C-48CB-99DC-E8CA6B27A240}"/>
    <cellStyle name="Currency 2 6 12 2 2 4" xfId="43955" xr:uid="{D6A9318D-6310-4DC6-A7DF-F17F8BDE9CED}"/>
    <cellStyle name="Currency 2 6 12 2 3" xfId="5936" xr:uid="{00000000-0005-0000-0000-0000E6490000}"/>
    <cellStyle name="Currency 2 6 12 2 3 2" xfId="20193" xr:uid="{00000000-0005-0000-0000-0000E7490000}"/>
    <cellStyle name="Currency 2 6 12 2 3 3" xfId="32074" xr:uid="{1B87C8D4-73B7-491D-8A34-E2F4E76D8235}"/>
    <cellStyle name="Currency 2 6 12 2 3 4" xfId="46331" xr:uid="{A5D4911F-FE17-4DC4-B054-A5422CA92D49}"/>
    <cellStyle name="Currency 2 6 12 2 4" xfId="8312" xr:uid="{00000000-0005-0000-0000-0000E8490000}"/>
    <cellStyle name="Currency 2 6 12 2 4 2" xfId="22569" xr:uid="{00000000-0005-0000-0000-0000E9490000}"/>
    <cellStyle name="Currency 2 6 12 2 4 3" xfId="34450" xr:uid="{76E04141-CE7C-48C4-A64E-F92265F1A15A}"/>
    <cellStyle name="Currency 2 6 12 2 4 4" xfId="48707" xr:uid="{6B2FC469-8507-4ADD-B5A3-ADC8C824DD9F}"/>
    <cellStyle name="Currency 2 6 12 2 5" xfId="10688" xr:uid="{00000000-0005-0000-0000-0000EA490000}"/>
    <cellStyle name="Currency 2 6 12 2 5 2" xfId="24945" xr:uid="{00000000-0005-0000-0000-0000EB490000}"/>
    <cellStyle name="Currency 2 6 12 2 5 3" xfId="36826" xr:uid="{1FC480DD-FC23-4F0F-9277-2A3C9643BD3B}"/>
    <cellStyle name="Currency 2 6 12 2 5 4" xfId="51083" xr:uid="{0B611752-304E-447D-98AE-3E7641AFD9D3}"/>
    <cellStyle name="Currency 2 6 12 2 6" xfId="13065" xr:uid="{00000000-0005-0000-0000-0000EC490000}"/>
    <cellStyle name="Currency 2 6 12 2 6 2" xfId="39203" xr:uid="{C62FCBB2-2F53-4EEE-AA55-9F7B6ACA485A}"/>
    <cellStyle name="Currency 2 6 12 2 6 3" xfId="53460" xr:uid="{042C2BD1-5538-4FF9-B099-DFEE98300CE3}"/>
    <cellStyle name="Currency 2 6 12 2 7" xfId="15441" xr:uid="{00000000-0005-0000-0000-0000ED490000}"/>
    <cellStyle name="Currency 2 6 12 2 8" xfId="27322" xr:uid="{7BD65423-6BBF-48EC-BEAE-3D7B50DD9718}"/>
    <cellStyle name="Currency 2 6 12 2 9" xfId="41579" xr:uid="{6ACC8541-452C-43FC-96E3-C8BAF179E624}"/>
    <cellStyle name="Currency 2 6 12 3" xfId="1976" xr:uid="{00000000-0005-0000-0000-0000EE490000}"/>
    <cellStyle name="Currency 2 6 12 3 2" xfId="4352" xr:uid="{00000000-0005-0000-0000-0000EF490000}"/>
    <cellStyle name="Currency 2 6 12 3 2 2" xfId="18609" xr:uid="{00000000-0005-0000-0000-0000F0490000}"/>
    <cellStyle name="Currency 2 6 12 3 2 3" xfId="30490" xr:uid="{06334E76-7A2F-429B-A376-72F2F0E4BA2D}"/>
    <cellStyle name="Currency 2 6 12 3 2 4" xfId="44747" xr:uid="{972CB848-22C6-49D8-9394-D55822E9BF94}"/>
    <cellStyle name="Currency 2 6 12 3 3" xfId="6728" xr:uid="{00000000-0005-0000-0000-0000F1490000}"/>
    <cellStyle name="Currency 2 6 12 3 3 2" xfId="20985" xr:uid="{00000000-0005-0000-0000-0000F2490000}"/>
    <cellStyle name="Currency 2 6 12 3 3 3" xfId="32866" xr:uid="{E451D90A-4990-4EE1-B736-98B7F506E294}"/>
    <cellStyle name="Currency 2 6 12 3 3 4" xfId="47123" xr:uid="{7D26E593-44A0-4417-86B2-B8975E66294A}"/>
    <cellStyle name="Currency 2 6 12 3 4" xfId="9104" xr:uid="{00000000-0005-0000-0000-0000F3490000}"/>
    <cellStyle name="Currency 2 6 12 3 4 2" xfId="23361" xr:uid="{00000000-0005-0000-0000-0000F4490000}"/>
    <cellStyle name="Currency 2 6 12 3 4 3" xfId="35242" xr:uid="{3C9CE929-EC10-4218-B091-F634D02E69E9}"/>
    <cellStyle name="Currency 2 6 12 3 4 4" xfId="49499" xr:uid="{A9CB204F-83FD-42B9-8100-CB812BC2046D}"/>
    <cellStyle name="Currency 2 6 12 3 5" xfId="11480" xr:uid="{00000000-0005-0000-0000-0000F5490000}"/>
    <cellStyle name="Currency 2 6 12 3 5 2" xfId="25737" xr:uid="{00000000-0005-0000-0000-0000F6490000}"/>
    <cellStyle name="Currency 2 6 12 3 5 3" xfId="37618" xr:uid="{3AACBC06-BD55-4AB0-8750-BEB3245F18FF}"/>
    <cellStyle name="Currency 2 6 12 3 5 4" xfId="51875" xr:uid="{C59496D9-3BF6-4546-A7FF-FF89B72706FD}"/>
    <cellStyle name="Currency 2 6 12 3 6" xfId="13857" xr:uid="{00000000-0005-0000-0000-0000F7490000}"/>
    <cellStyle name="Currency 2 6 12 3 6 2" xfId="39995" xr:uid="{3673ABC5-801E-4E37-886E-F67531ECD98C}"/>
    <cellStyle name="Currency 2 6 12 3 6 3" xfId="54252" xr:uid="{CBB26E8C-2DD1-425A-8367-8F3C9BDC6971}"/>
    <cellStyle name="Currency 2 6 12 3 7" xfId="16233" xr:uid="{00000000-0005-0000-0000-0000F8490000}"/>
    <cellStyle name="Currency 2 6 12 3 8" xfId="28114" xr:uid="{436EFCE0-C475-4636-B2EF-EF124C13B5DD}"/>
    <cellStyle name="Currency 2 6 12 3 9" xfId="42371" xr:uid="{385DF756-C437-4C3F-A8EE-DAD750B162CA}"/>
    <cellStyle name="Currency 2 6 12 4" xfId="2768" xr:uid="{00000000-0005-0000-0000-0000F9490000}"/>
    <cellStyle name="Currency 2 6 12 4 2" xfId="17025" xr:uid="{00000000-0005-0000-0000-0000FA490000}"/>
    <cellStyle name="Currency 2 6 12 4 3" xfId="28906" xr:uid="{02742D92-8D33-46DC-B644-A66A0A9F292D}"/>
    <cellStyle name="Currency 2 6 12 4 4" xfId="43163" xr:uid="{D83905BA-7A73-474D-BEDF-49B6DF44934E}"/>
    <cellStyle name="Currency 2 6 12 5" xfId="5144" xr:uid="{00000000-0005-0000-0000-0000FB490000}"/>
    <cellStyle name="Currency 2 6 12 5 2" xfId="19401" xr:uid="{00000000-0005-0000-0000-0000FC490000}"/>
    <cellStyle name="Currency 2 6 12 5 3" xfId="31282" xr:uid="{63A32FA8-CFEA-4A3F-ABBE-1F24613CD269}"/>
    <cellStyle name="Currency 2 6 12 5 4" xfId="45539" xr:uid="{22ACB4A1-DB1C-4541-8667-DDFA961A0DC7}"/>
    <cellStyle name="Currency 2 6 12 6" xfId="7520" xr:uid="{00000000-0005-0000-0000-0000FD490000}"/>
    <cellStyle name="Currency 2 6 12 6 2" xfId="21777" xr:uid="{00000000-0005-0000-0000-0000FE490000}"/>
    <cellStyle name="Currency 2 6 12 6 3" xfId="33658" xr:uid="{EC51BA14-5CE4-43CA-B7AD-4A8524C8C671}"/>
    <cellStyle name="Currency 2 6 12 6 4" xfId="47915" xr:uid="{785CCF49-DC47-4CFD-BF45-E07948D55C06}"/>
    <cellStyle name="Currency 2 6 12 7" xfId="9896" xr:uid="{00000000-0005-0000-0000-0000FF490000}"/>
    <cellStyle name="Currency 2 6 12 7 2" xfId="24153" xr:uid="{00000000-0005-0000-0000-0000004A0000}"/>
    <cellStyle name="Currency 2 6 12 7 3" xfId="36034" xr:uid="{2F8C4638-3B3C-4D57-8FB8-6EF0F5449F11}"/>
    <cellStyle name="Currency 2 6 12 7 4" xfId="50291" xr:uid="{A1D013C1-2089-4DC4-932F-5D75F07B2064}"/>
    <cellStyle name="Currency 2 6 12 8" xfId="12273" xr:uid="{00000000-0005-0000-0000-0000014A0000}"/>
    <cellStyle name="Currency 2 6 12 8 2" xfId="38411" xr:uid="{90F780ED-DB30-420E-A36A-73AC95C66D29}"/>
    <cellStyle name="Currency 2 6 12 8 3" xfId="52668" xr:uid="{27E3ABF0-7228-40E0-99A1-4DF466F9B3C0}"/>
    <cellStyle name="Currency 2 6 12 9" xfId="14649" xr:uid="{00000000-0005-0000-0000-0000024A0000}"/>
    <cellStyle name="Currency 2 6 13" xfId="716" xr:uid="{00000000-0005-0000-0000-0000034A0000}"/>
    <cellStyle name="Currency 2 6 13 10" xfId="26854" xr:uid="{A806339A-E204-4AC7-8B0D-0199863EB232}"/>
    <cellStyle name="Currency 2 6 13 11" xfId="41111" xr:uid="{B8B0C772-D59B-46D2-9F96-BDD4E2694401}"/>
    <cellStyle name="Currency 2 6 13 2" xfId="1508" xr:uid="{00000000-0005-0000-0000-0000044A0000}"/>
    <cellStyle name="Currency 2 6 13 2 2" xfId="3884" xr:uid="{00000000-0005-0000-0000-0000054A0000}"/>
    <cellStyle name="Currency 2 6 13 2 2 2" xfId="18141" xr:uid="{00000000-0005-0000-0000-0000064A0000}"/>
    <cellStyle name="Currency 2 6 13 2 2 3" xfId="30022" xr:uid="{6F45A42F-7878-4D40-B326-D92125087BB5}"/>
    <cellStyle name="Currency 2 6 13 2 2 4" xfId="44279" xr:uid="{91EAC4D0-DF50-4C8D-9594-92F6FB32AF90}"/>
    <cellStyle name="Currency 2 6 13 2 3" xfId="6260" xr:uid="{00000000-0005-0000-0000-0000074A0000}"/>
    <cellStyle name="Currency 2 6 13 2 3 2" xfId="20517" xr:uid="{00000000-0005-0000-0000-0000084A0000}"/>
    <cellStyle name="Currency 2 6 13 2 3 3" xfId="32398" xr:uid="{407033B4-EFC4-4CA1-888E-76B34B726387}"/>
    <cellStyle name="Currency 2 6 13 2 3 4" xfId="46655" xr:uid="{70CA9576-FEBC-4C36-A44F-E6C44E584FD9}"/>
    <cellStyle name="Currency 2 6 13 2 4" xfId="8636" xr:uid="{00000000-0005-0000-0000-0000094A0000}"/>
    <cellStyle name="Currency 2 6 13 2 4 2" xfId="22893" xr:uid="{00000000-0005-0000-0000-00000A4A0000}"/>
    <cellStyle name="Currency 2 6 13 2 4 3" xfId="34774" xr:uid="{059E7AF0-8BC6-42BC-B790-092C6A277927}"/>
    <cellStyle name="Currency 2 6 13 2 4 4" xfId="49031" xr:uid="{B11C3AE0-727E-45D8-BA6E-DC231B914C1D}"/>
    <cellStyle name="Currency 2 6 13 2 5" xfId="11012" xr:uid="{00000000-0005-0000-0000-00000B4A0000}"/>
    <cellStyle name="Currency 2 6 13 2 5 2" xfId="25269" xr:uid="{00000000-0005-0000-0000-00000C4A0000}"/>
    <cellStyle name="Currency 2 6 13 2 5 3" xfId="37150" xr:uid="{1025A5C3-04C3-4F50-A7C7-99905D487255}"/>
    <cellStyle name="Currency 2 6 13 2 5 4" xfId="51407" xr:uid="{380A160D-5AB1-48CD-8E2B-659439D2F6AD}"/>
    <cellStyle name="Currency 2 6 13 2 6" xfId="13389" xr:uid="{00000000-0005-0000-0000-00000D4A0000}"/>
    <cellStyle name="Currency 2 6 13 2 6 2" xfId="39527" xr:uid="{EF699F51-2A8C-4B6C-B0F8-805ECD1EC8A6}"/>
    <cellStyle name="Currency 2 6 13 2 6 3" xfId="53784" xr:uid="{DEE02CE8-5958-45CE-9C38-5C81D8E7AE75}"/>
    <cellStyle name="Currency 2 6 13 2 7" xfId="15765" xr:uid="{00000000-0005-0000-0000-00000E4A0000}"/>
    <cellStyle name="Currency 2 6 13 2 8" xfId="27646" xr:uid="{060E32D3-F5FE-4CAC-9D6C-AAE39BAD191F}"/>
    <cellStyle name="Currency 2 6 13 2 9" xfId="41903" xr:uid="{715D2759-65AF-4FFD-A0FF-7F03CADD49B3}"/>
    <cellStyle name="Currency 2 6 13 3" xfId="2300" xr:uid="{00000000-0005-0000-0000-00000F4A0000}"/>
    <cellStyle name="Currency 2 6 13 3 2" xfId="4676" xr:uid="{00000000-0005-0000-0000-0000104A0000}"/>
    <cellStyle name="Currency 2 6 13 3 2 2" xfId="18933" xr:uid="{00000000-0005-0000-0000-0000114A0000}"/>
    <cellStyle name="Currency 2 6 13 3 2 3" xfId="30814" xr:uid="{C5A6CC93-7CF3-4B31-AD52-9A01C2CE01A7}"/>
    <cellStyle name="Currency 2 6 13 3 2 4" xfId="45071" xr:uid="{B43DD025-0A0D-470C-9DC9-D07727CA106D}"/>
    <cellStyle name="Currency 2 6 13 3 3" xfId="7052" xr:uid="{00000000-0005-0000-0000-0000124A0000}"/>
    <cellStyle name="Currency 2 6 13 3 3 2" xfId="21309" xr:uid="{00000000-0005-0000-0000-0000134A0000}"/>
    <cellStyle name="Currency 2 6 13 3 3 3" xfId="33190" xr:uid="{4529B4D5-29DE-4796-8017-9EB06DC0DFE2}"/>
    <cellStyle name="Currency 2 6 13 3 3 4" xfId="47447" xr:uid="{3FF7BA32-7B7F-4A10-B325-5F5262F32CB4}"/>
    <cellStyle name="Currency 2 6 13 3 4" xfId="9428" xr:uid="{00000000-0005-0000-0000-0000144A0000}"/>
    <cellStyle name="Currency 2 6 13 3 4 2" xfId="23685" xr:uid="{00000000-0005-0000-0000-0000154A0000}"/>
    <cellStyle name="Currency 2 6 13 3 4 3" xfId="35566" xr:uid="{C293AF36-FB3C-4522-838E-35D5790DC15A}"/>
    <cellStyle name="Currency 2 6 13 3 4 4" xfId="49823" xr:uid="{8DE183E2-40FA-41C4-9E85-56F068C406B7}"/>
    <cellStyle name="Currency 2 6 13 3 5" xfId="11804" xr:uid="{00000000-0005-0000-0000-0000164A0000}"/>
    <cellStyle name="Currency 2 6 13 3 5 2" xfId="26061" xr:uid="{00000000-0005-0000-0000-0000174A0000}"/>
    <cellStyle name="Currency 2 6 13 3 5 3" xfId="37942" xr:uid="{4C745665-3B27-4D14-BB3C-19FA1699F396}"/>
    <cellStyle name="Currency 2 6 13 3 5 4" xfId="52199" xr:uid="{5D6458C3-8FFA-48B3-B79D-6D04791E2BF9}"/>
    <cellStyle name="Currency 2 6 13 3 6" xfId="14181" xr:uid="{00000000-0005-0000-0000-0000184A0000}"/>
    <cellStyle name="Currency 2 6 13 3 6 2" xfId="40319" xr:uid="{957AE42E-E414-483B-BFFA-8AB0FEDF3A1F}"/>
    <cellStyle name="Currency 2 6 13 3 6 3" xfId="54576" xr:uid="{D5F95F68-EA36-4883-918D-C1A0696B45BC}"/>
    <cellStyle name="Currency 2 6 13 3 7" xfId="16557" xr:uid="{00000000-0005-0000-0000-0000194A0000}"/>
    <cellStyle name="Currency 2 6 13 3 8" xfId="28438" xr:uid="{5EF276E7-BF7E-4AC2-9FA3-504FA7301806}"/>
    <cellStyle name="Currency 2 6 13 3 9" xfId="42695" xr:uid="{ACEED8FC-7181-453D-8A2A-05AB3E46288F}"/>
    <cellStyle name="Currency 2 6 13 4" xfId="3092" xr:uid="{00000000-0005-0000-0000-00001A4A0000}"/>
    <cellStyle name="Currency 2 6 13 4 2" xfId="17349" xr:uid="{00000000-0005-0000-0000-00001B4A0000}"/>
    <cellStyle name="Currency 2 6 13 4 3" xfId="29230" xr:uid="{E115D5E2-17BA-4606-9EAD-876903AA4A91}"/>
    <cellStyle name="Currency 2 6 13 4 4" xfId="43487" xr:uid="{82B579E1-75A9-4F2B-979D-972EB2A0C394}"/>
    <cellStyle name="Currency 2 6 13 5" xfId="5468" xr:uid="{00000000-0005-0000-0000-00001C4A0000}"/>
    <cellStyle name="Currency 2 6 13 5 2" xfId="19725" xr:uid="{00000000-0005-0000-0000-00001D4A0000}"/>
    <cellStyle name="Currency 2 6 13 5 3" xfId="31606" xr:uid="{857F4A9D-E704-455B-BDFD-8362432E89BD}"/>
    <cellStyle name="Currency 2 6 13 5 4" xfId="45863" xr:uid="{74C79975-2972-4A15-A323-D9B75BD8FC25}"/>
    <cellStyle name="Currency 2 6 13 6" xfId="7844" xr:uid="{00000000-0005-0000-0000-00001E4A0000}"/>
    <cellStyle name="Currency 2 6 13 6 2" xfId="22101" xr:uid="{00000000-0005-0000-0000-00001F4A0000}"/>
    <cellStyle name="Currency 2 6 13 6 3" xfId="33982" xr:uid="{6D17B573-0D86-4FD8-872E-A02208992171}"/>
    <cellStyle name="Currency 2 6 13 6 4" xfId="48239" xr:uid="{7257A34C-854C-48DD-B3BC-A62C86BFFFF7}"/>
    <cellStyle name="Currency 2 6 13 7" xfId="10220" xr:uid="{00000000-0005-0000-0000-0000204A0000}"/>
    <cellStyle name="Currency 2 6 13 7 2" xfId="24477" xr:uid="{00000000-0005-0000-0000-0000214A0000}"/>
    <cellStyle name="Currency 2 6 13 7 3" xfId="36358" xr:uid="{34C6C9E0-4A7C-41FA-80AB-E3B614BBFAC8}"/>
    <cellStyle name="Currency 2 6 13 7 4" xfId="50615" xr:uid="{DEDC8265-EAD2-4ECC-966A-4815EADBD5D3}"/>
    <cellStyle name="Currency 2 6 13 8" xfId="12597" xr:uid="{00000000-0005-0000-0000-0000224A0000}"/>
    <cellStyle name="Currency 2 6 13 8 2" xfId="38735" xr:uid="{D7FD1E4E-6DDF-49BD-ACEA-9484181C97E2}"/>
    <cellStyle name="Currency 2 6 13 8 3" xfId="52992" xr:uid="{F82C0D0E-6FF6-432A-9F2D-34AF2F4F5060}"/>
    <cellStyle name="Currency 2 6 13 9" xfId="14973" xr:uid="{00000000-0005-0000-0000-0000234A0000}"/>
    <cellStyle name="Currency 2 6 14" xfId="752" xr:uid="{00000000-0005-0000-0000-0000244A0000}"/>
    <cellStyle name="Currency 2 6 14 10" xfId="26890" xr:uid="{7D9369A0-1E71-4EF9-A04E-3F20A9158447}"/>
    <cellStyle name="Currency 2 6 14 11" xfId="41147" xr:uid="{06BD5847-9A98-4ED8-9052-B5D74F9D9D76}"/>
    <cellStyle name="Currency 2 6 14 2" xfId="1544" xr:uid="{00000000-0005-0000-0000-0000254A0000}"/>
    <cellStyle name="Currency 2 6 14 2 2" xfId="3920" xr:uid="{00000000-0005-0000-0000-0000264A0000}"/>
    <cellStyle name="Currency 2 6 14 2 2 2" xfId="18177" xr:uid="{00000000-0005-0000-0000-0000274A0000}"/>
    <cellStyle name="Currency 2 6 14 2 2 3" xfId="30058" xr:uid="{2E3B2951-52B3-4CFE-B47A-B2D461445C0A}"/>
    <cellStyle name="Currency 2 6 14 2 2 4" xfId="44315" xr:uid="{0CD2BA0C-4A2C-4A8B-AE52-903DDB22E1A2}"/>
    <cellStyle name="Currency 2 6 14 2 3" xfId="6296" xr:uid="{00000000-0005-0000-0000-0000284A0000}"/>
    <cellStyle name="Currency 2 6 14 2 3 2" xfId="20553" xr:uid="{00000000-0005-0000-0000-0000294A0000}"/>
    <cellStyle name="Currency 2 6 14 2 3 3" xfId="32434" xr:uid="{604781B3-CA47-4973-9A33-2A78E5B90C8A}"/>
    <cellStyle name="Currency 2 6 14 2 3 4" xfId="46691" xr:uid="{ABEDAA9E-587B-4F26-B1F4-38C3BA18C20B}"/>
    <cellStyle name="Currency 2 6 14 2 4" xfId="8672" xr:uid="{00000000-0005-0000-0000-00002A4A0000}"/>
    <cellStyle name="Currency 2 6 14 2 4 2" xfId="22929" xr:uid="{00000000-0005-0000-0000-00002B4A0000}"/>
    <cellStyle name="Currency 2 6 14 2 4 3" xfId="34810" xr:uid="{36F1E9BE-98DF-4495-BFA5-D8169B64138A}"/>
    <cellStyle name="Currency 2 6 14 2 4 4" xfId="49067" xr:uid="{B4E7D206-57AA-456F-A1C3-2E1ABAB2300E}"/>
    <cellStyle name="Currency 2 6 14 2 5" xfId="11048" xr:uid="{00000000-0005-0000-0000-00002C4A0000}"/>
    <cellStyle name="Currency 2 6 14 2 5 2" xfId="25305" xr:uid="{00000000-0005-0000-0000-00002D4A0000}"/>
    <cellStyle name="Currency 2 6 14 2 5 3" xfId="37186" xr:uid="{3E9CFA97-AD63-4359-B1E0-D504A32E626D}"/>
    <cellStyle name="Currency 2 6 14 2 5 4" xfId="51443" xr:uid="{ABA600BD-B691-4FD6-B423-C905195D012F}"/>
    <cellStyle name="Currency 2 6 14 2 6" xfId="13425" xr:uid="{00000000-0005-0000-0000-00002E4A0000}"/>
    <cellStyle name="Currency 2 6 14 2 6 2" xfId="39563" xr:uid="{2EDE5067-D183-4B39-96AC-28CA07CCF300}"/>
    <cellStyle name="Currency 2 6 14 2 6 3" xfId="53820" xr:uid="{17886CD4-AA2F-4967-B696-A1DE8A85D0B9}"/>
    <cellStyle name="Currency 2 6 14 2 7" xfId="15801" xr:uid="{00000000-0005-0000-0000-00002F4A0000}"/>
    <cellStyle name="Currency 2 6 14 2 8" xfId="27682" xr:uid="{AA6CDD23-ACC5-4153-8876-8EA2805BA2DB}"/>
    <cellStyle name="Currency 2 6 14 2 9" xfId="41939" xr:uid="{8221F01A-757E-4D78-90F9-72335F3B2DD8}"/>
    <cellStyle name="Currency 2 6 14 3" xfId="2336" xr:uid="{00000000-0005-0000-0000-0000304A0000}"/>
    <cellStyle name="Currency 2 6 14 3 2" xfId="4712" xr:uid="{00000000-0005-0000-0000-0000314A0000}"/>
    <cellStyle name="Currency 2 6 14 3 2 2" xfId="18969" xr:uid="{00000000-0005-0000-0000-0000324A0000}"/>
    <cellStyle name="Currency 2 6 14 3 2 3" xfId="30850" xr:uid="{420B41EF-83B1-4FE8-9C53-7F1B1B060122}"/>
    <cellStyle name="Currency 2 6 14 3 2 4" xfId="45107" xr:uid="{C222EF8B-9A57-4842-A120-09670FF5F2CD}"/>
    <cellStyle name="Currency 2 6 14 3 3" xfId="7088" xr:uid="{00000000-0005-0000-0000-0000334A0000}"/>
    <cellStyle name="Currency 2 6 14 3 3 2" xfId="21345" xr:uid="{00000000-0005-0000-0000-0000344A0000}"/>
    <cellStyle name="Currency 2 6 14 3 3 3" xfId="33226" xr:uid="{0E502920-F606-45E3-9D0E-607D48C350AA}"/>
    <cellStyle name="Currency 2 6 14 3 3 4" xfId="47483" xr:uid="{EA2E8098-3404-475C-9C46-89C3543B06AC}"/>
    <cellStyle name="Currency 2 6 14 3 4" xfId="9464" xr:uid="{00000000-0005-0000-0000-0000354A0000}"/>
    <cellStyle name="Currency 2 6 14 3 4 2" xfId="23721" xr:uid="{00000000-0005-0000-0000-0000364A0000}"/>
    <cellStyle name="Currency 2 6 14 3 4 3" xfId="35602" xr:uid="{3F2CBA38-EA94-42EC-B3A4-84C8B35E6C05}"/>
    <cellStyle name="Currency 2 6 14 3 4 4" xfId="49859" xr:uid="{6140A517-4FB2-4613-8F22-E2E91238D728}"/>
    <cellStyle name="Currency 2 6 14 3 5" xfId="11840" xr:uid="{00000000-0005-0000-0000-0000374A0000}"/>
    <cellStyle name="Currency 2 6 14 3 5 2" xfId="26097" xr:uid="{00000000-0005-0000-0000-0000384A0000}"/>
    <cellStyle name="Currency 2 6 14 3 5 3" xfId="37978" xr:uid="{506C23DC-3049-40A1-8027-117BA0EF4214}"/>
    <cellStyle name="Currency 2 6 14 3 5 4" xfId="52235" xr:uid="{2A7BD3A6-F60E-42FC-AA48-1E0BD0157F7E}"/>
    <cellStyle name="Currency 2 6 14 3 6" xfId="14217" xr:uid="{00000000-0005-0000-0000-0000394A0000}"/>
    <cellStyle name="Currency 2 6 14 3 6 2" xfId="40355" xr:uid="{8E3CA82A-2ABA-4565-9C71-A02A57431100}"/>
    <cellStyle name="Currency 2 6 14 3 6 3" xfId="54612" xr:uid="{AD81B54D-C13A-49C3-A68E-8CF1FBAF19CC}"/>
    <cellStyle name="Currency 2 6 14 3 7" xfId="16593" xr:uid="{00000000-0005-0000-0000-00003A4A0000}"/>
    <cellStyle name="Currency 2 6 14 3 8" xfId="28474" xr:uid="{917083E4-E222-4088-A42A-4D49FE7B4549}"/>
    <cellStyle name="Currency 2 6 14 3 9" xfId="42731" xr:uid="{44606BE8-E77C-4340-9824-51DDC0E8DCF4}"/>
    <cellStyle name="Currency 2 6 14 4" xfId="3128" xr:uid="{00000000-0005-0000-0000-00003B4A0000}"/>
    <cellStyle name="Currency 2 6 14 4 2" xfId="17385" xr:uid="{00000000-0005-0000-0000-00003C4A0000}"/>
    <cellStyle name="Currency 2 6 14 4 3" xfId="29266" xr:uid="{36ADD04B-F8A9-4CC3-9661-54C8355BD426}"/>
    <cellStyle name="Currency 2 6 14 4 4" xfId="43523" xr:uid="{358F9DA3-6695-4C1E-B01F-AA5FF7205B7B}"/>
    <cellStyle name="Currency 2 6 14 5" xfId="5504" xr:uid="{00000000-0005-0000-0000-00003D4A0000}"/>
    <cellStyle name="Currency 2 6 14 5 2" xfId="19761" xr:uid="{00000000-0005-0000-0000-00003E4A0000}"/>
    <cellStyle name="Currency 2 6 14 5 3" xfId="31642" xr:uid="{CA1CBCB7-B705-4BDE-B701-B1B98E2589BA}"/>
    <cellStyle name="Currency 2 6 14 5 4" xfId="45899" xr:uid="{D35E1968-5260-4709-A8D9-5195FCA33EE1}"/>
    <cellStyle name="Currency 2 6 14 6" xfId="7880" xr:uid="{00000000-0005-0000-0000-00003F4A0000}"/>
    <cellStyle name="Currency 2 6 14 6 2" xfId="22137" xr:uid="{00000000-0005-0000-0000-0000404A0000}"/>
    <cellStyle name="Currency 2 6 14 6 3" xfId="34018" xr:uid="{7BBC4F45-9DD7-4CDD-BA5A-7E20B2D48D42}"/>
    <cellStyle name="Currency 2 6 14 6 4" xfId="48275" xr:uid="{A0C3E196-8196-4570-ADFA-81FBE93BF5D2}"/>
    <cellStyle name="Currency 2 6 14 7" xfId="10256" xr:uid="{00000000-0005-0000-0000-0000414A0000}"/>
    <cellStyle name="Currency 2 6 14 7 2" xfId="24513" xr:uid="{00000000-0005-0000-0000-0000424A0000}"/>
    <cellStyle name="Currency 2 6 14 7 3" xfId="36394" xr:uid="{FBCE94AD-DC35-489F-9DC7-827F8494A1B8}"/>
    <cellStyle name="Currency 2 6 14 7 4" xfId="50651" xr:uid="{C19D6B5F-A739-4630-8F2F-F3A97E2F2D4C}"/>
    <cellStyle name="Currency 2 6 14 8" xfId="12633" xr:uid="{00000000-0005-0000-0000-0000434A0000}"/>
    <cellStyle name="Currency 2 6 14 8 2" xfId="38771" xr:uid="{06AD7392-E25D-4AF2-9231-08C83A39926C}"/>
    <cellStyle name="Currency 2 6 14 8 3" xfId="53028" xr:uid="{509BD63E-FE5D-41AC-9BF5-2659C5C0862D}"/>
    <cellStyle name="Currency 2 6 14 9" xfId="15009" xr:uid="{00000000-0005-0000-0000-0000444A0000}"/>
    <cellStyle name="Currency 2 6 15" xfId="788" xr:uid="{00000000-0005-0000-0000-0000454A0000}"/>
    <cellStyle name="Currency 2 6 15 10" xfId="26926" xr:uid="{E2500802-0FE4-42FC-A5B4-87B6F9319BC3}"/>
    <cellStyle name="Currency 2 6 15 11" xfId="41183" xr:uid="{C08E6343-1541-4D3B-B8A8-6772921FEB4A}"/>
    <cellStyle name="Currency 2 6 15 2" xfId="1580" xr:uid="{00000000-0005-0000-0000-0000464A0000}"/>
    <cellStyle name="Currency 2 6 15 2 2" xfId="3956" xr:uid="{00000000-0005-0000-0000-0000474A0000}"/>
    <cellStyle name="Currency 2 6 15 2 2 2" xfId="18213" xr:uid="{00000000-0005-0000-0000-0000484A0000}"/>
    <cellStyle name="Currency 2 6 15 2 2 3" xfId="30094" xr:uid="{4E835FB6-883F-4A6F-9875-9F6C9D5A2091}"/>
    <cellStyle name="Currency 2 6 15 2 2 4" xfId="44351" xr:uid="{379B629E-CA02-4F35-A400-11A91D64B4CB}"/>
    <cellStyle name="Currency 2 6 15 2 3" xfId="6332" xr:uid="{00000000-0005-0000-0000-0000494A0000}"/>
    <cellStyle name="Currency 2 6 15 2 3 2" xfId="20589" xr:uid="{00000000-0005-0000-0000-00004A4A0000}"/>
    <cellStyle name="Currency 2 6 15 2 3 3" xfId="32470" xr:uid="{9EE85D6B-50D4-4CAE-B844-907B3914D1E2}"/>
    <cellStyle name="Currency 2 6 15 2 3 4" xfId="46727" xr:uid="{E4167FA2-6DA9-4D26-B101-9BAD6E61A5BD}"/>
    <cellStyle name="Currency 2 6 15 2 4" xfId="8708" xr:uid="{00000000-0005-0000-0000-00004B4A0000}"/>
    <cellStyle name="Currency 2 6 15 2 4 2" xfId="22965" xr:uid="{00000000-0005-0000-0000-00004C4A0000}"/>
    <cellStyle name="Currency 2 6 15 2 4 3" xfId="34846" xr:uid="{F20031A7-1DAC-42C3-84AC-46670D5AABC5}"/>
    <cellStyle name="Currency 2 6 15 2 4 4" xfId="49103" xr:uid="{CC16468B-B8AE-4816-A02B-3B8584E313A1}"/>
    <cellStyle name="Currency 2 6 15 2 5" xfId="11084" xr:uid="{00000000-0005-0000-0000-00004D4A0000}"/>
    <cellStyle name="Currency 2 6 15 2 5 2" xfId="25341" xr:uid="{00000000-0005-0000-0000-00004E4A0000}"/>
    <cellStyle name="Currency 2 6 15 2 5 3" xfId="37222" xr:uid="{7C85222B-87F0-41A3-B66D-ADB5FB2EA617}"/>
    <cellStyle name="Currency 2 6 15 2 5 4" xfId="51479" xr:uid="{018EA36D-B595-4005-A5BB-1FB90C01A26F}"/>
    <cellStyle name="Currency 2 6 15 2 6" xfId="13461" xr:uid="{00000000-0005-0000-0000-00004F4A0000}"/>
    <cellStyle name="Currency 2 6 15 2 6 2" xfId="39599" xr:uid="{A9101A56-D3BE-423E-90D6-38315F42E1BD}"/>
    <cellStyle name="Currency 2 6 15 2 6 3" xfId="53856" xr:uid="{D92D4EF2-832E-4F40-9A16-9E247F1686F3}"/>
    <cellStyle name="Currency 2 6 15 2 7" xfId="15837" xr:uid="{00000000-0005-0000-0000-0000504A0000}"/>
    <cellStyle name="Currency 2 6 15 2 8" xfId="27718" xr:uid="{49C6F4BC-691D-4F10-90D9-853292E46AEE}"/>
    <cellStyle name="Currency 2 6 15 2 9" xfId="41975" xr:uid="{EDC6CCA2-CBE4-4EBD-BC1A-878C097FB13B}"/>
    <cellStyle name="Currency 2 6 15 3" xfId="2372" xr:uid="{00000000-0005-0000-0000-0000514A0000}"/>
    <cellStyle name="Currency 2 6 15 3 2" xfId="4748" xr:uid="{00000000-0005-0000-0000-0000524A0000}"/>
    <cellStyle name="Currency 2 6 15 3 2 2" xfId="19005" xr:uid="{00000000-0005-0000-0000-0000534A0000}"/>
    <cellStyle name="Currency 2 6 15 3 2 3" xfId="30886" xr:uid="{DA27E984-5182-4323-A9B3-5CE7AD57D17B}"/>
    <cellStyle name="Currency 2 6 15 3 2 4" xfId="45143" xr:uid="{6750CD53-E2D1-45F7-9E4A-4D6F464C477F}"/>
    <cellStyle name="Currency 2 6 15 3 3" xfId="7124" xr:uid="{00000000-0005-0000-0000-0000544A0000}"/>
    <cellStyle name="Currency 2 6 15 3 3 2" xfId="21381" xr:uid="{00000000-0005-0000-0000-0000554A0000}"/>
    <cellStyle name="Currency 2 6 15 3 3 3" xfId="33262" xr:uid="{7D0D2971-B5F4-46F0-A30B-C7F778D82A71}"/>
    <cellStyle name="Currency 2 6 15 3 3 4" xfId="47519" xr:uid="{DE751B4D-5C7C-4DE5-B9F5-A9E0621776F8}"/>
    <cellStyle name="Currency 2 6 15 3 4" xfId="9500" xr:uid="{00000000-0005-0000-0000-0000564A0000}"/>
    <cellStyle name="Currency 2 6 15 3 4 2" xfId="23757" xr:uid="{00000000-0005-0000-0000-0000574A0000}"/>
    <cellStyle name="Currency 2 6 15 3 4 3" xfId="35638" xr:uid="{4340AE63-DFD3-4A29-89B7-E21861E06C01}"/>
    <cellStyle name="Currency 2 6 15 3 4 4" xfId="49895" xr:uid="{0104456E-5F5F-4506-BF49-C1BB123F2354}"/>
    <cellStyle name="Currency 2 6 15 3 5" xfId="11876" xr:uid="{00000000-0005-0000-0000-0000584A0000}"/>
    <cellStyle name="Currency 2 6 15 3 5 2" xfId="26133" xr:uid="{00000000-0005-0000-0000-0000594A0000}"/>
    <cellStyle name="Currency 2 6 15 3 5 3" xfId="38014" xr:uid="{0F3C3E4A-102E-4576-B7C5-E6F1C5BCA1E1}"/>
    <cellStyle name="Currency 2 6 15 3 5 4" xfId="52271" xr:uid="{6BD9A48A-992C-4010-AE16-14614CA10692}"/>
    <cellStyle name="Currency 2 6 15 3 6" xfId="14253" xr:uid="{00000000-0005-0000-0000-00005A4A0000}"/>
    <cellStyle name="Currency 2 6 15 3 6 2" xfId="40391" xr:uid="{B6B9EA11-41A1-4D34-8F48-40E9A5BF8D34}"/>
    <cellStyle name="Currency 2 6 15 3 6 3" xfId="54648" xr:uid="{405E28D4-48FC-4423-9B5F-710E177E45E8}"/>
    <cellStyle name="Currency 2 6 15 3 7" xfId="16629" xr:uid="{00000000-0005-0000-0000-00005B4A0000}"/>
    <cellStyle name="Currency 2 6 15 3 8" xfId="28510" xr:uid="{FDF81049-2861-499C-AA1F-8A3AC84F5D6B}"/>
    <cellStyle name="Currency 2 6 15 3 9" xfId="42767" xr:uid="{886C809C-D1F7-4D79-AF6A-291C7D6E178D}"/>
    <cellStyle name="Currency 2 6 15 4" xfId="3164" xr:uid="{00000000-0005-0000-0000-00005C4A0000}"/>
    <cellStyle name="Currency 2 6 15 4 2" xfId="17421" xr:uid="{00000000-0005-0000-0000-00005D4A0000}"/>
    <cellStyle name="Currency 2 6 15 4 3" xfId="29302" xr:uid="{DB37EC4B-BB47-4609-924E-4EF06B4539DB}"/>
    <cellStyle name="Currency 2 6 15 4 4" xfId="43559" xr:uid="{54FA9CB2-AD00-4DF5-B04F-E8FA12CF1B3E}"/>
    <cellStyle name="Currency 2 6 15 5" xfId="5540" xr:uid="{00000000-0005-0000-0000-00005E4A0000}"/>
    <cellStyle name="Currency 2 6 15 5 2" xfId="19797" xr:uid="{00000000-0005-0000-0000-00005F4A0000}"/>
    <cellStyle name="Currency 2 6 15 5 3" xfId="31678" xr:uid="{039D72E4-DF6B-486B-A3DD-3454ED8CFD0B}"/>
    <cellStyle name="Currency 2 6 15 5 4" xfId="45935" xr:uid="{84B6B9E8-9F7C-4039-A1EE-D92005273734}"/>
    <cellStyle name="Currency 2 6 15 6" xfId="7916" xr:uid="{00000000-0005-0000-0000-0000604A0000}"/>
    <cellStyle name="Currency 2 6 15 6 2" xfId="22173" xr:uid="{00000000-0005-0000-0000-0000614A0000}"/>
    <cellStyle name="Currency 2 6 15 6 3" xfId="34054" xr:uid="{3A3D9410-7FAD-4B35-BE34-FFEE0E5F54E5}"/>
    <cellStyle name="Currency 2 6 15 6 4" xfId="48311" xr:uid="{C40F20AE-5418-43CE-A32B-77098131F35E}"/>
    <cellStyle name="Currency 2 6 15 7" xfId="10292" xr:uid="{00000000-0005-0000-0000-0000624A0000}"/>
    <cellStyle name="Currency 2 6 15 7 2" xfId="24549" xr:uid="{00000000-0005-0000-0000-0000634A0000}"/>
    <cellStyle name="Currency 2 6 15 7 3" xfId="36430" xr:uid="{E86F870F-CFD5-42A0-8A03-3A5786EA6930}"/>
    <cellStyle name="Currency 2 6 15 7 4" xfId="50687" xr:uid="{5602B9F7-1AE8-4225-B794-98F4DCAFA6F9}"/>
    <cellStyle name="Currency 2 6 15 8" xfId="12669" xr:uid="{00000000-0005-0000-0000-0000644A0000}"/>
    <cellStyle name="Currency 2 6 15 8 2" xfId="38807" xr:uid="{91F76C66-5664-4253-92F6-A88C24922BF0}"/>
    <cellStyle name="Currency 2 6 15 8 3" xfId="53064" xr:uid="{5158D105-4290-4950-8915-69EBCFFB9018}"/>
    <cellStyle name="Currency 2 6 15 9" xfId="15045" xr:uid="{00000000-0005-0000-0000-0000654A0000}"/>
    <cellStyle name="Currency 2 6 16" xfId="824" xr:uid="{00000000-0005-0000-0000-0000664A0000}"/>
    <cellStyle name="Currency 2 6 16 2" xfId="3200" xr:uid="{00000000-0005-0000-0000-0000674A0000}"/>
    <cellStyle name="Currency 2 6 16 2 2" xfId="17457" xr:uid="{00000000-0005-0000-0000-0000684A0000}"/>
    <cellStyle name="Currency 2 6 16 2 3" xfId="29338" xr:uid="{C6A9356C-B240-422F-B764-34A7ADAD9526}"/>
    <cellStyle name="Currency 2 6 16 2 4" xfId="43595" xr:uid="{8FE51B05-5CBA-4939-9B03-97E881573E74}"/>
    <cellStyle name="Currency 2 6 16 3" xfId="5576" xr:uid="{00000000-0005-0000-0000-0000694A0000}"/>
    <cellStyle name="Currency 2 6 16 3 2" xfId="19833" xr:uid="{00000000-0005-0000-0000-00006A4A0000}"/>
    <cellStyle name="Currency 2 6 16 3 3" xfId="31714" xr:uid="{7FD8D71E-3FAB-443A-8882-8F71D1B9E524}"/>
    <cellStyle name="Currency 2 6 16 3 4" xfId="45971" xr:uid="{6F1435C2-CD18-48D8-B79B-C44517504BC7}"/>
    <cellStyle name="Currency 2 6 16 4" xfId="7952" xr:uid="{00000000-0005-0000-0000-00006B4A0000}"/>
    <cellStyle name="Currency 2 6 16 4 2" xfId="22209" xr:uid="{00000000-0005-0000-0000-00006C4A0000}"/>
    <cellStyle name="Currency 2 6 16 4 3" xfId="34090" xr:uid="{ECBE842D-5F7B-47C5-B462-9D535162CA33}"/>
    <cellStyle name="Currency 2 6 16 4 4" xfId="48347" xr:uid="{F6D88060-1215-49DA-9332-6106ADD24169}"/>
    <cellStyle name="Currency 2 6 16 5" xfId="10328" xr:uid="{00000000-0005-0000-0000-00006D4A0000}"/>
    <cellStyle name="Currency 2 6 16 5 2" xfId="24585" xr:uid="{00000000-0005-0000-0000-00006E4A0000}"/>
    <cellStyle name="Currency 2 6 16 5 3" xfId="36466" xr:uid="{3727D08A-BC82-4547-BA0E-B232C9E414BA}"/>
    <cellStyle name="Currency 2 6 16 5 4" xfId="50723" xr:uid="{5AEF4EF8-ACE6-4345-8BC7-3B1908C7D2CB}"/>
    <cellStyle name="Currency 2 6 16 6" xfId="12705" xr:uid="{00000000-0005-0000-0000-00006F4A0000}"/>
    <cellStyle name="Currency 2 6 16 6 2" xfId="38843" xr:uid="{AA79D2A9-5E21-448E-BFDD-AC8AE7E2ECDA}"/>
    <cellStyle name="Currency 2 6 16 6 3" xfId="53100" xr:uid="{CB66FF0B-8BFA-44D9-9EA0-5392350173B3}"/>
    <cellStyle name="Currency 2 6 16 7" xfId="15081" xr:uid="{00000000-0005-0000-0000-0000704A0000}"/>
    <cellStyle name="Currency 2 6 16 8" xfId="26962" xr:uid="{EB225719-2F79-49A7-B63D-1F05E02EE937}"/>
    <cellStyle name="Currency 2 6 16 9" xfId="41219" xr:uid="{5A2EDB26-2FD9-4042-8FDB-023D3FB00D41}"/>
    <cellStyle name="Currency 2 6 17" xfId="1616" xr:uid="{00000000-0005-0000-0000-0000714A0000}"/>
    <cellStyle name="Currency 2 6 17 2" xfId="3992" xr:uid="{00000000-0005-0000-0000-0000724A0000}"/>
    <cellStyle name="Currency 2 6 17 2 2" xfId="18249" xr:uid="{00000000-0005-0000-0000-0000734A0000}"/>
    <cellStyle name="Currency 2 6 17 2 3" xfId="30130" xr:uid="{7087B303-A65C-4761-B3E5-4346779EAB91}"/>
    <cellStyle name="Currency 2 6 17 2 4" xfId="44387" xr:uid="{FF8FCB85-EE64-46F0-93DA-1D89B1FACA4D}"/>
    <cellStyle name="Currency 2 6 17 3" xfId="6368" xr:uid="{00000000-0005-0000-0000-0000744A0000}"/>
    <cellStyle name="Currency 2 6 17 3 2" xfId="20625" xr:uid="{00000000-0005-0000-0000-0000754A0000}"/>
    <cellStyle name="Currency 2 6 17 3 3" xfId="32506" xr:uid="{75D3C57F-D10B-44AB-856D-FDBD8B0A10C8}"/>
    <cellStyle name="Currency 2 6 17 3 4" xfId="46763" xr:uid="{A2539314-CCE4-4BDA-8BFA-2D5A5E7FFFEA}"/>
    <cellStyle name="Currency 2 6 17 4" xfId="8744" xr:uid="{00000000-0005-0000-0000-0000764A0000}"/>
    <cellStyle name="Currency 2 6 17 4 2" xfId="23001" xr:uid="{00000000-0005-0000-0000-0000774A0000}"/>
    <cellStyle name="Currency 2 6 17 4 3" xfId="34882" xr:uid="{DE2308A9-52C6-4083-BD37-0521E715AE06}"/>
    <cellStyle name="Currency 2 6 17 4 4" xfId="49139" xr:uid="{F43C3504-BFCA-404F-A52F-961D83A3805A}"/>
    <cellStyle name="Currency 2 6 17 5" xfId="11120" xr:uid="{00000000-0005-0000-0000-0000784A0000}"/>
    <cellStyle name="Currency 2 6 17 5 2" xfId="25377" xr:uid="{00000000-0005-0000-0000-0000794A0000}"/>
    <cellStyle name="Currency 2 6 17 5 3" xfId="37258" xr:uid="{D80431C4-80D7-4183-861C-241A6F215A92}"/>
    <cellStyle name="Currency 2 6 17 5 4" xfId="51515" xr:uid="{BCB805A6-8C7B-489C-BB53-E3E517747F15}"/>
    <cellStyle name="Currency 2 6 17 6" xfId="13497" xr:uid="{00000000-0005-0000-0000-00007A4A0000}"/>
    <cellStyle name="Currency 2 6 17 6 2" xfId="39635" xr:uid="{90E041AA-8DDD-43D5-B5DB-DFC8C4DFCA86}"/>
    <cellStyle name="Currency 2 6 17 6 3" xfId="53892" xr:uid="{A03245B4-1118-4682-A954-BACF7A870FA0}"/>
    <cellStyle name="Currency 2 6 17 7" xfId="15873" xr:uid="{00000000-0005-0000-0000-00007B4A0000}"/>
    <cellStyle name="Currency 2 6 17 8" xfId="27754" xr:uid="{7F290D05-3D65-4284-BD6C-DAF5C2B3788C}"/>
    <cellStyle name="Currency 2 6 17 9" xfId="42011" xr:uid="{C3139316-949D-4864-BC3D-52A2EC919857}"/>
    <cellStyle name="Currency 2 6 18" xfId="2408" xr:uid="{00000000-0005-0000-0000-00007C4A0000}"/>
    <cellStyle name="Currency 2 6 18 2" xfId="16665" xr:uid="{00000000-0005-0000-0000-00007D4A0000}"/>
    <cellStyle name="Currency 2 6 18 3" xfId="28546" xr:uid="{E74F1157-66C2-4A5F-BEC7-59262F60C8AF}"/>
    <cellStyle name="Currency 2 6 18 4" xfId="42803" xr:uid="{3B6AEC4B-8FA5-4078-820E-2E708E2DF919}"/>
    <cellStyle name="Currency 2 6 19" xfId="4784" xr:uid="{00000000-0005-0000-0000-00007E4A0000}"/>
    <cellStyle name="Currency 2 6 19 2" xfId="19041" xr:uid="{00000000-0005-0000-0000-00007F4A0000}"/>
    <cellStyle name="Currency 2 6 19 3" xfId="30922" xr:uid="{B6C1F7F5-DF25-4366-98E0-DD4DCFCE6413}"/>
    <cellStyle name="Currency 2 6 19 4" xfId="45179" xr:uid="{DB5D117E-1C29-4851-ADA4-CE0C6D15E49B}"/>
    <cellStyle name="Currency 2 6 2" xfId="49" xr:uid="{00000000-0005-0000-0000-0000804A0000}"/>
    <cellStyle name="Currency 2 6 2 10" xfId="373" xr:uid="{00000000-0005-0000-0000-0000814A0000}"/>
    <cellStyle name="Currency 2 6 2 10 10" xfId="26511" xr:uid="{1FFF9636-6DBA-41F3-9EB4-F84647F93EE6}"/>
    <cellStyle name="Currency 2 6 2 10 11" xfId="40768" xr:uid="{36F6B61A-FC8A-423D-BBAA-5FD0D341439E}"/>
    <cellStyle name="Currency 2 6 2 10 2" xfId="1165" xr:uid="{00000000-0005-0000-0000-0000824A0000}"/>
    <cellStyle name="Currency 2 6 2 10 2 2" xfId="3541" xr:uid="{00000000-0005-0000-0000-0000834A0000}"/>
    <cellStyle name="Currency 2 6 2 10 2 2 2" xfId="17798" xr:uid="{00000000-0005-0000-0000-0000844A0000}"/>
    <cellStyle name="Currency 2 6 2 10 2 2 3" xfId="29679" xr:uid="{BED3400D-EA5A-42B4-AF94-FB9015C95483}"/>
    <cellStyle name="Currency 2 6 2 10 2 2 4" xfId="43936" xr:uid="{9398912A-2546-427A-B616-2CF11989EDF2}"/>
    <cellStyle name="Currency 2 6 2 10 2 3" xfId="5917" xr:uid="{00000000-0005-0000-0000-0000854A0000}"/>
    <cellStyle name="Currency 2 6 2 10 2 3 2" xfId="20174" xr:uid="{00000000-0005-0000-0000-0000864A0000}"/>
    <cellStyle name="Currency 2 6 2 10 2 3 3" xfId="32055" xr:uid="{62507DA0-0E30-450A-9BF4-BEE3970BDE3C}"/>
    <cellStyle name="Currency 2 6 2 10 2 3 4" xfId="46312" xr:uid="{CC8D2437-6AEB-44BE-8101-BCA84218F6C3}"/>
    <cellStyle name="Currency 2 6 2 10 2 4" xfId="8293" xr:uid="{00000000-0005-0000-0000-0000874A0000}"/>
    <cellStyle name="Currency 2 6 2 10 2 4 2" xfId="22550" xr:uid="{00000000-0005-0000-0000-0000884A0000}"/>
    <cellStyle name="Currency 2 6 2 10 2 4 3" xfId="34431" xr:uid="{D539DA33-B106-4549-A0F3-010D2422476C}"/>
    <cellStyle name="Currency 2 6 2 10 2 4 4" xfId="48688" xr:uid="{AAD12A07-7238-4601-A4E4-7C9725DA8403}"/>
    <cellStyle name="Currency 2 6 2 10 2 5" xfId="10669" xr:uid="{00000000-0005-0000-0000-0000894A0000}"/>
    <cellStyle name="Currency 2 6 2 10 2 5 2" xfId="24926" xr:uid="{00000000-0005-0000-0000-00008A4A0000}"/>
    <cellStyle name="Currency 2 6 2 10 2 5 3" xfId="36807" xr:uid="{E6D47E42-33BE-42F6-832A-CD77C51797C8}"/>
    <cellStyle name="Currency 2 6 2 10 2 5 4" xfId="51064" xr:uid="{8E209F4E-6565-4569-8E4F-775257F00EB2}"/>
    <cellStyle name="Currency 2 6 2 10 2 6" xfId="13046" xr:uid="{00000000-0005-0000-0000-00008B4A0000}"/>
    <cellStyle name="Currency 2 6 2 10 2 6 2" xfId="39184" xr:uid="{30BE4736-BDED-4710-BC62-325383E2EDEF}"/>
    <cellStyle name="Currency 2 6 2 10 2 6 3" xfId="53441" xr:uid="{E946ACA5-9F1C-4516-9FBB-22518DA2E72C}"/>
    <cellStyle name="Currency 2 6 2 10 2 7" xfId="15422" xr:uid="{00000000-0005-0000-0000-00008C4A0000}"/>
    <cellStyle name="Currency 2 6 2 10 2 8" xfId="27303" xr:uid="{F579C45C-D037-44FD-B0D6-5C9D5FC78A8B}"/>
    <cellStyle name="Currency 2 6 2 10 2 9" xfId="41560" xr:uid="{A2B2CB53-61DF-4750-8FA5-4959401EA3D9}"/>
    <cellStyle name="Currency 2 6 2 10 3" xfId="1957" xr:uid="{00000000-0005-0000-0000-00008D4A0000}"/>
    <cellStyle name="Currency 2 6 2 10 3 2" xfId="4333" xr:uid="{00000000-0005-0000-0000-00008E4A0000}"/>
    <cellStyle name="Currency 2 6 2 10 3 2 2" xfId="18590" xr:uid="{00000000-0005-0000-0000-00008F4A0000}"/>
    <cellStyle name="Currency 2 6 2 10 3 2 3" xfId="30471" xr:uid="{0F1366E8-2A57-484A-9B82-C1FF70D3806E}"/>
    <cellStyle name="Currency 2 6 2 10 3 2 4" xfId="44728" xr:uid="{2F8AF4AA-496A-49B9-9E82-1F23C680013B}"/>
    <cellStyle name="Currency 2 6 2 10 3 3" xfId="6709" xr:uid="{00000000-0005-0000-0000-0000904A0000}"/>
    <cellStyle name="Currency 2 6 2 10 3 3 2" xfId="20966" xr:uid="{00000000-0005-0000-0000-0000914A0000}"/>
    <cellStyle name="Currency 2 6 2 10 3 3 3" xfId="32847" xr:uid="{8B15D5FB-E452-404B-BD5F-5D7BD5A44F3B}"/>
    <cellStyle name="Currency 2 6 2 10 3 3 4" xfId="47104" xr:uid="{3E84ECD8-8E8B-4A74-82FD-CD479BF97903}"/>
    <cellStyle name="Currency 2 6 2 10 3 4" xfId="9085" xr:uid="{00000000-0005-0000-0000-0000924A0000}"/>
    <cellStyle name="Currency 2 6 2 10 3 4 2" xfId="23342" xr:uid="{00000000-0005-0000-0000-0000934A0000}"/>
    <cellStyle name="Currency 2 6 2 10 3 4 3" xfId="35223" xr:uid="{7497A6BF-51B8-493A-9866-E43A3225EF58}"/>
    <cellStyle name="Currency 2 6 2 10 3 4 4" xfId="49480" xr:uid="{D228A626-96A4-4462-B6B3-85DDAEF7B718}"/>
    <cellStyle name="Currency 2 6 2 10 3 5" xfId="11461" xr:uid="{00000000-0005-0000-0000-0000944A0000}"/>
    <cellStyle name="Currency 2 6 2 10 3 5 2" xfId="25718" xr:uid="{00000000-0005-0000-0000-0000954A0000}"/>
    <cellStyle name="Currency 2 6 2 10 3 5 3" xfId="37599" xr:uid="{22569F1D-D63B-409F-B6FE-73C627CE1B20}"/>
    <cellStyle name="Currency 2 6 2 10 3 5 4" xfId="51856" xr:uid="{74598805-5987-4208-91C3-06FD8A1DEC26}"/>
    <cellStyle name="Currency 2 6 2 10 3 6" xfId="13838" xr:uid="{00000000-0005-0000-0000-0000964A0000}"/>
    <cellStyle name="Currency 2 6 2 10 3 6 2" xfId="39976" xr:uid="{4652BAE5-D69F-4E96-B862-29E3F607E34A}"/>
    <cellStyle name="Currency 2 6 2 10 3 6 3" xfId="54233" xr:uid="{066C292F-1A39-42AB-A9F2-90C377E04557}"/>
    <cellStyle name="Currency 2 6 2 10 3 7" xfId="16214" xr:uid="{00000000-0005-0000-0000-0000974A0000}"/>
    <cellStyle name="Currency 2 6 2 10 3 8" xfId="28095" xr:uid="{CD57B711-92F2-46F0-B45D-253ED4D94A17}"/>
    <cellStyle name="Currency 2 6 2 10 3 9" xfId="42352" xr:uid="{1FF09CE6-E0E7-466B-839F-9D1904608BEE}"/>
    <cellStyle name="Currency 2 6 2 10 4" xfId="2749" xr:uid="{00000000-0005-0000-0000-0000984A0000}"/>
    <cellStyle name="Currency 2 6 2 10 4 2" xfId="17006" xr:uid="{00000000-0005-0000-0000-0000994A0000}"/>
    <cellStyle name="Currency 2 6 2 10 4 3" xfId="28887" xr:uid="{DACDF8D3-7563-4062-89C5-D5E760CEC43A}"/>
    <cellStyle name="Currency 2 6 2 10 4 4" xfId="43144" xr:uid="{2F369BEC-E4C8-487A-BB14-2E8D9EC311DE}"/>
    <cellStyle name="Currency 2 6 2 10 5" xfId="5125" xr:uid="{00000000-0005-0000-0000-00009A4A0000}"/>
    <cellStyle name="Currency 2 6 2 10 5 2" xfId="19382" xr:uid="{00000000-0005-0000-0000-00009B4A0000}"/>
    <cellStyle name="Currency 2 6 2 10 5 3" xfId="31263" xr:uid="{D889C3CC-6713-402D-84C3-9676A9E1B412}"/>
    <cellStyle name="Currency 2 6 2 10 5 4" xfId="45520" xr:uid="{EA126BBD-0C42-4559-B0CB-90D7820E3A19}"/>
    <cellStyle name="Currency 2 6 2 10 6" xfId="7501" xr:uid="{00000000-0005-0000-0000-00009C4A0000}"/>
    <cellStyle name="Currency 2 6 2 10 6 2" xfId="21758" xr:uid="{00000000-0005-0000-0000-00009D4A0000}"/>
    <cellStyle name="Currency 2 6 2 10 6 3" xfId="33639" xr:uid="{AF098806-6CCA-406F-9167-61DD932F49B9}"/>
    <cellStyle name="Currency 2 6 2 10 6 4" xfId="47896" xr:uid="{3C7C2F10-B359-431F-BD1F-EE02DCADC571}"/>
    <cellStyle name="Currency 2 6 2 10 7" xfId="9877" xr:uid="{00000000-0005-0000-0000-00009E4A0000}"/>
    <cellStyle name="Currency 2 6 2 10 7 2" xfId="24134" xr:uid="{00000000-0005-0000-0000-00009F4A0000}"/>
    <cellStyle name="Currency 2 6 2 10 7 3" xfId="36015" xr:uid="{1A1E27E2-E571-4F34-A523-575ADEB78B26}"/>
    <cellStyle name="Currency 2 6 2 10 7 4" xfId="50272" xr:uid="{CA9D832E-2421-492C-822A-E1D067CC3BDA}"/>
    <cellStyle name="Currency 2 6 2 10 8" xfId="12254" xr:uid="{00000000-0005-0000-0000-0000A04A0000}"/>
    <cellStyle name="Currency 2 6 2 10 8 2" xfId="38392" xr:uid="{04D4F8DA-CE66-4A8A-B1A7-985E8FCE1C1F}"/>
    <cellStyle name="Currency 2 6 2 10 8 3" xfId="52649" xr:uid="{F21E19F8-52CE-49E7-B0C5-9710B8416E35}"/>
    <cellStyle name="Currency 2 6 2 10 9" xfId="14630" xr:uid="{00000000-0005-0000-0000-0000A14A0000}"/>
    <cellStyle name="Currency 2 6 2 11" xfId="409" xr:uid="{00000000-0005-0000-0000-0000A24A0000}"/>
    <cellStyle name="Currency 2 6 2 11 10" xfId="26547" xr:uid="{FDB32533-43CD-410A-8361-9C71388AF9B5}"/>
    <cellStyle name="Currency 2 6 2 11 11" xfId="40804" xr:uid="{3D00C0D9-40EB-4E96-8E07-EE921FF82734}"/>
    <cellStyle name="Currency 2 6 2 11 2" xfId="1201" xr:uid="{00000000-0005-0000-0000-0000A34A0000}"/>
    <cellStyle name="Currency 2 6 2 11 2 2" xfId="3577" xr:uid="{00000000-0005-0000-0000-0000A44A0000}"/>
    <cellStyle name="Currency 2 6 2 11 2 2 2" xfId="17834" xr:uid="{00000000-0005-0000-0000-0000A54A0000}"/>
    <cellStyle name="Currency 2 6 2 11 2 2 3" xfId="29715" xr:uid="{49E98B22-2B97-483E-A688-3560BD43F8BA}"/>
    <cellStyle name="Currency 2 6 2 11 2 2 4" xfId="43972" xr:uid="{BF5980D1-2AC0-4267-AB40-60FE058A151A}"/>
    <cellStyle name="Currency 2 6 2 11 2 3" xfId="5953" xr:uid="{00000000-0005-0000-0000-0000A64A0000}"/>
    <cellStyle name="Currency 2 6 2 11 2 3 2" xfId="20210" xr:uid="{00000000-0005-0000-0000-0000A74A0000}"/>
    <cellStyle name="Currency 2 6 2 11 2 3 3" xfId="32091" xr:uid="{4ED5E614-AE6D-4FFC-B2C0-9E55C61E89A9}"/>
    <cellStyle name="Currency 2 6 2 11 2 3 4" xfId="46348" xr:uid="{19F8704E-6144-4AC8-A90C-6F209BF043E0}"/>
    <cellStyle name="Currency 2 6 2 11 2 4" xfId="8329" xr:uid="{00000000-0005-0000-0000-0000A84A0000}"/>
    <cellStyle name="Currency 2 6 2 11 2 4 2" xfId="22586" xr:uid="{00000000-0005-0000-0000-0000A94A0000}"/>
    <cellStyle name="Currency 2 6 2 11 2 4 3" xfId="34467" xr:uid="{EB0A40F2-7A20-4141-B9D3-DE7866782008}"/>
    <cellStyle name="Currency 2 6 2 11 2 4 4" xfId="48724" xr:uid="{26C12E91-5B10-4EF1-83C1-93F6ACD35030}"/>
    <cellStyle name="Currency 2 6 2 11 2 5" xfId="10705" xr:uid="{00000000-0005-0000-0000-0000AA4A0000}"/>
    <cellStyle name="Currency 2 6 2 11 2 5 2" xfId="24962" xr:uid="{00000000-0005-0000-0000-0000AB4A0000}"/>
    <cellStyle name="Currency 2 6 2 11 2 5 3" xfId="36843" xr:uid="{B6EACBDB-7BF1-40D3-8EE0-9728BFFB512B}"/>
    <cellStyle name="Currency 2 6 2 11 2 5 4" xfId="51100" xr:uid="{F595CD9E-1D81-443F-B9F5-AEC66BAC92B5}"/>
    <cellStyle name="Currency 2 6 2 11 2 6" xfId="13082" xr:uid="{00000000-0005-0000-0000-0000AC4A0000}"/>
    <cellStyle name="Currency 2 6 2 11 2 6 2" xfId="39220" xr:uid="{31AE11BA-CC83-4853-9724-C044F26A2BAC}"/>
    <cellStyle name="Currency 2 6 2 11 2 6 3" xfId="53477" xr:uid="{BAB64458-7800-401C-BE1E-2172FEFE7902}"/>
    <cellStyle name="Currency 2 6 2 11 2 7" xfId="15458" xr:uid="{00000000-0005-0000-0000-0000AD4A0000}"/>
    <cellStyle name="Currency 2 6 2 11 2 8" xfId="27339" xr:uid="{E1AA7ED3-D98C-4F29-85A5-F59A205721D5}"/>
    <cellStyle name="Currency 2 6 2 11 2 9" xfId="41596" xr:uid="{D7FF457C-16EA-41C1-9E86-8D1C4AEA8B6D}"/>
    <cellStyle name="Currency 2 6 2 11 3" xfId="1993" xr:uid="{00000000-0005-0000-0000-0000AE4A0000}"/>
    <cellStyle name="Currency 2 6 2 11 3 2" xfId="4369" xr:uid="{00000000-0005-0000-0000-0000AF4A0000}"/>
    <cellStyle name="Currency 2 6 2 11 3 2 2" xfId="18626" xr:uid="{00000000-0005-0000-0000-0000B04A0000}"/>
    <cellStyle name="Currency 2 6 2 11 3 2 3" xfId="30507" xr:uid="{C990B1FE-10AA-43CA-8E90-F9D6B1A8CE8C}"/>
    <cellStyle name="Currency 2 6 2 11 3 2 4" xfId="44764" xr:uid="{785407A6-243F-473E-8A7A-3945E85D7321}"/>
    <cellStyle name="Currency 2 6 2 11 3 3" xfId="6745" xr:uid="{00000000-0005-0000-0000-0000B14A0000}"/>
    <cellStyle name="Currency 2 6 2 11 3 3 2" xfId="21002" xr:uid="{00000000-0005-0000-0000-0000B24A0000}"/>
    <cellStyle name="Currency 2 6 2 11 3 3 3" xfId="32883" xr:uid="{65F6979E-2D62-4F4A-9516-2301D34411A3}"/>
    <cellStyle name="Currency 2 6 2 11 3 3 4" xfId="47140" xr:uid="{F0AEED1E-6867-4098-A7CB-AB247D5AE9C8}"/>
    <cellStyle name="Currency 2 6 2 11 3 4" xfId="9121" xr:uid="{00000000-0005-0000-0000-0000B34A0000}"/>
    <cellStyle name="Currency 2 6 2 11 3 4 2" xfId="23378" xr:uid="{00000000-0005-0000-0000-0000B44A0000}"/>
    <cellStyle name="Currency 2 6 2 11 3 4 3" xfId="35259" xr:uid="{30052772-6DE1-4AF9-B57E-677C7435F604}"/>
    <cellStyle name="Currency 2 6 2 11 3 4 4" xfId="49516" xr:uid="{E970E08B-5D75-43AB-A061-4BFCA036A8D4}"/>
    <cellStyle name="Currency 2 6 2 11 3 5" xfId="11497" xr:uid="{00000000-0005-0000-0000-0000B54A0000}"/>
    <cellStyle name="Currency 2 6 2 11 3 5 2" xfId="25754" xr:uid="{00000000-0005-0000-0000-0000B64A0000}"/>
    <cellStyle name="Currency 2 6 2 11 3 5 3" xfId="37635" xr:uid="{1222F0A7-4A5D-4B86-8F09-3DA2FB843EE1}"/>
    <cellStyle name="Currency 2 6 2 11 3 5 4" xfId="51892" xr:uid="{A9611C4E-F209-4BFE-94CB-4A77DB645344}"/>
    <cellStyle name="Currency 2 6 2 11 3 6" xfId="13874" xr:uid="{00000000-0005-0000-0000-0000B74A0000}"/>
    <cellStyle name="Currency 2 6 2 11 3 6 2" xfId="40012" xr:uid="{C67F713A-FA9B-48F2-8ABF-79E9F9D3A8AB}"/>
    <cellStyle name="Currency 2 6 2 11 3 6 3" xfId="54269" xr:uid="{03FB452C-3E5D-4D69-A435-68484392FE63}"/>
    <cellStyle name="Currency 2 6 2 11 3 7" xfId="16250" xr:uid="{00000000-0005-0000-0000-0000B84A0000}"/>
    <cellStyle name="Currency 2 6 2 11 3 8" xfId="28131" xr:uid="{9FFF81B5-4773-4EA4-B6CD-55196BB4AF92}"/>
    <cellStyle name="Currency 2 6 2 11 3 9" xfId="42388" xr:uid="{74067D27-FFFE-4E45-9032-0600237DD08E}"/>
    <cellStyle name="Currency 2 6 2 11 4" xfId="2785" xr:uid="{00000000-0005-0000-0000-0000B94A0000}"/>
    <cellStyle name="Currency 2 6 2 11 4 2" xfId="17042" xr:uid="{00000000-0005-0000-0000-0000BA4A0000}"/>
    <cellStyle name="Currency 2 6 2 11 4 3" xfId="28923" xr:uid="{45F5962E-1412-45FD-98C0-2EBD7E71689C}"/>
    <cellStyle name="Currency 2 6 2 11 4 4" xfId="43180" xr:uid="{8AD9FF3B-FF0E-4DD7-9394-6652D6C3DEF9}"/>
    <cellStyle name="Currency 2 6 2 11 5" xfId="5161" xr:uid="{00000000-0005-0000-0000-0000BB4A0000}"/>
    <cellStyle name="Currency 2 6 2 11 5 2" xfId="19418" xr:uid="{00000000-0005-0000-0000-0000BC4A0000}"/>
    <cellStyle name="Currency 2 6 2 11 5 3" xfId="31299" xr:uid="{7EAC2D46-0A28-4C50-856E-BA610426336A}"/>
    <cellStyle name="Currency 2 6 2 11 5 4" xfId="45556" xr:uid="{7DC3DFE6-6A0B-4111-8178-C2A3594DE460}"/>
    <cellStyle name="Currency 2 6 2 11 6" xfId="7537" xr:uid="{00000000-0005-0000-0000-0000BD4A0000}"/>
    <cellStyle name="Currency 2 6 2 11 6 2" xfId="21794" xr:uid="{00000000-0005-0000-0000-0000BE4A0000}"/>
    <cellStyle name="Currency 2 6 2 11 6 3" xfId="33675" xr:uid="{06708F93-9C0B-47B1-998F-80AFF9AA6D8E}"/>
    <cellStyle name="Currency 2 6 2 11 6 4" xfId="47932" xr:uid="{EADA8E1B-7F2C-4367-8036-392A94AFA4B3}"/>
    <cellStyle name="Currency 2 6 2 11 7" xfId="9913" xr:uid="{00000000-0005-0000-0000-0000BF4A0000}"/>
    <cellStyle name="Currency 2 6 2 11 7 2" xfId="24170" xr:uid="{00000000-0005-0000-0000-0000C04A0000}"/>
    <cellStyle name="Currency 2 6 2 11 7 3" xfId="36051" xr:uid="{2E74EF20-694A-4721-804B-7BA419D565D0}"/>
    <cellStyle name="Currency 2 6 2 11 7 4" xfId="50308" xr:uid="{F1EEF802-5250-484C-8573-E4A154072FB8}"/>
    <cellStyle name="Currency 2 6 2 11 8" xfId="12290" xr:uid="{00000000-0005-0000-0000-0000C14A0000}"/>
    <cellStyle name="Currency 2 6 2 11 8 2" xfId="38428" xr:uid="{ECDDAC77-0798-4ECC-AB6C-AC12B2B17587}"/>
    <cellStyle name="Currency 2 6 2 11 8 3" xfId="52685" xr:uid="{4C04C640-A7DA-4681-A445-7E30DDA0AC5D}"/>
    <cellStyle name="Currency 2 6 2 11 9" xfId="14666" xr:uid="{00000000-0005-0000-0000-0000C24A0000}"/>
    <cellStyle name="Currency 2 6 2 12" xfId="733" xr:uid="{00000000-0005-0000-0000-0000C34A0000}"/>
    <cellStyle name="Currency 2 6 2 12 10" xfId="26871" xr:uid="{BB5157B8-E89A-441F-B0E7-FB422A1C820F}"/>
    <cellStyle name="Currency 2 6 2 12 11" xfId="41128" xr:uid="{418476A7-697B-4666-B744-5B9365036E20}"/>
    <cellStyle name="Currency 2 6 2 12 2" xfId="1525" xr:uid="{00000000-0005-0000-0000-0000C44A0000}"/>
    <cellStyle name="Currency 2 6 2 12 2 2" xfId="3901" xr:uid="{00000000-0005-0000-0000-0000C54A0000}"/>
    <cellStyle name="Currency 2 6 2 12 2 2 2" xfId="18158" xr:uid="{00000000-0005-0000-0000-0000C64A0000}"/>
    <cellStyle name="Currency 2 6 2 12 2 2 3" xfId="30039" xr:uid="{A139F1A4-94C0-452D-8509-C72EB44F8E73}"/>
    <cellStyle name="Currency 2 6 2 12 2 2 4" xfId="44296" xr:uid="{E0907F3F-DE4C-445A-B692-D4BF51F10746}"/>
    <cellStyle name="Currency 2 6 2 12 2 3" xfId="6277" xr:uid="{00000000-0005-0000-0000-0000C74A0000}"/>
    <cellStyle name="Currency 2 6 2 12 2 3 2" xfId="20534" xr:uid="{00000000-0005-0000-0000-0000C84A0000}"/>
    <cellStyle name="Currency 2 6 2 12 2 3 3" xfId="32415" xr:uid="{5CD5CD38-3920-4F0A-9FA8-2671E164C52C}"/>
    <cellStyle name="Currency 2 6 2 12 2 3 4" xfId="46672" xr:uid="{7179E086-6DA4-473F-80E8-A144FA2890B5}"/>
    <cellStyle name="Currency 2 6 2 12 2 4" xfId="8653" xr:uid="{00000000-0005-0000-0000-0000C94A0000}"/>
    <cellStyle name="Currency 2 6 2 12 2 4 2" xfId="22910" xr:uid="{00000000-0005-0000-0000-0000CA4A0000}"/>
    <cellStyle name="Currency 2 6 2 12 2 4 3" xfId="34791" xr:uid="{82CF4704-4733-4854-8CA8-A92D47F03496}"/>
    <cellStyle name="Currency 2 6 2 12 2 4 4" xfId="49048" xr:uid="{33CCE225-71C6-4338-AD75-9CACA4A2C096}"/>
    <cellStyle name="Currency 2 6 2 12 2 5" xfId="11029" xr:uid="{00000000-0005-0000-0000-0000CB4A0000}"/>
    <cellStyle name="Currency 2 6 2 12 2 5 2" xfId="25286" xr:uid="{00000000-0005-0000-0000-0000CC4A0000}"/>
    <cellStyle name="Currency 2 6 2 12 2 5 3" xfId="37167" xr:uid="{43565BF0-BC73-4600-A3C4-8AB88AC5D3F3}"/>
    <cellStyle name="Currency 2 6 2 12 2 5 4" xfId="51424" xr:uid="{1529AC7F-A592-42C9-9529-662CE4F394AF}"/>
    <cellStyle name="Currency 2 6 2 12 2 6" xfId="13406" xr:uid="{00000000-0005-0000-0000-0000CD4A0000}"/>
    <cellStyle name="Currency 2 6 2 12 2 6 2" xfId="39544" xr:uid="{BCBF8BFB-CBF8-418B-BF95-39E1AD250C1B}"/>
    <cellStyle name="Currency 2 6 2 12 2 6 3" xfId="53801" xr:uid="{93B39F5A-7744-4279-BD7E-781FCBBCA000}"/>
    <cellStyle name="Currency 2 6 2 12 2 7" xfId="15782" xr:uid="{00000000-0005-0000-0000-0000CE4A0000}"/>
    <cellStyle name="Currency 2 6 2 12 2 8" xfId="27663" xr:uid="{1A10FC5D-3915-4149-9505-B2178A73A149}"/>
    <cellStyle name="Currency 2 6 2 12 2 9" xfId="41920" xr:uid="{E4737AAE-5CC7-4C9C-AD38-0615ABECDA52}"/>
    <cellStyle name="Currency 2 6 2 12 3" xfId="2317" xr:uid="{00000000-0005-0000-0000-0000CF4A0000}"/>
    <cellStyle name="Currency 2 6 2 12 3 2" xfId="4693" xr:uid="{00000000-0005-0000-0000-0000D04A0000}"/>
    <cellStyle name="Currency 2 6 2 12 3 2 2" xfId="18950" xr:uid="{00000000-0005-0000-0000-0000D14A0000}"/>
    <cellStyle name="Currency 2 6 2 12 3 2 3" xfId="30831" xr:uid="{01FB0C8E-F89B-4D88-B1D3-2DF4DF7640A5}"/>
    <cellStyle name="Currency 2 6 2 12 3 2 4" xfId="45088" xr:uid="{F7F9BF84-0E43-4266-BE27-A6EA0A460A48}"/>
    <cellStyle name="Currency 2 6 2 12 3 3" xfId="7069" xr:uid="{00000000-0005-0000-0000-0000D24A0000}"/>
    <cellStyle name="Currency 2 6 2 12 3 3 2" xfId="21326" xr:uid="{00000000-0005-0000-0000-0000D34A0000}"/>
    <cellStyle name="Currency 2 6 2 12 3 3 3" xfId="33207" xr:uid="{5DB3901A-6A0B-4F0F-8EDF-9F11BEED51B5}"/>
    <cellStyle name="Currency 2 6 2 12 3 3 4" xfId="47464" xr:uid="{713DF32F-3890-47CC-8BDD-E677E18C45E3}"/>
    <cellStyle name="Currency 2 6 2 12 3 4" xfId="9445" xr:uid="{00000000-0005-0000-0000-0000D44A0000}"/>
    <cellStyle name="Currency 2 6 2 12 3 4 2" xfId="23702" xr:uid="{00000000-0005-0000-0000-0000D54A0000}"/>
    <cellStyle name="Currency 2 6 2 12 3 4 3" xfId="35583" xr:uid="{A02EF1F8-DA93-41BD-860C-ECA316507709}"/>
    <cellStyle name="Currency 2 6 2 12 3 4 4" xfId="49840" xr:uid="{CC4960DA-ED19-476F-97A1-8DA68B69FDAA}"/>
    <cellStyle name="Currency 2 6 2 12 3 5" xfId="11821" xr:uid="{00000000-0005-0000-0000-0000D64A0000}"/>
    <cellStyle name="Currency 2 6 2 12 3 5 2" xfId="26078" xr:uid="{00000000-0005-0000-0000-0000D74A0000}"/>
    <cellStyle name="Currency 2 6 2 12 3 5 3" xfId="37959" xr:uid="{4AA26A4E-65E8-4F1B-B89A-394F672DA939}"/>
    <cellStyle name="Currency 2 6 2 12 3 5 4" xfId="52216" xr:uid="{467A501F-1C9A-41CB-8F37-E3A63118A044}"/>
    <cellStyle name="Currency 2 6 2 12 3 6" xfId="14198" xr:uid="{00000000-0005-0000-0000-0000D84A0000}"/>
    <cellStyle name="Currency 2 6 2 12 3 6 2" xfId="40336" xr:uid="{6FD23740-7774-4B50-B289-006EDF02995F}"/>
    <cellStyle name="Currency 2 6 2 12 3 6 3" xfId="54593" xr:uid="{5796AFB1-C9E9-459B-8F78-D00C32CA50AB}"/>
    <cellStyle name="Currency 2 6 2 12 3 7" xfId="16574" xr:uid="{00000000-0005-0000-0000-0000D94A0000}"/>
    <cellStyle name="Currency 2 6 2 12 3 8" xfId="28455" xr:uid="{57E6131B-211F-4EE4-B22F-CCA8A40A0ADD}"/>
    <cellStyle name="Currency 2 6 2 12 3 9" xfId="42712" xr:uid="{F3D8BE48-C5AF-49E4-A9E8-936801497D69}"/>
    <cellStyle name="Currency 2 6 2 12 4" xfId="3109" xr:uid="{00000000-0005-0000-0000-0000DA4A0000}"/>
    <cellStyle name="Currency 2 6 2 12 4 2" xfId="17366" xr:uid="{00000000-0005-0000-0000-0000DB4A0000}"/>
    <cellStyle name="Currency 2 6 2 12 4 3" xfId="29247" xr:uid="{50354442-0451-4789-B7DE-DFA6C434C256}"/>
    <cellStyle name="Currency 2 6 2 12 4 4" xfId="43504" xr:uid="{42470CCB-D19C-495F-BF32-ED30B2EA40C5}"/>
    <cellStyle name="Currency 2 6 2 12 5" xfId="5485" xr:uid="{00000000-0005-0000-0000-0000DC4A0000}"/>
    <cellStyle name="Currency 2 6 2 12 5 2" xfId="19742" xr:uid="{00000000-0005-0000-0000-0000DD4A0000}"/>
    <cellStyle name="Currency 2 6 2 12 5 3" xfId="31623" xr:uid="{309F448F-0FA7-407D-B55B-07221EC7272A}"/>
    <cellStyle name="Currency 2 6 2 12 5 4" xfId="45880" xr:uid="{AA3EA85E-02BF-435F-A484-CE2C5BCCC771}"/>
    <cellStyle name="Currency 2 6 2 12 6" xfId="7861" xr:uid="{00000000-0005-0000-0000-0000DE4A0000}"/>
    <cellStyle name="Currency 2 6 2 12 6 2" xfId="22118" xr:uid="{00000000-0005-0000-0000-0000DF4A0000}"/>
    <cellStyle name="Currency 2 6 2 12 6 3" xfId="33999" xr:uid="{D4A17092-0D37-41AE-9EB0-B9346EA4C117}"/>
    <cellStyle name="Currency 2 6 2 12 6 4" xfId="48256" xr:uid="{D5B43367-653F-4DDA-823C-A4B7C94BF68C}"/>
    <cellStyle name="Currency 2 6 2 12 7" xfId="10237" xr:uid="{00000000-0005-0000-0000-0000E04A0000}"/>
    <cellStyle name="Currency 2 6 2 12 7 2" xfId="24494" xr:uid="{00000000-0005-0000-0000-0000E14A0000}"/>
    <cellStyle name="Currency 2 6 2 12 7 3" xfId="36375" xr:uid="{730C0C84-2A68-465C-BABA-5B93856FC3AC}"/>
    <cellStyle name="Currency 2 6 2 12 7 4" xfId="50632" xr:uid="{6C1C77A6-F1C8-448B-A7F3-661388E9F110}"/>
    <cellStyle name="Currency 2 6 2 12 8" xfId="12614" xr:uid="{00000000-0005-0000-0000-0000E24A0000}"/>
    <cellStyle name="Currency 2 6 2 12 8 2" xfId="38752" xr:uid="{131CC53E-B7EE-4BCA-9525-7B7BA98E780A}"/>
    <cellStyle name="Currency 2 6 2 12 8 3" xfId="53009" xr:uid="{BE6E9B78-5745-4F4C-92F3-44A7ABDA3DFB}"/>
    <cellStyle name="Currency 2 6 2 12 9" xfId="14990" xr:uid="{00000000-0005-0000-0000-0000E34A0000}"/>
    <cellStyle name="Currency 2 6 2 13" xfId="769" xr:uid="{00000000-0005-0000-0000-0000E44A0000}"/>
    <cellStyle name="Currency 2 6 2 13 10" xfId="26907" xr:uid="{D2944722-F848-4831-94DB-D358C823033D}"/>
    <cellStyle name="Currency 2 6 2 13 11" xfId="41164" xr:uid="{92054BF7-00D9-4DC0-9241-906506CE65B5}"/>
    <cellStyle name="Currency 2 6 2 13 2" xfId="1561" xr:uid="{00000000-0005-0000-0000-0000E54A0000}"/>
    <cellStyle name="Currency 2 6 2 13 2 2" xfId="3937" xr:uid="{00000000-0005-0000-0000-0000E64A0000}"/>
    <cellStyle name="Currency 2 6 2 13 2 2 2" xfId="18194" xr:uid="{00000000-0005-0000-0000-0000E74A0000}"/>
    <cellStyle name="Currency 2 6 2 13 2 2 3" xfId="30075" xr:uid="{A40EA110-9C95-4CDD-959C-97D31EE309B6}"/>
    <cellStyle name="Currency 2 6 2 13 2 2 4" xfId="44332" xr:uid="{0F8037D4-1A9B-4171-AB29-460BFA7781B2}"/>
    <cellStyle name="Currency 2 6 2 13 2 3" xfId="6313" xr:uid="{00000000-0005-0000-0000-0000E84A0000}"/>
    <cellStyle name="Currency 2 6 2 13 2 3 2" xfId="20570" xr:uid="{00000000-0005-0000-0000-0000E94A0000}"/>
    <cellStyle name="Currency 2 6 2 13 2 3 3" xfId="32451" xr:uid="{70C2561F-B058-47FB-AD26-01A910847521}"/>
    <cellStyle name="Currency 2 6 2 13 2 3 4" xfId="46708" xr:uid="{1F309CFD-96A9-4A2B-BE6B-2C58888F5596}"/>
    <cellStyle name="Currency 2 6 2 13 2 4" xfId="8689" xr:uid="{00000000-0005-0000-0000-0000EA4A0000}"/>
    <cellStyle name="Currency 2 6 2 13 2 4 2" xfId="22946" xr:uid="{00000000-0005-0000-0000-0000EB4A0000}"/>
    <cellStyle name="Currency 2 6 2 13 2 4 3" xfId="34827" xr:uid="{E531D11A-90B5-403E-AC55-99E0173F85B1}"/>
    <cellStyle name="Currency 2 6 2 13 2 4 4" xfId="49084" xr:uid="{1190F2B8-0E85-4F5A-935B-3532B67166B3}"/>
    <cellStyle name="Currency 2 6 2 13 2 5" xfId="11065" xr:uid="{00000000-0005-0000-0000-0000EC4A0000}"/>
    <cellStyle name="Currency 2 6 2 13 2 5 2" xfId="25322" xr:uid="{00000000-0005-0000-0000-0000ED4A0000}"/>
    <cellStyle name="Currency 2 6 2 13 2 5 3" xfId="37203" xr:uid="{1D330EBC-20BA-42B5-9AD6-662BC666D9BE}"/>
    <cellStyle name="Currency 2 6 2 13 2 5 4" xfId="51460" xr:uid="{4536C1EA-88BD-48AF-ADA7-F6B880A07E90}"/>
    <cellStyle name="Currency 2 6 2 13 2 6" xfId="13442" xr:uid="{00000000-0005-0000-0000-0000EE4A0000}"/>
    <cellStyle name="Currency 2 6 2 13 2 6 2" xfId="39580" xr:uid="{B1203D62-EB9D-443F-A6F9-7DFB57C8C91B}"/>
    <cellStyle name="Currency 2 6 2 13 2 6 3" xfId="53837" xr:uid="{86BE6434-92E7-4368-A47D-5446D19A88FF}"/>
    <cellStyle name="Currency 2 6 2 13 2 7" xfId="15818" xr:uid="{00000000-0005-0000-0000-0000EF4A0000}"/>
    <cellStyle name="Currency 2 6 2 13 2 8" xfId="27699" xr:uid="{E0F692B0-129D-40B0-94E4-6BDAD89E232B}"/>
    <cellStyle name="Currency 2 6 2 13 2 9" xfId="41956" xr:uid="{9671CC38-B31E-4CD5-B158-DAAFED61082B}"/>
    <cellStyle name="Currency 2 6 2 13 3" xfId="2353" xr:uid="{00000000-0005-0000-0000-0000F04A0000}"/>
    <cellStyle name="Currency 2 6 2 13 3 2" xfId="4729" xr:uid="{00000000-0005-0000-0000-0000F14A0000}"/>
    <cellStyle name="Currency 2 6 2 13 3 2 2" xfId="18986" xr:uid="{00000000-0005-0000-0000-0000F24A0000}"/>
    <cellStyle name="Currency 2 6 2 13 3 2 3" xfId="30867" xr:uid="{2EA4D504-B4BF-46DA-A263-72C42CD0C84A}"/>
    <cellStyle name="Currency 2 6 2 13 3 2 4" xfId="45124" xr:uid="{5744894C-9D3C-4053-884C-E396685E57D6}"/>
    <cellStyle name="Currency 2 6 2 13 3 3" xfId="7105" xr:uid="{00000000-0005-0000-0000-0000F34A0000}"/>
    <cellStyle name="Currency 2 6 2 13 3 3 2" xfId="21362" xr:uid="{00000000-0005-0000-0000-0000F44A0000}"/>
    <cellStyle name="Currency 2 6 2 13 3 3 3" xfId="33243" xr:uid="{63CE1336-FC2E-48EA-B028-9A57DAB7AA8E}"/>
    <cellStyle name="Currency 2 6 2 13 3 3 4" xfId="47500" xr:uid="{84CB1BC0-F411-4CBF-A4DD-7D340A008597}"/>
    <cellStyle name="Currency 2 6 2 13 3 4" xfId="9481" xr:uid="{00000000-0005-0000-0000-0000F54A0000}"/>
    <cellStyle name="Currency 2 6 2 13 3 4 2" xfId="23738" xr:uid="{00000000-0005-0000-0000-0000F64A0000}"/>
    <cellStyle name="Currency 2 6 2 13 3 4 3" xfId="35619" xr:uid="{4A3BB189-03BA-44AD-9A87-1F00AEBF4697}"/>
    <cellStyle name="Currency 2 6 2 13 3 4 4" xfId="49876" xr:uid="{642643FE-696F-4BB2-B1F4-CD0102A57BA0}"/>
    <cellStyle name="Currency 2 6 2 13 3 5" xfId="11857" xr:uid="{00000000-0005-0000-0000-0000F74A0000}"/>
    <cellStyle name="Currency 2 6 2 13 3 5 2" xfId="26114" xr:uid="{00000000-0005-0000-0000-0000F84A0000}"/>
    <cellStyle name="Currency 2 6 2 13 3 5 3" xfId="37995" xr:uid="{0D88A21E-847B-41DB-BAC5-C5075749AE24}"/>
    <cellStyle name="Currency 2 6 2 13 3 5 4" xfId="52252" xr:uid="{42F320F0-F9D7-4628-8C09-844830E5C260}"/>
    <cellStyle name="Currency 2 6 2 13 3 6" xfId="14234" xr:uid="{00000000-0005-0000-0000-0000F94A0000}"/>
    <cellStyle name="Currency 2 6 2 13 3 6 2" xfId="40372" xr:uid="{0BAEE086-52AC-4E78-9471-012C2B1C956B}"/>
    <cellStyle name="Currency 2 6 2 13 3 6 3" xfId="54629" xr:uid="{38D3E1FF-A21C-45A8-BABA-0B53D53EFEBA}"/>
    <cellStyle name="Currency 2 6 2 13 3 7" xfId="16610" xr:uid="{00000000-0005-0000-0000-0000FA4A0000}"/>
    <cellStyle name="Currency 2 6 2 13 3 8" xfId="28491" xr:uid="{F4A48809-8CC5-400F-8AA9-04A1EA862A22}"/>
    <cellStyle name="Currency 2 6 2 13 3 9" xfId="42748" xr:uid="{B02C5015-ED08-462F-9967-C63D13B2EC7E}"/>
    <cellStyle name="Currency 2 6 2 13 4" xfId="3145" xr:uid="{00000000-0005-0000-0000-0000FB4A0000}"/>
    <cellStyle name="Currency 2 6 2 13 4 2" xfId="17402" xr:uid="{00000000-0005-0000-0000-0000FC4A0000}"/>
    <cellStyle name="Currency 2 6 2 13 4 3" xfId="29283" xr:uid="{FC12727E-CACB-4D72-B802-6CCF6313C7F6}"/>
    <cellStyle name="Currency 2 6 2 13 4 4" xfId="43540" xr:uid="{766EA63D-A60B-4A4D-BA11-4BF4D5054584}"/>
    <cellStyle name="Currency 2 6 2 13 5" xfId="5521" xr:uid="{00000000-0005-0000-0000-0000FD4A0000}"/>
    <cellStyle name="Currency 2 6 2 13 5 2" xfId="19778" xr:uid="{00000000-0005-0000-0000-0000FE4A0000}"/>
    <cellStyle name="Currency 2 6 2 13 5 3" xfId="31659" xr:uid="{4A553C66-E75A-4786-BA6D-F78CF0257FAE}"/>
    <cellStyle name="Currency 2 6 2 13 5 4" xfId="45916" xr:uid="{65425CA6-6F21-4E75-AA48-D792D36D9A2B}"/>
    <cellStyle name="Currency 2 6 2 13 6" xfId="7897" xr:uid="{00000000-0005-0000-0000-0000FF4A0000}"/>
    <cellStyle name="Currency 2 6 2 13 6 2" xfId="22154" xr:uid="{00000000-0005-0000-0000-0000004B0000}"/>
    <cellStyle name="Currency 2 6 2 13 6 3" xfId="34035" xr:uid="{3DFB61C2-90B7-436D-9CEC-6D18684CF1F3}"/>
    <cellStyle name="Currency 2 6 2 13 6 4" xfId="48292" xr:uid="{3742E7BA-CE86-49AC-AF81-A1A8DF4746D6}"/>
    <cellStyle name="Currency 2 6 2 13 7" xfId="10273" xr:uid="{00000000-0005-0000-0000-0000014B0000}"/>
    <cellStyle name="Currency 2 6 2 13 7 2" xfId="24530" xr:uid="{00000000-0005-0000-0000-0000024B0000}"/>
    <cellStyle name="Currency 2 6 2 13 7 3" xfId="36411" xr:uid="{7FE7ACBF-962A-41BC-8CA7-3BE6EBC71F7E}"/>
    <cellStyle name="Currency 2 6 2 13 7 4" xfId="50668" xr:uid="{596E3280-F774-4A69-9D7A-17B84B0DCA96}"/>
    <cellStyle name="Currency 2 6 2 13 8" xfId="12650" xr:uid="{00000000-0005-0000-0000-0000034B0000}"/>
    <cellStyle name="Currency 2 6 2 13 8 2" xfId="38788" xr:uid="{BE0CF325-1976-4F99-B864-EDBE183A3A7D}"/>
    <cellStyle name="Currency 2 6 2 13 8 3" xfId="53045" xr:uid="{245A397A-8AD8-4E39-A9E1-C00C3E56826F}"/>
    <cellStyle name="Currency 2 6 2 13 9" xfId="15026" xr:uid="{00000000-0005-0000-0000-0000044B0000}"/>
    <cellStyle name="Currency 2 6 2 14" xfId="805" xr:uid="{00000000-0005-0000-0000-0000054B0000}"/>
    <cellStyle name="Currency 2 6 2 14 10" xfId="26943" xr:uid="{D3DAE17D-5A3D-427C-BC9D-00A63AEC6565}"/>
    <cellStyle name="Currency 2 6 2 14 11" xfId="41200" xr:uid="{EC6B9A46-F902-4210-92F8-79BB497CF084}"/>
    <cellStyle name="Currency 2 6 2 14 2" xfId="1597" xr:uid="{00000000-0005-0000-0000-0000064B0000}"/>
    <cellStyle name="Currency 2 6 2 14 2 2" xfId="3973" xr:uid="{00000000-0005-0000-0000-0000074B0000}"/>
    <cellStyle name="Currency 2 6 2 14 2 2 2" xfId="18230" xr:uid="{00000000-0005-0000-0000-0000084B0000}"/>
    <cellStyle name="Currency 2 6 2 14 2 2 3" xfId="30111" xr:uid="{532FC18B-988E-424B-AFA3-2AEC6A2F5FDB}"/>
    <cellStyle name="Currency 2 6 2 14 2 2 4" xfId="44368" xr:uid="{27E9D6FD-D9BD-4774-8405-223506B90BC1}"/>
    <cellStyle name="Currency 2 6 2 14 2 3" xfId="6349" xr:uid="{00000000-0005-0000-0000-0000094B0000}"/>
    <cellStyle name="Currency 2 6 2 14 2 3 2" xfId="20606" xr:uid="{00000000-0005-0000-0000-00000A4B0000}"/>
    <cellStyle name="Currency 2 6 2 14 2 3 3" xfId="32487" xr:uid="{34AB1DFB-8446-4C7A-87A9-1C58B72A608A}"/>
    <cellStyle name="Currency 2 6 2 14 2 3 4" xfId="46744" xr:uid="{A45D116F-727C-4027-8ECD-AE6882486D79}"/>
    <cellStyle name="Currency 2 6 2 14 2 4" xfId="8725" xr:uid="{00000000-0005-0000-0000-00000B4B0000}"/>
    <cellStyle name="Currency 2 6 2 14 2 4 2" xfId="22982" xr:uid="{00000000-0005-0000-0000-00000C4B0000}"/>
    <cellStyle name="Currency 2 6 2 14 2 4 3" xfId="34863" xr:uid="{B13E4877-F8B6-4B65-9348-52D2DA2D091C}"/>
    <cellStyle name="Currency 2 6 2 14 2 4 4" xfId="49120" xr:uid="{FBAC7970-5E03-4E56-8E56-23B13953DF0A}"/>
    <cellStyle name="Currency 2 6 2 14 2 5" xfId="11101" xr:uid="{00000000-0005-0000-0000-00000D4B0000}"/>
    <cellStyle name="Currency 2 6 2 14 2 5 2" xfId="25358" xr:uid="{00000000-0005-0000-0000-00000E4B0000}"/>
    <cellStyle name="Currency 2 6 2 14 2 5 3" xfId="37239" xr:uid="{76DA8FF2-04FE-4ECD-85CD-F6EFBF65307A}"/>
    <cellStyle name="Currency 2 6 2 14 2 5 4" xfId="51496" xr:uid="{324CBE87-8F56-412F-BE53-DCE1FE31ADDB}"/>
    <cellStyle name="Currency 2 6 2 14 2 6" xfId="13478" xr:uid="{00000000-0005-0000-0000-00000F4B0000}"/>
    <cellStyle name="Currency 2 6 2 14 2 6 2" xfId="39616" xr:uid="{CC30D41D-D9DE-4655-8FC1-DA0F44809156}"/>
    <cellStyle name="Currency 2 6 2 14 2 6 3" xfId="53873" xr:uid="{49958786-98FE-476C-8BE5-FC48CC8B4DC5}"/>
    <cellStyle name="Currency 2 6 2 14 2 7" xfId="15854" xr:uid="{00000000-0005-0000-0000-0000104B0000}"/>
    <cellStyle name="Currency 2 6 2 14 2 8" xfId="27735" xr:uid="{C775794D-903C-4750-8B02-9576347A81E0}"/>
    <cellStyle name="Currency 2 6 2 14 2 9" xfId="41992" xr:uid="{B08A71D4-7897-4A10-8742-5F4AC0DF1007}"/>
    <cellStyle name="Currency 2 6 2 14 3" xfId="2389" xr:uid="{00000000-0005-0000-0000-0000114B0000}"/>
    <cellStyle name="Currency 2 6 2 14 3 2" xfId="4765" xr:uid="{00000000-0005-0000-0000-0000124B0000}"/>
    <cellStyle name="Currency 2 6 2 14 3 2 2" xfId="19022" xr:uid="{00000000-0005-0000-0000-0000134B0000}"/>
    <cellStyle name="Currency 2 6 2 14 3 2 3" xfId="30903" xr:uid="{D689E887-6AE0-4148-9D61-111D09DFB09E}"/>
    <cellStyle name="Currency 2 6 2 14 3 2 4" xfId="45160" xr:uid="{A5778CA0-7596-4743-B469-8C5E62209210}"/>
    <cellStyle name="Currency 2 6 2 14 3 3" xfId="7141" xr:uid="{00000000-0005-0000-0000-0000144B0000}"/>
    <cellStyle name="Currency 2 6 2 14 3 3 2" xfId="21398" xr:uid="{00000000-0005-0000-0000-0000154B0000}"/>
    <cellStyle name="Currency 2 6 2 14 3 3 3" xfId="33279" xr:uid="{30AB6EDC-C8F5-4807-871C-ACD4A24A9656}"/>
    <cellStyle name="Currency 2 6 2 14 3 3 4" xfId="47536" xr:uid="{2AF3CB0E-8BD0-4537-B1AF-C5457DC324C2}"/>
    <cellStyle name="Currency 2 6 2 14 3 4" xfId="9517" xr:uid="{00000000-0005-0000-0000-0000164B0000}"/>
    <cellStyle name="Currency 2 6 2 14 3 4 2" xfId="23774" xr:uid="{00000000-0005-0000-0000-0000174B0000}"/>
    <cellStyle name="Currency 2 6 2 14 3 4 3" xfId="35655" xr:uid="{925592AC-3AC0-4A2C-9EA5-C17994C5AAAC}"/>
    <cellStyle name="Currency 2 6 2 14 3 4 4" xfId="49912" xr:uid="{17DB822B-60AA-4E4A-86CC-2DEAC1CCE17B}"/>
    <cellStyle name="Currency 2 6 2 14 3 5" xfId="11893" xr:uid="{00000000-0005-0000-0000-0000184B0000}"/>
    <cellStyle name="Currency 2 6 2 14 3 5 2" xfId="26150" xr:uid="{00000000-0005-0000-0000-0000194B0000}"/>
    <cellStyle name="Currency 2 6 2 14 3 5 3" xfId="38031" xr:uid="{430CDC66-64EA-4948-AE0A-49DF78F94735}"/>
    <cellStyle name="Currency 2 6 2 14 3 5 4" xfId="52288" xr:uid="{09286F3B-2C10-458C-B5ED-589BCAB99C9F}"/>
    <cellStyle name="Currency 2 6 2 14 3 6" xfId="14270" xr:uid="{00000000-0005-0000-0000-00001A4B0000}"/>
    <cellStyle name="Currency 2 6 2 14 3 6 2" xfId="40408" xr:uid="{6CD98E76-DEAC-4DF0-9EB7-BFCE88ACDB84}"/>
    <cellStyle name="Currency 2 6 2 14 3 6 3" xfId="54665" xr:uid="{3AD149CD-6F63-44A0-BCAA-43257D559A19}"/>
    <cellStyle name="Currency 2 6 2 14 3 7" xfId="16646" xr:uid="{00000000-0005-0000-0000-00001B4B0000}"/>
    <cellStyle name="Currency 2 6 2 14 3 8" xfId="28527" xr:uid="{16154354-1720-4A47-B70D-60E5737113CE}"/>
    <cellStyle name="Currency 2 6 2 14 3 9" xfId="42784" xr:uid="{CB429E92-BDE1-4CFD-AED8-A3838DA0EDD7}"/>
    <cellStyle name="Currency 2 6 2 14 4" xfId="3181" xr:uid="{00000000-0005-0000-0000-00001C4B0000}"/>
    <cellStyle name="Currency 2 6 2 14 4 2" xfId="17438" xr:uid="{00000000-0005-0000-0000-00001D4B0000}"/>
    <cellStyle name="Currency 2 6 2 14 4 3" xfId="29319" xr:uid="{33E4F2F6-B839-4181-A494-635C48882FD0}"/>
    <cellStyle name="Currency 2 6 2 14 4 4" xfId="43576" xr:uid="{F7A923EB-B161-431F-A60A-9AD2605F167B}"/>
    <cellStyle name="Currency 2 6 2 14 5" xfId="5557" xr:uid="{00000000-0005-0000-0000-00001E4B0000}"/>
    <cellStyle name="Currency 2 6 2 14 5 2" xfId="19814" xr:uid="{00000000-0005-0000-0000-00001F4B0000}"/>
    <cellStyle name="Currency 2 6 2 14 5 3" xfId="31695" xr:uid="{02CBBA4F-7F88-432A-8EB2-B4202DFFF44F}"/>
    <cellStyle name="Currency 2 6 2 14 5 4" xfId="45952" xr:uid="{F31FB008-870E-4297-815D-247A5FC8A984}"/>
    <cellStyle name="Currency 2 6 2 14 6" xfId="7933" xr:uid="{00000000-0005-0000-0000-0000204B0000}"/>
    <cellStyle name="Currency 2 6 2 14 6 2" xfId="22190" xr:uid="{00000000-0005-0000-0000-0000214B0000}"/>
    <cellStyle name="Currency 2 6 2 14 6 3" xfId="34071" xr:uid="{51F90754-5E03-4078-B432-0737536FBA4F}"/>
    <cellStyle name="Currency 2 6 2 14 6 4" xfId="48328" xr:uid="{7C6000E4-67CA-4882-8700-40D1D639C21B}"/>
    <cellStyle name="Currency 2 6 2 14 7" xfId="10309" xr:uid="{00000000-0005-0000-0000-0000224B0000}"/>
    <cellStyle name="Currency 2 6 2 14 7 2" xfId="24566" xr:uid="{00000000-0005-0000-0000-0000234B0000}"/>
    <cellStyle name="Currency 2 6 2 14 7 3" xfId="36447" xr:uid="{5ED35346-51C4-4E09-A0B7-136E5131F26C}"/>
    <cellStyle name="Currency 2 6 2 14 7 4" xfId="50704" xr:uid="{EB7D3AA4-B2F7-4420-91EE-EC8FA5CB3A7F}"/>
    <cellStyle name="Currency 2 6 2 14 8" xfId="12686" xr:uid="{00000000-0005-0000-0000-0000244B0000}"/>
    <cellStyle name="Currency 2 6 2 14 8 2" xfId="38824" xr:uid="{9E2BE60B-F3F1-4D6B-84BA-68FD0E84F442}"/>
    <cellStyle name="Currency 2 6 2 14 8 3" xfId="53081" xr:uid="{10253FCD-B8D8-4579-B621-D90BDD968FD8}"/>
    <cellStyle name="Currency 2 6 2 14 9" xfId="15062" xr:uid="{00000000-0005-0000-0000-0000254B0000}"/>
    <cellStyle name="Currency 2 6 2 15" xfId="841" xr:uid="{00000000-0005-0000-0000-0000264B0000}"/>
    <cellStyle name="Currency 2 6 2 15 2" xfId="3217" xr:uid="{00000000-0005-0000-0000-0000274B0000}"/>
    <cellStyle name="Currency 2 6 2 15 2 2" xfId="17474" xr:uid="{00000000-0005-0000-0000-0000284B0000}"/>
    <cellStyle name="Currency 2 6 2 15 2 3" xfId="29355" xr:uid="{B78170BD-9397-446F-9585-612366523464}"/>
    <cellStyle name="Currency 2 6 2 15 2 4" xfId="43612" xr:uid="{75891368-D323-4784-B0CC-B73BE36BB036}"/>
    <cellStyle name="Currency 2 6 2 15 3" xfId="5593" xr:uid="{00000000-0005-0000-0000-0000294B0000}"/>
    <cellStyle name="Currency 2 6 2 15 3 2" xfId="19850" xr:uid="{00000000-0005-0000-0000-00002A4B0000}"/>
    <cellStyle name="Currency 2 6 2 15 3 3" xfId="31731" xr:uid="{439C0171-5ACB-484A-92D9-9AB7512A3F5F}"/>
    <cellStyle name="Currency 2 6 2 15 3 4" xfId="45988" xr:uid="{BE1B59DF-B44D-4697-960E-7B70D384EAEA}"/>
    <cellStyle name="Currency 2 6 2 15 4" xfId="7969" xr:uid="{00000000-0005-0000-0000-00002B4B0000}"/>
    <cellStyle name="Currency 2 6 2 15 4 2" xfId="22226" xr:uid="{00000000-0005-0000-0000-00002C4B0000}"/>
    <cellStyle name="Currency 2 6 2 15 4 3" xfId="34107" xr:uid="{DC244860-C4F5-4D79-BA9F-DE689EBAE6DD}"/>
    <cellStyle name="Currency 2 6 2 15 4 4" xfId="48364" xr:uid="{8325FCF2-C1AD-4ECA-BE05-D674259EB7A6}"/>
    <cellStyle name="Currency 2 6 2 15 5" xfId="10345" xr:uid="{00000000-0005-0000-0000-00002D4B0000}"/>
    <cellStyle name="Currency 2 6 2 15 5 2" xfId="24602" xr:uid="{00000000-0005-0000-0000-00002E4B0000}"/>
    <cellStyle name="Currency 2 6 2 15 5 3" xfId="36483" xr:uid="{7506BA26-9D1F-4DF3-8467-8D3B546BCDFE}"/>
    <cellStyle name="Currency 2 6 2 15 5 4" xfId="50740" xr:uid="{95457FD3-CE11-4B9F-9DBE-AC646F2F59B9}"/>
    <cellStyle name="Currency 2 6 2 15 6" xfId="12722" xr:uid="{00000000-0005-0000-0000-00002F4B0000}"/>
    <cellStyle name="Currency 2 6 2 15 6 2" xfId="38860" xr:uid="{4658E3F6-2BDF-4970-AD10-05AC8BC91CE3}"/>
    <cellStyle name="Currency 2 6 2 15 6 3" xfId="53117" xr:uid="{6BB0BD05-49FB-4DBA-8DB8-44B608E0014C}"/>
    <cellStyle name="Currency 2 6 2 15 7" xfId="15098" xr:uid="{00000000-0005-0000-0000-0000304B0000}"/>
    <cellStyle name="Currency 2 6 2 15 8" xfId="26979" xr:uid="{A9E0B206-CBF5-408B-8E66-A59547657E7D}"/>
    <cellStyle name="Currency 2 6 2 15 9" xfId="41236" xr:uid="{0F717839-4E3B-4411-860C-7A82A75E21BB}"/>
    <cellStyle name="Currency 2 6 2 16" xfId="1633" xr:uid="{00000000-0005-0000-0000-0000314B0000}"/>
    <cellStyle name="Currency 2 6 2 16 2" xfId="4009" xr:uid="{00000000-0005-0000-0000-0000324B0000}"/>
    <cellStyle name="Currency 2 6 2 16 2 2" xfId="18266" xr:uid="{00000000-0005-0000-0000-0000334B0000}"/>
    <cellStyle name="Currency 2 6 2 16 2 3" xfId="30147" xr:uid="{E52D76F3-532F-4BFA-89C1-B815206FEBDD}"/>
    <cellStyle name="Currency 2 6 2 16 2 4" xfId="44404" xr:uid="{1EAEE578-66BD-4957-BC3B-1764D83325AE}"/>
    <cellStyle name="Currency 2 6 2 16 3" xfId="6385" xr:uid="{00000000-0005-0000-0000-0000344B0000}"/>
    <cellStyle name="Currency 2 6 2 16 3 2" xfId="20642" xr:uid="{00000000-0005-0000-0000-0000354B0000}"/>
    <cellStyle name="Currency 2 6 2 16 3 3" xfId="32523" xr:uid="{61FFAE1D-4F00-4F4D-B7E3-1010BAF0510F}"/>
    <cellStyle name="Currency 2 6 2 16 3 4" xfId="46780" xr:uid="{A7D2F950-E125-4FA9-B0A0-A6E8C0B19525}"/>
    <cellStyle name="Currency 2 6 2 16 4" xfId="8761" xr:uid="{00000000-0005-0000-0000-0000364B0000}"/>
    <cellStyle name="Currency 2 6 2 16 4 2" xfId="23018" xr:uid="{00000000-0005-0000-0000-0000374B0000}"/>
    <cellStyle name="Currency 2 6 2 16 4 3" xfId="34899" xr:uid="{D622C3E2-8BC4-47C8-9809-FFDB5CF87BC7}"/>
    <cellStyle name="Currency 2 6 2 16 4 4" xfId="49156" xr:uid="{3ADA0CEA-AE39-4BB7-A10E-BE1F54963551}"/>
    <cellStyle name="Currency 2 6 2 16 5" xfId="11137" xr:uid="{00000000-0005-0000-0000-0000384B0000}"/>
    <cellStyle name="Currency 2 6 2 16 5 2" xfId="25394" xr:uid="{00000000-0005-0000-0000-0000394B0000}"/>
    <cellStyle name="Currency 2 6 2 16 5 3" xfId="37275" xr:uid="{E53E61C8-FFE4-4BCB-B4C8-F0D25E012F6D}"/>
    <cellStyle name="Currency 2 6 2 16 5 4" xfId="51532" xr:uid="{193CC901-1CDE-46B3-8F9C-CD437C1DCFE0}"/>
    <cellStyle name="Currency 2 6 2 16 6" xfId="13514" xr:uid="{00000000-0005-0000-0000-00003A4B0000}"/>
    <cellStyle name="Currency 2 6 2 16 6 2" xfId="39652" xr:uid="{862296A3-EA83-42BF-BFED-4A1BA771886B}"/>
    <cellStyle name="Currency 2 6 2 16 6 3" xfId="53909" xr:uid="{A5982127-6047-4D62-9ABE-C93188842F12}"/>
    <cellStyle name="Currency 2 6 2 16 7" xfId="15890" xr:uid="{00000000-0005-0000-0000-00003B4B0000}"/>
    <cellStyle name="Currency 2 6 2 16 8" xfId="27771" xr:uid="{EED1A13A-0BA8-443F-A9AB-9DAD02460F49}"/>
    <cellStyle name="Currency 2 6 2 16 9" xfId="42028" xr:uid="{9FD49FB7-1ED5-488B-BB48-BA26CDA9EF82}"/>
    <cellStyle name="Currency 2 6 2 17" xfId="2425" xr:uid="{00000000-0005-0000-0000-00003C4B0000}"/>
    <cellStyle name="Currency 2 6 2 17 2" xfId="16682" xr:uid="{00000000-0005-0000-0000-00003D4B0000}"/>
    <cellStyle name="Currency 2 6 2 17 3" xfId="28563" xr:uid="{BD325762-F52C-4482-A0F7-6DD67DA0624D}"/>
    <cellStyle name="Currency 2 6 2 17 4" xfId="42820" xr:uid="{DF2CF2CD-287D-4A9D-83DF-5ABBF9EB25F6}"/>
    <cellStyle name="Currency 2 6 2 18" xfId="4801" xr:uid="{00000000-0005-0000-0000-00003E4B0000}"/>
    <cellStyle name="Currency 2 6 2 18 2" xfId="19058" xr:uid="{00000000-0005-0000-0000-00003F4B0000}"/>
    <cellStyle name="Currency 2 6 2 18 3" xfId="30939" xr:uid="{0E3E398A-330B-480C-B775-8AAB45DC9236}"/>
    <cellStyle name="Currency 2 6 2 18 4" xfId="45196" xr:uid="{EB9D3394-EEF0-46E1-9F01-50CDD33DDD4A}"/>
    <cellStyle name="Currency 2 6 2 19" xfId="7177" xr:uid="{00000000-0005-0000-0000-0000404B0000}"/>
    <cellStyle name="Currency 2 6 2 19 2" xfId="21434" xr:uid="{00000000-0005-0000-0000-0000414B0000}"/>
    <cellStyle name="Currency 2 6 2 19 3" xfId="33315" xr:uid="{91402955-6794-4FA0-9B1C-2CD7D5E77157}"/>
    <cellStyle name="Currency 2 6 2 19 4" xfId="47572" xr:uid="{034E843A-9150-4427-985E-A01F9D38532C}"/>
    <cellStyle name="Currency 2 6 2 2" xfId="85" xr:uid="{00000000-0005-0000-0000-0000424B0000}"/>
    <cellStyle name="Currency 2 6 2 2 10" xfId="14342" xr:uid="{00000000-0005-0000-0000-0000434B0000}"/>
    <cellStyle name="Currency 2 6 2 2 11" xfId="26223" xr:uid="{6E77E5B9-C829-43B8-8FF6-B8A99B4B4F97}"/>
    <cellStyle name="Currency 2 6 2 2 12" xfId="40480" xr:uid="{80AE33CE-BAF6-4B74-9876-6603EC5A5762}"/>
    <cellStyle name="Currency 2 6 2 2 2" xfId="445" xr:uid="{00000000-0005-0000-0000-0000444B0000}"/>
    <cellStyle name="Currency 2 6 2 2 2 10" xfId="26583" xr:uid="{3B6CC0BC-B950-4310-8EEC-666324E36ECD}"/>
    <cellStyle name="Currency 2 6 2 2 2 11" xfId="40840" xr:uid="{8CEC760C-CA4D-400A-963F-86D2B48D77EA}"/>
    <cellStyle name="Currency 2 6 2 2 2 2" xfId="1237" xr:uid="{00000000-0005-0000-0000-0000454B0000}"/>
    <cellStyle name="Currency 2 6 2 2 2 2 2" xfId="3613" xr:uid="{00000000-0005-0000-0000-0000464B0000}"/>
    <cellStyle name="Currency 2 6 2 2 2 2 2 2" xfId="17870" xr:uid="{00000000-0005-0000-0000-0000474B0000}"/>
    <cellStyle name="Currency 2 6 2 2 2 2 2 3" xfId="29751" xr:uid="{EA54100E-3873-4FDD-927C-9846E387A969}"/>
    <cellStyle name="Currency 2 6 2 2 2 2 2 4" xfId="44008" xr:uid="{00195E32-1CB9-4839-9928-93FFEACC5591}"/>
    <cellStyle name="Currency 2 6 2 2 2 2 3" xfId="5989" xr:uid="{00000000-0005-0000-0000-0000484B0000}"/>
    <cellStyle name="Currency 2 6 2 2 2 2 3 2" xfId="20246" xr:uid="{00000000-0005-0000-0000-0000494B0000}"/>
    <cellStyle name="Currency 2 6 2 2 2 2 3 3" xfId="32127" xr:uid="{B75DFA4F-3AAE-4CA8-BD59-5CC7AECD2982}"/>
    <cellStyle name="Currency 2 6 2 2 2 2 3 4" xfId="46384" xr:uid="{2B5945DE-28C9-4B2C-BC60-E35C6984F22A}"/>
    <cellStyle name="Currency 2 6 2 2 2 2 4" xfId="8365" xr:uid="{00000000-0005-0000-0000-00004A4B0000}"/>
    <cellStyle name="Currency 2 6 2 2 2 2 4 2" xfId="22622" xr:uid="{00000000-0005-0000-0000-00004B4B0000}"/>
    <cellStyle name="Currency 2 6 2 2 2 2 4 3" xfId="34503" xr:uid="{656A5173-3EF0-485D-AFCC-F33FA7F76E06}"/>
    <cellStyle name="Currency 2 6 2 2 2 2 4 4" xfId="48760" xr:uid="{58B84EB4-A551-45BF-A7A0-937BE542BC13}"/>
    <cellStyle name="Currency 2 6 2 2 2 2 5" xfId="10741" xr:uid="{00000000-0005-0000-0000-00004C4B0000}"/>
    <cellStyle name="Currency 2 6 2 2 2 2 5 2" xfId="24998" xr:uid="{00000000-0005-0000-0000-00004D4B0000}"/>
    <cellStyle name="Currency 2 6 2 2 2 2 5 3" xfId="36879" xr:uid="{1379638A-0225-4017-91AA-F265045C3310}"/>
    <cellStyle name="Currency 2 6 2 2 2 2 5 4" xfId="51136" xr:uid="{49DAD950-1CE9-4A6C-9CB8-1EE3B56450B4}"/>
    <cellStyle name="Currency 2 6 2 2 2 2 6" xfId="13118" xr:uid="{00000000-0005-0000-0000-00004E4B0000}"/>
    <cellStyle name="Currency 2 6 2 2 2 2 6 2" xfId="39256" xr:uid="{1ADEE43A-ECDF-4D65-96EA-C5904DED0FB2}"/>
    <cellStyle name="Currency 2 6 2 2 2 2 6 3" xfId="53513" xr:uid="{94CCB3B8-501F-416D-B13E-2A1B2E2CA47F}"/>
    <cellStyle name="Currency 2 6 2 2 2 2 7" xfId="15494" xr:uid="{00000000-0005-0000-0000-00004F4B0000}"/>
    <cellStyle name="Currency 2 6 2 2 2 2 8" xfId="27375" xr:uid="{2F93F53C-E2A0-4A2F-9F10-69FD93D58027}"/>
    <cellStyle name="Currency 2 6 2 2 2 2 9" xfId="41632" xr:uid="{96B544A7-EDA3-4B3D-873B-26D1AC2526C3}"/>
    <cellStyle name="Currency 2 6 2 2 2 3" xfId="2029" xr:uid="{00000000-0005-0000-0000-0000504B0000}"/>
    <cellStyle name="Currency 2 6 2 2 2 3 2" xfId="4405" xr:uid="{00000000-0005-0000-0000-0000514B0000}"/>
    <cellStyle name="Currency 2 6 2 2 2 3 2 2" xfId="18662" xr:uid="{00000000-0005-0000-0000-0000524B0000}"/>
    <cellStyle name="Currency 2 6 2 2 2 3 2 3" xfId="30543" xr:uid="{6177956F-A1E2-402C-9747-04FC5DDB5A0E}"/>
    <cellStyle name="Currency 2 6 2 2 2 3 2 4" xfId="44800" xr:uid="{74E69070-A61B-47B6-9A29-B2B3E456E1E0}"/>
    <cellStyle name="Currency 2 6 2 2 2 3 3" xfId="6781" xr:uid="{00000000-0005-0000-0000-0000534B0000}"/>
    <cellStyle name="Currency 2 6 2 2 2 3 3 2" xfId="21038" xr:uid="{00000000-0005-0000-0000-0000544B0000}"/>
    <cellStyle name="Currency 2 6 2 2 2 3 3 3" xfId="32919" xr:uid="{8F012479-38BB-41FA-80D6-B91F7A3F0381}"/>
    <cellStyle name="Currency 2 6 2 2 2 3 3 4" xfId="47176" xr:uid="{FA134E79-AB39-443B-AA82-8034B83182F0}"/>
    <cellStyle name="Currency 2 6 2 2 2 3 4" xfId="9157" xr:uid="{00000000-0005-0000-0000-0000554B0000}"/>
    <cellStyle name="Currency 2 6 2 2 2 3 4 2" xfId="23414" xr:uid="{00000000-0005-0000-0000-0000564B0000}"/>
    <cellStyle name="Currency 2 6 2 2 2 3 4 3" xfId="35295" xr:uid="{022B6C84-9FE4-4D9F-A5C8-6510CDC75D5A}"/>
    <cellStyle name="Currency 2 6 2 2 2 3 4 4" xfId="49552" xr:uid="{DAE12131-6D76-418C-93EE-CAD8120318F9}"/>
    <cellStyle name="Currency 2 6 2 2 2 3 5" xfId="11533" xr:uid="{00000000-0005-0000-0000-0000574B0000}"/>
    <cellStyle name="Currency 2 6 2 2 2 3 5 2" xfId="25790" xr:uid="{00000000-0005-0000-0000-0000584B0000}"/>
    <cellStyle name="Currency 2 6 2 2 2 3 5 3" xfId="37671" xr:uid="{73FFA3C0-677B-49C5-8F36-2BF5B99C1CAA}"/>
    <cellStyle name="Currency 2 6 2 2 2 3 5 4" xfId="51928" xr:uid="{3716D758-FDF3-4F6D-845C-FEAD7FF3DD75}"/>
    <cellStyle name="Currency 2 6 2 2 2 3 6" xfId="13910" xr:uid="{00000000-0005-0000-0000-0000594B0000}"/>
    <cellStyle name="Currency 2 6 2 2 2 3 6 2" xfId="40048" xr:uid="{D979F77B-28B2-4D97-A19F-16E9E91AE01D}"/>
    <cellStyle name="Currency 2 6 2 2 2 3 6 3" xfId="54305" xr:uid="{AE5F1005-09CC-404D-83A7-6DDE700D22D7}"/>
    <cellStyle name="Currency 2 6 2 2 2 3 7" xfId="16286" xr:uid="{00000000-0005-0000-0000-00005A4B0000}"/>
    <cellStyle name="Currency 2 6 2 2 2 3 8" xfId="28167" xr:uid="{D887E970-86A4-4B69-8C78-05D3D21D5171}"/>
    <cellStyle name="Currency 2 6 2 2 2 3 9" xfId="42424" xr:uid="{3CDBAAEE-C73E-4720-8602-0E3A2F71E30B}"/>
    <cellStyle name="Currency 2 6 2 2 2 4" xfId="2821" xr:uid="{00000000-0005-0000-0000-00005B4B0000}"/>
    <cellStyle name="Currency 2 6 2 2 2 4 2" xfId="17078" xr:uid="{00000000-0005-0000-0000-00005C4B0000}"/>
    <cellStyle name="Currency 2 6 2 2 2 4 3" xfId="28959" xr:uid="{F155C0CB-9B6C-4864-B2AE-6CB7513BDDDF}"/>
    <cellStyle name="Currency 2 6 2 2 2 4 4" xfId="43216" xr:uid="{81F68272-5597-49ED-99BF-A540DCB24A40}"/>
    <cellStyle name="Currency 2 6 2 2 2 5" xfId="5197" xr:uid="{00000000-0005-0000-0000-00005D4B0000}"/>
    <cellStyle name="Currency 2 6 2 2 2 5 2" xfId="19454" xr:uid="{00000000-0005-0000-0000-00005E4B0000}"/>
    <cellStyle name="Currency 2 6 2 2 2 5 3" xfId="31335" xr:uid="{A459FAC9-1459-4ECE-A437-8985719CB9E9}"/>
    <cellStyle name="Currency 2 6 2 2 2 5 4" xfId="45592" xr:uid="{51F78CD7-3CD8-4EED-91EF-2072345C0789}"/>
    <cellStyle name="Currency 2 6 2 2 2 6" xfId="7573" xr:uid="{00000000-0005-0000-0000-00005F4B0000}"/>
    <cellStyle name="Currency 2 6 2 2 2 6 2" xfId="21830" xr:uid="{00000000-0005-0000-0000-0000604B0000}"/>
    <cellStyle name="Currency 2 6 2 2 2 6 3" xfId="33711" xr:uid="{88982754-79BC-406F-8CCA-5F00E0505269}"/>
    <cellStyle name="Currency 2 6 2 2 2 6 4" xfId="47968" xr:uid="{84E34505-6F9C-4DD1-8526-10F1DFAF89E7}"/>
    <cellStyle name="Currency 2 6 2 2 2 7" xfId="9949" xr:uid="{00000000-0005-0000-0000-0000614B0000}"/>
    <cellStyle name="Currency 2 6 2 2 2 7 2" xfId="24206" xr:uid="{00000000-0005-0000-0000-0000624B0000}"/>
    <cellStyle name="Currency 2 6 2 2 2 7 3" xfId="36087" xr:uid="{3F0C03B3-BB8E-4F76-B88F-9F3C5675F445}"/>
    <cellStyle name="Currency 2 6 2 2 2 7 4" xfId="50344" xr:uid="{C995F4CD-3D35-4D42-8AA3-EC197184572D}"/>
    <cellStyle name="Currency 2 6 2 2 2 8" xfId="12326" xr:uid="{00000000-0005-0000-0000-0000634B0000}"/>
    <cellStyle name="Currency 2 6 2 2 2 8 2" xfId="38464" xr:uid="{D2E9AE1D-B92B-4DC9-8DBE-43D96F69532D}"/>
    <cellStyle name="Currency 2 6 2 2 2 8 3" xfId="52721" xr:uid="{734CB0E8-21D8-4697-A919-79D7867A74AA}"/>
    <cellStyle name="Currency 2 6 2 2 2 9" xfId="14702" xr:uid="{00000000-0005-0000-0000-0000644B0000}"/>
    <cellStyle name="Currency 2 6 2 2 3" xfId="877" xr:uid="{00000000-0005-0000-0000-0000654B0000}"/>
    <cellStyle name="Currency 2 6 2 2 3 2" xfId="3253" xr:uid="{00000000-0005-0000-0000-0000664B0000}"/>
    <cellStyle name="Currency 2 6 2 2 3 2 2" xfId="17510" xr:uid="{00000000-0005-0000-0000-0000674B0000}"/>
    <cellStyle name="Currency 2 6 2 2 3 2 3" xfId="29391" xr:uid="{185D79C3-FC49-4628-8A84-7528DBD48E1D}"/>
    <cellStyle name="Currency 2 6 2 2 3 2 4" xfId="43648" xr:uid="{464F9993-03FF-414E-99FD-729335696A75}"/>
    <cellStyle name="Currency 2 6 2 2 3 3" xfId="5629" xr:uid="{00000000-0005-0000-0000-0000684B0000}"/>
    <cellStyle name="Currency 2 6 2 2 3 3 2" xfId="19886" xr:uid="{00000000-0005-0000-0000-0000694B0000}"/>
    <cellStyle name="Currency 2 6 2 2 3 3 3" xfId="31767" xr:uid="{DFEA547A-B761-41BF-9C48-5FC6815D5CDC}"/>
    <cellStyle name="Currency 2 6 2 2 3 3 4" xfId="46024" xr:uid="{1A2C82DB-4BC5-4B2A-A967-880CCDBE6D43}"/>
    <cellStyle name="Currency 2 6 2 2 3 4" xfId="8005" xr:uid="{00000000-0005-0000-0000-00006A4B0000}"/>
    <cellStyle name="Currency 2 6 2 2 3 4 2" xfId="22262" xr:uid="{00000000-0005-0000-0000-00006B4B0000}"/>
    <cellStyle name="Currency 2 6 2 2 3 4 3" xfId="34143" xr:uid="{24057B23-A2A4-49F0-B38D-5993391C0355}"/>
    <cellStyle name="Currency 2 6 2 2 3 4 4" xfId="48400" xr:uid="{C8B87BCD-DF79-444C-A4E6-6D66F8A8B9B6}"/>
    <cellStyle name="Currency 2 6 2 2 3 5" xfId="10381" xr:uid="{00000000-0005-0000-0000-00006C4B0000}"/>
    <cellStyle name="Currency 2 6 2 2 3 5 2" xfId="24638" xr:uid="{00000000-0005-0000-0000-00006D4B0000}"/>
    <cellStyle name="Currency 2 6 2 2 3 5 3" xfId="36519" xr:uid="{1B7AD895-70B3-40BA-A252-8B4F6D38FCB0}"/>
    <cellStyle name="Currency 2 6 2 2 3 5 4" xfId="50776" xr:uid="{1AAD776A-7D6F-4B66-883C-417D3D93B178}"/>
    <cellStyle name="Currency 2 6 2 2 3 6" xfId="12758" xr:uid="{00000000-0005-0000-0000-00006E4B0000}"/>
    <cellStyle name="Currency 2 6 2 2 3 6 2" xfId="38896" xr:uid="{52EF9346-87D8-4F46-80E4-34C27A003CED}"/>
    <cellStyle name="Currency 2 6 2 2 3 6 3" xfId="53153" xr:uid="{C65ED235-4CD9-4B93-9D28-83680C371BE4}"/>
    <cellStyle name="Currency 2 6 2 2 3 7" xfId="15134" xr:uid="{00000000-0005-0000-0000-00006F4B0000}"/>
    <cellStyle name="Currency 2 6 2 2 3 8" xfId="27015" xr:uid="{D8DD57F1-C3C8-4486-8435-62FDB18655EB}"/>
    <cellStyle name="Currency 2 6 2 2 3 9" xfId="41272" xr:uid="{B4A0BB6E-8024-4E46-8C15-95E376F683DE}"/>
    <cellStyle name="Currency 2 6 2 2 4" xfId="1669" xr:uid="{00000000-0005-0000-0000-0000704B0000}"/>
    <cellStyle name="Currency 2 6 2 2 4 2" xfId="4045" xr:uid="{00000000-0005-0000-0000-0000714B0000}"/>
    <cellStyle name="Currency 2 6 2 2 4 2 2" xfId="18302" xr:uid="{00000000-0005-0000-0000-0000724B0000}"/>
    <cellStyle name="Currency 2 6 2 2 4 2 3" xfId="30183" xr:uid="{9BD62EDA-B278-4A60-932F-87A6A497EF4F}"/>
    <cellStyle name="Currency 2 6 2 2 4 2 4" xfId="44440" xr:uid="{6DF23FAE-6CA0-4D33-BA0C-FC215D93513B}"/>
    <cellStyle name="Currency 2 6 2 2 4 3" xfId="6421" xr:uid="{00000000-0005-0000-0000-0000734B0000}"/>
    <cellStyle name="Currency 2 6 2 2 4 3 2" xfId="20678" xr:uid="{00000000-0005-0000-0000-0000744B0000}"/>
    <cellStyle name="Currency 2 6 2 2 4 3 3" xfId="32559" xr:uid="{F16DFA74-E706-4D73-8E86-809DF4FF0887}"/>
    <cellStyle name="Currency 2 6 2 2 4 3 4" xfId="46816" xr:uid="{46911D63-AB48-4A7E-AF26-C9BFDA926989}"/>
    <cellStyle name="Currency 2 6 2 2 4 4" xfId="8797" xr:uid="{00000000-0005-0000-0000-0000754B0000}"/>
    <cellStyle name="Currency 2 6 2 2 4 4 2" xfId="23054" xr:uid="{00000000-0005-0000-0000-0000764B0000}"/>
    <cellStyle name="Currency 2 6 2 2 4 4 3" xfId="34935" xr:uid="{FC78B5DC-ED79-49CF-80CC-ECA15763F08B}"/>
    <cellStyle name="Currency 2 6 2 2 4 4 4" xfId="49192" xr:uid="{32C55803-30CF-4D3B-A17A-DD1D83A88881}"/>
    <cellStyle name="Currency 2 6 2 2 4 5" xfId="11173" xr:uid="{00000000-0005-0000-0000-0000774B0000}"/>
    <cellStyle name="Currency 2 6 2 2 4 5 2" xfId="25430" xr:uid="{00000000-0005-0000-0000-0000784B0000}"/>
    <cellStyle name="Currency 2 6 2 2 4 5 3" xfId="37311" xr:uid="{F515EBCD-2AC7-46BF-974A-D300B646E241}"/>
    <cellStyle name="Currency 2 6 2 2 4 5 4" xfId="51568" xr:uid="{7C52541A-091E-49A7-83F8-B705DE00E25A}"/>
    <cellStyle name="Currency 2 6 2 2 4 6" xfId="13550" xr:uid="{00000000-0005-0000-0000-0000794B0000}"/>
    <cellStyle name="Currency 2 6 2 2 4 6 2" xfId="39688" xr:uid="{75A80458-1CFE-4C36-851D-8CE014977044}"/>
    <cellStyle name="Currency 2 6 2 2 4 6 3" xfId="53945" xr:uid="{C7BC4127-9722-41C9-95CF-7769589F3EA2}"/>
    <cellStyle name="Currency 2 6 2 2 4 7" xfId="15926" xr:uid="{00000000-0005-0000-0000-00007A4B0000}"/>
    <cellStyle name="Currency 2 6 2 2 4 8" xfId="27807" xr:uid="{AEC6E0E2-1B06-413F-8F39-299577C4FD2C}"/>
    <cellStyle name="Currency 2 6 2 2 4 9" xfId="42064" xr:uid="{F4C2E296-60D6-42FD-B41F-57A7C414B7CC}"/>
    <cellStyle name="Currency 2 6 2 2 5" xfId="2461" xr:uid="{00000000-0005-0000-0000-00007B4B0000}"/>
    <cellStyle name="Currency 2 6 2 2 5 2" xfId="16718" xr:uid="{00000000-0005-0000-0000-00007C4B0000}"/>
    <cellStyle name="Currency 2 6 2 2 5 3" xfId="28599" xr:uid="{59758663-DD15-48C9-9A28-F469B76FD140}"/>
    <cellStyle name="Currency 2 6 2 2 5 4" xfId="42856" xr:uid="{F3D228C4-0849-4361-B4A8-5AD30993AC13}"/>
    <cellStyle name="Currency 2 6 2 2 6" xfId="4837" xr:uid="{00000000-0005-0000-0000-00007D4B0000}"/>
    <cellStyle name="Currency 2 6 2 2 6 2" xfId="19094" xr:uid="{00000000-0005-0000-0000-00007E4B0000}"/>
    <cellStyle name="Currency 2 6 2 2 6 3" xfId="30975" xr:uid="{D8E0006D-2168-4C5D-B7BF-2B2C4FBDBC45}"/>
    <cellStyle name="Currency 2 6 2 2 6 4" xfId="45232" xr:uid="{8268D5D6-022F-470F-B4DA-8F63A28C8C91}"/>
    <cellStyle name="Currency 2 6 2 2 7" xfId="7213" xr:uid="{00000000-0005-0000-0000-00007F4B0000}"/>
    <cellStyle name="Currency 2 6 2 2 7 2" xfId="21470" xr:uid="{00000000-0005-0000-0000-0000804B0000}"/>
    <cellStyle name="Currency 2 6 2 2 7 3" xfId="33351" xr:uid="{632D580E-FE7A-46C3-A54F-3F2410EE5018}"/>
    <cellStyle name="Currency 2 6 2 2 7 4" xfId="47608" xr:uid="{31F95E05-89DD-410C-9791-4892697B674B}"/>
    <cellStyle name="Currency 2 6 2 2 8" xfId="9589" xr:uid="{00000000-0005-0000-0000-0000814B0000}"/>
    <cellStyle name="Currency 2 6 2 2 8 2" xfId="23846" xr:uid="{00000000-0005-0000-0000-0000824B0000}"/>
    <cellStyle name="Currency 2 6 2 2 8 3" xfId="35727" xr:uid="{40EC5CE4-7CBB-4B1E-A1F8-8538C747D3CE}"/>
    <cellStyle name="Currency 2 6 2 2 8 4" xfId="49984" xr:uid="{C3486D9F-2D07-4C2E-949C-804D84416A59}"/>
    <cellStyle name="Currency 2 6 2 2 9" xfId="11966" xr:uid="{00000000-0005-0000-0000-0000834B0000}"/>
    <cellStyle name="Currency 2 6 2 2 9 2" xfId="38104" xr:uid="{0592F62F-7296-4FC9-83D9-B09649E5BD46}"/>
    <cellStyle name="Currency 2 6 2 2 9 3" xfId="52361" xr:uid="{02D00367-594A-4722-9A11-3A68FC4D0CD2}"/>
    <cellStyle name="Currency 2 6 2 20" xfId="9553" xr:uid="{00000000-0005-0000-0000-0000844B0000}"/>
    <cellStyle name="Currency 2 6 2 20 2" xfId="23810" xr:uid="{00000000-0005-0000-0000-0000854B0000}"/>
    <cellStyle name="Currency 2 6 2 20 3" xfId="35691" xr:uid="{34244429-0F78-487B-8182-6F93D2009F24}"/>
    <cellStyle name="Currency 2 6 2 20 4" xfId="49948" xr:uid="{095687BD-ADB2-478A-9409-FB88A7EA5FA7}"/>
    <cellStyle name="Currency 2 6 2 21" xfId="11930" xr:uid="{00000000-0005-0000-0000-0000864B0000}"/>
    <cellStyle name="Currency 2 6 2 21 2" xfId="38068" xr:uid="{EB1C03F3-7B0F-4243-BC35-DA2601248758}"/>
    <cellStyle name="Currency 2 6 2 21 3" xfId="52325" xr:uid="{ECDB217D-B62F-4A6D-B97F-2BDA56F3A67A}"/>
    <cellStyle name="Currency 2 6 2 22" xfId="14306" xr:uid="{00000000-0005-0000-0000-0000874B0000}"/>
    <cellStyle name="Currency 2 6 2 23" xfId="26187" xr:uid="{52700D6E-6869-4776-9B03-2300943B495F}"/>
    <cellStyle name="Currency 2 6 2 24" xfId="40444" xr:uid="{C20ED3BA-ED28-47E3-9332-92972D571DB4}"/>
    <cellStyle name="Currency 2 6 2 3" xfId="121" xr:uid="{00000000-0005-0000-0000-0000884B0000}"/>
    <cellStyle name="Currency 2 6 2 3 10" xfId="14378" xr:uid="{00000000-0005-0000-0000-0000894B0000}"/>
    <cellStyle name="Currency 2 6 2 3 11" xfId="26259" xr:uid="{4F7238DB-A0F8-4777-87AC-B7D10094592B}"/>
    <cellStyle name="Currency 2 6 2 3 12" xfId="40516" xr:uid="{567F1D2F-1D29-4415-A362-11D3A968C645}"/>
    <cellStyle name="Currency 2 6 2 3 2" xfId="481" xr:uid="{00000000-0005-0000-0000-00008A4B0000}"/>
    <cellStyle name="Currency 2 6 2 3 2 10" xfId="26619" xr:uid="{A51EF928-D212-48D6-832C-469F7D909EBC}"/>
    <cellStyle name="Currency 2 6 2 3 2 11" xfId="40876" xr:uid="{6FB72BEB-75A9-4DBE-B7CD-B2A8F0A54BDE}"/>
    <cellStyle name="Currency 2 6 2 3 2 2" xfId="1273" xr:uid="{00000000-0005-0000-0000-00008B4B0000}"/>
    <cellStyle name="Currency 2 6 2 3 2 2 2" xfId="3649" xr:uid="{00000000-0005-0000-0000-00008C4B0000}"/>
    <cellStyle name="Currency 2 6 2 3 2 2 2 2" xfId="17906" xr:uid="{00000000-0005-0000-0000-00008D4B0000}"/>
    <cellStyle name="Currency 2 6 2 3 2 2 2 3" xfId="29787" xr:uid="{A006B0DF-09BD-42FE-9E9E-FEB246E55E16}"/>
    <cellStyle name="Currency 2 6 2 3 2 2 2 4" xfId="44044" xr:uid="{4B9D01E4-A535-4891-862F-7F94694572E2}"/>
    <cellStyle name="Currency 2 6 2 3 2 2 3" xfId="6025" xr:uid="{00000000-0005-0000-0000-00008E4B0000}"/>
    <cellStyle name="Currency 2 6 2 3 2 2 3 2" xfId="20282" xr:uid="{00000000-0005-0000-0000-00008F4B0000}"/>
    <cellStyle name="Currency 2 6 2 3 2 2 3 3" xfId="32163" xr:uid="{F7CD5605-AB5C-4A22-975A-BE4377B9506F}"/>
    <cellStyle name="Currency 2 6 2 3 2 2 3 4" xfId="46420" xr:uid="{F3B1EF1D-8DE6-438D-AD32-4E07C708C3A8}"/>
    <cellStyle name="Currency 2 6 2 3 2 2 4" xfId="8401" xr:uid="{00000000-0005-0000-0000-0000904B0000}"/>
    <cellStyle name="Currency 2 6 2 3 2 2 4 2" xfId="22658" xr:uid="{00000000-0005-0000-0000-0000914B0000}"/>
    <cellStyle name="Currency 2 6 2 3 2 2 4 3" xfId="34539" xr:uid="{327AAE90-0AF7-47F9-84BD-DB3D0C51B20C}"/>
    <cellStyle name="Currency 2 6 2 3 2 2 4 4" xfId="48796" xr:uid="{7F8DAEFE-5154-4AF2-9505-88466FB7B7DB}"/>
    <cellStyle name="Currency 2 6 2 3 2 2 5" xfId="10777" xr:uid="{00000000-0005-0000-0000-0000924B0000}"/>
    <cellStyle name="Currency 2 6 2 3 2 2 5 2" xfId="25034" xr:uid="{00000000-0005-0000-0000-0000934B0000}"/>
    <cellStyle name="Currency 2 6 2 3 2 2 5 3" xfId="36915" xr:uid="{C0B039BA-D404-4671-9F36-1BB4ED1820CA}"/>
    <cellStyle name="Currency 2 6 2 3 2 2 5 4" xfId="51172" xr:uid="{3E69C2B6-961E-4F11-96EF-CE7A8947BA43}"/>
    <cellStyle name="Currency 2 6 2 3 2 2 6" xfId="13154" xr:uid="{00000000-0005-0000-0000-0000944B0000}"/>
    <cellStyle name="Currency 2 6 2 3 2 2 6 2" xfId="39292" xr:uid="{BD769BFC-9324-4C6E-BD5F-46ABD0D93C2A}"/>
    <cellStyle name="Currency 2 6 2 3 2 2 6 3" xfId="53549" xr:uid="{D351B0D1-6EA3-41AC-B1C0-201035CE373D}"/>
    <cellStyle name="Currency 2 6 2 3 2 2 7" xfId="15530" xr:uid="{00000000-0005-0000-0000-0000954B0000}"/>
    <cellStyle name="Currency 2 6 2 3 2 2 8" xfId="27411" xr:uid="{CFE9B8DA-C6A3-4463-8BC3-EB56AD0CA186}"/>
    <cellStyle name="Currency 2 6 2 3 2 2 9" xfId="41668" xr:uid="{B85B0A71-80B1-4890-B564-23F2FA753DC3}"/>
    <cellStyle name="Currency 2 6 2 3 2 3" xfId="2065" xr:uid="{00000000-0005-0000-0000-0000964B0000}"/>
    <cellStyle name="Currency 2 6 2 3 2 3 2" xfId="4441" xr:uid="{00000000-0005-0000-0000-0000974B0000}"/>
    <cellStyle name="Currency 2 6 2 3 2 3 2 2" xfId="18698" xr:uid="{00000000-0005-0000-0000-0000984B0000}"/>
    <cellStyle name="Currency 2 6 2 3 2 3 2 3" xfId="30579" xr:uid="{A01942DB-BE45-4CD9-9A63-B7FAAE179B8A}"/>
    <cellStyle name="Currency 2 6 2 3 2 3 2 4" xfId="44836" xr:uid="{632AF986-0D5B-42B7-A88D-BDDEFA048315}"/>
    <cellStyle name="Currency 2 6 2 3 2 3 3" xfId="6817" xr:uid="{00000000-0005-0000-0000-0000994B0000}"/>
    <cellStyle name="Currency 2 6 2 3 2 3 3 2" xfId="21074" xr:uid="{00000000-0005-0000-0000-00009A4B0000}"/>
    <cellStyle name="Currency 2 6 2 3 2 3 3 3" xfId="32955" xr:uid="{8E0594B9-D8F8-43A1-9303-2599546A9A12}"/>
    <cellStyle name="Currency 2 6 2 3 2 3 3 4" xfId="47212" xr:uid="{E211B8B1-DE48-4E80-9186-6077B53E8CD4}"/>
    <cellStyle name="Currency 2 6 2 3 2 3 4" xfId="9193" xr:uid="{00000000-0005-0000-0000-00009B4B0000}"/>
    <cellStyle name="Currency 2 6 2 3 2 3 4 2" xfId="23450" xr:uid="{00000000-0005-0000-0000-00009C4B0000}"/>
    <cellStyle name="Currency 2 6 2 3 2 3 4 3" xfId="35331" xr:uid="{2B82CF17-36AD-45BB-9CDF-0245C4800866}"/>
    <cellStyle name="Currency 2 6 2 3 2 3 4 4" xfId="49588" xr:uid="{02469862-09F0-4C47-976B-0A26A0207945}"/>
    <cellStyle name="Currency 2 6 2 3 2 3 5" xfId="11569" xr:uid="{00000000-0005-0000-0000-00009D4B0000}"/>
    <cellStyle name="Currency 2 6 2 3 2 3 5 2" xfId="25826" xr:uid="{00000000-0005-0000-0000-00009E4B0000}"/>
    <cellStyle name="Currency 2 6 2 3 2 3 5 3" xfId="37707" xr:uid="{6FF96708-B81D-4D94-B234-D9CE57ACCE4C}"/>
    <cellStyle name="Currency 2 6 2 3 2 3 5 4" xfId="51964" xr:uid="{EE492948-5F01-49C3-92D4-0429E725EE31}"/>
    <cellStyle name="Currency 2 6 2 3 2 3 6" xfId="13946" xr:uid="{00000000-0005-0000-0000-00009F4B0000}"/>
    <cellStyle name="Currency 2 6 2 3 2 3 6 2" xfId="40084" xr:uid="{360DC708-E262-4D63-ADFF-9255FFED4A82}"/>
    <cellStyle name="Currency 2 6 2 3 2 3 6 3" xfId="54341" xr:uid="{E1DE4AC4-26CC-414E-9B7B-DE79E23FD115}"/>
    <cellStyle name="Currency 2 6 2 3 2 3 7" xfId="16322" xr:uid="{00000000-0005-0000-0000-0000A04B0000}"/>
    <cellStyle name="Currency 2 6 2 3 2 3 8" xfId="28203" xr:uid="{4F50AD7C-4C48-48B4-96CF-5AE61E0B2A17}"/>
    <cellStyle name="Currency 2 6 2 3 2 3 9" xfId="42460" xr:uid="{D9F54393-2A42-43D9-BDAF-785B6ADA900B}"/>
    <cellStyle name="Currency 2 6 2 3 2 4" xfId="2857" xr:uid="{00000000-0005-0000-0000-0000A14B0000}"/>
    <cellStyle name="Currency 2 6 2 3 2 4 2" xfId="17114" xr:uid="{00000000-0005-0000-0000-0000A24B0000}"/>
    <cellStyle name="Currency 2 6 2 3 2 4 3" xfId="28995" xr:uid="{4B88FD16-B654-4640-B1F0-B2D23CC79EF6}"/>
    <cellStyle name="Currency 2 6 2 3 2 4 4" xfId="43252" xr:uid="{12CDBC68-CDB2-4282-9295-81FEAA916FF3}"/>
    <cellStyle name="Currency 2 6 2 3 2 5" xfId="5233" xr:uid="{00000000-0005-0000-0000-0000A34B0000}"/>
    <cellStyle name="Currency 2 6 2 3 2 5 2" xfId="19490" xr:uid="{00000000-0005-0000-0000-0000A44B0000}"/>
    <cellStyle name="Currency 2 6 2 3 2 5 3" xfId="31371" xr:uid="{9D0332B8-BAA3-4391-AF9E-ACB78318D09B}"/>
    <cellStyle name="Currency 2 6 2 3 2 5 4" xfId="45628" xr:uid="{C5BCF07F-5B9A-4A35-8828-329467FDDCFC}"/>
    <cellStyle name="Currency 2 6 2 3 2 6" xfId="7609" xr:uid="{00000000-0005-0000-0000-0000A54B0000}"/>
    <cellStyle name="Currency 2 6 2 3 2 6 2" xfId="21866" xr:uid="{00000000-0005-0000-0000-0000A64B0000}"/>
    <cellStyle name="Currency 2 6 2 3 2 6 3" xfId="33747" xr:uid="{5FFFAA85-2126-42EE-A76D-B58686B5D3CB}"/>
    <cellStyle name="Currency 2 6 2 3 2 6 4" xfId="48004" xr:uid="{0DF581C1-4D47-4D91-9B64-B0A62033D5E8}"/>
    <cellStyle name="Currency 2 6 2 3 2 7" xfId="9985" xr:uid="{00000000-0005-0000-0000-0000A74B0000}"/>
    <cellStyle name="Currency 2 6 2 3 2 7 2" xfId="24242" xr:uid="{00000000-0005-0000-0000-0000A84B0000}"/>
    <cellStyle name="Currency 2 6 2 3 2 7 3" xfId="36123" xr:uid="{76D84EAC-9556-4F0D-A86A-DCAC696643DE}"/>
    <cellStyle name="Currency 2 6 2 3 2 7 4" xfId="50380" xr:uid="{E7FE1135-3231-4FD2-8402-4A9D90880B53}"/>
    <cellStyle name="Currency 2 6 2 3 2 8" xfId="12362" xr:uid="{00000000-0005-0000-0000-0000A94B0000}"/>
    <cellStyle name="Currency 2 6 2 3 2 8 2" xfId="38500" xr:uid="{C67B4620-E889-4A3F-9993-710D955460D6}"/>
    <cellStyle name="Currency 2 6 2 3 2 8 3" xfId="52757" xr:uid="{2A793FB3-36CC-4F04-A423-643471E7324B}"/>
    <cellStyle name="Currency 2 6 2 3 2 9" xfId="14738" xr:uid="{00000000-0005-0000-0000-0000AA4B0000}"/>
    <cellStyle name="Currency 2 6 2 3 3" xfId="913" xr:uid="{00000000-0005-0000-0000-0000AB4B0000}"/>
    <cellStyle name="Currency 2 6 2 3 3 2" xfId="3289" xr:uid="{00000000-0005-0000-0000-0000AC4B0000}"/>
    <cellStyle name="Currency 2 6 2 3 3 2 2" xfId="17546" xr:uid="{00000000-0005-0000-0000-0000AD4B0000}"/>
    <cellStyle name="Currency 2 6 2 3 3 2 3" xfId="29427" xr:uid="{C8005036-86E0-456A-9AEE-D029534AAE18}"/>
    <cellStyle name="Currency 2 6 2 3 3 2 4" xfId="43684" xr:uid="{EC4D0307-3CA9-4E73-8FA7-E391D019E832}"/>
    <cellStyle name="Currency 2 6 2 3 3 3" xfId="5665" xr:uid="{00000000-0005-0000-0000-0000AE4B0000}"/>
    <cellStyle name="Currency 2 6 2 3 3 3 2" xfId="19922" xr:uid="{00000000-0005-0000-0000-0000AF4B0000}"/>
    <cellStyle name="Currency 2 6 2 3 3 3 3" xfId="31803" xr:uid="{A5867655-C3EB-4FEB-95C9-59DDDAEB178D}"/>
    <cellStyle name="Currency 2 6 2 3 3 3 4" xfId="46060" xr:uid="{93C8D418-D51F-4534-B8C8-CEFC6FBA74F2}"/>
    <cellStyle name="Currency 2 6 2 3 3 4" xfId="8041" xr:uid="{00000000-0005-0000-0000-0000B04B0000}"/>
    <cellStyle name="Currency 2 6 2 3 3 4 2" xfId="22298" xr:uid="{00000000-0005-0000-0000-0000B14B0000}"/>
    <cellStyle name="Currency 2 6 2 3 3 4 3" xfId="34179" xr:uid="{CBB28754-922A-4F00-9D0B-C98F6C51F3C4}"/>
    <cellStyle name="Currency 2 6 2 3 3 4 4" xfId="48436" xr:uid="{42E8D8C3-0EDE-4026-BCBA-559319FECC21}"/>
    <cellStyle name="Currency 2 6 2 3 3 5" xfId="10417" xr:uid="{00000000-0005-0000-0000-0000B24B0000}"/>
    <cellStyle name="Currency 2 6 2 3 3 5 2" xfId="24674" xr:uid="{00000000-0005-0000-0000-0000B34B0000}"/>
    <cellStyle name="Currency 2 6 2 3 3 5 3" xfId="36555" xr:uid="{1A597904-6693-48AE-B7DF-EA6CC9922D9E}"/>
    <cellStyle name="Currency 2 6 2 3 3 5 4" xfId="50812" xr:uid="{E330CC21-D640-4DA1-9C44-1E29275DFCD8}"/>
    <cellStyle name="Currency 2 6 2 3 3 6" xfId="12794" xr:uid="{00000000-0005-0000-0000-0000B44B0000}"/>
    <cellStyle name="Currency 2 6 2 3 3 6 2" xfId="38932" xr:uid="{E04B970E-053D-4070-AD73-70EA0954D4F7}"/>
    <cellStyle name="Currency 2 6 2 3 3 6 3" xfId="53189" xr:uid="{D62CEE65-7364-4453-BFAB-227D85B51243}"/>
    <cellStyle name="Currency 2 6 2 3 3 7" xfId="15170" xr:uid="{00000000-0005-0000-0000-0000B54B0000}"/>
    <cellStyle name="Currency 2 6 2 3 3 8" xfId="27051" xr:uid="{54581BAB-DE85-4E25-8A4E-2CC396BD46E9}"/>
    <cellStyle name="Currency 2 6 2 3 3 9" xfId="41308" xr:uid="{9F577995-35E4-43C1-A444-D8971FA51E61}"/>
    <cellStyle name="Currency 2 6 2 3 4" xfId="1705" xr:uid="{00000000-0005-0000-0000-0000B64B0000}"/>
    <cellStyle name="Currency 2 6 2 3 4 2" xfId="4081" xr:uid="{00000000-0005-0000-0000-0000B74B0000}"/>
    <cellStyle name="Currency 2 6 2 3 4 2 2" xfId="18338" xr:uid="{00000000-0005-0000-0000-0000B84B0000}"/>
    <cellStyle name="Currency 2 6 2 3 4 2 3" xfId="30219" xr:uid="{2F3BDBEA-6866-4E56-A08E-6C4FAA99DF9E}"/>
    <cellStyle name="Currency 2 6 2 3 4 2 4" xfId="44476" xr:uid="{E0601D6B-5FF5-4017-9DAD-C13772085C06}"/>
    <cellStyle name="Currency 2 6 2 3 4 3" xfId="6457" xr:uid="{00000000-0005-0000-0000-0000B94B0000}"/>
    <cellStyle name="Currency 2 6 2 3 4 3 2" xfId="20714" xr:uid="{00000000-0005-0000-0000-0000BA4B0000}"/>
    <cellStyle name="Currency 2 6 2 3 4 3 3" xfId="32595" xr:uid="{192C4E0E-A518-4B2B-82F2-9E31C7622A78}"/>
    <cellStyle name="Currency 2 6 2 3 4 3 4" xfId="46852" xr:uid="{32B504D6-8964-4F27-B724-781F55C47263}"/>
    <cellStyle name="Currency 2 6 2 3 4 4" xfId="8833" xr:uid="{00000000-0005-0000-0000-0000BB4B0000}"/>
    <cellStyle name="Currency 2 6 2 3 4 4 2" xfId="23090" xr:uid="{00000000-0005-0000-0000-0000BC4B0000}"/>
    <cellStyle name="Currency 2 6 2 3 4 4 3" xfId="34971" xr:uid="{53506DBF-27DB-4A86-AC7E-1C4852CE239D}"/>
    <cellStyle name="Currency 2 6 2 3 4 4 4" xfId="49228" xr:uid="{EE1E86AA-ACB7-4A8C-960B-B99FF3D47031}"/>
    <cellStyle name="Currency 2 6 2 3 4 5" xfId="11209" xr:uid="{00000000-0005-0000-0000-0000BD4B0000}"/>
    <cellStyle name="Currency 2 6 2 3 4 5 2" xfId="25466" xr:uid="{00000000-0005-0000-0000-0000BE4B0000}"/>
    <cellStyle name="Currency 2 6 2 3 4 5 3" xfId="37347" xr:uid="{A4C5FD3F-F452-40BD-B145-3A7AE4A46245}"/>
    <cellStyle name="Currency 2 6 2 3 4 5 4" xfId="51604" xr:uid="{A16E164B-15AD-4766-98F9-E25537C49F4D}"/>
    <cellStyle name="Currency 2 6 2 3 4 6" xfId="13586" xr:uid="{00000000-0005-0000-0000-0000BF4B0000}"/>
    <cellStyle name="Currency 2 6 2 3 4 6 2" xfId="39724" xr:uid="{9612C603-6D72-43EA-A16C-8D69CF3BFA77}"/>
    <cellStyle name="Currency 2 6 2 3 4 6 3" xfId="53981" xr:uid="{A511BF44-C426-4708-8A4C-FD7052FB604C}"/>
    <cellStyle name="Currency 2 6 2 3 4 7" xfId="15962" xr:uid="{00000000-0005-0000-0000-0000C04B0000}"/>
    <cellStyle name="Currency 2 6 2 3 4 8" xfId="27843" xr:uid="{A57E0F0D-A40E-4508-9F84-F6D7DEC88C2C}"/>
    <cellStyle name="Currency 2 6 2 3 4 9" xfId="42100" xr:uid="{51030A1B-12F7-44BF-A54B-2E83C7AD683D}"/>
    <cellStyle name="Currency 2 6 2 3 5" xfId="2497" xr:uid="{00000000-0005-0000-0000-0000C14B0000}"/>
    <cellStyle name="Currency 2 6 2 3 5 2" xfId="16754" xr:uid="{00000000-0005-0000-0000-0000C24B0000}"/>
    <cellStyle name="Currency 2 6 2 3 5 3" xfId="28635" xr:uid="{D7764FB4-586F-45DF-B7B5-139D63011FF6}"/>
    <cellStyle name="Currency 2 6 2 3 5 4" xfId="42892" xr:uid="{C9DB12BF-6FC4-41CD-8753-6B399F9B9A3C}"/>
    <cellStyle name="Currency 2 6 2 3 6" xfId="4873" xr:uid="{00000000-0005-0000-0000-0000C34B0000}"/>
    <cellStyle name="Currency 2 6 2 3 6 2" xfId="19130" xr:uid="{00000000-0005-0000-0000-0000C44B0000}"/>
    <cellStyle name="Currency 2 6 2 3 6 3" xfId="31011" xr:uid="{6C6BC8E7-98AD-4171-8FD2-EECA95C0BACA}"/>
    <cellStyle name="Currency 2 6 2 3 6 4" xfId="45268" xr:uid="{0C032893-70B1-4A8C-A53C-AC421AAF1846}"/>
    <cellStyle name="Currency 2 6 2 3 7" xfId="7249" xr:uid="{00000000-0005-0000-0000-0000C54B0000}"/>
    <cellStyle name="Currency 2 6 2 3 7 2" xfId="21506" xr:uid="{00000000-0005-0000-0000-0000C64B0000}"/>
    <cellStyle name="Currency 2 6 2 3 7 3" xfId="33387" xr:uid="{50B7DEB2-7B3A-42DF-82FD-450FCA23EE6A}"/>
    <cellStyle name="Currency 2 6 2 3 7 4" xfId="47644" xr:uid="{C64CDFEC-B38F-4A57-BAC4-AC637A3DDEB6}"/>
    <cellStyle name="Currency 2 6 2 3 8" xfId="9625" xr:uid="{00000000-0005-0000-0000-0000C74B0000}"/>
    <cellStyle name="Currency 2 6 2 3 8 2" xfId="23882" xr:uid="{00000000-0005-0000-0000-0000C84B0000}"/>
    <cellStyle name="Currency 2 6 2 3 8 3" xfId="35763" xr:uid="{E7DC0188-FE87-4CBC-99B7-728C14B6B2B7}"/>
    <cellStyle name="Currency 2 6 2 3 8 4" xfId="50020" xr:uid="{818D7D0E-88D5-487C-8E39-16B1111A1925}"/>
    <cellStyle name="Currency 2 6 2 3 9" xfId="12002" xr:uid="{00000000-0005-0000-0000-0000C94B0000}"/>
    <cellStyle name="Currency 2 6 2 3 9 2" xfId="38140" xr:uid="{45917205-06FB-4639-8184-5D2CBA6338CF}"/>
    <cellStyle name="Currency 2 6 2 3 9 3" xfId="52397" xr:uid="{B04B2BD1-5C56-4F9A-B354-9A3B14B950B7}"/>
    <cellStyle name="Currency 2 6 2 4" xfId="157" xr:uid="{00000000-0005-0000-0000-0000CA4B0000}"/>
    <cellStyle name="Currency 2 6 2 4 10" xfId="14414" xr:uid="{00000000-0005-0000-0000-0000CB4B0000}"/>
    <cellStyle name="Currency 2 6 2 4 11" xfId="26295" xr:uid="{8B85E649-EA0F-41A8-AF15-4DE24F361FCE}"/>
    <cellStyle name="Currency 2 6 2 4 12" xfId="40552" xr:uid="{5D9EDB30-9DE9-42A3-9AC5-70C55883ED66}"/>
    <cellStyle name="Currency 2 6 2 4 2" xfId="517" xr:uid="{00000000-0005-0000-0000-0000CC4B0000}"/>
    <cellStyle name="Currency 2 6 2 4 2 10" xfId="26655" xr:uid="{71522D9E-8DC5-4428-A274-97FFF61164E9}"/>
    <cellStyle name="Currency 2 6 2 4 2 11" xfId="40912" xr:uid="{EE66AC75-D34C-494C-967A-17D872B5BCC9}"/>
    <cellStyle name="Currency 2 6 2 4 2 2" xfId="1309" xr:uid="{00000000-0005-0000-0000-0000CD4B0000}"/>
    <cellStyle name="Currency 2 6 2 4 2 2 2" xfId="3685" xr:uid="{00000000-0005-0000-0000-0000CE4B0000}"/>
    <cellStyle name="Currency 2 6 2 4 2 2 2 2" xfId="17942" xr:uid="{00000000-0005-0000-0000-0000CF4B0000}"/>
    <cellStyle name="Currency 2 6 2 4 2 2 2 3" xfId="29823" xr:uid="{156271DF-27D9-47B0-A0B1-C417076D0FD1}"/>
    <cellStyle name="Currency 2 6 2 4 2 2 2 4" xfId="44080" xr:uid="{4B591EF5-D171-446D-A81D-6CBEB5E08342}"/>
    <cellStyle name="Currency 2 6 2 4 2 2 3" xfId="6061" xr:uid="{00000000-0005-0000-0000-0000D04B0000}"/>
    <cellStyle name="Currency 2 6 2 4 2 2 3 2" xfId="20318" xr:uid="{00000000-0005-0000-0000-0000D14B0000}"/>
    <cellStyle name="Currency 2 6 2 4 2 2 3 3" xfId="32199" xr:uid="{B63FF902-AFFD-4EB3-89BB-1B7C3AAA7285}"/>
    <cellStyle name="Currency 2 6 2 4 2 2 3 4" xfId="46456" xr:uid="{401B4B8B-7EFA-4F59-94DE-E70274465E01}"/>
    <cellStyle name="Currency 2 6 2 4 2 2 4" xfId="8437" xr:uid="{00000000-0005-0000-0000-0000D24B0000}"/>
    <cellStyle name="Currency 2 6 2 4 2 2 4 2" xfId="22694" xr:uid="{00000000-0005-0000-0000-0000D34B0000}"/>
    <cellStyle name="Currency 2 6 2 4 2 2 4 3" xfId="34575" xr:uid="{1BBDB803-3A2C-4F73-B44A-AC69499AD7FD}"/>
    <cellStyle name="Currency 2 6 2 4 2 2 4 4" xfId="48832" xr:uid="{2E17572A-8C55-49C8-9C65-115A6F0A9998}"/>
    <cellStyle name="Currency 2 6 2 4 2 2 5" xfId="10813" xr:uid="{00000000-0005-0000-0000-0000D44B0000}"/>
    <cellStyle name="Currency 2 6 2 4 2 2 5 2" xfId="25070" xr:uid="{00000000-0005-0000-0000-0000D54B0000}"/>
    <cellStyle name="Currency 2 6 2 4 2 2 5 3" xfId="36951" xr:uid="{1B51262F-E152-44B0-8EB9-7A310257B39A}"/>
    <cellStyle name="Currency 2 6 2 4 2 2 5 4" xfId="51208" xr:uid="{83B97E90-5FCB-486A-A3A3-969A914088D1}"/>
    <cellStyle name="Currency 2 6 2 4 2 2 6" xfId="13190" xr:uid="{00000000-0005-0000-0000-0000D64B0000}"/>
    <cellStyle name="Currency 2 6 2 4 2 2 6 2" xfId="39328" xr:uid="{F269763C-188A-4C2A-95D2-E23EA46448A3}"/>
    <cellStyle name="Currency 2 6 2 4 2 2 6 3" xfId="53585" xr:uid="{DE9DFDE2-F5C7-4476-A3D6-35CFB045C2B7}"/>
    <cellStyle name="Currency 2 6 2 4 2 2 7" xfId="15566" xr:uid="{00000000-0005-0000-0000-0000D74B0000}"/>
    <cellStyle name="Currency 2 6 2 4 2 2 8" xfId="27447" xr:uid="{CF92BBED-4F59-4493-9DBB-9C7D92983D40}"/>
    <cellStyle name="Currency 2 6 2 4 2 2 9" xfId="41704" xr:uid="{FCA6836A-3A1C-45A0-A716-3EC30423A5A4}"/>
    <cellStyle name="Currency 2 6 2 4 2 3" xfId="2101" xr:uid="{00000000-0005-0000-0000-0000D84B0000}"/>
    <cellStyle name="Currency 2 6 2 4 2 3 2" xfId="4477" xr:uid="{00000000-0005-0000-0000-0000D94B0000}"/>
    <cellStyle name="Currency 2 6 2 4 2 3 2 2" xfId="18734" xr:uid="{00000000-0005-0000-0000-0000DA4B0000}"/>
    <cellStyle name="Currency 2 6 2 4 2 3 2 3" xfId="30615" xr:uid="{3F916D2C-069E-4BC2-ABEB-3A5822636C8F}"/>
    <cellStyle name="Currency 2 6 2 4 2 3 2 4" xfId="44872" xr:uid="{19F10394-95B4-4CA0-944F-2F0324F2E906}"/>
    <cellStyle name="Currency 2 6 2 4 2 3 3" xfId="6853" xr:uid="{00000000-0005-0000-0000-0000DB4B0000}"/>
    <cellStyle name="Currency 2 6 2 4 2 3 3 2" xfId="21110" xr:uid="{00000000-0005-0000-0000-0000DC4B0000}"/>
    <cellStyle name="Currency 2 6 2 4 2 3 3 3" xfId="32991" xr:uid="{345D3255-F546-4FF7-95FB-FD414307253C}"/>
    <cellStyle name="Currency 2 6 2 4 2 3 3 4" xfId="47248" xr:uid="{4213EFE9-561E-43CF-8BB9-2A64F965B0B8}"/>
    <cellStyle name="Currency 2 6 2 4 2 3 4" xfId="9229" xr:uid="{00000000-0005-0000-0000-0000DD4B0000}"/>
    <cellStyle name="Currency 2 6 2 4 2 3 4 2" xfId="23486" xr:uid="{00000000-0005-0000-0000-0000DE4B0000}"/>
    <cellStyle name="Currency 2 6 2 4 2 3 4 3" xfId="35367" xr:uid="{742F92CF-C923-418A-94EE-D6F2467A17AD}"/>
    <cellStyle name="Currency 2 6 2 4 2 3 4 4" xfId="49624" xr:uid="{7BDA9B20-0211-4F6D-AE08-7F83FE97CB91}"/>
    <cellStyle name="Currency 2 6 2 4 2 3 5" xfId="11605" xr:uid="{00000000-0005-0000-0000-0000DF4B0000}"/>
    <cellStyle name="Currency 2 6 2 4 2 3 5 2" xfId="25862" xr:uid="{00000000-0005-0000-0000-0000E04B0000}"/>
    <cellStyle name="Currency 2 6 2 4 2 3 5 3" xfId="37743" xr:uid="{8FFD75D1-9454-4C18-95C9-388CFECE0A69}"/>
    <cellStyle name="Currency 2 6 2 4 2 3 5 4" xfId="52000" xr:uid="{A997F652-CECF-46D4-883D-6BBAC23879FA}"/>
    <cellStyle name="Currency 2 6 2 4 2 3 6" xfId="13982" xr:uid="{00000000-0005-0000-0000-0000E14B0000}"/>
    <cellStyle name="Currency 2 6 2 4 2 3 6 2" xfId="40120" xr:uid="{1445D576-0978-4930-82A4-3A26410404A7}"/>
    <cellStyle name="Currency 2 6 2 4 2 3 6 3" xfId="54377" xr:uid="{1CE270BF-904C-4A06-B777-EA3C7E0B03B1}"/>
    <cellStyle name="Currency 2 6 2 4 2 3 7" xfId="16358" xr:uid="{00000000-0005-0000-0000-0000E24B0000}"/>
    <cellStyle name="Currency 2 6 2 4 2 3 8" xfId="28239" xr:uid="{5A543815-CD04-4206-BDBF-78347A4AA798}"/>
    <cellStyle name="Currency 2 6 2 4 2 3 9" xfId="42496" xr:uid="{C9426897-C6B0-4DDA-9C25-CFF087D2F156}"/>
    <cellStyle name="Currency 2 6 2 4 2 4" xfId="2893" xr:uid="{00000000-0005-0000-0000-0000E34B0000}"/>
    <cellStyle name="Currency 2 6 2 4 2 4 2" xfId="17150" xr:uid="{00000000-0005-0000-0000-0000E44B0000}"/>
    <cellStyle name="Currency 2 6 2 4 2 4 3" xfId="29031" xr:uid="{0990EF3F-C796-4EE5-AB90-F46C223743CD}"/>
    <cellStyle name="Currency 2 6 2 4 2 4 4" xfId="43288" xr:uid="{5C7801B5-CFCD-462A-83E5-19B376E0CF56}"/>
    <cellStyle name="Currency 2 6 2 4 2 5" xfId="5269" xr:uid="{00000000-0005-0000-0000-0000E54B0000}"/>
    <cellStyle name="Currency 2 6 2 4 2 5 2" xfId="19526" xr:uid="{00000000-0005-0000-0000-0000E64B0000}"/>
    <cellStyle name="Currency 2 6 2 4 2 5 3" xfId="31407" xr:uid="{AE736792-5CB7-4879-93E2-59EEA476ADA5}"/>
    <cellStyle name="Currency 2 6 2 4 2 5 4" xfId="45664" xr:uid="{EA23CBA7-83AE-4A1D-B847-A5E0412D02F2}"/>
    <cellStyle name="Currency 2 6 2 4 2 6" xfId="7645" xr:uid="{00000000-0005-0000-0000-0000E74B0000}"/>
    <cellStyle name="Currency 2 6 2 4 2 6 2" xfId="21902" xr:uid="{00000000-0005-0000-0000-0000E84B0000}"/>
    <cellStyle name="Currency 2 6 2 4 2 6 3" xfId="33783" xr:uid="{9C2E4ABD-C267-497E-903E-3E8E6EC2450E}"/>
    <cellStyle name="Currency 2 6 2 4 2 6 4" xfId="48040" xr:uid="{4FA473FB-D969-4896-B803-18859586DF22}"/>
    <cellStyle name="Currency 2 6 2 4 2 7" xfId="10021" xr:uid="{00000000-0005-0000-0000-0000E94B0000}"/>
    <cellStyle name="Currency 2 6 2 4 2 7 2" xfId="24278" xr:uid="{00000000-0005-0000-0000-0000EA4B0000}"/>
    <cellStyle name="Currency 2 6 2 4 2 7 3" xfId="36159" xr:uid="{CA36F547-7909-4E7C-AB05-CBE4CC7D8B76}"/>
    <cellStyle name="Currency 2 6 2 4 2 7 4" xfId="50416" xr:uid="{00CCA75D-F13D-48A7-B632-46256DFE4C59}"/>
    <cellStyle name="Currency 2 6 2 4 2 8" xfId="12398" xr:uid="{00000000-0005-0000-0000-0000EB4B0000}"/>
    <cellStyle name="Currency 2 6 2 4 2 8 2" xfId="38536" xr:uid="{3D73A94A-7EDA-4E2D-A06D-15F15B9739FC}"/>
    <cellStyle name="Currency 2 6 2 4 2 8 3" xfId="52793" xr:uid="{FFF71325-AE89-4BB1-82FD-6C8FFBDDB87B}"/>
    <cellStyle name="Currency 2 6 2 4 2 9" xfId="14774" xr:uid="{00000000-0005-0000-0000-0000EC4B0000}"/>
    <cellStyle name="Currency 2 6 2 4 3" xfId="949" xr:uid="{00000000-0005-0000-0000-0000ED4B0000}"/>
    <cellStyle name="Currency 2 6 2 4 3 2" xfId="3325" xr:uid="{00000000-0005-0000-0000-0000EE4B0000}"/>
    <cellStyle name="Currency 2 6 2 4 3 2 2" xfId="17582" xr:uid="{00000000-0005-0000-0000-0000EF4B0000}"/>
    <cellStyle name="Currency 2 6 2 4 3 2 3" xfId="29463" xr:uid="{F09DE015-8944-489C-8548-62514E9ACD8D}"/>
    <cellStyle name="Currency 2 6 2 4 3 2 4" xfId="43720" xr:uid="{22844924-26FC-4FE7-90E7-9292E9145701}"/>
    <cellStyle name="Currency 2 6 2 4 3 3" xfId="5701" xr:uid="{00000000-0005-0000-0000-0000F04B0000}"/>
    <cellStyle name="Currency 2 6 2 4 3 3 2" xfId="19958" xr:uid="{00000000-0005-0000-0000-0000F14B0000}"/>
    <cellStyle name="Currency 2 6 2 4 3 3 3" xfId="31839" xr:uid="{9425EC66-0DFC-4A2E-BE54-1B0209BF4A78}"/>
    <cellStyle name="Currency 2 6 2 4 3 3 4" xfId="46096" xr:uid="{714F5B3C-3C8A-4600-A477-770C2CB93206}"/>
    <cellStyle name="Currency 2 6 2 4 3 4" xfId="8077" xr:uid="{00000000-0005-0000-0000-0000F24B0000}"/>
    <cellStyle name="Currency 2 6 2 4 3 4 2" xfId="22334" xr:uid="{00000000-0005-0000-0000-0000F34B0000}"/>
    <cellStyle name="Currency 2 6 2 4 3 4 3" xfId="34215" xr:uid="{6B0A6B02-93D7-4E40-9410-E747C3DD026A}"/>
    <cellStyle name="Currency 2 6 2 4 3 4 4" xfId="48472" xr:uid="{E1EEF4E4-74AB-4392-B606-960330707BA9}"/>
    <cellStyle name="Currency 2 6 2 4 3 5" xfId="10453" xr:uid="{00000000-0005-0000-0000-0000F44B0000}"/>
    <cellStyle name="Currency 2 6 2 4 3 5 2" xfId="24710" xr:uid="{00000000-0005-0000-0000-0000F54B0000}"/>
    <cellStyle name="Currency 2 6 2 4 3 5 3" xfId="36591" xr:uid="{24CD888B-347B-445D-8B7A-95A2CB509B82}"/>
    <cellStyle name="Currency 2 6 2 4 3 5 4" xfId="50848" xr:uid="{873DE600-1096-4468-9D44-85794A198CCA}"/>
    <cellStyle name="Currency 2 6 2 4 3 6" xfId="12830" xr:uid="{00000000-0005-0000-0000-0000F64B0000}"/>
    <cellStyle name="Currency 2 6 2 4 3 6 2" xfId="38968" xr:uid="{50CF5F9F-23F6-4E3F-968E-FF566D51E958}"/>
    <cellStyle name="Currency 2 6 2 4 3 6 3" xfId="53225" xr:uid="{46554F1B-9C5F-496F-B68E-7969FCAE4A8A}"/>
    <cellStyle name="Currency 2 6 2 4 3 7" xfId="15206" xr:uid="{00000000-0005-0000-0000-0000F74B0000}"/>
    <cellStyle name="Currency 2 6 2 4 3 8" xfId="27087" xr:uid="{E1F49FAB-F5B2-434F-9876-D40C5D25688F}"/>
    <cellStyle name="Currency 2 6 2 4 3 9" xfId="41344" xr:uid="{88DB4DB8-E54E-41EE-81EB-FEFEFE344B7B}"/>
    <cellStyle name="Currency 2 6 2 4 4" xfId="1741" xr:uid="{00000000-0005-0000-0000-0000F84B0000}"/>
    <cellStyle name="Currency 2 6 2 4 4 2" xfId="4117" xr:uid="{00000000-0005-0000-0000-0000F94B0000}"/>
    <cellStyle name="Currency 2 6 2 4 4 2 2" xfId="18374" xr:uid="{00000000-0005-0000-0000-0000FA4B0000}"/>
    <cellStyle name="Currency 2 6 2 4 4 2 3" xfId="30255" xr:uid="{DDE40983-8506-4690-A827-A5FD31F4D8AE}"/>
    <cellStyle name="Currency 2 6 2 4 4 2 4" xfId="44512" xr:uid="{89EB6232-037A-4B91-8416-A228EBCE1DAB}"/>
    <cellStyle name="Currency 2 6 2 4 4 3" xfId="6493" xr:uid="{00000000-0005-0000-0000-0000FB4B0000}"/>
    <cellStyle name="Currency 2 6 2 4 4 3 2" xfId="20750" xr:uid="{00000000-0005-0000-0000-0000FC4B0000}"/>
    <cellStyle name="Currency 2 6 2 4 4 3 3" xfId="32631" xr:uid="{89209987-BB5A-4DCF-9358-C64A09AA8FFA}"/>
    <cellStyle name="Currency 2 6 2 4 4 3 4" xfId="46888" xr:uid="{685F7763-0E71-4F17-AD03-7051654AEFBE}"/>
    <cellStyle name="Currency 2 6 2 4 4 4" xfId="8869" xr:uid="{00000000-0005-0000-0000-0000FD4B0000}"/>
    <cellStyle name="Currency 2 6 2 4 4 4 2" xfId="23126" xr:uid="{00000000-0005-0000-0000-0000FE4B0000}"/>
    <cellStyle name="Currency 2 6 2 4 4 4 3" xfId="35007" xr:uid="{B9219A74-A9F2-48A7-A1B9-A528326ED26A}"/>
    <cellStyle name="Currency 2 6 2 4 4 4 4" xfId="49264" xr:uid="{07C582F6-FD23-4B6D-A54D-633C01DD790A}"/>
    <cellStyle name="Currency 2 6 2 4 4 5" xfId="11245" xr:uid="{00000000-0005-0000-0000-0000FF4B0000}"/>
    <cellStyle name="Currency 2 6 2 4 4 5 2" xfId="25502" xr:uid="{00000000-0005-0000-0000-0000004C0000}"/>
    <cellStyle name="Currency 2 6 2 4 4 5 3" xfId="37383" xr:uid="{DC34663C-BEE9-4FF3-98EF-E1A514049B98}"/>
    <cellStyle name="Currency 2 6 2 4 4 5 4" xfId="51640" xr:uid="{67550615-CC4D-42D2-99B3-CBA70F13DC11}"/>
    <cellStyle name="Currency 2 6 2 4 4 6" xfId="13622" xr:uid="{00000000-0005-0000-0000-0000014C0000}"/>
    <cellStyle name="Currency 2 6 2 4 4 6 2" xfId="39760" xr:uid="{8A064440-8064-4C05-909A-330CDB385C12}"/>
    <cellStyle name="Currency 2 6 2 4 4 6 3" xfId="54017" xr:uid="{0E0FD4DE-B60F-4903-8158-79993B756848}"/>
    <cellStyle name="Currency 2 6 2 4 4 7" xfId="15998" xr:uid="{00000000-0005-0000-0000-0000024C0000}"/>
    <cellStyle name="Currency 2 6 2 4 4 8" xfId="27879" xr:uid="{435A1912-5CCB-446F-8991-72AEE2722DCD}"/>
    <cellStyle name="Currency 2 6 2 4 4 9" xfId="42136" xr:uid="{B78E4418-3F68-4815-A772-68F3C7794A0B}"/>
    <cellStyle name="Currency 2 6 2 4 5" xfId="2533" xr:uid="{00000000-0005-0000-0000-0000034C0000}"/>
    <cellStyle name="Currency 2 6 2 4 5 2" xfId="16790" xr:uid="{00000000-0005-0000-0000-0000044C0000}"/>
    <cellStyle name="Currency 2 6 2 4 5 3" xfId="28671" xr:uid="{BEABA9CB-7441-4671-9D3B-3E71E79FF583}"/>
    <cellStyle name="Currency 2 6 2 4 5 4" xfId="42928" xr:uid="{6D5C424C-BD22-41E1-A36C-994FE76C811B}"/>
    <cellStyle name="Currency 2 6 2 4 6" xfId="4909" xr:uid="{00000000-0005-0000-0000-0000054C0000}"/>
    <cellStyle name="Currency 2 6 2 4 6 2" xfId="19166" xr:uid="{00000000-0005-0000-0000-0000064C0000}"/>
    <cellStyle name="Currency 2 6 2 4 6 3" xfId="31047" xr:uid="{062E0E02-B0D3-4BEE-9C14-FF056DD2DF70}"/>
    <cellStyle name="Currency 2 6 2 4 6 4" xfId="45304" xr:uid="{7A6F2802-2D81-490F-A6C2-84AA06F33700}"/>
    <cellStyle name="Currency 2 6 2 4 7" xfId="7285" xr:uid="{00000000-0005-0000-0000-0000074C0000}"/>
    <cellStyle name="Currency 2 6 2 4 7 2" xfId="21542" xr:uid="{00000000-0005-0000-0000-0000084C0000}"/>
    <cellStyle name="Currency 2 6 2 4 7 3" xfId="33423" xr:uid="{47BF2E02-06ED-4089-A656-312F15064D36}"/>
    <cellStyle name="Currency 2 6 2 4 7 4" xfId="47680" xr:uid="{5434C348-7443-467E-AFF3-C90FA4D2B762}"/>
    <cellStyle name="Currency 2 6 2 4 8" xfId="9661" xr:uid="{00000000-0005-0000-0000-0000094C0000}"/>
    <cellStyle name="Currency 2 6 2 4 8 2" xfId="23918" xr:uid="{00000000-0005-0000-0000-00000A4C0000}"/>
    <cellStyle name="Currency 2 6 2 4 8 3" xfId="35799" xr:uid="{238A8D8D-748E-4474-8883-61E51E042D3A}"/>
    <cellStyle name="Currency 2 6 2 4 8 4" xfId="50056" xr:uid="{53456A43-7B78-422F-A11F-57DFDCAFF0C6}"/>
    <cellStyle name="Currency 2 6 2 4 9" xfId="12038" xr:uid="{00000000-0005-0000-0000-00000B4C0000}"/>
    <cellStyle name="Currency 2 6 2 4 9 2" xfId="38176" xr:uid="{5667C700-FF22-4F3B-90E5-CFBF794B842F}"/>
    <cellStyle name="Currency 2 6 2 4 9 3" xfId="52433" xr:uid="{9CEA137C-2ABF-4B6D-9CAB-B1E458994C67}"/>
    <cellStyle name="Currency 2 6 2 5" xfId="193" xr:uid="{00000000-0005-0000-0000-00000C4C0000}"/>
    <cellStyle name="Currency 2 6 2 5 10" xfId="14450" xr:uid="{00000000-0005-0000-0000-00000D4C0000}"/>
    <cellStyle name="Currency 2 6 2 5 11" xfId="26331" xr:uid="{FA860049-42E6-48CA-B4E2-5C7A9DF2E3F7}"/>
    <cellStyle name="Currency 2 6 2 5 12" xfId="40588" xr:uid="{E04C5965-B084-4E6F-835D-14C56E66A49F}"/>
    <cellStyle name="Currency 2 6 2 5 2" xfId="553" xr:uid="{00000000-0005-0000-0000-00000E4C0000}"/>
    <cellStyle name="Currency 2 6 2 5 2 10" xfId="26691" xr:uid="{68CEF4AA-C1E0-44B4-B003-E477812E7239}"/>
    <cellStyle name="Currency 2 6 2 5 2 11" xfId="40948" xr:uid="{4B1C4309-21B1-431D-AECA-0355E2323670}"/>
    <cellStyle name="Currency 2 6 2 5 2 2" xfId="1345" xr:uid="{00000000-0005-0000-0000-00000F4C0000}"/>
    <cellStyle name="Currency 2 6 2 5 2 2 2" xfId="3721" xr:uid="{00000000-0005-0000-0000-0000104C0000}"/>
    <cellStyle name="Currency 2 6 2 5 2 2 2 2" xfId="17978" xr:uid="{00000000-0005-0000-0000-0000114C0000}"/>
    <cellStyle name="Currency 2 6 2 5 2 2 2 3" xfId="29859" xr:uid="{6C94E974-5084-4622-BE71-E35AF83298E5}"/>
    <cellStyle name="Currency 2 6 2 5 2 2 2 4" xfId="44116" xr:uid="{DD715AC7-5477-4DEB-B361-9B4FB7F4F02E}"/>
    <cellStyle name="Currency 2 6 2 5 2 2 3" xfId="6097" xr:uid="{00000000-0005-0000-0000-0000124C0000}"/>
    <cellStyle name="Currency 2 6 2 5 2 2 3 2" xfId="20354" xr:uid="{00000000-0005-0000-0000-0000134C0000}"/>
    <cellStyle name="Currency 2 6 2 5 2 2 3 3" xfId="32235" xr:uid="{DEF5BF47-CF87-4D02-A2E9-BCC77697931D}"/>
    <cellStyle name="Currency 2 6 2 5 2 2 3 4" xfId="46492" xr:uid="{8DE27115-B034-4A85-B7A1-396D707B7A37}"/>
    <cellStyle name="Currency 2 6 2 5 2 2 4" xfId="8473" xr:uid="{00000000-0005-0000-0000-0000144C0000}"/>
    <cellStyle name="Currency 2 6 2 5 2 2 4 2" xfId="22730" xr:uid="{00000000-0005-0000-0000-0000154C0000}"/>
    <cellStyle name="Currency 2 6 2 5 2 2 4 3" xfId="34611" xr:uid="{82632CDD-B750-47E0-9C6A-8A6551A5CBDC}"/>
    <cellStyle name="Currency 2 6 2 5 2 2 4 4" xfId="48868" xr:uid="{9348D996-0A8A-4E41-B877-1A207A956007}"/>
    <cellStyle name="Currency 2 6 2 5 2 2 5" xfId="10849" xr:uid="{00000000-0005-0000-0000-0000164C0000}"/>
    <cellStyle name="Currency 2 6 2 5 2 2 5 2" xfId="25106" xr:uid="{00000000-0005-0000-0000-0000174C0000}"/>
    <cellStyle name="Currency 2 6 2 5 2 2 5 3" xfId="36987" xr:uid="{0B168923-DA79-42F5-853C-ECCE74A04A62}"/>
    <cellStyle name="Currency 2 6 2 5 2 2 5 4" xfId="51244" xr:uid="{69738B3C-5C6E-47F2-8B3D-A48FCF177AF5}"/>
    <cellStyle name="Currency 2 6 2 5 2 2 6" xfId="13226" xr:uid="{00000000-0005-0000-0000-0000184C0000}"/>
    <cellStyle name="Currency 2 6 2 5 2 2 6 2" xfId="39364" xr:uid="{A6DC2174-02FB-442F-A340-43718A12AD46}"/>
    <cellStyle name="Currency 2 6 2 5 2 2 6 3" xfId="53621" xr:uid="{FBC5F15F-CD31-4C21-B616-F90BB9F5A6FA}"/>
    <cellStyle name="Currency 2 6 2 5 2 2 7" xfId="15602" xr:uid="{00000000-0005-0000-0000-0000194C0000}"/>
    <cellStyle name="Currency 2 6 2 5 2 2 8" xfId="27483" xr:uid="{9ECA75E5-7926-43E6-B59C-1F2ECEE447FB}"/>
    <cellStyle name="Currency 2 6 2 5 2 2 9" xfId="41740" xr:uid="{CFA87964-E99E-4937-B3B3-78C27A03D7FE}"/>
    <cellStyle name="Currency 2 6 2 5 2 3" xfId="2137" xr:uid="{00000000-0005-0000-0000-00001A4C0000}"/>
    <cellStyle name="Currency 2 6 2 5 2 3 2" xfId="4513" xr:uid="{00000000-0005-0000-0000-00001B4C0000}"/>
    <cellStyle name="Currency 2 6 2 5 2 3 2 2" xfId="18770" xr:uid="{00000000-0005-0000-0000-00001C4C0000}"/>
    <cellStyle name="Currency 2 6 2 5 2 3 2 3" xfId="30651" xr:uid="{1927AADC-7388-4788-BF5D-DEE45616B7AB}"/>
    <cellStyle name="Currency 2 6 2 5 2 3 2 4" xfId="44908" xr:uid="{B2443624-DAE8-4E94-9215-4EAD5AC23CE2}"/>
    <cellStyle name="Currency 2 6 2 5 2 3 3" xfId="6889" xr:uid="{00000000-0005-0000-0000-00001D4C0000}"/>
    <cellStyle name="Currency 2 6 2 5 2 3 3 2" xfId="21146" xr:uid="{00000000-0005-0000-0000-00001E4C0000}"/>
    <cellStyle name="Currency 2 6 2 5 2 3 3 3" xfId="33027" xr:uid="{96DC6A7C-0CC0-4037-915B-15AF7EE68D18}"/>
    <cellStyle name="Currency 2 6 2 5 2 3 3 4" xfId="47284" xr:uid="{CC1C9869-0884-432B-8C5B-6F3B54355CF9}"/>
    <cellStyle name="Currency 2 6 2 5 2 3 4" xfId="9265" xr:uid="{00000000-0005-0000-0000-00001F4C0000}"/>
    <cellStyle name="Currency 2 6 2 5 2 3 4 2" xfId="23522" xr:uid="{00000000-0005-0000-0000-0000204C0000}"/>
    <cellStyle name="Currency 2 6 2 5 2 3 4 3" xfId="35403" xr:uid="{7AD567BE-9A1E-4A1A-A33C-412E2ABF026D}"/>
    <cellStyle name="Currency 2 6 2 5 2 3 4 4" xfId="49660" xr:uid="{ACDD0580-23B9-4657-9DEC-08A8B39D1C52}"/>
    <cellStyle name="Currency 2 6 2 5 2 3 5" xfId="11641" xr:uid="{00000000-0005-0000-0000-0000214C0000}"/>
    <cellStyle name="Currency 2 6 2 5 2 3 5 2" xfId="25898" xr:uid="{00000000-0005-0000-0000-0000224C0000}"/>
    <cellStyle name="Currency 2 6 2 5 2 3 5 3" xfId="37779" xr:uid="{111FC020-B622-40AC-A09D-F2CA26F7087F}"/>
    <cellStyle name="Currency 2 6 2 5 2 3 5 4" xfId="52036" xr:uid="{5CC7C831-D77A-41EC-8C08-BC8AFB3A44A4}"/>
    <cellStyle name="Currency 2 6 2 5 2 3 6" xfId="14018" xr:uid="{00000000-0005-0000-0000-0000234C0000}"/>
    <cellStyle name="Currency 2 6 2 5 2 3 6 2" xfId="40156" xr:uid="{CD4D9089-ECE3-4680-99DD-DFE1E49051DC}"/>
    <cellStyle name="Currency 2 6 2 5 2 3 6 3" xfId="54413" xr:uid="{9CDE4C89-6E3B-4746-A3B1-77DB92B4B0BE}"/>
    <cellStyle name="Currency 2 6 2 5 2 3 7" xfId="16394" xr:uid="{00000000-0005-0000-0000-0000244C0000}"/>
    <cellStyle name="Currency 2 6 2 5 2 3 8" xfId="28275" xr:uid="{DCA76B2F-ECA9-4D24-BE15-E1900129554C}"/>
    <cellStyle name="Currency 2 6 2 5 2 3 9" xfId="42532" xr:uid="{0D52A424-C6B8-4BF8-B967-B0C0D1136A7B}"/>
    <cellStyle name="Currency 2 6 2 5 2 4" xfId="2929" xr:uid="{00000000-0005-0000-0000-0000254C0000}"/>
    <cellStyle name="Currency 2 6 2 5 2 4 2" xfId="17186" xr:uid="{00000000-0005-0000-0000-0000264C0000}"/>
    <cellStyle name="Currency 2 6 2 5 2 4 3" xfId="29067" xr:uid="{61178690-BD63-42B4-883E-52C3369BCDF1}"/>
    <cellStyle name="Currency 2 6 2 5 2 4 4" xfId="43324" xr:uid="{42B997A7-2CEF-42F0-A4F0-5E278E9930FD}"/>
    <cellStyle name="Currency 2 6 2 5 2 5" xfId="5305" xr:uid="{00000000-0005-0000-0000-0000274C0000}"/>
    <cellStyle name="Currency 2 6 2 5 2 5 2" xfId="19562" xr:uid="{00000000-0005-0000-0000-0000284C0000}"/>
    <cellStyle name="Currency 2 6 2 5 2 5 3" xfId="31443" xr:uid="{9B5E4A65-D788-4C59-9F88-C88BD5410F57}"/>
    <cellStyle name="Currency 2 6 2 5 2 5 4" xfId="45700" xr:uid="{4E1F10F0-E524-44E1-BBCC-01F8417B902F}"/>
    <cellStyle name="Currency 2 6 2 5 2 6" xfId="7681" xr:uid="{00000000-0005-0000-0000-0000294C0000}"/>
    <cellStyle name="Currency 2 6 2 5 2 6 2" xfId="21938" xr:uid="{00000000-0005-0000-0000-00002A4C0000}"/>
    <cellStyle name="Currency 2 6 2 5 2 6 3" xfId="33819" xr:uid="{D87F681F-ABB9-4F2D-8C02-3156EBA030FC}"/>
    <cellStyle name="Currency 2 6 2 5 2 6 4" xfId="48076" xr:uid="{4A66F694-042A-48CB-B0F4-FB4B848B4778}"/>
    <cellStyle name="Currency 2 6 2 5 2 7" xfId="10057" xr:uid="{00000000-0005-0000-0000-00002B4C0000}"/>
    <cellStyle name="Currency 2 6 2 5 2 7 2" xfId="24314" xr:uid="{00000000-0005-0000-0000-00002C4C0000}"/>
    <cellStyle name="Currency 2 6 2 5 2 7 3" xfId="36195" xr:uid="{DB434588-437F-4073-B38B-14C63B935658}"/>
    <cellStyle name="Currency 2 6 2 5 2 7 4" xfId="50452" xr:uid="{CD64CA25-2E2E-4006-B0CE-EC9CFEED99C9}"/>
    <cellStyle name="Currency 2 6 2 5 2 8" xfId="12434" xr:uid="{00000000-0005-0000-0000-00002D4C0000}"/>
    <cellStyle name="Currency 2 6 2 5 2 8 2" xfId="38572" xr:uid="{545BD6BC-F3CA-405E-A8D7-14916F19E9AA}"/>
    <cellStyle name="Currency 2 6 2 5 2 8 3" xfId="52829" xr:uid="{A2E12BC9-F8E2-47CF-9F6F-A41B5315A4B8}"/>
    <cellStyle name="Currency 2 6 2 5 2 9" xfId="14810" xr:uid="{00000000-0005-0000-0000-00002E4C0000}"/>
    <cellStyle name="Currency 2 6 2 5 3" xfId="985" xr:uid="{00000000-0005-0000-0000-00002F4C0000}"/>
    <cellStyle name="Currency 2 6 2 5 3 2" xfId="3361" xr:uid="{00000000-0005-0000-0000-0000304C0000}"/>
    <cellStyle name="Currency 2 6 2 5 3 2 2" xfId="17618" xr:uid="{00000000-0005-0000-0000-0000314C0000}"/>
    <cellStyle name="Currency 2 6 2 5 3 2 3" xfId="29499" xr:uid="{DFE10ECC-A3CA-49C7-BB92-6D339E3F4C23}"/>
    <cellStyle name="Currency 2 6 2 5 3 2 4" xfId="43756" xr:uid="{95EBCF19-086C-4B52-A57E-D15CB9CD4A4A}"/>
    <cellStyle name="Currency 2 6 2 5 3 3" xfId="5737" xr:uid="{00000000-0005-0000-0000-0000324C0000}"/>
    <cellStyle name="Currency 2 6 2 5 3 3 2" xfId="19994" xr:uid="{00000000-0005-0000-0000-0000334C0000}"/>
    <cellStyle name="Currency 2 6 2 5 3 3 3" xfId="31875" xr:uid="{DB487CCE-718C-4BF9-B833-9AC3591A7188}"/>
    <cellStyle name="Currency 2 6 2 5 3 3 4" xfId="46132" xr:uid="{C4C12738-ECB0-4471-90A5-AE666B6DDCD3}"/>
    <cellStyle name="Currency 2 6 2 5 3 4" xfId="8113" xr:uid="{00000000-0005-0000-0000-0000344C0000}"/>
    <cellStyle name="Currency 2 6 2 5 3 4 2" xfId="22370" xr:uid="{00000000-0005-0000-0000-0000354C0000}"/>
    <cellStyle name="Currency 2 6 2 5 3 4 3" xfId="34251" xr:uid="{1418AB18-BD3E-4B21-9C12-9B1432732209}"/>
    <cellStyle name="Currency 2 6 2 5 3 4 4" xfId="48508" xr:uid="{348A70D3-8B4B-4314-8151-0CC183F8FD9F}"/>
    <cellStyle name="Currency 2 6 2 5 3 5" xfId="10489" xr:uid="{00000000-0005-0000-0000-0000364C0000}"/>
    <cellStyle name="Currency 2 6 2 5 3 5 2" xfId="24746" xr:uid="{00000000-0005-0000-0000-0000374C0000}"/>
    <cellStyle name="Currency 2 6 2 5 3 5 3" xfId="36627" xr:uid="{9E76B500-864D-4A95-B6DE-A9BDBAB608A1}"/>
    <cellStyle name="Currency 2 6 2 5 3 5 4" xfId="50884" xr:uid="{589EA616-EB77-447A-B564-534B53344600}"/>
    <cellStyle name="Currency 2 6 2 5 3 6" xfId="12866" xr:uid="{00000000-0005-0000-0000-0000384C0000}"/>
    <cellStyle name="Currency 2 6 2 5 3 6 2" xfId="39004" xr:uid="{FFAF31CA-E376-4213-BDB3-15D934376DCD}"/>
    <cellStyle name="Currency 2 6 2 5 3 6 3" xfId="53261" xr:uid="{D72E70D2-94AE-43B0-9273-522A46F59D74}"/>
    <cellStyle name="Currency 2 6 2 5 3 7" xfId="15242" xr:uid="{00000000-0005-0000-0000-0000394C0000}"/>
    <cellStyle name="Currency 2 6 2 5 3 8" xfId="27123" xr:uid="{DE86E383-861B-4634-A92A-6B49D04B37D2}"/>
    <cellStyle name="Currency 2 6 2 5 3 9" xfId="41380" xr:uid="{D47AAB1F-C37A-4821-83C4-C2A94C4A7D0B}"/>
    <cellStyle name="Currency 2 6 2 5 4" xfId="1777" xr:uid="{00000000-0005-0000-0000-00003A4C0000}"/>
    <cellStyle name="Currency 2 6 2 5 4 2" xfId="4153" xr:uid="{00000000-0005-0000-0000-00003B4C0000}"/>
    <cellStyle name="Currency 2 6 2 5 4 2 2" xfId="18410" xr:uid="{00000000-0005-0000-0000-00003C4C0000}"/>
    <cellStyle name="Currency 2 6 2 5 4 2 3" xfId="30291" xr:uid="{27DA83D9-2903-48C7-B7D2-9FB5646FBBBA}"/>
    <cellStyle name="Currency 2 6 2 5 4 2 4" xfId="44548" xr:uid="{F79CA844-6F85-4B36-834B-7595E37931DF}"/>
    <cellStyle name="Currency 2 6 2 5 4 3" xfId="6529" xr:uid="{00000000-0005-0000-0000-00003D4C0000}"/>
    <cellStyle name="Currency 2 6 2 5 4 3 2" xfId="20786" xr:uid="{00000000-0005-0000-0000-00003E4C0000}"/>
    <cellStyle name="Currency 2 6 2 5 4 3 3" xfId="32667" xr:uid="{D6F7F934-B14F-4114-BDD0-DD9030748AF8}"/>
    <cellStyle name="Currency 2 6 2 5 4 3 4" xfId="46924" xr:uid="{3C0FA247-9B94-4A79-88C2-1CA0F9D58274}"/>
    <cellStyle name="Currency 2 6 2 5 4 4" xfId="8905" xr:uid="{00000000-0005-0000-0000-00003F4C0000}"/>
    <cellStyle name="Currency 2 6 2 5 4 4 2" xfId="23162" xr:uid="{00000000-0005-0000-0000-0000404C0000}"/>
    <cellStyle name="Currency 2 6 2 5 4 4 3" xfId="35043" xr:uid="{441236E9-0033-4FBE-B7CB-033079DEB3ED}"/>
    <cellStyle name="Currency 2 6 2 5 4 4 4" xfId="49300" xr:uid="{8A0C49DE-E97C-4124-909D-F2D3EEE86F78}"/>
    <cellStyle name="Currency 2 6 2 5 4 5" xfId="11281" xr:uid="{00000000-0005-0000-0000-0000414C0000}"/>
    <cellStyle name="Currency 2 6 2 5 4 5 2" xfId="25538" xr:uid="{00000000-0005-0000-0000-0000424C0000}"/>
    <cellStyle name="Currency 2 6 2 5 4 5 3" xfId="37419" xr:uid="{F72BAC1F-2E33-4F6E-9CB1-0721646CAED2}"/>
    <cellStyle name="Currency 2 6 2 5 4 5 4" xfId="51676" xr:uid="{582BF0FF-C594-4F84-8583-78AEDAE4B0BB}"/>
    <cellStyle name="Currency 2 6 2 5 4 6" xfId="13658" xr:uid="{00000000-0005-0000-0000-0000434C0000}"/>
    <cellStyle name="Currency 2 6 2 5 4 6 2" xfId="39796" xr:uid="{121B76BA-606F-426D-9ED3-75F5F0EF26C9}"/>
    <cellStyle name="Currency 2 6 2 5 4 6 3" xfId="54053" xr:uid="{1784CD5E-02F7-4C39-87DF-860218BA32FC}"/>
    <cellStyle name="Currency 2 6 2 5 4 7" xfId="16034" xr:uid="{00000000-0005-0000-0000-0000444C0000}"/>
    <cellStyle name="Currency 2 6 2 5 4 8" xfId="27915" xr:uid="{5B6A7451-0CBB-4555-A99C-BCCABDECC256}"/>
    <cellStyle name="Currency 2 6 2 5 4 9" xfId="42172" xr:uid="{933F2616-6029-447F-B0C9-2F8DD84E907B}"/>
    <cellStyle name="Currency 2 6 2 5 5" xfId="2569" xr:uid="{00000000-0005-0000-0000-0000454C0000}"/>
    <cellStyle name="Currency 2 6 2 5 5 2" xfId="16826" xr:uid="{00000000-0005-0000-0000-0000464C0000}"/>
    <cellStyle name="Currency 2 6 2 5 5 3" xfId="28707" xr:uid="{A4F6CC4E-521E-4F98-A13F-DDC49CE8015F}"/>
    <cellStyle name="Currency 2 6 2 5 5 4" xfId="42964" xr:uid="{6F5A7E84-F607-4D78-A1E1-19D5C3BCB39F}"/>
    <cellStyle name="Currency 2 6 2 5 6" xfId="4945" xr:uid="{00000000-0005-0000-0000-0000474C0000}"/>
    <cellStyle name="Currency 2 6 2 5 6 2" xfId="19202" xr:uid="{00000000-0005-0000-0000-0000484C0000}"/>
    <cellStyle name="Currency 2 6 2 5 6 3" xfId="31083" xr:uid="{DDB696D5-9F78-4896-8753-8DD8524C53F5}"/>
    <cellStyle name="Currency 2 6 2 5 6 4" xfId="45340" xr:uid="{7DD23954-297B-421A-82DA-6F97E9BC0729}"/>
    <cellStyle name="Currency 2 6 2 5 7" xfId="7321" xr:uid="{00000000-0005-0000-0000-0000494C0000}"/>
    <cellStyle name="Currency 2 6 2 5 7 2" xfId="21578" xr:uid="{00000000-0005-0000-0000-00004A4C0000}"/>
    <cellStyle name="Currency 2 6 2 5 7 3" xfId="33459" xr:uid="{DD9AD00E-C0F6-44A1-8899-A6CDAA18AD42}"/>
    <cellStyle name="Currency 2 6 2 5 7 4" xfId="47716" xr:uid="{7CED9983-5D66-4431-B697-D8D8CCC4C1A2}"/>
    <cellStyle name="Currency 2 6 2 5 8" xfId="9697" xr:uid="{00000000-0005-0000-0000-00004B4C0000}"/>
    <cellStyle name="Currency 2 6 2 5 8 2" xfId="23954" xr:uid="{00000000-0005-0000-0000-00004C4C0000}"/>
    <cellStyle name="Currency 2 6 2 5 8 3" xfId="35835" xr:uid="{B3DABEA5-A970-46DB-B378-70D42D4E55A5}"/>
    <cellStyle name="Currency 2 6 2 5 8 4" xfId="50092" xr:uid="{07A6CF5B-D964-40BE-908A-BF161724DCE5}"/>
    <cellStyle name="Currency 2 6 2 5 9" xfId="12074" xr:uid="{00000000-0005-0000-0000-00004D4C0000}"/>
    <cellStyle name="Currency 2 6 2 5 9 2" xfId="38212" xr:uid="{E5F96BB5-5F16-4497-8D98-91228E397186}"/>
    <cellStyle name="Currency 2 6 2 5 9 3" xfId="52469" xr:uid="{F511F83D-49E2-4326-8B80-F278A34C5D47}"/>
    <cellStyle name="Currency 2 6 2 6" xfId="229" xr:uid="{00000000-0005-0000-0000-00004E4C0000}"/>
    <cellStyle name="Currency 2 6 2 6 10" xfId="14486" xr:uid="{00000000-0005-0000-0000-00004F4C0000}"/>
    <cellStyle name="Currency 2 6 2 6 11" xfId="26367" xr:uid="{3F3D383F-B6D0-42DB-9A05-12300DAD4BFF}"/>
    <cellStyle name="Currency 2 6 2 6 12" xfId="40624" xr:uid="{332F4BF0-5001-4E54-9A64-C16F5E8238AE}"/>
    <cellStyle name="Currency 2 6 2 6 2" xfId="589" xr:uid="{00000000-0005-0000-0000-0000504C0000}"/>
    <cellStyle name="Currency 2 6 2 6 2 10" xfId="26727" xr:uid="{E3EF55BE-2D7B-4DD1-9855-231C91616C1F}"/>
    <cellStyle name="Currency 2 6 2 6 2 11" xfId="40984" xr:uid="{2D049A58-0655-44D2-8A5F-77239787694E}"/>
    <cellStyle name="Currency 2 6 2 6 2 2" xfId="1381" xr:uid="{00000000-0005-0000-0000-0000514C0000}"/>
    <cellStyle name="Currency 2 6 2 6 2 2 2" xfId="3757" xr:uid="{00000000-0005-0000-0000-0000524C0000}"/>
    <cellStyle name="Currency 2 6 2 6 2 2 2 2" xfId="18014" xr:uid="{00000000-0005-0000-0000-0000534C0000}"/>
    <cellStyle name="Currency 2 6 2 6 2 2 2 3" xfId="29895" xr:uid="{069BF475-90D6-4439-B499-A82EC48DD01C}"/>
    <cellStyle name="Currency 2 6 2 6 2 2 2 4" xfId="44152" xr:uid="{1DEE2B32-D74E-49B1-B144-2FFD8D442D93}"/>
    <cellStyle name="Currency 2 6 2 6 2 2 3" xfId="6133" xr:uid="{00000000-0005-0000-0000-0000544C0000}"/>
    <cellStyle name="Currency 2 6 2 6 2 2 3 2" xfId="20390" xr:uid="{00000000-0005-0000-0000-0000554C0000}"/>
    <cellStyle name="Currency 2 6 2 6 2 2 3 3" xfId="32271" xr:uid="{C534A8E9-B569-415E-994B-91F7D8DFE191}"/>
    <cellStyle name="Currency 2 6 2 6 2 2 3 4" xfId="46528" xr:uid="{E9899F57-11E6-4C9F-99A8-AF9D4585824F}"/>
    <cellStyle name="Currency 2 6 2 6 2 2 4" xfId="8509" xr:uid="{00000000-0005-0000-0000-0000564C0000}"/>
    <cellStyle name="Currency 2 6 2 6 2 2 4 2" xfId="22766" xr:uid="{00000000-0005-0000-0000-0000574C0000}"/>
    <cellStyle name="Currency 2 6 2 6 2 2 4 3" xfId="34647" xr:uid="{7F2448E9-44B7-41C0-A44E-DBFBF315886A}"/>
    <cellStyle name="Currency 2 6 2 6 2 2 4 4" xfId="48904" xr:uid="{D8193B4B-9CB0-4175-AD00-3DB3F4A2A009}"/>
    <cellStyle name="Currency 2 6 2 6 2 2 5" xfId="10885" xr:uid="{00000000-0005-0000-0000-0000584C0000}"/>
    <cellStyle name="Currency 2 6 2 6 2 2 5 2" xfId="25142" xr:uid="{00000000-0005-0000-0000-0000594C0000}"/>
    <cellStyle name="Currency 2 6 2 6 2 2 5 3" xfId="37023" xr:uid="{72D3A1BE-5B38-4C75-9398-3DED5E59613B}"/>
    <cellStyle name="Currency 2 6 2 6 2 2 5 4" xfId="51280" xr:uid="{A48D3725-3E26-4AE0-A063-F9E58DC63321}"/>
    <cellStyle name="Currency 2 6 2 6 2 2 6" xfId="13262" xr:uid="{00000000-0005-0000-0000-00005A4C0000}"/>
    <cellStyle name="Currency 2 6 2 6 2 2 6 2" xfId="39400" xr:uid="{A56B5754-AC6F-4F0C-B532-EC6D4F871A0D}"/>
    <cellStyle name="Currency 2 6 2 6 2 2 6 3" xfId="53657" xr:uid="{2837B0DD-D29C-4250-BDB3-B94D3CD45F24}"/>
    <cellStyle name="Currency 2 6 2 6 2 2 7" xfId="15638" xr:uid="{00000000-0005-0000-0000-00005B4C0000}"/>
    <cellStyle name="Currency 2 6 2 6 2 2 8" xfId="27519" xr:uid="{46BC8A00-7228-48B5-B9DB-7522351DDAB3}"/>
    <cellStyle name="Currency 2 6 2 6 2 2 9" xfId="41776" xr:uid="{558CDE66-3DA3-4178-907C-8987AE34C18A}"/>
    <cellStyle name="Currency 2 6 2 6 2 3" xfId="2173" xr:uid="{00000000-0005-0000-0000-00005C4C0000}"/>
    <cellStyle name="Currency 2 6 2 6 2 3 2" xfId="4549" xr:uid="{00000000-0005-0000-0000-00005D4C0000}"/>
    <cellStyle name="Currency 2 6 2 6 2 3 2 2" xfId="18806" xr:uid="{00000000-0005-0000-0000-00005E4C0000}"/>
    <cellStyle name="Currency 2 6 2 6 2 3 2 3" xfId="30687" xr:uid="{F6953C37-C707-4DA5-AB33-DA5A24AD3A21}"/>
    <cellStyle name="Currency 2 6 2 6 2 3 2 4" xfId="44944" xr:uid="{0A1E6F67-E1C1-4C51-AA6D-F5A65A2FF20B}"/>
    <cellStyle name="Currency 2 6 2 6 2 3 3" xfId="6925" xr:uid="{00000000-0005-0000-0000-00005F4C0000}"/>
    <cellStyle name="Currency 2 6 2 6 2 3 3 2" xfId="21182" xr:uid="{00000000-0005-0000-0000-0000604C0000}"/>
    <cellStyle name="Currency 2 6 2 6 2 3 3 3" xfId="33063" xr:uid="{55DA64CC-8C19-4847-ABFA-B779CE4085B5}"/>
    <cellStyle name="Currency 2 6 2 6 2 3 3 4" xfId="47320" xr:uid="{2FA9144C-CF62-4FFC-A597-2A5F9FF978EB}"/>
    <cellStyle name="Currency 2 6 2 6 2 3 4" xfId="9301" xr:uid="{00000000-0005-0000-0000-0000614C0000}"/>
    <cellStyle name="Currency 2 6 2 6 2 3 4 2" xfId="23558" xr:uid="{00000000-0005-0000-0000-0000624C0000}"/>
    <cellStyle name="Currency 2 6 2 6 2 3 4 3" xfId="35439" xr:uid="{F1EDD985-64A5-4916-8C3D-D77F8FEDCE95}"/>
    <cellStyle name="Currency 2 6 2 6 2 3 4 4" xfId="49696" xr:uid="{C93C36D2-316D-4F7A-BFF2-D7A28475A282}"/>
    <cellStyle name="Currency 2 6 2 6 2 3 5" xfId="11677" xr:uid="{00000000-0005-0000-0000-0000634C0000}"/>
    <cellStyle name="Currency 2 6 2 6 2 3 5 2" xfId="25934" xr:uid="{00000000-0005-0000-0000-0000644C0000}"/>
    <cellStyle name="Currency 2 6 2 6 2 3 5 3" xfId="37815" xr:uid="{A4F01691-C4FB-4C9C-8390-1B6584BAA154}"/>
    <cellStyle name="Currency 2 6 2 6 2 3 5 4" xfId="52072" xr:uid="{D739F58C-E6DB-4EA5-B55E-E4F46B2D5721}"/>
    <cellStyle name="Currency 2 6 2 6 2 3 6" xfId="14054" xr:uid="{00000000-0005-0000-0000-0000654C0000}"/>
    <cellStyle name="Currency 2 6 2 6 2 3 6 2" xfId="40192" xr:uid="{BCE29E91-C25D-42EC-B3FF-2694CAFE66D2}"/>
    <cellStyle name="Currency 2 6 2 6 2 3 6 3" xfId="54449" xr:uid="{536DD06B-614D-4923-AEF6-26DEBB4B9004}"/>
    <cellStyle name="Currency 2 6 2 6 2 3 7" xfId="16430" xr:uid="{00000000-0005-0000-0000-0000664C0000}"/>
    <cellStyle name="Currency 2 6 2 6 2 3 8" xfId="28311" xr:uid="{44C1B8EF-CDB6-49D7-9517-D86897EA5F2E}"/>
    <cellStyle name="Currency 2 6 2 6 2 3 9" xfId="42568" xr:uid="{7970A95A-32CD-41CA-88DC-2B45516AFAD8}"/>
    <cellStyle name="Currency 2 6 2 6 2 4" xfId="2965" xr:uid="{00000000-0005-0000-0000-0000674C0000}"/>
    <cellStyle name="Currency 2 6 2 6 2 4 2" xfId="17222" xr:uid="{00000000-0005-0000-0000-0000684C0000}"/>
    <cellStyle name="Currency 2 6 2 6 2 4 3" xfId="29103" xr:uid="{CFB599DA-E91B-4C9B-97E3-14D2950593BB}"/>
    <cellStyle name="Currency 2 6 2 6 2 4 4" xfId="43360" xr:uid="{E6175FFD-A886-4E75-8EE8-09DA8E6A7226}"/>
    <cellStyle name="Currency 2 6 2 6 2 5" xfId="5341" xr:uid="{00000000-0005-0000-0000-0000694C0000}"/>
    <cellStyle name="Currency 2 6 2 6 2 5 2" xfId="19598" xr:uid="{00000000-0005-0000-0000-00006A4C0000}"/>
    <cellStyle name="Currency 2 6 2 6 2 5 3" xfId="31479" xr:uid="{E22ADB61-4F66-4975-B800-89456093F737}"/>
    <cellStyle name="Currency 2 6 2 6 2 5 4" xfId="45736" xr:uid="{6022E0C1-A057-45D8-BE5E-56BB01520E6E}"/>
    <cellStyle name="Currency 2 6 2 6 2 6" xfId="7717" xr:uid="{00000000-0005-0000-0000-00006B4C0000}"/>
    <cellStyle name="Currency 2 6 2 6 2 6 2" xfId="21974" xr:uid="{00000000-0005-0000-0000-00006C4C0000}"/>
    <cellStyle name="Currency 2 6 2 6 2 6 3" xfId="33855" xr:uid="{78D8230B-870A-4FCF-A099-058EEE8A48B5}"/>
    <cellStyle name="Currency 2 6 2 6 2 6 4" xfId="48112" xr:uid="{BBE6F617-8BE9-4FC5-A830-445A3D87F9AC}"/>
    <cellStyle name="Currency 2 6 2 6 2 7" xfId="10093" xr:uid="{00000000-0005-0000-0000-00006D4C0000}"/>
    <cellStyle name="Currency 2 6 2 6 2 7 2" xfId="24350" xr:uid="{00000000-0005-0000-0000-00006E4C0000}"/>
    <cellStyle name="Currency 2 6 2 6 2 7 3" xfId="36231" xr:uid="{F2136AA9-4D41-456A-B36B-D6C3EEED498E}"/>
    <cellStyle name="Currency 2 6 2 6 2 7 4" xfId="50488" xr:uid="{5F4D8ABD-B137-4949-9870-E9F827312AC9}"/>
    <cellStyle name="Currency 2 6 2 6 2 8" xfId="12470" xr:uid="{00000000-0005-0000-0000-00006F4C0000}"/>
    <cellStyle name="Currency 2 6 2 6 2 8 2" xfId="38608" xr:uid="{A306453E-7338-4BBF-A1AF-62F55006800F}"/>
    <cellStyle name="Currency 2 6 2 6 2 8 3" xfId="52865" xr:uid="{269E239F-59FD-493E-B526-F9063E862235}"/>
    <cellStyle name="Currency 2 6 2 6 2 9" xfId="14846" xr:uid="{00000000-0005-0000-0000-0000704C0000}"/>
    <cellStyle name="Currency 2 6 2 6 3" xfId="1021" xr:uid="{00000000-0005-0000-0000-0000714C0000}"/>
    <cellStyle name="Currency 2 6 2 6 3 2" xfId="3397" xr:uid="{00000000-0005-0000-0000-0000724C0000}"/>
    <cellStyle name="Currency 2 6 2 6 3 2 2" xfId="17654" xr:uid="{00000000-0005-0000-0000-0000734C0000}"/>
    <cellStyle name="Currency 2 6 2 6 3 2 3" xfId="29535" xr:uid="{E8896F7A-DFB6-4444-A6C9-03685FA61B20}"/>
    <cellStyle name="Currency 2 6 2 6 3 2 4" xfId="43792" xr:uid="{8B939CA8-7964-44DD-A4F1-70925B03A850}"/>
    <cellStyle name="Currency 2 6 2 6 3 3" xfId="5773" xr:uid="{00000000-0005-0000-0000-0000744C0000}"/>
    <cellStyle name="Currency 2 6 2 6 3 3 2" xfId="20030" xr:uid="{00000000-0005-0000-0000-0000754C0000}"/>
    <cellStyle name="Currency 2 6 2 6 3 3 3" xfId="31911" xr:uid="{C6B34CD2-801A-4CAC-975A-7B6CC0ED123B}"/>
    <cellStyle name="Currency 2 6 2 6 3 3 4" xfId="46168" xr:uid="{48CDA8A5-FA0A-4318-80CC-891597806371}"/>
    <cellStyle name="Currency 2 6 2 6 3 4" xfId="8149" xr:uid="{00000000-0005-0000-0000-0000764C0000}"/>
    <cellStyle name="Currency 2 6 2 6 3 4 2" xfId="22406" xr:uid="{00000000-0005-0000-0000-0000774C0000}"/>
    <cellStyle name="Currency 2 6 2 6 3 4 3" xfId="34287" xr:uid="{A6FDF6C5-1551-4FBC-BA38-7FD65C681DCC}"/>
    <cellStyle name="Currency 2 6 2 6 3 4 4" xfId="48544" xr:uid="{07BF814C-E9EB-4EC7-9380-CB66C58CCE28}"/>
    <cellStyle name="Currency 2 6 2 6 3 5" xfId="10525" xr:uid="{00000000-0005-0000-0000-0000784C0000}"/>
    <cellStyle name="Currency 2 6 2 6 3 5 2" xfId="24782" xr:uid="{00000000-0005-0000-0000-0000794C0000}"/>
    <cellStyle name="Currency 2 6 2 6 3 5 3" xfId="36663" xr:uid="{386E7003-D180-4A1B-B6A9-0869FF1F6100}"/>
    <cellStyle name="Currency 2 6 2 6 3 5 4" xfId="50920" xr:uid="{68070B1D-1BF5-442B-AC63-33CD7F0F22C3}"/>
    <cellStyle name="Currency 2 6 2 6 3 6" xfId="12902" xr:uid="{00000000-0005-0000-0000-00007A4C0000}"/>
    <cellStyle name="Currency 2 6 2 6 3 6 2" xfId="39040" xr:uid="{B54B53FA-6B8B-47EA-885C-335724610916}"/>
    <cellStyle name="Currency 2 6 2 6 3 6 3" xfId="53297" xr:uid="{816A3878-B779-4F32-8C58-EF1B286640D6}"/>
    <cellStyle name="Currency 2 6 2 6 3 7" xfId="15278" xr:uid="{00000000-0005-0000-0000-00007B4C0000}"/>
    <cellStyle name="Currency 2 6 2 6 3 8" xfId="27159" xr:uid="{14102418-E71D-422D-A186-6DAA3ECDEA27}"/>
    <cellStyle name="Currency 2 6 2 6 3 9" xfId="41416" xr:uid="{3868365B-025B-4841-A10E-31B610809C9E}"/>
    <cellStyle name="Currency 2 6 2 6 4" xfId="1813" xr:uid="{00000000-0005-0000-0000-00007C4C0000}"/>
    <cellStyle name="Currency 2 6 2 6 4 2" xfId="4189" xr:uid="{00000000-0005-0000-0000-00007D4C0000}"/>
    <cellStyle name="Currency 2 6 2 6 4 2 2" xfId="18446" xr:uid="{00000000-0005-0000-0000-00007E4C0000}"/>
    <cellStyle name="Currency 2 6 2 6 4 2 3" xfId="30327" xr:uid="{13765302-0F79-4D4F-A1E2-948C5DCB3FBA}"/>
    <cellStyle name="Currency 2 6 2 6 4 2 4" xfId="44584" xr:uid="{7F8157A6-B2CD-43B0-9111-9CFEED5C489A}"/>
    <cellStyle name="Currency 2 6 2 6 4 3" xfId="6565" xr:uid="{00000000-0005-0000-0000-00007F4C0000}"/>
    <cellStyle name="Currency 2 6 2 6 4 3 2" xfId="20822" xr:uid="{00000000-0005-0000-0000-0000804C0000}"/>
    <cellStyle name="Currency 2 6 2 6 4 3 3" xfId="32703" xr:uid="{4FCD7DBF-AA97-4588-A09F-09F289BC8077}"/>
    <cellStyle name="Currency 2 6 2 6 4 3 4" xfId="46960" xr:uid="{268196C7-80C1-4BA3-B661-FA4792FBBB7E}"/>
    <cellStyle name="Currency 2 6 2 6 4 4" xfId="8941" xr:uid="{00000000-0005-0000-0000-0000814C0000}"/>
    <cellStyle name="Currency 2 6 2 6 4 4 2" xfId="23198" xr:uid="{00000000-0005-0000-0000-0000824C0000}"/>
    <cellStyle name="Currency 2 6 2 6 4 4 3" xfId="35079" xr:uid="{87063713-88D5-40E8-8EA1-B23B98ECD50F}"/>
    <cellStyle name="Currency 2 6 2 6 4 4 4" xfId="49336" xr:uid="{16CD1F39-A853-4F50-B6C0-DF58B12C8497}"/>
    <cellStyle name="Currency 2 6 2 6 4 5" xfId="11317" xr:uid="{00000000-0005-0000-0000-0000834C0000}"/>
    <cellStyle name="Currency 2 6 2 6 4 5 2" xfId="25574" xr:uid="{00000000-0005-0000-0000-0000844C0000}"/>
    <cellStyle name="Currency 2 6 2 6 4 5 3" xfId="37455" xr:uid="{7A9591F3-37D9-4B25-99A2-067F5FD91344}"/>
    <cellStyle name="Currency 2 6 2 6 4 5 4" xfId="51712" xr:uid="{42C3C487-8365-40EC-8305-78FDFCCB0F76}"/>
    <cellStyle name="Currency 2 6 2 6 4 6" xfId="13694" xr:uid="{00000000-0005-0000-0000-0000854C0000}"/>
    <cellStyle name="Currency 2 6 2 6 4 6 2" xfId="39832" xr:uid="{AA3FDC1D-28AB-4D83-A2EA-8952623E3DC3}"/>
    <cellStyle name="Currency 2 6 2 6 4 6 3" xfId="54089" xr:uid="{FEC609AC-FDD9-4818-B7C7-3760E091E660}"/>
    <cellStyle name="Currency 2 6 2 6 4 7" xfId="16070" xr:uid="{00000000-0005-0000-0000-0000864C0000}"/>
    <cellStyle name="Currency 2 6 2 6 4 8" xfId="27951" xr:uid="{3F813C0B-0920-4CBB-B43F-349A462D1F65}"/>
    <cellStyle name="Currency 2 6 2 6 4 9" xfId="42208" xr:uid="{CF148DE5-E471-4D5B-BC47-A7C48365DF26}"/>
    <cellStyle name="Currency 2 6 2 6 5" xfId="2605" xr:uid="{00000000-0005-0000-0000-0000874C0000}"/>
    <cellStyle name="Currency 2 6 2 6 5 2" xfId="16862" xr:uid="{00000000-0005-0000-0000-0000884C0000}"/>
    <cellStyle name="Currency 2 6 2 6 5 3" xfId="28743" xr:uid="{16D2C943-1672-4B8F-80DB-6E955E7FA798}"/>
    <cellStyle name="Currency 2 6 2 6 5 4" xfId="43000" xr:uid="{C3572D37-9CEB-4412-83B9-78B17A7C7E33}"/>
    <cellStyle name="Currency 2 6 2 6 6" xfId="4981" xr:uid="{00000000-0005-0000-0000-0000894C0000}"/>
    <cellStyle name="Currency 2 6 2 6 6 2" xfId="19238" xr:uid="{00000000-0005-0000-0000-00008A4C0000}"/>
    <cellStyle name="Currency 2 6 2 6 6 3" xfId="31119" xr:uid="{AA1A69F8-1614-4EF8-9C36-1269381E5628}"/>
    <cellStyle name="Currency 2 6 2 6 6 4" xfId="45376" xr:uid="{E5E379F0-CD7B-4B9D-AAB3-DF8F5E5D17DB}"/>
    <cellStyle name="Currency 2 6 2 6 7" xfId="7357" xr:uid="{00000000-0005-0000-0000-00008B4C0000}"/>
    <cellStyle name="Currency 2 6 2 6 7 2" xfId="21614" xr:uid="{00000000-0005-0000-0000-00008C4C0000}"/>
    <cellStyle name="Currency 2 6 2 6 7 3" xfId="33495" xr:uid="{8B7B8A87-14B3-428E-86D2-D911ECE07D8D}"/>
    <cellStyle name="Currency 2 6 2 6 7 4" xfId="47752" xr:uid="{CE2C48E8-6484-4F0C-80D8-10F14BAC70C7}"/>
    <cellStyle name="Currency 2 6 2 6 8" xfId="9733" xr:uid="{00000000-0005-0000-0000-00008D4C0000}"/>
    <cellStyle name="Currency 2 6 2 6 8 2" xfId="23990" xr:uid="{00000000-0005-0000-0000-00008E4C0000}"/>
    <cellStyle name="Currency 2 6 2 6 8 3" xfId="35871" xr:uid="{F046473D-6CB0-47EF-AF90-7FFA2E33EA63}"/>
    <cellStyle name="Currency 2 6 2 6 8 4" xfId="50128" xr:uid="{72F76239-71C6-4DF6-98CD-2B65FE54E02D}"/>
    <cellStyle name="Currency 2 6 2 6 9" xfId="12110" xr:uid="{00000000-0005-0000-0000-00008F4C0000}"/>
    <cellStyle name="Currency 2 6 2 6 9 2" xfId="38248" xr:uid="{2A2F29C0-9E93-4BAD-9A7E-55D11E372E05}"/>
    <cellStyle name="Currency 2 6 2 6 9 3" xfId="52505" xr:uid="{8ADC0587-70C6-42CE-BF7A-59D7263FB3DE}"/>
    <cellStyle name="Currency 2 6 2 7" xfId="265" xr:uid="{00000000-0005-0000-0000-0000904C0000}"/>
    <cellStyle name="Currency 2 6 2 7 10" xfId="14522" xr:uid="{00000000-0005-0000-0000-0000914C0000}"/>
    <cellStyle name="Currency 2 6 2 7 11" xfId="26403" xr:uid="{4276ED3A-4E09-4BD3-A794-CB87BE20D0B4}"/>
    <cellStyle name="Currency 2 6 2 7 12" xfId="40660" xr:uid="{C462FF8D-867F-4689-89D0-1BA8326D66B6}"/>
    <cellStyle name="Currency 2 6 2 7 2" xfId="625" xr:uid="{00000000-0005-0000-0000-0000924C0000}"/>
    <cellStyle name="Currency 2 6 2 7 2 10" xfId="26763" xr:uid="{CE6C1DEC-9D7D-4F7A-A9AB-AC67FED28189}"/>
    <cellStyle name="Currency 2 6 2 7 2 11" xfId="41020" xr:uid="{162DB1FE-B071-4600-94E4-CD0BDC354990}"/>
    <cellStyle name="Currency 2 6 2 7 2 2" xfId="1417" xr:uid="{00000000-0005-0000-0000-0000934C0000}"/>
    <cellStyle name="Currency 2 6 2 7 2 2 2" xfId="3793" xr:uid="{00000000-0005-0000-0000-0000944C0000}"/>
    <cellStyle name="Currency 2 6 2 7 2 2 2 2" xfId="18050" xr:uid="{00000000-0005-0000-0000-0000954C0000}"/>
    <cellStyle name="Currency 2 6 2 7 2 2 2 3" xfId="29931" xr:uid="{D9185F36-310D-4144-9B03-C42ED70EE7C8}"/>
    <cellStyle name="Currency 2 6 2 7 2 2 2 4" xfId="44188" xr:uid="{3080F664-5CCD-4B45-B952-C69324840767}"/>
    <cellStyle name="Currency 2 6 2 7 2 2 3" xfId="6169" xr:uid="{00000000-0005-0000-0000-0000964C0000}"/>
    <cellStyle name="Currency 2 6 2 7 2 2 3 2" xfId="20426" xr:uid="{00000000-0005-0000-0000-0000974C0000}"/>
    <cellStyle name="Currency 2 6 2 7 2 2 3 3" xfId="32307" xr:uid="{44E3CB32-FD06-4055-8CBF-A1E7F318AEC9}"/>
    <cellStyle name="Currency 2 6 2 7 2 2 3 4" xfId="46564" xr:uid="{45E44585-855E-4602-81AC-6F0C6909172F}"/>
    <cellStyle name="Currency 2 6 2 7 2 2 4" xfId="8545" xr:uid="{00000000-0005-0000-0000-0000984C0000}"/>
    <cellStyle name="Currency 2 6 2 7 2 2 4 2" xfId="22802" xr:uid="{00000000-0005-0000-0000-0000994C0000}"/>
    <cellStyle name="Currency 2 6 2 7 2 2 4 3" xfId="34683" xr:uid="{D0938D09-A00A-4F91-83A0-A305B6FB2763}"/>
    <cellStyle name="Currency 2 6 2 7 2 2 4 4" xfId="48940" xr:uid="{B38D14D3-CD91-4503-9F93-E089854E48F8}"/>
    <cellStyle name="Currency 2 6 2 7 2 2 5" xfId="10921" xr:uid="{00000000-0005-0000-0000-00009A4C0000}"/>
    <cellStyle name="Currency 2 6 2 7 2 2 5 2" xfId="25178" xr:uid="{00000000-0005-0000-0000-00009B4C0000}"/>
    <cellStyle name="Currency 2 6 2 7 2 2 5 3" xfId="37059" xr:uid="{ECB7FD33-18B6-47DC-BF82-B6E9358FA719}"/>
    <cellStyle name="Currency 2 6 2 7 2 2 5 4" xfId="51316" xr:uid="{275F96F4-B0F3-4211-B5AD-A381A4D5C17C}"/>
    <cellStyle name="Currency 2 6 2 7 2 2 6" xfId="13298" xr:uid="{00000000-0005-0000-0000-00009C4C0000}"/>
    <cellStyle name="Currency 2 6 2 7 2 2 6 2" xfId="39436" xr:uid="{4FDCC8DE-9F30-4668-B8CE-BB0AAA8DEDBE}"/>
    <cellStyle name="Currency 2 6 2 7 2 2 6 3" xfId="53693" xr:uid="{9C26F18F-8D81-457C-8FD9-EC1D110AFCFC}"/>
    <cellStyle name="Currency 2 6 2 7 2 2 7" xfId="15674" xr:uid="{00000000-0005-0000-0000-00009D4C0000}"/>
    <cellStyle name="Currency 2 6 2 7 2 2 8" xfId="27555" xr:uid="{E2B861E8-EE3A-49FC-8749-17C50046A728}"/>
    <cellStyle name="Currency 2 6 2 7 2 2 9" xfId="41812" xr:uid="{3A094552-7629-4785-A4B7-8161DD4DDB1E}"/>
    <cellStyle name="Currency 2 6 2 7 2 3" xfId="2209" xr:uid="{00000000-0005-0000-0000-00009E4C0000}"/>
    <cellStyle name="Currency 2 6 2 7 2 3 2" xfId="4585" xr:uid="{00000000-0005-0000-0000-00009F4C0000}"/>
    <cellStyle name="Currency 2 6 2 7 2 3 2 2" xfId="18842" xr:uid="{00000000-0005-0000-0000-0000A04C0000}"/>
    <cellStyle name="Currency 2 6 2 7 2 3 2 3" xfId="30723" xr:uid="{AF67EE34-AD15-42B7-A77E-52F3588C1A92}"/>
    <cellStyle name="Currency 2 6 2 7 2 3 2 4" xfId="44980" xr:uid="{D1118FB9-C52E-4ED8-A558-5EE33D8BDD6A}"/>
    <cellStyle name="Currency 2 6 2 7 2 3 3" xfId="6961" xr:uid="{00000000-0005-0000-0000-0000A14C0000}"/>
    <cellStyle name="Currency 2 6 2 7 2 3 3 2" xfId="21218" xr:uid="{00000000-0005-0000-0000-0000A24C0000}"/>
    <cellStyle name="Currency 2 6 2 7 2 3 3 3" xfId="33099" xr:uid="{C1773DD6-370A-4E96-92D8-6608A921CA0F}"/>
    <cellStyle name="Currency 2 6 2 7 2 3 3 4" xfId="47356" xr:uid="{7FD4C6C5-BE88-47C6-A5C6-A3549361C96E}"/>
    <cellStyle name="Currency 2 6 2 7 2 3 4" xfId="9337" xr:uid="{00000000-0005-0000-0000-0000A34C0000}"/>
    <cellStyle name="Currency 2 6 2 7 2 3 4 2" xfId="23594" xr:uid="{00000000-0005-0000-0000-0000A44C0000}"/>
    <cellStyle name="Currency 2 6 2 7 2 3 4 3" xfId="35475" xr:uid="{217A38B5-2634-445B-BD2E-8B9E28F4106C}"/>
    <cellStyle name="Currency 2 6 2 7 2 3 4 4" xfId="49732" xr:uid="{036731F0-FFCF-4C76-9F93-25A3F85FABE2}"/>
    <cellStyle name="Currency 2 6 2 7 2 3 5" xfId="11713" xr:uid="{00000000-0005-0000-0000-0000A54C0000}"/>
    <cellStyle name="Currency 2 6 2 7 2 3 5 2" xfId="25970" xr:uid="{00000000-0005-0000-0000-0000A64C0000}"/>
    <cellStyle name="Currency 2 6 2 7 2 3 5 3" xfId="37851" xr:uid="{2B59D4DE-4E25-4406-8706-5BF8B299A2A5}"/>
    <cellStyle name="Currency 2 6 2 7 2 3 5 4" xfId="52108" xr:uid="{B683497A-D0CE-4775-A778-FEF033DC6BA0}"/>
    <cellStyle name="Currency 2 6 2 7 2 3 6" xfId="14090" xr:uid="{00000000-0005-0000-0000-0000A74C0000}"/>
    <cellStyle name="Currency 2 6 2 7 2 3 6 2" xfId="40228" xr:uid="{B189820D-D1BE-4D4B-85D2-437FB4444742}"/>
    <cellStyle name="Currency 2 6 2 7 2 3 6 3" xfId="54485" xr:uid="{2431ABF7-81B0-4600-AE60-DCF004FEA7F3}"/>
    <cellStyle name="Currency 2 6 2 7 2 3 7" xfId="16466" xr:uid="{00000000-0005-0000-0000-0000A84C0000}"/>
    <cellStyle name="Currency 2 6 2 7 2 3 8" xfId="28347" xr:uid="{A06BD69D-305E-40DC-ABD6-406071719B9F}"/>
    <cellStyle name="Currency 2 6 2 7 2 3 9" xfId="42604" xr:uid="{4A299CD3-540B-4862-A6AA-BB687BA3336B}"/>
    <cellStyle name="Currency 2 6 2 7 2 4" xfId="3001" xr:uid="{00000000-0005-0000-0000-0000A94C0000}"/>
    <cellStyle name="Currency 2 6 2 7 2 4 2" xfId="17258" xr:uid="{00000000-0005-0000-0000-0000AA4C0000}"/>
    <cellStyle name="Currency 2 6 2 7 2 4 3" xfId="29139" xr:uid="{5AD5ABCC-8112-4632-8A46-0F9DFB3CF7AD}"/>
    <cellStyle name="Currency 2 6 2 7 2 4 4" xfId="43396" xr:uid="{0CBDF3C7-76BE-4332-A7FE-CC7AFE62F239}"/>
    <cellStyle name="Currency 2 6 2 7 2 5" xfId="5377" xr:uid="{00000000-0005-0000-0000-0000AB4C0000}"/>
    <cellStyle name="Currency 2 6 2 7 2 5 2" xfId="19634" xr:uid="{00000000-0005-0000-0000-0000AC4C0000}"/>
    <cellStyle name="Currency 2 6 2 7 2 5 3" xfId="31515" xr:uid="{44DE2F13-7787-4884-92EF-50CCE3678D46}"/>
    <cellStyle name="Currency 2 6 2 7 2 5 4" xfId="45772" xr:uid="{1289252B-3579-49B0-BDE0-B661429A14B4}"/>
    <cellStyle name="Currency 2 6 2 7 2 6" xfId="7753" xr:uid="{00000000-0005-0000-0000-0000AD4C0000}"/>
    <cellStyle name="Currency 2 6 2 7 2 6 2" xfId="22010" xr:uid="{00000000-0005-0000-0000-0000AE4C0000}"/>
    <cellStyle name="Currency 2 6 2 7 2 6 3" xfId="33891" xr:uid="{21EC65A2-E693-4DDA-A5CA-DB1939C590F9}"/>
    <cellStyle name="Currency 2 6 2 7 2 6 4" xfId="48148" xr:uid="{E3B7E5E5-1E90-48A2-95C1-9FED992E1C4C}"/>
    <cellStyle name="Currency 2 6 2 7 2 7" xfId="10129" xr:uid="{00000000-0005-0000-0000-0000AF4C0000}"/>
    <cellStyle name="Currency 2 6 2 7 2 7 2" xfId="24386" xr:uid="{00000000-0005-0000-0000-0000B04C0000}"/>
    <cellStyle name="Currency 2 6 2 7 2 7 3" xfId="36267" xr:uid="{A574D361-B518-4F5E-9EA5-5390D6FB7760}"/>
    <cellStyle name="Currency 2 6 2 7 2 7 4" xfId="50524" xr:uid="{EF4B4229-C0C7-41C5-805C-9065AE7D779E}"/>
    <cellStyle name="Currency 2 6 2 7 2 8" xfId="12506" xr:uid="{00000000-0005-0000-0000-0000B14C0000}"/>
    <cellStyle name="Currency 2 6 2 7 2 8 2" xfId="38644" xr:uid="{D403EDE4-2B90-43DD-9B0B-C252CD49A685}"/>
    <cellStyle name="Currency 2 6 2 7 2 8 3" xfId="52901" xr:uid="{4796C734-65FE-4749-84EA-FBABB8837DB0}"/>
    <cellStyle name="Currency 2 6 2 7 2 9" xfId="14882" xr:uid="{00000000-0005-0000-0000-0000B24C0000}"/>
    <cellStyle name="Currency 2 6 2 7 3" xfId="1057" xr:uid="{00000000-0005-0000-0000-0000B34C0000}"/>
    <cellStyle name="Currency 2 6 2 7 3 2" xfId="3433" xr:uid="{00000000-0005-0000-0000-0000B44C0000}"/>
    <cellStyle name="Currency 2 6 2 7 3 2 2" xfId="17690" xr:uid="{00000000-0005-0000-0000-0000B54C0000}"/>
    <cellStyle name="Currency 2 6 2 7 3 2 3" xfId="29571" xr:uid="{8E0E68A9-05A8-4ECF-9B91-40873A56727E}"/>
    <cellStyle name="Currency 2 6 2 7 3 2 4" xfId="43828" xr:uid="{31CAE454-2242-4342-9C3C-04CC9408A941}"/>
    <cellStyle name="Currency 2 6 2 7 3 3" xfId="5809" xr:uid="{00000000-0005-0000-0000-0000B64C0000}"/>
    <cellStyle name="Currency 2 6 2 7 3 3 2" xfId="20066" xr:uid="{00000000-0005-0000-0000-0000B74C0000}"/>
    <cellStyle name="Currency 2 6 2 7 3 3 3" xfId="31947" xr:uid="{5A2BB28A-DE5E-46FB-A5FA-5A0335FA8779}"/>
    <cellStyle name="Currency 2 6 2 7 3 3 4" xfId="46204" xr:uid="{BB6F89DE-580A-4AD1-B87D-9A74FC2B7FAE}"/>
    <cellStyle name="Currency 2 6 2 7 3 4" xfId="8185" xr:uid="{00000000-0005-0000-0000-0000B84C0000}"/>
    <cellStyle name="Currency 2 6 2 7 3 4 2" xfId="22442" xr:uid="{00000000-0005-0000-0000-0000B94C0000}"/>
    <cellStyle name="Currency 2 6 2 7 3 4 3" xfId="34323" xr:uid="{EEC9A729-33A8-47A0-ADA8-95FCF4D7138F}"/>
    <cellStyle name="Currency 2 6 2 7 3 4 4" xfId="48580" xr:uid="{D0DED549-5C52-41D2-A379-E4949F1D25C1}"/>
    <cellStyle name="Currency 2 6 2 7 3 5" xfId="10561" xr:uid="{00000000-0005-0000-0000-0000BA4C0000}"/>
    <cellStyle name="Currency 2 6 2 7 3 5 2" xfId="24818" xr:uid="{00000000-0005-0000-0000-0000BB4C0000}"/>
    <cellStyle name="Currency 2 6 2 7 3 5 3" xfId="36699" xr:uid="{FBFF1DCF-1BE4-4153-B1E0-E0F76AD22263}"/>
    <cellStyle name="Currency 2 6 2 7 3 5 4" xfId="50956" xr:uid="{0F1E4EF0-0C4E-4866-97DA-8BEE3DA80934}"/>
    <cellStyle name="Currency 2 6 2 7 3 6" xfId="12938" xr:uid="{00000000-0005-0000-0000-0000BC4C0000}"/>
    <cellStyle name="Currency 2 6 2 7 3 6 2" xfId="39076" xr:uid="{79C57C83-0832-4D0B-8CCD-D03896A1DD59}"/>
    <cellStyle name="Currency 2 6 2 7 3 6 3" xfId="53333" xr:uid="{505CF3A2-C1D8-41CF-BE1B-02D10D588B8A}"/>
    <cellStyle name="Currency 2 6 2 7 3 7" xfId="15314" xr:uid="{00000000-0005-0000-0000-0000BD4C0000}"/>
    <cellStyle name="Currency 2 6 2 7 3 8" xfId="27195" xr:uid="{C5C7802A-8487-49EF-B2F2-748104B8CAE9}"/>
    <cellStyle name="Currency 2 6 2 7 3 9" xfId="41452" xr:uid="{DFDB9A70-3FA1-4230-B085-7AF2AB8C69E1}"/>
    <cellStyle name="Currency 2 6 2 7 4" xfId="1849" xr:uid="{00000000-0005-0000-0000-0000BE4C0000}"/>
    <cellStyle name="Currency 2 6 2 7 4 2" xfId="4225" xr:uid="{00000000-0005-0000-0000-0000BF4C0000}"/>
    <cellStyle name="Currency 2 6 2 7 4 2 2" xfId="18482" xr:uid="{00000000-0005-0000-0000-0000C04C0000}"/>
    <cellStyle name="Currency 2 6 2 7 4 2 3" xfId="30363" xr:uid="{A5765ADA-084D-4D04-8E23-90A859A5AE61}"/>
    <cellStyle name="Currency 2 6 2 7 4 2 4" xfId="44620" xr:uid="{96B6334C-9D41-438E-8FFB-DC3196B5E28B}"/>
    <cellStyle name="Currency 2 6 2 7 4 3" xfId="6601" xr:uid="{00000000-0005-0000-0000-0000C14C0000}"/>
    <cellStyle name="Currency 2 6 2 7 4 3 2" xfId="20858" xr:uid="{00000000-0005-0000-0000-0000C24C0000}"/>
    <cellStyle name="Currency 2 6 2 7 4 3 3" xfId="32739" xr:uid="{7E2731F5-B67F-4A5C-B288-93A1AC5009F9}"/>
    <cellStyle name="Currency 2 6 2 7 4 3 4" xfId="46996" xr:uid="{098E8474-3DC9-4054-B2A4-C1568A7E1108}"/>
    <cellStyle name="Currency 2 6 2 7 4 4" xfId="8977" xr:uid="{00000000-0005-0000-0000-0000C34C0000}"/>
    <cellStyle name="Currency 2 6 2 7 4 4 2" xfId="23234" xr:uid="{00000000-0005-0000-0000-0000C44C0000}"/>
    <cellStyle name="Currency 2 6 2 7 4 4 3" xfId="35115" xr:uid="{29B807F1-CDDE-4833-B407-2112B2B411CE}"/>
    <cellStyle name="Currency 2 6 2 7 4 4 4" xfId="49372" xr:uid="{D8490E37-DF1F-4E58-A335-58BA4F20CE72}"/>
    <cellStyle name="Currency 2 6 2 7 4 5" xfId="11353" xr:uid="{00000000-0005-0000-0000-0000C54C0000}"/>
    <cellStyle name="Currency 2 6 2 7 4 5 2" xfId="25610" xr:uid="{00000000-0005-0000-0000-0000C64C0000}"/>
    <cellStyle name="Currency 2 6 2 7 4 5 3" xfId="37491" xr:uid="{EDAC75E2-B444-48ED-8356-CE2FBD62E33E}"/>
    <cellStyle name="Currency 2 6 2 7 4 5 4" xfId="51748" xr:uid="{F94A9F6E-3CA2-4078-BDC4-CAFB30143237}"/>
    <cellStyle name="Currency 2 6 2 7 4 6" xfId="13730" xr:uid="{00000000-0005-0000-0000-0000C74C0000}"/>
    <cellStyle name="Currency 2 6 2 7 4 6 2" xfId="39868" xr:uid="{78612483-7C0E-4AA8-8D4F-BA7135CBE7D7}"/>
    <cellStyle name="Currency 2 6 2 7 4 6 3" xfId="54125" xr:uid="{BA7E1135-2ED2-48CF-B017-415853F7C5B1}"/>
    <cellStyle name="Currency 2 6 2 7 4 7" xfId="16106" xr:uid="{00000000-0005-0000-0000-0000C84C0000}"/>
    <cellStyle name="Currency 2 6 2 7 4 8" xfId="27987" xr:uid="{D9E0B023-E22A-4FB2-9328-A652553F74CC}"/>
    <cellStyle name="Currency 2 6 2 7 4 9" xfId="42244" xr:uid="{08FDBB68-F4EF-486E-BDE0-F1EFE6C3E71A}"/>
    <cellStyle name="Currency 2 6 2 7 5" xfId="2641" xr:uid="{00000000-0005-0000-0000-0000C94C0000}"/>
    <cellStyle name="Currency 2 6 2 7 5 2" xfId="16898" xr:uid="{00000000-0005-0000-0000-0000CA4C0000}"/>
    <cellStyle name="Currency 2 6 2 7 5 3" xfId="28779" xr:uid="{1EB04155-61B2-47AA-AF4B-FC13353B6FD3}"/>
    <cellStyle name="Currency 2 6 2 7 5 4" xfId="43036" xr:uid="{B9C942E1-307F-462C-B175-736B4F245B7C}"/>
    <cellStyle name="Currency 2 6 2 7 6" xfId="5017" xr:uid="{00000000-0005-0000-0000-0000CB4C0000}"/>
    <cellStyle name="Currency 2 6 2 7 6 2" xfId="19274" xr:uid="{00000000-0005-0000-0000-0000CC4C0000}"/>
    <cellStyle name="Currency 2 6 2 7 6 3" xfId="31155" xr:uid="{42308AB2-6776-40A8-9ABF-F0541AA6A964}"/>
    <cellStyle name="Currency 2 6 2 7 6 4" xfId="45412" xr:uid="{6EE94D2F-86F5-45B0-A1B7-A95901781C17}"/>
    <cellStyle name="Currency 2 6 2 7 7" xfId="7393" xr:uid="{00000000-0005-0000-0000-0000CD4C0000}"/>
    <cellStyle name="Currency 2 6 2 7 7 2" xfId="21650" xr:uid="{00000000-0005-0000-0000-0000CE4C0000}"/>
    <cellStyle name="Currency 2 6 2 7 7 3" xfId="33531" xr:uid="{CA1B53E5-346F-49EF-B7F8-F3B37EAB03EC}"/>
    <cellStyle name="Currency 2 6 2 7 7 4" xfId="47788" xr:uid="{1344B8A3-2E71-4235-8461-4413FA61E724}"/>
    <cellStyle name="Currency 2 6 2 7 8" xfId="9769" xr:uid="{00000000-0005-0000-0000-0000CF4C0000}"/>
    <cellStyle name="Currency 2 6 2 7 8 2" xfId="24026" xr:uid="{00000000-0005-0000-0000-0000D04C0000}"/>
    <cellStyle name="Currency 2 6 2 7 8 3" xfId="35907" xr:uid="{3EF37CB0-7720-406E-A49B-C058BCCE6908}"/>
    <cellStyle name="Currency 2 6 2 7 8 4" xfId="50164" xr:uid="{09858246-698D-4013-9CAF-2BC50B7AD3BD}"/>
    <cellStyle name="Currency 2 6 2 7 9" xfId="12146" xr:uid="{00000000-0005-0000-0000-0000D14C0000}"/>
    <cellStyle name="Currency 2 6 2 7 9 2" xfId="38284" xr:uid="{23C06279-1EF9-4BCC-9229-E0D07B3FF6F8}"/>
    <cellStyle name="Currency 2 6 2 7 9 3" xfId="52541" xr:uid="{202C4FD4-1875-4DF9-8209-F64786BD839D}"/>
    <cellStyle name="Currency 2 6 2 8" xfId="301" xr:uid="{00000000-0005-0000-0000-0000D24C0000}"/>
    <cellStyle name="Currency 2 6 2 8 10" xfId="14558" xr:uid="{00000000-0005-0000-0000-0000D34C0000}"/>
    <cellStyle name="Currency 2 6 2 8 11" xfId="26439" xr:uid="{075C72B9-A17C-4C7E-A979-1355CF924230}"/>
    <cellStyle name="Currency 2 6 2 8 12" xfId="40696" xr:uid="{649EF567-C23E-43DC-86AF-FC67EE632819}"/>
    <cellStyle name="Currency 2 6 2 8 2" xfId="661" xr:uid="{00000000-0005-0000-0000-0000D44C0000}"/>
    <cellStyle name="Currency 2 6 2 8 2 10" xfId="26799" xr:uid="{C4540473-6205-4BBC-8704-1DBA26CFB0D1}"/>
    <cellStyle name="Currency 2 6 2 8 2 11" xfId="41056" xr:uid="{3B626994-86F7-4FB4-B854-09F2100E8A1B}"/>
    <cellStyle name="Currency 2 6 2 8 2 2" xfId="1453" xr:uid="{00000000-0005-0000-0000-0000D54C0000}"/>
    <cellStyle name="Currency 2 6 2 8 2 2 2" xfId="3829" xr:uid="{00000000-0005-0000-0000-0000D64C0000}"/>
    <cellStyle name="Currency 2 6 2 8 2 2 2 2" xfId="18086" xr:uid="{00000000-0005-0000-0000-0000D74C0000}"/>
    <cellStyle name="Currency 2 6 2 8 2 2 2 3" xfId="29967" xr:uid="{177C3F50-4AD2-45B7-8AA9-5A8935B28992}"/>
    <cellStyle name="Currency 2 6 2 8 2 2 2 4" xfId="44224" xr:uid="{548F5994-DAC3-4ABE-8C3F-8A0A90653658}"/>
    <cellStyle name="Currency 2 6 2 8 2 2 3" xfId="6205" xr:uid="{00000000-0005-0000-0000-0000D84C0000}"/>
    <cellStyle name="Currency 2 6 2 8 2 2 3 2" xfId="20462" xr:uid="{00000000-0005-0000-0000-0000D94C0000}"/>
    <cellStyle name="Currency 2 6 2 8 2 2 3 3" xfId="32343" xr:uid="{48175865-F47A-4EDA-8A05-EBC1F24C54CF}"/>
    <cellStyle name="Currency 2 6 2 8 2 2 3 4" xfId="46600" xr:uid="{53970A59-DB56-42D8-8F4E-890051F1376D}"/>
    <cellStyle name="Currency 2 6 2 8 2 2 4" xfId="8581" xr:uid="{00000000-0005-0000-0000-0000DA4C0000}"/>
    <cellStyle name="Currency 2 6 2 8 2 2 4 2" xfId="22838" xr:uid="{00000000-0005-0000-0000-0000DB4C0000}"/>
    <cellStyle name="Currency 2 6 2 8 2 2 4 3" xfId="34719" xr:uid="{EE3C302C-74C1-4C2A-A573-9E54DABEF2CC}"/>
    <cellStyle name="Currency 2 6 2 8 2 2 4 4" xfId="48976" xr:uid="{B5F81788-5D49-4807-8358-42A61382AC54}"/>
    <cellStyle name="Currency 2 6 2 8 2 2 5" xfId="10957" xr:uid="{00000000-0005-0000-0000-0000DC4C0000}"/>
    <cellStyle name="Currency 2 6 2 8 2 2 5 2" xfId="25214" xr:uid="{00000000-0005-0000-0000-0000DD4C0000}"/>
    <cellStyle name="Currency 2 6 2 8 2 2 5 3" xfId="37095" xr:uid="{0F510029-55F0-416A-B405-B78A755B1E95}"/>
    <cellStyle name="Currency 2 6 2 8 2 2 5 4" xfId="51352" xr:uid="{7595C90A-9291-4368-8956-6CFAE5A3EFD2}"/>
    <cellStyle name="Currency 2 6 2 8 2 2 6" xfId="13334" xr:uid="{00000000-0005-0000-0000-0000DE4C0000}"/>
    <cellStyle name="Currency 2 6 2 8 2 2 6 2" xfId="39472" xr:uid="{E3CD7B8A-CEAD-4BAF-BD78-724C5A93EB01}"/>
    <cellStyle name="Currency 2 6 2 8 2 2 6 3" xfId="53729" xr:uid="{12B19EC3-0A98-4726-A218-AB5C1C5BA57E}"/>
    <cellStyle name="Currency 2 6 2 8 2 2 7" xfId="15710" xr:uid="{00000000-0005-0000-0000-0000DF4C0000}"/>
    <cellStyle name="Currency 2 6 2 8 2 2 8" xfId="27591" xr:uid="{BCD463FF-7074-439A-AC99-B1DFE47F8FFF}"/>
    <cellStyle name="Currency 2 6 2 8 2 2 9" xfId="41848" xr:uid="{B5E49FE9-443F-4D86-BD0F-A378BBEB975D}"/>
    <cellStyle name="Currency 2 6 2 8 2 3" xfId="2245" xr:uid="{00000000-0005-0000-0000-0000E04C0000}"/>
    <cellStyle name="Currency 2 6 2 8 2 3 2" xfId="4621" xr:uid="{00000000-0005-0000-0000-0000E14C0000}"/>
    <cellStyle name="Currency 2 6 2 8 2 3 2 2" xfId="18878" xr:uid="{00000000-0005-0000-0000-0000E24C0000}"/>
    <cellStyle name="Currency 2 6 2 8 2 3 2 3" xfId="30759" xr:uid="{839D8341-D4A9-465C-B587-B28683FEDEDF}"/>
    <cellStyle name="Currency 2 6 2 8 2 3 2 4" xfId="45016" xr:uid="{7F97E710-2865-4675-8D72-C228E612A805}"/>
    <cellStyle name="Currency 2 6 2 8 2 3 3" xfId="6997" xr:uid="{00000000-0005-0000-0000-0000E34C0000}"/>
    <cellStyle name="Currency 2 6 2 8 2 3 3 2" xfId="21254" xr:uid="{00000000-0005-0000-0000-0000E44C0000}"/>
    <cellStyle name="Currency 2 6 2 8 2 3 3 3" xfId="33135" xr:uid="{AAE53561-E239-486E-B22F-50DC6F0083AC}"/>
    <cellStyle name="Currency 2 6 2 8 2 3 3 4" xfId="47392" xr:uid="{BF5BE6C0-7434-4A82-8FC3-476A707FB017}"/>
    <cellStyle name="Currency 2 6 2 8 2 3 4" xfId="9373" xr:uid="{00000000-0005-0000-0000-0000E54C0000}"/>
    <cellStyle name="Currency 2 6 2 8 2 3 4 2" xfId="23630" xr:uid="{00000000-0005-0000-0000-0000E64C0000}"/>
    <cellStyle name="Currency 2 6 2 8 2 3 4 3" xfId="35511" xr:uid="{0B005B55-431A-4DCF-94AD-699324641159}"/>
    <cellStyle name="Currency 2 6 2 8 2 3 4 4" xfId="49768" xr:uid="{C4628F11-666A-48E3-B3C3-B73075233E9B}"/>
    <cellStyle name="Currency 2 6 2 8 2 3 5" xfId="11749" xr:uid="{00000000-0005-0000-0000-0000E74C0000}"/>
    <cellStyle name="Currency 2 6 2 8 2 3 5 2" xfId="26006" xr:uid="{00000000-0005-0000-0000-0000E84C0000}"/>
    <cellStyle name="Currency 2 6 2 8 2 3 5 3" xfId="37887" xr:uid="{337100FB-5DB9-4BE2-B530-EB243BE37106}"/>
    <cellStyle name="Currency 2 6 2 8 2 3 5 4" xfId="52144" xr:uid="{1BC47E5F-3AB3-4A3F-8204-787127D73606}"/>
    <cellStyle name="Currency 2 6 2 8 2 3 6" xfId="14126" xr:uid="{00000000-0005-0000-0000-0000E94C0000}"/>
    <cellStyle name="Currency 2 6 2 8 2 3 6 2" xfId="40264" xr:uid="{6AE7DDFE-A053-413E-A969-7696D55264BB}"/>
    <cellStyle name="Currency 2 6 2 8 2 3 6 3" xfId="54521" xr:uid="{3C921111-8D9C-4B02-AC54-14F9A21880EE}"/>
    <cellStyle name="Currency 2 6 2 8 2 3 7" xfId="16502" xr:uid="{00000000-0005-0000-0000-0000EA4C0000}"/>
    <cellStyle name="Currency 2 6 2 8 2 3 8" xfId="28383" xr:uid="{26FA232C-9C16-41CE-B5A5-B72B502B6C26}"/>
    <cellStyle name="Currency 2 6 2 8 2 3 9" xfId="42640" xr:uid="{42AAAE70-39D1-4B3D-9FDE-18EBD8DD3BFD}"/>
    <cellStyle name="Currency 2 6 2 8 2 4" xfId="3037" xr:uid="{00000000-0005-0000-0000-0000EB4C0000}"/>
    <cellStyle name="Currency 2 6 2 8 2 4 2" xfId="17294" xr:uid="{00000000-0005-0000-0000-0000EC4C0000}"/>
    <cellStyle name="Currency 2 6 2 8 2 4 3" xfId="29175" xr:uid="{CC3DD365-81ED-4C21-AA7C-CB3806257EA3}"/>
    <cellStyle name="Currency 2 6 2 8 2 4 4" xfId="43432" xr:uid="{38AB8D38-DAF7-4406-8F99-844C238C080B}"/>
    <cellStyle name="Currency 2 6 2 8 2 5" xfId="5413" xr:uid="{00000000-0005-0000-0000-0000ED4C0000}"/>
    <cellStyle name="Currency 2 6 2 8 2 5 2" xfId="19670" xr:uid="{00000000-0005-0000-0000-0000EE4C0000}"/>
    <cellStyle name="Currency 2 6 2 8 2 5 3" xfId="31551" xr:uid="{8D43CA8D-9519-4CFC-8B07-598A1BF0B151}"/>
    <cellStyle name="Currency 2 6 2 8 2 5 4" xfId="45808" xr:uid="{BB9C9CBF-2E21-4E36-9A73-B96936FC5ED5}"/>
    <cellStyle name="Currency 2 6 2 8 2 6" xfId="7789" xr:uid="{00000000-0005-0000-0000-0000EF4C0000}"/>
    <cellStyle name="Currency 2 6 2 8 2 6 2" xfId="22046" xr:uid="{00000000-0005-0000-0000-0000F04C0000}"/>
    <cellStyle name="Currency 2 6 2 8 2 6 3" xfId="33927" xr:uid="{4781941D-A59E-4E65-91E7-84F542FB5006}"/>
    <cellStyle name="Currency 2 6 2 8 2 6 4" xfId="48184" xr:uid="{BFBB661C-9E4C-42DC-9EF2-6221EF99B534}"/>
    <cellStyle name="Currency 2 6 2 8 2 7" xfId="10165" xr:uid="{00000000-0005-0000-0000-0000F14C0000}"/>
    <cellStyle name="Currency 2 6 2 8 2 7 2" xfId="24422" xr:uid="{00000000-0005-0000-0000-0000F24C0000}"/>
    <cellStyle name="Currency 2 6 2 8 2 7 3" xfId="36303" xr:uid="{2980D86B-C9E2-4852-BCF0-331F6C37056E}"/>
    <cellStyle name="Currency 2 6 2 8 2 7 4" xfId="50560" xr:uid="{C3A4BE1E-F15A-4767-8DCF-CC05978F1E4D}"/>
    <cellStyle name="Currency 2 6 2 8 2 8" xfId="12542" xr:uid="{00000000-0005-0000-0000-0000F34C0000}"/>
    <cellStyle name="Currency 2 6 2 8 2 8 2" xfId="38680" xr:uid="{D7A73285-B050-4143-A632-48A9A906AE8E}"/>
    <cellStyle name="Currency 2 6 2 8 2 8 3" xfId="52937" xr:uid="{628E7675-E26D-4556-B4F1-ECED6DE5EFCE}"/>
    <cellStyle name="Currency 2 6 2 8 2 9" xfId="14918" xr:uid="{00000000-0005-0000-0000-0000F44C0000}"/>
    <cellStyle name="Currency 2 6 2 8 3" xfId="1093" xr:uid="{00000000-0005-0000-0000-0000F54C0000}"/>
    <cellStyle name="Currency 2 6 2 8 3 2" xfId="3469" xr:uid="{00000000-0005-0000-0000-0000F64C0000}"/>
    <cellStyle name="Currency 2 6 2 8 3 2 2" xfId="17726" xr:uid="{00000000-0005-0000-0000-0000F74C0000}"/>
    <cellStyle name="Currency 2 6 2 8 3 2 3" xfId="29607" xr:uid="{BA035E67-6350-414C-9893-70CE131EB6BC}"/>
    <cellStyle name="Currency 2 6 2 8 3 2 4" xfId="43864" xr:uid="{62E3C009-70FF-4C8D-9720-BDE75E73B1C0}"/>
    <cellStyle name="Currency 2 6 2 8 3 3" xfId="5845" xr:uid="{00000000-0005-0000-0000-0000F84C0000}"/>
    <cellStyle name="Currency 2 6 2 8 3 3 2" xfId="20102" xr:uid="{00000000-0005-0000-0000-0000F94C0000}"/>
    <cellStyle name="Currency 2 6 2 8 3 3 3" xfId="31983" xr:uid="{10966C1D-A833-486D-B260-AD54905EEA0E}"/>
    <cellStyle name="Currency 2 6 2 8 3 3 4" xfId="46240" xr:uid="{6129B5C4-EBCC-41DF-8AC3-4525ADCACFC0}"/>
    <cellStyle name="Currency 2 6 2 8 3 4" xfId="8221" xr:uid="{00000000-0005-0000-0000-0000FA4C0000}"/>
    <cellStyle name="Currency 2 6 2 8 3 4 2" xfId="22478" xr:uid="{00000000-0005-0000-0000-0000FB4C0000}"/>
    <cellStyle name="Currency 2 6 2 8 3 4 3" xfId="34359" xr:uid="{4A4924C5-0727-4D3B-8680-C8EF0C469C85}"/>
    <cellStyle name="Currency 2 6 2 8 3 4 4" xfId="48616" xr:uid="{3800DDB7-E942-44F6-979A-731B9D72530C}"/>
    <cellStyle name="Currency 2 6 2 8 3 5" xfId="10597" xr:uid="{00000000-0005-0000-0000-0000FC4C0000}"/>
    <cellStyle name="Currency 2 6 2 8 3 5 2" xfId="24854" xr:uid="{00000000-0005-0000-0000-0000FD4C0000}"/>
    <cellStyle name="Currency 2 6 2 8 3 5 3" xfId="36735" xr:uid="{3ECB83A3-6A17-4D21-9AD8-FDDF8665E844}"/>
    <cellStyle name="Currency 2 6 2 8 3 5 4" xfId="50992" xr:uid="{9925EBE1-3E6B-4028-BAC0-E75038E75023}"/>
    <cellStyle name="Currency 2 6 2 8 3 6" xfId="12974" xr:uid="{00000000-0005-0000-0000-0000FE4C0000}"/>
    <cellStyle name="Currency 2 6 2 8 3 6 2" xfId="39112" xr:uid="{4BBBF9DE-6FD5-46F8-828E-2F2FE800ADE8}"/>
    <cellStyle name="Currency 2 6 2 8 3 6 3" xfId="53369" xr:uid="{6EBBDFE3-0C36-44EB-BC14-60E01FE0CF7A}"/>
    <cellStyle name="Currency 2 6 2 8 3 7" xfId="15350" xr:uid="{00000000-0005-0000-0000-0000FF4C0000}"/>
    <cellStyle name="Currency 2 6 2 8 3 8" xfId="27231" xr:uid="{603EC86A-86F8-41F2-8152-E3FBA9D87293}"/>
    <cellStyle name="Currency 2 6 2 8 3 9" xfId="41488" xr:uid="{F02DE902-B124-4A4D-A7E5-25AE8B0D8ABE}"/>
    <cellStyle name="Currency 2 6 2 8 4" xfId="1885" xr:uid="{00000000-0005-0000-0000-0000004D0000}"/>
    <cellStyle name="Currency 2 6 2 8 4 2" xfId="4261" xr:uid="{00000000-0005-0000-0000-0000014D0000}"/>
    <cellStyle name="Currency 2 6 2 8 4 2 2" xfId="18518" xr:uid="{00000000-0005-0000-0000-0000024D0000}"/>
    <cellStyle name="Currency 2 6 2 8 4 2 3" xfId="30399" xr:uid="{A96023AF-AEB2-42A4-BD0F-90BB71596D82}"/>
    <cellStyle name="Currency 2 6 2 8 4 2 4" xfId="44656" xr:uid="{2944C000-38A1-43C7-B1E4-22FBA9A80D03}"/>
    <cellStyle name="Currency 2 6 2 8 4 3" xfId="6637" xr:uid="{00000000-0005-0000-0000-0000034D0000}"/>
    <cellStyle name="Currency 2 6 2 8 4 3 2" xfId="20894" xr:uid="{00000000-0005-0000-0000-0000044D0000}"/>
    <cellStyle name="Currency 2 6 2 8 4 3 3" xfId="32775" xr:uid="{F8A89CFF-08AA-4D8B-9448-F742B260B0C2}"/>
    <cellStyle name="Currency 2 6 2 8 4 3 4" xfId="47032" xr:uid="{4E58D685-F490-4D91-B9FA-F8B988649BB8}"/>
    <cellStyle name="Currency 2 6 2 8 4 4" xfId="9013" xr:uid="{00000000-0005-0000-0000-0000054D0000}"/>
    <cellStyle name="Currency 2 6 2 8 4 4 2" xfId="23270" xr:uid="{00000000-0005-0000-0000-0000064D0000}"/>
    <cellStyle name="Currency 2 6 2 8 4 4 3" xfId="35151" xr:uid="{88B08D9B-A46F-4D8A-8D8C-A0CBFDDB442F}"/>
    <cellStyle name="Currency 2 6 2 8 4 4 4" xfId="49408" xr:uid="{075A3F84-0BDD-461F-96FA-B922420D042E}"/>
    <cellStyle name="Currency 2 6 2 8 4 5" xfId="11389" xr:uid="{00000000-0005-0000-0000-0000074D0000}"/>
    <cellStyle name="Currency 2 6 2 8 4 5 2" xfId="25646" xr:uid="{00000000-0005-0000-0000-0000084D0000}"/>
    <cellStyle name="Currency 2 6 2 8 4 5 3" xfId="37527" xr:uid="{D592362D-15E3-48FE-925C-CF9B2D6A53D8}"/>
    <cellStyle name="Currency 2 6 2 8 4 5 4" xfId="51784" xr:uid="{57B1321D-B4B0-43D3-9F54-E78B08C7F005}"/>
    <cellStyle name="Currency 2 6 2 8 4 6" xfId="13766" xr:uid="{00000000-0005-0000-0000-0000094D0000}"/>
    <cellStyle name="Currency 2 6 2 8 4 6 2" xfId="39904" xr:uid="{33E0C806-AFAB-4665-9CDE-54818F5D2032}"/>
    <cellStyle name="Currency 2 6 2 8 4 6 3" xfId="54161" xr:uid="{18ABE998-B80E-4D06-B631-4F015C45BF5E}"/>
    <cellStyle name="Currency 2 6 2 8 4 7" xfId="16142" xr:uid="{00000000-0005-0000-0000-00000A4D0000}"/>
    <cellStyle name="Currency 2 6 2 8 4 8" xfId="28023" xr:uid="{7F66968A-A063-4A42-BDF8-35ACE31A5A4B}"/>
    <cellStyle name="Currency 2 6 2 8 4 9" xfId="42280" xr:uid="{2FEF99FE-0936-4C4F-B266-B807DE870D15}"/>
    <cellStyle name="Currency 2 6 2 8 5" xfId="2677" xr:uid="{00000000-0005-0000-0000-00000B4D0000}"/>
    <cellStyle name="Currency 2 6 2 8 5 2" xfId="16934" xr:uid="{00000000-0005-0000-0000-00000C4D0000}"/>
    <cellStyle name="Currency 2 6 2 8 5 3" xfId="28815" xr:uid="{9028B0BF-AC9E-45D7-8576-7F628CB16A1E}"/>
    <cellStyle name="Currency 2 6 2 8 5 4" xfId="43072" xr:uid="{98D09998-DF2B-406E-B654-FAC6616ECA28}"/>
    <cellStyle name="Currency 2 6 2 8 6" xfId="5053" xr:uid="{00000000-0005-0000-0000-00000D4D0000}"/>
    <cellStyle name="Currency 2 6 2 8 6 2" xfId="19310" xr:uid="{00000000-0005-0000-0000-00000E4D0000}"/>
    <cellStyle name="Currency 2 6 2 8 6 3" xfId="31191" xr:uid="{ED755A3E-888D-482E-BABC-295109F3B6FC}"/>
    <cellStyle name="Currency 2 6 2 8 6 4" xfId="45448" xr:uid="{2BD93364-56E6-4CBB-AC64-CDC420C03A52}"/>
    <cellStyle name="Currency 2 6 2 8 7" xfId="7429" xr:uid="{00000000-0005-0000-0000-00000F4D0000}"/>
    <cellStyle name="Currency 2 6 2 8 7 2" xfId="21686" xr:uid="{00000000-0005-0000-0000-0000104D0000}"/>
    <cellStyle name="Currency 2 6 2 8 7 3" xfId="33567" xr:uid="{8A4343DE-0FA9-4F79-92F6-84E01DAA772E}"/>
    <cellStyle name="Currency 2 6 2 8 7 4" xfId="47824" xr:uid="{091E0D1C-7D3D-426C-A029-4FFA645507A9}"/>
    <cellStyle name="Currency 2 6 2 8 8" xfId="9805" xr:uid="{00000000-0005-0000-0000-0000114D0000}"/>
    <cellStyle name="Currency 2 6 2 8 8 2" xfId="24062" xr:uid="{00000000-0005-0000-0000-0000124D0000}"/>
    <cellStyle name="Currency 2 6 2 8 8 3" xfId="35943" xr:uid="{F6E26714-5077-488D-8C87-7B09ADA072F7}"/>
    <cellStyle name="Currency 2 6 2 8 8 4" xfId="50200" xr:uid="{7115E59C-3A8C-4A62-A8D5-817B86DDF381}"/>
    <cellStyle name="Currency 2 6 2 8 9" xfId="12182" xr:uid="{00000000-0005-0000-0000-0000134D0000}"/>
    <cellStyle name="Currency 2 6 2 8 9 2" xfId="38320" xr:uid="{88904AA5-44E5-4DDB-AB2E-0DD24062C9D7}"/>
    <cellStyle name="Currency 2 6 2 8 9 3" xfId="52577" xr:uid="{BB15890D-E644-4EA3-9CE2-97E9B851BE54}"/>
    <cellStyle name="Currency 2 6 2 9" xfId="337" xr:uid="{00000000-0005-0000-0000-0000144D0000}"/>
    <cellStyle name="Currency 2 6 2 9 10" xfId="14594" xr:uid="{00000000-0005-0000-0000-0000154D0000}"/>
    <cellStyle name="Currency 2 6 2 9 11" xfId="26475" xr:uid="{68B358B4-C068-49D5-A7D3-96AAE2D16985}"/>
    <cellStyle name="Currency 2 6 2 9 12" xfId="40732" xr:uid="{8332BDDD-09F2-4839-BBC5-2893CFDA185D}"/>
    <cellStyle name="Currency 2 6 2 9 2" xfId="697" xr:uid="{00000000-0005-0000-0000-0000164D0000}"/>
    <cellStyle name="Currency 2 6 2 9 2 10" xfId="26835" xr:uid="{0342404C-533E-4FC9-92B8-FCB9DA272F0B}"/>
    <cellStyle name="Currency 2 6 2 9 2 11" xfId="41092" xr:uid="{40B9E3B4-19C8-463E-9890-E7F87280AEA6}"/>
    <cellStyle name="Currency 2 6 2 9 2 2" xfId="1489" xr:uid="{00000000-0005-0000-0000-0000174D0000}"/>
    <cellStyle name="Currency 2 6 2 9 2 2 2" xfId="3865" xr:uid="{00000000-0005-0000-0000-0000184D0000}"/>
    <cellStyle name="Currency 2 6 2 9 2 2 2 2" xfId="18122" xr:uid="{00000000-0005-0000-0000-0000194D0000}"/>
    <cellStyle name="Currency 2 6 2 9 2 2 2 3" xfId="30003" xr:uid="{7BB28DCC-2FEA-4007-B884-C8BB58507EED}"/>
    <cellStyle name="Currency 2 6 2 9 2 2 2 4" xfId="44260" xr:uid="{5B46FD6F-2FA1-49F7-8B31-CE08748BBE49}"/>
    <cellStyle name="Currency 2 6 2 9 2 2 3" xfId="6241" xr:uid="{00000000-0005-0000-0000-00001A4D0000}"/>
    <cellStyle name="Currency 2 6 2 9 2 2 3 2" xfId="20498" xr:uid="{00000000-0005-0000-0000-00001B4D0000}"/>
    <cellStyle name="Currency 2 6 2 9 2 2 3 3" xfId="32379" xr:uid="{F3EAAF37-70E4-412A-B050-B245C0A762FB}"/>
    <cellStyle name="Currency 2 6 2 9 2 2 3 4" xfId="46636" xr:uid="{0E7E34A9-A2E7-41B4-8CAF-2C24A183C551}"/>
    <cellStyle name="Currency 2 6 2 9 2 2 4" xfId="8617" xr:uid="{00000000-0005-0000-0000-00001C4D0000}"/>
    <cellStyle name="Currency 2 6 2 9 2 2 4 2" xfId="22874" xr:uid="{00000000-0005-0000-0000-00001D4D0000}"/>
    <cellStyle name="Currency 2 6 2 9 2 2 4 3" xfId="34755" xr:uid="{C3E6FEAE-BC54-47CC-AB41-D000C1A49FCB}"/>
    <cellStyle name="Currency 2 6 2 9 2 2 4 4" xfId="49012" xr:uid="{08E30A70-5875-4BF4-994C-D6228BCB53EC}"/>
    <cellStyle name="Currency 2 6 2 9 2 2 5" xfId="10993" xr:uid="{00000000-0005-0000-0000-00001E4D0000}"/>
    <cellStyle name="Currency 2 6 2 9 2 2 5 2" xfId="25250" xr:uid="{00000000-0005-0000-0000-00001F4D0000}"/>
    <cellStyle name="Currency 2 6 2 9 2 2 5 3" xfId="37131" xr:uid="{19A9A88F-0269-4915-A3D0-2F22BF7F1559}"/>
    <cellStyle name="Currency 2 6 2 9 2 2 5 4" xfId="51388" xr:uid="{3C551D0F-226B-43B4-993A-1C3E0ED509E0}"/>
    <cellStyle name="Currency 2 6 2 9 2 2 6" xfId="13370" xr:uid="{00000000-0005-0000-0000-0000204D0000}"/>
    <cellStyle name="Currency 2 6 2 9 2 2 6 2" xfId="39508" xr:uid="{39269D73-0B03-4BFA-A206-9ECB4BE4F5BF}"/>
    <cellStyle name="Currency 2 6 2 9 2 2 6 3" xfId="53765" xr:uid="{07789DE1-CBEC-41FB-8813-825E4EB3A8A5}"/>
    <cellStyle name="Currency 2 6 2 9 2 2 7" xfId="15746" xr:uid="{00000000-0005-0000-0000-0000214D0000}"/>
    <cellStyle name="Currency 2 6 2 9 2 2 8" xfId="27627" xr:uid="{C51CBF1C-ED1F-43AC-954C-00A716F26107}"/>
    <cellStyle name="Currency 2 6 2 9 2 2 9" xfId="41884" xr:uid="{25A2BD3A-0CA6-47FC-8884-1D713198E6C0}"/>
    <cellStyle name="Currency 2 6 2 9 2 3" xfId="2281" xr:uid="{00000000-0005-0000-0000-0000224D0000}"/>
    <cellStyle name="Currency 2 6 2 9 2 3 2" xfId="4657" xr:uid="{00000000-0005-0000-0000-0000234D0000}"/>
    <cellStyle name="Currency 2 6 2 9 2 3 2 2" xfId="18914" xr:uid="{00000000-0005-0000-0000-0000244D0000}"/>
    <cellStyle name="Currency 2 6 2 9 2 3 2 3" xfId="30795" xr:uid="{F044F9B5-B217-40E6-858B-5C2CFCC2019A}"/>
    <cellStyle name="Currency 2 6 2 9 2 3 2 4" xfId="45052" xr:uid="{FA9E10C5-A003-41F7-BD05-A7BAAB90BDC2}"/>
    <cellStyle name="Currency 2 6 2 9 2 3 3" xfId="7033" xr:uid="{00000000-0005-0000-0000-0000254D0000}"/>
    <cellStyle name="Currency 2 6 2 9 2 3 3 2" xfId="21290" xr:uid="{00000000-0005-0000-0000-0000264D0000}"/>
    <cellStyle name="Currency 2 6 2 9 2 3 3 3" xfId="33171" xr:uid="{14A56D4E-1A7A-4365-A714-DAF8FD3EAA7A}"/>
    <cellStyle name="Currency 2 6 2 9 2 3 3 4" xfId="47428" xr:uid="{8D1654C3-C195-418D-98BC-E98246D05584}"/>
    <cellStyle name="Currency 2 6 2 9 2 3 4" xfId="9409" xr:uid="{00000000-0005-0000-0000-0000274D0000}"/>
    <cellStyle name="Currency 2 6 2 9 2 3 4 2" xfId="23666" xr:uid="{00000000-0005-0000-0000-0000284D0000}"/>
    <cellStyle name="Currency 2 6 2 9 2 3 4 3" xfId="35547" xr:uid="{D4336687-D4E7-4C19-ADA6-829A55284B6D}"/>
    <cellStyle name="Currency 2 6 2 9 2 3 4 4" xfId="49804" xr:uid="{E16D6046-CCBA-45B4-9493-D230CC952C29}"/>
    <cellStyle name="Currency 2 6 2 9 2 3 5" xfId="11785" xr:uid="{00000000-0005-0000-0000-0000294D0000}"/>
    <cellStyle name="Currency 2 6 2 9 2 3 5 2" xfId="26042" xr:uid="{00000000-0005-0000-0000-00002A4D0000}"/>
    <cellStyle name="Currency 2 6 2 9 2 3 5 3" xfId="37923" xr:uid="{FE66D244-69A3-4267-BD42-5DC24A091985}"/>
    <cellStyle name="Currency 2 6 2 9 2 3 5 4" xfId="52180" xr:uid="{4B6BFEC8-6A61-4C8A-8644-1CDF687238FB}"/>
    <cellStyle name="Currency 2 6 2 9 2 3 6" xfId="14162" xr:uid="{00000000-0005-0000-0000-00002B4D0000}"/>
    <cellStyle name="Currency 2 6 2 9 2 3 6 2" xfId="40300" xr:uid="{E95212AD-A338-44CE-BC43-D1588161FC9A}"/>
    <cellStyle name="Currency 2 6 2 9 2 3 6 3" xfId="54557" xr:uid="{1D47248E-A4B6-4B41-A4A3-40B57C7171D1}"/>
    <cellStyle name="Currency 2 6 2 9 2 3 7" xfId="16538" xr:uid="{00000000-0005-0000-0000-00002C4D0000}"/>
    <cellStyle name="Currency 2 6 2 9 2 3 8" xfId="28419" xr:uid="{07FC8826-202F-4912-8EEB-C0212A8EC55A}"/>
    <cellStyle name="Currency 2 6 2 9 2 3 9" xfId="42676" xr:uid="{AAE721B0-687B-4267-8532-3AFF8349B465}"/>
    <cellStyle name="Currency 2 6 2 9 2 4" xfId="3073" xr:uid="{00000000-0005-0000-0000-00002D4D0000}"/>
    <cellStyle name="Currency 2 6 2 9 2 4 2" xfId="17330" xr:uid="{00000000-0005-0000-0000-00002E4D0000}"/>
    <cellStyle name="Currency 2 6 2 9 2 4 3" xfId="29211" xr:uid="{92C15E69-1780-4A57-ACA1-EE5C3EA56970}"/>
    <cellStyle name="Currency 2 6 2 9 2 4 4" xfId="43468" xr:uid="{EC3E8770-2570-4323-83B1-43AD3320AC1A}"/>
    <cellStyle name="Currency 2 6 2 9 2 5" xfId="5449" xr:uid="{00000000-0005-0000-0000-00002F4D0000}"/>
    <cellStyle name="Currency 2 6 2 9 2 5 2" xfId="19706" xr:uid="{00000000-0005-0000-0000-0000304D0000}"/>
    <cellStyle name="Currency 2 6 2 9 2 5 3" xfId="31587" xr:uid="{1543F8F7-28D5-4F8E-99BF-5D48A42777E2}"/>
    <cellStyle name="Currency 2 6 2 9 2 5 4" xfId="45844" xr:uid="{8A5E0CAF-3BFF-43DB-9A31-23C60438047F}"/>
    <cellStyle name="Currency 2 6 2 9 2 6" xfId="7825" xr:uid="{00000000-0005-0000-0000-0000314D0000}"/>
    <cellStyle name="Currency 2 6 2 9 2 6 2" xfId="22082" xr:uid="{00000000-0005-0000-0000-0000324D0000}"/>
    <cellStyle name="Currency 2 6 2 9 2 6 3" xfId="33963" xr:uid="{176CC7F4-AA58-4F9C-B42A-21B1026466A8}"/>
    <cellStyle name="Currency 2 6 2 9 2 6 4" xfId="48220" xr:uid="{45E281BE-DC41-4B5D-8619-9B8CDBCA0015}"/>
    <cellStyle name="Currency 2 6 2 9 2 7" xfId="10201" xr:uid="{00000000-0005-0000-0000-0000334D0000}"/>
    <cellStyle name="Currency 2 6 2 9 2 7 2" xfId="24458" xr:uid="{00000000-0005-0000-0000-0000344D0000}"/>
    <cellStyle name="Currency 2 6 2 9 2 7 3" xfId="36339" xr:uid="{696E964B-F36C-4AAA-867F-66BD6613C355}"/>
    <cellStyle name="Currency 2 6 2 9 2 7 4" xfId="50596" xr:uid="{F1EC255F-BD29-4073-BBF9-AE5DA34EE7D2}"/>
    <cellStyle name="Currency 2 6 2 9 2 8" xfId="12578" xr:uid="{00000000-0005-0000-0000-0000354D0000}"/>
    <cellStyle name="Currency 2 6 2 9 2 8 2" xfId="38716" xr:uid="{29CFCDA3-CA13-4926-BE73-BC5879C5BB27}"/>
    <cellStyle name="Currency 2 6 2 9 2 8 3" xfId="52973" xr:uid="{AB79F664-FFC6-4A9E-AB3E-1C1DE0B49695}"/>
    <cellStyle name="Currency 2 6 2 9 2 9" xfId="14954" xr:uid="{00000000-0005-0000-0000-0000364D0000}"/>
    <cellStyle name="Currency 2 6 2 9 3" xfId="1129" xr:uid="{00000000-0005-0000-0000-0000374D0000}"/>
    <cellStyle name="Currency 2 6 2 9 3 2" xfId="3505" xr:uid="{00000000-0005-0000-0000-0000384D0000}"/>
    <cellStyle name="Currency 2 6 2 9 3 2 2" xfId="17762" xr:uid="{00000000-0005-0000-0000-0000394D0000}"/>
    <cellStyle name="Currency 2 6 2 9 3 2 3" xfId="29643" xr:uid="{5AB848D2-B83A-43BB-846A-88DB9C1857C7}"/>
    <cellStyle name="Currency 2 6 2 9 3 2 4" xfId="43900" xr:uid="{F37866F3-152A-4C85-9CCB-B4F9726AB31F}"/>
    <cellStyle name="Currency 2 6 2 9 3 3" xfId="5881" xr:uid="{00000000-0005-0000-0000-00003A4D0000}"/>
    <cellStyle name="Currency 2 6 2 9 3 3 2" xfId="20138" xr:uid="{00000000-0005-0000-0000-00003B4D0000}"/>
    <cellStyle name="Currency 2 6 2 9 3 3 3" xfId="32019" xr:uid="{B9C02E1C-60AE-4EED-B59E-B94313D8A435}"/>
    <cellStyle name="Currency 2 6 2 9 3 3 4" xfId="46276" xr:uid="{59DB3991-4080-438B-943A-A46CB8ECE456}"/>
    <cellStyle name="Currency 2 6 2 9 3 4" xfId="8257" xr:uid="{00000000-0005-0000-0000-00003C4D0000}"/>
    <cellStyle name="Currency 2 6 2 9 3 4 2" xfId="22514" xr:uid="{00000000-0005-0000-0000-00003D4D0000}"/>
    <cellStyle name="Currency 2 6 2 9 3 4 3" xfId="34395" xr:uid="{4B471A15-82BB-4F13-B4C9-B1EC1B0F1FBF}"/>
    <cellStyle name="Currency 2 6 2 9 3 4 4" xfId="48652" xr:uid="{149F4E47-795D-475D-8941-3E613D93C556}"/>
    <cellStyle name="Currency 2 6 2 9 3 5" xfId="10633" xr:uid="{00000000-0005-0000-0000-00003E4D0000}"/>
    <cellStyle name="Currency 2 6 2 9 3 5 2" xfId="24890" xr:uid="{00000000-0005-0000-0000-00003F4D0000}"/>
    <cellStyle name="Currency 2 6 2 9 3 5 3" xfId="36771" xr:uid="{CDF0ABB3-2CB1-41F3-A3FE-BF463C643FEC}"/>
    <cellStyle name="Currency 2 6 2 9 3 5 4" xfId="51028" xr:uid="{B3285104-5ABF-4308-ACA0-9542E49395CC}"/>
    <cellStyle name="Currency 2 6 2 9 3 6" xfId="13010" xr:uid="{00000000-0005-0000-0000-0000404D0000}"/>
    <cellStyle name="Currency 2 6 2 9 3 6 2" xfId="39148" xr:uid="{F9107767-F520-4C6E-9C92-2C56CB164314}"/>
    <cellStyle name="Currency 2 6 2 9 3 6 3" xfId="53405" xr:uid="{239F5494-3EEA-43F3-9F7B-F5C382187F1E}"/>
    <cellStyle name="Currency 2 6 2 9 3 7" xfId="15386" xr:uid="{00000000-0005-0000-0000-0000414D0000}"/>
    <cellStyle name="Currency 2 6 2 9 3 8" xfId="27267" xr:uid="{2A8B89CE-A2B3-4B17-AEA3-56F949757454}"/>
    <cellStyle name="Currency 2 6 2 9 3 9" xfId="41524" xr:uid="{AABD9C7C-AF28-43F7-9F42-2CE9B9B3A34D}"/>
    <cellStyle name="Currency 2 6 2 9 4" xfId="1921" xr:uid="{00000000-0005-0000-0000-0000424D0000}"/>
    <cellStyle name="Currency 2 6 2 9 4 2" xfId="4297" xr:uid="{00000000-0005-0000-0000-0000434D0000}"/>
    <cellStyle name="Currency 2 6 2 9 4 2 2" xfId="18554" xr:uid="{00000000-0005-0000-0000-0000444D0000}"/>
    <cellStyle name="Currency 2 6 2 9 4 2 3" xfId="30435" xr:uid="{2D506F73-F57E-4153-A911-35E50C3F1B57}"/>
    <cellStyle name="Currency 2 6 2 9 4 2 4" xfId="44692" xr:uid="{417FC334-D623-449F-951F-711E5C056293}"/>
    <cellStyle name="Currency 2 6 2 9 4 3" xfId="6673" xr:uid="{00000000-0005-0000-0000-0000454D0000}"/>
    <cellStyle name="Currency 2 6 2 9 4 3 2" xfId="20930" xr:uid="{00000000-0005-0000-0000-0000464D0000}"/>
    <cellStyle name="Currency 2 6 2 9 4 3 3" xfId="32811" xr:uid="{19814239-E3E7-4357-8550-E6FA0243123C}"/>
    <cellStyle name="Currency 2 6 2 9 4 3 4" xfId="47068" xr:uid="{9A081970-F8F2-4EB7-82DB-47489154B57D}"/>
    <cellStyle name="Currency 2 6 2 9 4 4" xfId="9049" xr:uid="{00000000-0005-0000-0000-0000474D0000}"/>
    <cellStyle name="Currency 2 6 2 9 4 4 2" xfId="23306" xr:uid="{00000000-0005-0000-0000-0000484D0000}"/>
    <cellStyle name="Currency 2 6 2 9 4 4 3" xfId="35187" xr:uid="{9AF6B255-FEF5-4BB6-9E96-7F5408FA0FD3}"/>
    <cellStyle name="Currency 2 6 2 9 4 4 4" xfId="49444" xr:uid="{F4178F08-6756-491A-A6DC-27DCCD167FCC}"/>
    <cellStyle name="Currency 2 6 2 9 4 5" xfId="11425" xr:uid="{00000000-0005-0000-0000-0000494D0000}"/>
    <cellStyle name="Currency 2 6 2 9 4 5 2" xfId="25682" xr:uid="{00000000-0005-0000-0000-00004A4D0000}"/>
    <cellStyle name="Currency 2 6 2 9 4 5 3" xfId="37563" xr:uid="{8A7C9EE7-977B-4973-B87A-25626B35E86E}"/>
    <cellStyle name="Currency 2 6 2 9 4 5 4" xfId="51820" xr:uid="{D3505066-5C6B-4FEF-88F0-92273565AB7B}"/>
    <cellStyle name="Currency 2 6 2 9 4 6" xfId="13802" xr:uid="{00000000-0005-0000-0000-00004B4D0000}"/>
    <cellStyle name="Currency 2 6 2 9 4 6 2" xfId="39940" xr:uid="{8FD26E39-E9EF-4479-8DE9-22D1C893787A}"/>
    <cellStyle name="Currency 2 6 2 9 4 6 3" xfId="54197" xr:uid="{D375AE14-CD59-4B65-A810-91FACB8EA21A}"/>
    <cellStyle name="Currency 2 6 2 9 4 7" xfId="16178" xr:uid="{00000000-0005-0000-0000-00004C4D0000}"/>
    <cellStyle name="Currency 2 6 2 9 4 8" xfId="28059" xr:uid="{44BD48B6-33BF-43F4-8878-8F98EB4C0F20}"/>
    <cellStyle name="Currency 2 6 2 9 4 9" xfId="42316" xr:uid="{31ABA1B6-1C50-414D-8CC1-FAF0FC3A7913}"/>
    <cellStyle name="Currency 2 6 2 9 5" xfId="2713" xr:uid="{00000000-0005-0000-0000-00004D4D0000}"/>
    <cellStyle name="Currency 2 6 2 9 5 2" xfId="16970" xr:uid="{00000000-0005-0000-0000-00004E4D0000}"/>
    <cellStyle name="Currency 2 6 2 9 5 3" xfId="28851" xr:uid="{B5492DE6-1704-4633-9290-7300952732A0}"/>
    <cellStyle name="Currency 2 6 2 9 5 4" xfId="43108" xr:uid="{B2D535B6-8078-431D-9E08-DA9B9D8BBA76}"/>
    <cellStyle name="Currency 2 6 2 9 6" xfId="5089" xr:uid="{00000000-0005-0000-0000-00004F4D0000}"/>
    <cellStyle name="Currency 2 6 2 9 6 2" xfId="19346" xr:uid="{00000000-0005-0000-0000-0000504D0000}"/>
    <cellStyle name="Currency 2 6 2 9 6 3" xfId="31227" xr:uid="{2D918725-8598-467D-A01D-3E8DB402CF7E}"/>
    <cellStyle name="Currency 2 6 2 9 6 4" xfId="45484" xr:uid="{F6C2D4AD-89D3-4476-B145-F8877493BECC}"/>
    <cellStyle name="Currency 2 6 2 9 7" xfId="7465" xr:uid="{00000000-0005-0000-0000-0000514D0000}"/>
    <cellStyle name="Currency 2 6 2 9 7 2" xfId="21722" xr:uid="{00000000-0005-0000-0000-0000524D0000}"/>
    <cellStyle name="Currency 2 6 2 9 7 3" xfId="33603" xr:uid="{025AA665-B61C-4FE2-B7CB-6EB6A63A11B7}"/>
    <cellStyle name="Currency 2 6 2 9 7 4" xfId="47860" xr:uid="{C5C86CA3-4DD4-44A1-BBC7-F57F1C68242D}"/>
    <cellStyle name="Currency 2 6 2 9 8" xfId="9841" xr:uid="{00000000-0005-0000-0000-0000534D0000}"/>
    <cellStyle name="Currency 2 6 2 9 8 2" xfId="24098" xr:uid="{00000000-0005-0000-0000-0000544D0000}"/>
    <cellStyle name="Currency 2 6 2 9 8 3" xfId="35979" xr:uid="{D3A99F38-982B-421F-82FE-2711CB0D892E}"/>
    <cellStyle name="Currency 2 6 2 9 8 4" xfId="50236" xr:uid="{D2421725-94F1-46CE-900B-421AB2CA2F9C}"/>
    <cellStyle name="Currency 2 6 2 9 9" xfId="12218" xr:uid="{00000000-0005-0000-0000-0000554D0000}"/>
    <cellStyle name="Currency 2 6 2 9 9 2" xfId="38356" xr:uid="{8EB0270D-B94C-49E2-8958-989C6DA616B1}"/>
    <cellStyle name="Currency 2 6 2 9 9 3" xfId="52613" xr:uid="{5EA02FA6-CBB5-4592-AB7A-5F6F3ADCA2A6}"/>
    <cellStyle name="Currency 2 6 20" xfId="7160" xr:uid="{00000000-0005-0000-0000-0000564D0000}"/>
    <cellStyle name="Currency 2 6 20 2" xfId="21417" xr:uid="{00000000-0005-0000-0000-0000574D0000}"/>
    <cellStyle name="Currency 2 6 20 3" xfId="33298" xr:uid="{E706598C-1765-4876-9F44-323B736027DC}"/>
    <cellStyle name="Currency 2 6 20 4" xfId="47555" xr:uid="{CC55AF97-EFCB-47F9-B9EB-F074047B51AE}"/>
    <cellStyle name="Currency 2 6 21" xfId="9536" xr:uid="{00000000-0005-0000-0000-0000584D0000}"/>
    <cellStyle name="Currency 2 6 21 2" xfId="23793" xr:uid="{00000000-0005-0000-0000-0000594D0000}"/>
    <cellStyle name="Currency 2 6 21 3" xfId="35674" xr:uid="{3CF07E38-BA50-459A-B263-61F7028D0E90}"/>
    <cellStyle name="Currency 2 6 21 4" xfId="49931" xr:uid="{E8B47F32-CEC3-46F3-8259-8619804C6F72}"/>
    <cellStyle name="Currency 2 6 22" xfId="11913" xr:uid="{00000000-0005-0000-0000-00005A4D0000}"/>
    <cellStyle name="Currency 2 6 22 2" xfId="38051" xr:uid="{222E1F3A-D54A-4F1C-BBBD-D51569283D98}"/>
    <cellStyle name="Currency 2 6 22 3" xfId="52308" xr:uid="{5A677E36-5795-44C8-BB07-234DC96B5AC8}"/>
    <cellStyle name="Currency 2 6 23" xfId="14289" xr:uid="{00000000-0005-0000-0000-00005B4D0000}"/>
    <cellStyle name="Currency 2 6 24" xfId="26170" xr:uid="{FBA467FC-7B0D-4071-A60B-2CC2551CB22D}"/>
    <cellStyle name="Currency 2 6 25" xfId="40427" xr:uid="{A6D5F748-FC6F-47BB-AD90-A95009CB7916}"/>
    <cellStyle name="Currency 2 6 3" xfId="68" xr:uid="{00000000-0005-0000-0000-00005C4D0000}"/>
    <cellStyle name="Currency 2 6 3 10" xfId="14325" xr:uid="{00000000-0005-0000-0000-00005D4D0000}"/>
    <cellStyle name="Currency 2 6 3 11" xfId="26206" xr:uid="{214072A2-4F2B-47B6-BA5E-937BB9F84F50}"/>
    <cellStyle name="Currency 2 6 3 12" xfId="40463" xr:uid="{7AA9E08A-8519-471B-BD09-AD5C24D21791}"/>
    <cellStyle name="Currency 2 6 3 2" xfId="428" xr:uid="{00000000-0005-0000-0000-00005E4D0000}"/>
    <cellStyle name="Currency 2 6 3 2 10" xfId="26566" xr:uid="{86325A61-3303-456A-96E7-FDC86ECBA4B5}"/>
    <cellStyle name="Currency 2 6 3 2 11" xfId="40823" xr:uid="{E2746340-9A43-4778-A99A-951FEB5454F2}"/>
    <cellStyle name="Currency 2 6 3 2 2" xfId="1220" xr:uid="{00000000-0005-0000-0000-00005F4D0000}"/>
    <cellStyle name="Currency 2 6 3 2 2 2" xfId="3596" xr:uid="{00000000-0005-0000-0000-0000604D0000}"/>
    <cellStyle name="Currency 2 6 3 2 2 2 2" xfId="17853" xr:uid="{00000000-0005-0000-0000-0000614D0000}"/>
    <cellStyle name="Currency 2 6 3 2 2 2 3" xfId="29734" xr:uid="{F3CEA628-0FA1-4692-A6E6-741C22DE8571}"/>
    <cellStyle name="Currency 2 6 3 2 2 2 4" xfId="43991" xr:uid="{366440BA-D25A-41F1-9E8C-0848A3386098}"/>
    <cellStyle name="Currency 2 6 3 2 2 3" xfId="5972" xr:uid="{00000000-0005-0000-0000-0000624D0000}"/>
    <cellStyle name="Currency 2 6 3 2 2 3 2" xfId="20229" xr:uid="{00000000-0005-0000-0000-0000634D0000}"/>
    <cellStyle name="Currency 2 6 3 2 2 3 3" xfId="32110" xr:uid="{9B51BE7E-8DE2-4482-ADFE-4F3963D20786}"/>
    <cellStyle name="Currency 2 6 3 2 2 3 4" xfId="46367" xr:uid="{E91750AC-B6EB-437A-B400-EA26A851A160}"/>
    <cellStyle name="Currency 2 6 3 2 2 4" xfId="8348" xr:uid="{00000000-0005-0000-0000-0000644D0000}"/>
    <cellStyle name="Currency 2 6 3 2 2 4 2" xfId="22605" xr:uid="{00000000-0005-0000-0000-0000654D0000}"/>
    <cellStyle name="Currency 2 6 3 2 2 4 3" xfId="34486" xr:uid="{01DDB159-0802-4823-BCC9-698BA80D2BD4}"/>
    <cellStyle name="Currency 2 6 3 2 2 4 4" xfId="48743" xr:uid="{509E9C4A-332F-4DC5-B094-498853E8C5E0}"/>
    <cellStyle name="Currency 2 6 3 2 2 5" xfId="10724" xr:uid="{00000000-0005-0000-0000-0000664D0000}"/>
    <cellStyle name="Currency 2 6 3 2 2 5 2" xfId="24981" xr:uid="{00000000-0005-0000-0000-0000674D0000}"/>
    <cellStyle name="Currency 2 6 3 2 2 5 3" xfId="36862" xr:uid="{678A9E98-FB43-43E5-A2A3-9BBCDDB761E0}"/>
    <cellStyle name="Currency 2 6 3 2 2 5 4" xfId="51119" xr:uid="{72C5313D-5020-47CE-A82B-B44DFB6D4D0A}"/>
    <cellStyle name="Currency 2 6 3 2 2 6" xfId="13101" xr:uid="{00000000-0005-0000-0000-0000684D0000}"/>
    <cellStyle name="Currency 2 6 3 2 2 6 2" xfId="39239" xr:uid="{0B8F2902-57A0-4110-9120-E9CCE571163F}"/>
    <cellStyle name="Currency 2 6 3 2 2 6 3" xfId="53496" xr:uid="{C250ADE0-AD81-466D-B8B7-1DE1EA1DFD3C}"/>
    <cellStyle name="Currency 2 6 3 2 2 7" xfId="15477" xr:uid="{00000000-0005-0000-0000-0000694D0000}"/>
    <cellStyle name="Currency 2 6 3 2 2 8" xfId="27358" xr:uid="{FBF73CB7-B64F-4D29-8B23-8D6697811C0C}"/>
    <cellStyle name="Currency 2 6 3 2 2 9" xfId="41615" xr:uid="{A9D45209-1095-4626-B295-45023C461007}"/>
    <cellStyle name="Currency 2 6 3 2 3" xfId="2012" xr:uid="{00000000-0005-0000-0000-00006A4D0000}"/>
    <cellStyle name="Currency 2 6 3 2 3 2" xfId="4388" xr:uid="{00000000-0005-0000-0000-00006B4D0000}"/>
    <cellStyle name="Currency 2 6 3 2 3 2 2" xfId="18645" xr:uid="{00000000-0005-0000-0000-00006C4D0000}"/>
    <cellStyle name="Currency 2 6 3 2 3 2 3" xfId="30526" xr:uid="{E094E473-33A6-4472-9CB1-AD3542BA626F}"/>
    <cellStyle name="Currency 2 6 3 2 3 2 4" xfId="44783" xr:uid="{D3F4E25F-0AFC-4C01-A952-D0698B8715B8}"/>
    <cellStyle name="Currency 2 6 3 2 3 3" xfId="6764" xr:uid="{00000000-0005-0000-0000-00006D4D0000}"/>
    <cellStyle name="Currency 2 6 3 2 3 3 2" xfId="21021" xr:uid="{00000000-0005-0000-0000-00006E4D0000}"/>
    <cellStyle name="Currency 2 6 3 2 3 3 3" xfId="32902" xr:uid="{FEC9C2A3-7545-4560-90BA-0E3EAF02A804}"/>
    <cellStyle name="Currency 2 6 3 2 3 3 4" xfId="47159" xr:uid="{682251F3-9774-4E1C-9F3B-11AEBD25D03D}"/>
    <cellStyle name="Currency 2 6 3 2 3 4" xfId="9140" xr:uid="{00000000-0005-0000-0000-00006F4D0000}"/>
    <cellStyle name="Currency 2 6 3 2 3 4 2" xfId="23397" xr:uid="{00000000-0005-0000-0000-0000704D0000}"/>
    <cellStyle name="Currency 2 6 3 2 3 4 3" xfId="35278" xr:uid="{1A7DD733-A61B-421A-BA52-DD3B2B14278C}"/>
    <cellStyle name="Currency 2 6 3 2 3 4 4" xfId="49535" xr:uid="{DC7148C6-D360-4199-9B15-7BA80F355968}"/>
    <cellStyle name="Currency 2 6 3 2 3 5" xfId="11516" xr:uid="{00000000-0005-0000-0000-0000714D0000}"/>
    <cellStyle name="Currency 2 6 3 2 3 5 2" xfId="25773" xr:uid="{00000000-0005-0000-0000-0000724D0000}"/>
    <cellStyle name="Currency 2 6 3 2 3 5 3" xfId="37654" xr:uid="{2253A3C9-AC86-4D78-8035-E014B7C4C687}"/>
    <cellStyle name="Currency 2 6 3 2 3 5 4" xfId="51911" xr:uid="{7DAF2505-2FAA-472A-8B59-CE08AF604249}"/>
    <cellStyle name="Currency 2 6 3 2 3 6" xfId="13893" xr:uid="{00000000-0005-0000-0000-0000734D0000}"/>
    <cellStyle name="Currency 2 6 3 2 3 6 2" xfId="40031" xr:uid="{369CB3DB-80A1-4726-8474-A6BDB9A19C07}"/>
    <cellStyle name="Currency 2 6 3 2 3 6 3" xfId="54288" xr:uid="{D158DAFF-1460-4DF7-8508-DBCAC922397D}"/>
    <cellStyle name="Currency 2 6 3 2 3 7" xfId="16269" xr:uid="{00000000-0005-0000-0000-0000744D0000}"/>
    <cellStyle name="Currency 2 6 3 2 3 8" xfId="28150" xr:uid="{B918DD52-1809-4A76-B88A-3AAB0125D0B2}"/>
    <cellStyle name="Currency 2 6 3 2 3 9" xfId="42407" xr:uid="{FAE97D53-C791-4551-8E7A-D578F3480377}"/>
    <cellStyle name="Currency 2 6 3 2 4" xfId="2804" xr:uid="{00000000-0005-0000-0000-0000754D0000}"/>
    <cellStyle name="Currency 2 6 3 2 4 2" xfId="17061" xr:uid="{00000000-0005-0000-0000-0000764D0000}"/>
    <cellStyle name="Currency 2 6 3 2 4 3" xfId="28942" xr:uid="{F4238B60-ADB7-4E6A-BA95-A1ED96C32734}"/>
    <cellStyle name="Currency 2 6 3 2 4 4" xfId="43199" xr:uid="{E1169A54-C336-43CA-9200-AEC0320C9159}"/>
    <cellStyle name="Currency 2 6 3 2 5" xfId="5180" xr:uid="{00000000-0005-0000-0000-0000774D0000}"/>
    <cellStyle name="Currency 2 6 3 2 5 2" xfId="19437" xr:uid="{00000000-0005-0000-0000-0000784D0000}"/>
    <cellStyle name="Currency 2 6 3 2 5 3" xfId="31318" xr:uid="{D4F1A3FD-9C8F-4E0E-A359-C184FC1E3B05}"/>
    <cellStyle name="Currency 2 6 3 2 5 4" xfId="45575" xr:uid="{339616E5-6B5D-4275-942B-1B579B9ECE85}"/>
    <cellStyle name="Currency 2 6 3 2 6" xfId="7556" xr:uid="{00000000-0005-0000-0000-0000794D0000}"/>
    <cellStyle name="Currency 2 6 3 2 6 2" xfId="21813" xr:uid="{00000000-0005-0000-0000-00007A4D0000}"/>
    <cellStyle name="Currency 2 6 3 2 6 3" xfId="33694" xr:uid="{1F600EF7-D4B3-4B17-AC59-A32F81A92CD3}"/>
    <cellStyle name="Currency 2 6 3 2 6 4" xfId="47951" xr:uid="{B5C18FF2-644A-4313-9686-91E859E293A5}"/>
    <cellStyle name="Currency 2 6 3 2 7" xfId="9932" xr:uid="{00000000-0005-0000-0000-00007B4D0000}"/>
    <cellStyle name="Currency 2 6 3 2 7 2" xfId="24189" xr:uid="{00000000-0005-0000-0000-00007C4D0000}"/>
    <cellStyle name="Currency 2 6 3 2 7 3" xfId="36070" xr:uid="{98E4E1B1-CB10-4C15-96CC-2031F781BFE1}"/>
    <cellStyle name="Currency 2 6 3 2 7 4" xfId="50327" xr:uid="{DCB15227-A6C1-49E5-929D-87D27693D2A2}"/>
    <cellStyle name="Currency 2 6 3 2 8" xfId="12309" xr:uid="{00000000-0005-0000-0000-00007D4D0000}"/>
    <cellStyle name="Currency 2 6 3 2 8 2" xfId="38447" xr:uid="{0221BB8B-DCEB-45E4-AA1D-BFAEBE071074}"/>
    <cellStyle name="Currency 2 6 3 2 8 3" xfId="52704" xr:uid="{C9124095-053D-46D7-9CC1-AFCE992A028D}"/>
    <cellStyle name="Currency 2 6 3 2 9" xfId="14685" xr:uid="{00000000-0005-0000-0000-00007E4D0000}"/>
    <cellStyle name="Currency 2 6 3 3" xfId="860" xr:uid="{00000000-0005-0000-0000-00007F4D0000}"/>
    <cellStyle name="Currency 2 6 3 3 2" xfId="3236" xr:uid="{00000000-0005-0000-0000-0000804D0000}"/>
    <cellStyle name="Currency 2 6 3 3 2 2" xfId="17493" xr:uid="{00000000-0005-0000-0000-0000814D0000}"/>
    <cellStyle name="Currency 2 6 3 3 2 3" xfId="29374" xr:uid="{2D0E068B-3AD9-46C6-ACD8-E7CA2845BF21}"/>
    <cellStyle name="Currency 2 6 3 3 2 4" xfId="43631" xr:uid="{B0E9EFBA-AF6A-4449-B9D8-8A2D1BC1CC48}"/>
    <cellStyle name="Currency 2 6 3 3 3" xfId="5612" xr:uid="{00000000-0005-0000-0000-0000824D0000}"/>
    <cellStyle name="Currency 2 6 3 3 3 2" xfId="19869" xr:uid="{00000000-0005-0000-0000-0000834D0000}"/>
    <cellStyle name="Currency 2 6 3 3 3 3" xfId="31750" xr:uid="{0EB60971-1023-4916-978F-C18B3939B232}"/>
    <cellStyle name="Currency 2 6 3 3 3 4" xfId="46007" xr:uid="{77E6AECE-5EED-4A98-B101-8B42269F8E70}"/>
    <cellStyle name="Currency 2 6 3 3 4" xfId="7988" xr:uid="{00000000-0005-0000-0000-0000844D0000}"/>
    <cellStyle name="Currency 2 6 3 3 4 2" xfId="22245" xr:uid="{00000000-0005-0000-0000-0000854D0000}"/>
    <cellStyle name="Currency 2 6 3 3 4 3" xfId="34126" xr:uid="{557571FE-4ADA-443D-A220-5AEEEEFD2725}"/>
    <cellStyle name="Currency 2 6 3 3 4 4" xfId="48383" xr:uid="{7E21A58F-41E2-494E-BF9B-61D430E24843}"/>
    <cellStyle name="Currency 2 6 3 3 5" xfId="10364" xr:uid="{00000000-0005-0000-0000-0000864D0000}"/>
    <cellStyle name="Currency 2 6 3 3 5 2" xfId="24621" xr:uid="{00000000-0005-0000-0000-0000874D0000}"/>
    <cellStyle name="Currency 2 6 3 3 5 3" xfId="36502" xr:uid="{611926D9-75A5-45BF-A09C-F17B3C3AFF87}"/>
    <cellStyle name="Currency 2 6 3 3 5 4" xfId="50759" xr:uid="{6F5B4BB2-E231-4BF9-BD8F-FB8706D01C6C}"/>
    <cellStyle name="Currency 2 6 3 3 6" xfId="12741" xr:uid="{00000000-0005-0000-0000-0000884D0000}"/>
    <cellStyle name="Currency 2 6 3 3 6 2" xfId="38879" xr:uid="{2D6D951D-A0A2-4A3C-8702-01827CED5E5A}"/>
    <cellStyle name="Currency 2 6 3 3 6 3" xfId="53136" xr:uid="{97FC29EB-0D5F-4293-80BA-3BEBC997639B}"/>
    <cellStyle name="Currency 2 6 3 3 7" xfId="15117" xr:uid="{00000000-0005-0000-0000-0000894D0000}"/>
    <cellStyle name="Currency 2 6 3 3 8" xfId="26998" xr:uid="{6B51354C-AC32-4769-B093-CF24D5DD4903}"/>
    <cellStyle name="Currency 2 6 3 3 9" xfId="41255" xr:uid="{1732A1E8-9892-41C9-A1DD-4572C516E042}"/>
    <cellStyle name="Currency 2 6 3 4" xfId="1652" xr:uid="{00000000-0005-0000-0000-00008A4D0000}"/>
    <cellStyle name="Currency 2 6 3 4 2" xfId="4028" xr:uid="{00000000-0005-0000-0000-00008B4D0000}"/>
    <cellStyle name="Currency 2 6 3 4 2 2" xfId="18285" xr:uid="{00000000-0005-0000-0000-00008C4D0000}"/>
    <cellStyle name="Currency 2 6 3 4 2 3" xfId="30166" xr:uid="{EBB7B08E-250A-4179-A49A-5A5551A595D6}"/>
    <cellStyle name="Currency 2 6 3 4 2 4" xfId="44423" xr:uid="{E5836C2C-B2CF-4C7A-A61B-52FAE6886674}"/>
    <cellStyle name="Currency 2 6 3 4 3" xfId="6404" xr:uid="{00000000-0005-0000-0000-00008D4D0000}"/>
    <cellStyle name="Currency 2 6 3 4 3 2" xfId="20661" xr:uid="{00000000-0005-0000-0000-00008E4D0000}"/>
    <cellStyle name="Currency 2 6 3 4 3 3" xfId="32542" xr:uid="{CAD63C50-00BC-4FB3-B98A-2483BFC9040D}"/>
    <cellStyle name="Currency 2 6 3 4 3 4" xfId="46799" xr:uid="{7CA7CF0C-C8C8-4158-A92C-A02BBB62B80E}"/>
    <cellStyle name="Currency 2 6 3 4 4" xfId="8780" xr:uid="{00000000-0005-0000-0000-00008F4D0000}"/>
    <cellStyle name="Currency 2 6 3 4 4 2" xfId="23037" xr:uid="{00000000-0005-0000-0000-0000904D0000}"/>
    <cellStyle name="Currency 2 6 3 4 4 3" xfId="34918" xr:uid="{E1C9811A-4F37-4D7D-BC4D-D7F82345C197}"/>
    <cellStyle name="Currency 2 6 3 4 4 4" xfId="49175" xr:uid="{AB09E38D-8804-404E-8E50-65823D365416}"/>
    <cellStyle name="Currency 2 6 3 4 5" xfId="11156" xr:uid="{00000000-0005-0000-0000-0000914D0000}"/>
    <cellStyle name="Currency 2 6 3 4 5 2" xfId="25413" xr:uid="{00000000-0005-0000-0000-0000924D0000}"/>
    <cellStyle name="Currency 2 6 3 4 5 3" xfId="37294" xr:uid="{7699D5F0-79FC-480A-980C-D5639826460C}"/>
    <cellStyle name="Currency 2 6 3 4 5 4" xfId="51551" xr:uid="{2CFEF1A8-869F-4C93-A1E6-C5CA9DF864FA}"/>
    <cellStyle name="Currency 2 6 3 4 6" xfId="13533" xr:uid="{00000000-0005-0000-0000-0000934D0000}"/>
    <cellStyle name="Currency 2 6 3 4 6 2" xfId="39671" xr:uid="{6C1BFD72-1FA4-4E93-92DA-C115F3391B0F}"/>
    <cellStyle name="Currency 2 6 3 4 6 3" xfId="53928" xr:uid="{73D7AC06-0688-44C3-AF3C-EAB574141CD2}"/>
    <cellStyle name="Currency 2 6 3 4 7" xfId="15909" xr:uid="{00000000-0005-0000-0000-0000944D0000}"/>
    <cellStyle name="Currency 2 6 3 4 8" xfId="27790" xr:uid="{E97FC218-AC2A-47F8-91A8-D66409B99B38}"/>
    <cellStyle name="Currency 2 6 3 4 9" xfId="42047" xr:uid="{93C247B8-3C96-496A-81ED-76553D8FC768}"/>
    <cellStyle name="Currency 2 6 3 5" xfId="2444" xr:uid="{00000000-0005-0000-0000-0000954D0000}"/>
    <cellStyle name="Currency 2 6 3 5 2" xfId="16701" xr:uid="{00000000-0005-0000-0000-0000964D0000}"/>
    <cellStyle name="Currency 2 6 3 5 3" xfId="28582" xr:uid="{61DC768D-1C9A-4C55-ADA1-8E077EEB5948}"/>
    <cellStyle name="Currency 2 6 3 5 4" xfId="42839" xr:uid="{F6D04B57-2963-47F3-9F4C-C5E2091758A3}"/>
    <cellStyle name="Currency 2 6 3 6" xfId="4820" xr:uid="{00000000-0005-0000-0000-0000974D0000}"/>
    <cellStyle name="Currency 2 6 3 6 2" xfId="19077" xr:uid="{00000000-0005-0000-0000-0000984D0000}"/>
    <cellStyle name="Currency 2 6 3 6 3" xfId="30958" xr:uid="{21DFB0DD-E60F-4FD1-A615-94DB558704A9}"/>
    <cellStyle name="Currency 2 6 3 6 4" xfId="45215" xr:uid="{B858E067-7D7C-4D5F-ACE3-4EA41DE429C0}"/>
    <cellStyle name="Currency 2 6 3 7" xfId="7196" xr:uid="{00000000-0005-0000-0000-0000994D0000}"/>
    <cellStyle name="Currency 2 6 3 7 2" xfId="21453" xr:uid="{00000000-0005-0000-0000-00009A4D0000}"/>
    <cellStyle name="Currency 2 6 3 7 3" xfId="33334" xr:uid="{1BC29FF2-1FC4-4239-B250-EE7C41BF4287}"/>
    <cellStyle name="Currency 2 6 3 7 4" xfId="47591" xr:uid="{10B2C536-282A-4516-883E-6F4CDF6FD3E5}"/>
    <cellStyle name="Currency 2 6 3 8" xfId="9572" xr:uid="{00000000-0005-0000-0000-00009B4D0000}"/>
    <cellStyle name="Currency 2 6 3 8 2" xfId="23829" xr:uid="{00000000-0005-0000-0000-00009C4D0000}"/>
    <cellStyle name="Currency 2 6 3 8 3" xfId="35710" xr:uid="{08FF8EB0-7792-4328-B604-265C62F605A5}"/>
    <cellStyle name="Currency 2 6 3 8 4" xfId="49967" xr:uid="{D9AA375A-B36A-4C75-9519-EB95543D5660}"/>
    <cellStyle name="Currency 2 6 3 9" xfId="11949" xr:uid="{00000000-0005-0000-0000-00009D4D0000}"/>
    <cellStyle name="Currency 2 6 3 9 2" xfId="38087" xr:uid="{FCBC5688-6FE3-4D23-9904-0F09217EEA06}"/>
    <cellStyle name="Currency 2 6 3 9 3" xfId="52344" xr:uid="{B800EFD3-C5A8-49B7-9A7A-7711EFB51B5A}"/>
    <cellStyle name="Currency 2 6 4" xfId="104" xr:uid="{00000000-0005-0000-0000-00009E4D0000}"/>
    <cellStyle name="Currency 2 6 4 10" xfId="14361" xr:uid="{00000000-0005-0000-0000-00009F4D0000}"/>
    <cellStyle name="Currency 2 6 4 11" xfId="26242" xr:uid="{E1D17740-0B9D-4BA2-97DF-9AEC1FA8C06B}"/>
    <cellStyle name="Currency 2 6 4 12" xfId="40499" xr:uid="{E6031789-68D2-4A15-91FC-B5B7EC204A01}"/>
    <cellStyle name="Currency 2 6 4 2" xfId="464" xr:uid="{00000000-0005-0000-0000-0000A04D0000}"/>
    <cellStyle name="Currency 2 6 4 2 10" xfId="26602" xr:uid="{75AE7C35-3651-418E-90A7-52082FD9E2DE}"/>
    <cellStyle name="Currency 2 6 4 2 11" xfId="40859" xr:uid="{9899DC4E-7D43-4734-99F9-7F7C11CD0913}"/>
    <cellStyle name="Currency 2 6 4 2 2" xfId="1256" xr:uid="{00000000-0005-0000-0000-0000A14D0000}"/>
    <cellStyle name="Currency 2 6 4 2 2 2" xfId="3632" xr:uid="{00000000-0005-0000-0000-0000A24D0000}"/>
    <cellStyle name="Currency 2 6 4 2 2 2 2" xfId="17889" xr:uid="{00000000-0005-0000-0000-0000A34D0000}"/>
    <cellStyle name="Currency 2 6 4 2 2 2 3" xfId="29770" xr:uid="{07C7BE92-869A-445A-9AAE-D2AABF89F1BB}"/>
    <cellStyle name="Currency 2 6 4 2 2 2 4" xfId="44027" xr:uid="{0DEBBF56-A297-4731-BC11-59465D4B2FE4}"/>
    <cellStyle name="Currency 2 6 4 2 2 3" xfId="6008" xr:uid="{00000000-0005-0000-0000-0000A44D0000}"/>
    <cellStyle name="Currency 2 6 4 2 2 3 2" xfId="20265" xr:uid="{00000000-0005-0000-0000-0000A54D0000}"/>
    <cellStyle name="Currency 2 6 4 2 2 3 3" xfId="32146" xr:uid="{D21C5218-B482-4671-B63F-FACE3D14AE86}"/>
    <cellStyle name="Currency 2 6 4 2 2 3 4" xfId="46403" xr:uid="{81BAF462-FD2A-4B24-AB4B-B33314043684}"/>
    <cellStyle name="Currency 2 6 4 2 2 4" xfId="8384" xr:uid="{00000000-0005-0000-0000-0000A64D0000}"/>
    <cellStyle name="Currency 2 6 4 2 2 4 2" xfId="22641" xr:uid="{00000000-0005-0000-0000-0000A74D0000}"/>
    <cellStyle name="Currency 2 6 4 2 2 4 3" xfId="34522" xr:uid="{B1B7923A-941A-49DE-AF51-40A3DD5F47A1}"/>
    <cellStyle name="Currency 2 6 4 2 2 4 4" xfId="48779" xr:uid="{0806D650-A561-4857-B1E7-8BEF523524E6}"/>
    <cellStyle name="Currency 2 6 4 2 2 5" xfId="10760" xr:uid="{00000000-0005-0000-0000-0000A84D0000}"/>
    <cellStyle name="Currency 2 6 4 2 2 5 2" xfId="25017" xr:uid="{00000000-0005-0000-0000-0000A94D0000}"/>
    <cellStyle name="Currency 2 6 4 2 2 5 3" xfId="36898" xr:uid="{A383DAD6-2558-47AB-A579-61D262080AD1}"/>
    <cellStyle name="Currency 2 6 4 2 2 5 4" xfId="51155" xr:uid="{D7E0B884-227D-409C-81E0-A0C562A4389A}"/>
    <cellStyle name="Currency 2 6 4 2 2 6" xfId="13137" xr:uid="{00000000-0005-0000-0000-0000AA4D0000}"/>
    <cellStyle name="Currency 2 6 4 2 2 6 2" xfId="39275" xr:uid="{AF33D63E-8CD7-45E4-863C-B71B6E3FC585}"/>
    <cellStyle name="Currency 2 6 4 2 2 6 3" xfId="53532" xr:uid="{FB93D541-6234-497A-91C7-E8242471963C}"/>
    <cellStyle name="Currency 2 6 4 2 2 7" xfId="15513" xr:uid="{00000000-0005-0000-0000-0000AB4D0000}"/>
    <cellStyle name="Currency 2 6 4 2 2 8" xfId="27394" xr:uid="{D7E75D3A-FDA5-4DBC-81DF-99ABC9F6B510}"/>
    <cellStyle name="Currency 2 6 4 2 2 9" xfId="41651" xr:uid="{0786CB86-52A2-4CC0-ACB6-01CE1CBA164E}"/>
    <cellStyle name="Currency 2 6 4 2 3" xfId="2048" xr:uid="{00000000-0005-0000-0000-0000AC4D0000}"/>
    <cellStyle name="Currency 2 6 4 2 3 2" xfId="4424" xr:uid="{00000000-0005-0000-0000-0000AD4D0000}"/>
    <cellStyle name="Currency 2 6 4 2 3 2 2" xfId="18681" xr:uid="{00000000-0005-0000-0000-0000AE4D0000}"/>
    <cellStyle name="Currency 2 6 4 2 3 2 3" xfId="30562" xr:uid="{013049AA-34F8-4B40-B2C8-45FEDD8C7A9C}"/>
    <cellStyle name="Currency 2 6 4 2 3 2 4" xfId="44819" xr:uid="{52DF50F1-D17C-41DA-AA34-B6C28B783D0D}"/>
    <cellStyle name="Currency 2 6 4 2 3 3" xfId="6800" xr:uid="{00000000-0005-0000-0000-0000AF4D0000}"/>
    <cellStyle name="Currency 2 6 4 2 3 3 2" xfId="21057" xr:uid="{00000000-0005-0000-0000-0000B04D0000}"/>
    <cellStyle name="Currency 2 6 4 2 3 3 3" xfId="32938" xr:uid="{84427F93-4AAD-47AC-8135-D4C6FBACC653}"/>
    <cellStyle name="Currency 2 6 4 2 3 3 4" xfId="47195" xr:uid="{6FF702E5-915C-409B-8AF1-B34588D11BE8}"/>
    <cellStyle name="Currency 2 6 4 2 3 4" xfId="9176" xr:uid="{00000000-0005-0000-0000-0000B14D0000}"/>
    <cellStyle name="Currency 2 6 4 2 3 4 2" xfId="23433" xr:uid="{00000000-0005-0000-0000-0000B24D0000}"/>
    <cellStyle name="Currency 2 6 4 2 3 4 3" xfId="35314" xr:uid="{DB4E5F79-D495-4F33-A685-723F3920CD31}"/>
    <cellStyle name="Currency 2 6 4 2 3 4 4" xfId="49571" xr:uid="{306BA188-07A9-49C9-814B-9C2CA4F1BAD0}"/>
    <cellStyle name="Currency 2 6 4 2 3 5" xfId="11552" xr:uid="{00000000-0005-0000-0000-0000B34D0000}"/>
    <cellStyle name="Currency 2 6 4 2 3 5 2" xfId="25809" xr:uid="{00000000-0005-0000-0000-0000B44D0000}"/>
    <cellStyle name="Currency 2 6 4 2 3 5 3" xfId="37690" xr:uid="{9A036791-7182-43E0-A4FC-0A9A354FD3AC}"/>
    <cellStyle name="Currency 2 6 4 2 3 5 4" xfId="51947" xr:uid="{1B15A590-4317-4341-9AE4-976373C028A0}"/>
    <cellStyle name="Currency 2 6 4 2 3 6" xfId="13929" xr:uid="{00000000-0005-0000-0000-0000B54D0000}"/>
    <cellStyle name="Currency 2 6 4 2 3 6 2" xfId="40067" xr:uid="{93012BF1-C88C-4243-B2F7-1A359582A59C}"/>
    <cellStyle name="Currency 2 6 4 2 3 6 3" xfId="54324" xr:uid="{3238FB1A-E60A-45CF-8EBF-FE56EE787AD8}"/>
    <cellStyle name="Currency 2 6 4 2 3 7" xfId="16305" xr:uid="{00000000-0005-0000-0000-0000B64D0000}"/>
    <cellStyle name="Currency 2 6 4 2 3 8" xfId="28186" xr:uid="{2A915380-F7C7-41EE-AC28-3F6E094E8B64}"/>
    <cellStyle name="Currency 2 6 4 2 3 9" xfId="42443" xr:uid="{3159B57B-65B1-4FFE-8732-402006138BD4}"/>
    <cellStyle name="Currency 2 6 4 2 4" xfId="2840" xr:uid="{00000000-0005-0000-0000-0000B74D0000}"/>
    <cellStyle name="Currency 2 6 4 2 4 2" xfId="17097" xr:uid="{00000000-0005-0000-0000-0000B84D0000}"/>
    <cellStyle name="Currency 2 6 4 2 4 3" xfId="28978" xr:uid="{0CFE6544-BD9E-4DE2-B71D-74320B241B34}"/>
    <cellStyle name="Currency 2 6 4 2 4 4" xfId="43235" xr:uid="{BCE85A56-0EEF-486F-A991-1F8C2887AC0E}"/>
    <cellStyle name="Currency 2 6 4 2 5" xfId="5216" xr:uid="{00000000-0005-0000-0000-0000B94D0000}"/>
    <cellStyle name="Currency 2 6 4 2 5 2" xfId="19473" xr:uid="{00000000-0005-0000-0000-0000BA4D0000}"/>
    <cellStyle name="Currency 2 6 4 2 5 3" xfId="31354" xr:uid="{98E3338A-18C3-48FC-AA46-CBB50C347B01}"/>
    <cellStyle name="Currency 2 6 4 2 5 4" xfId="45611" xr:uid="{E6AB9D48-C5C8-43F1-88FC-DE330A8BA5AA}"/>
    <cellStyle name="Currency 2 6 4 2 6" xfId="7592" xr:uid="{00000000-0005-0000-0000-0000BB4D0000}"/>
    <cellStyle name="Currency 2 6 4 2 6 2" xfId="21849" xr:uid="{00000000-0005-0000-0000-0000BC4D0000}"/>
    <cellStyle name="Currency 2 6 4 2 6 3" xfId="33730" xr:uid="{9CBA8B41-672A-4B51-9259-5DEDCEF53EF4}"/>
    <cellStyle name="Currency 2 6 4 2 6 4" xfId="47987" xr:uid="{E75F80FF-FB0C-4C36-B3F4-D8779BA31A16}"/>
    <cellStyle name="Currency 2 6 4 2 7" xfId="9968" xr:uid="{00000000-0005-0000-0000-0000BD4D0000}"/>
    <cellStyle name="Currency 2 6 4 2 7 2" xfId="24225" xr:uid="{00000000-0005-0000-0000-0000BE4D0000}"/>
    <cellStyle name="Currency 2 6 4 2 7 3" xfId="36106" xr:uid="{7B2FAD7F-1465-4D55-B3C5-748230CF27CA}"/>
    <cellStyle name="Currency 2 6 4 2 7 4" xfId="50363" xr:uid="{2AE8BB74-6652-450A-AAF9-6C1B001B6BF1}"/>
    <cellStyle name="Currency 2 6 4 2 8" xfId="12345" xr:uid="{00000000-0005-0000-0000-0000BF4D0000}"/>
    <cellStyle name="Currency 2 6 4 2 8 2" xfId="38483" xr:uid="{53187A11-8DDC-44FF-8954-A5BD6AADF037}"/>
    <cellStyle name="Currency 2 6 4 2 8 3" xfId="52740" xr:uid="{4BD01719-6DFB-4D84-86C9-17368B2ACCE2}"/>
    <cellStyle name="Currency 2 6 4 2 9" xfId="14721" xr:uid="{00000000-0005-0000-0000-0000C04D0000}"/>
    <cellStyle name="Currency 2 6 4 3" xfId="896" xr:uid="{00000000-0005-0000-0000-0000C14D0000}"/>
    <cellStyle name="Currency 2 6 4 3 2" xfId="3272" xr:uid="{00000000-0005-0000-0000-0000C24D0000}"/>
    <cellStyle name="Currency 2 6 4 3 2 2" xfId="17529" xr:uid="{00000000-0005-0000-0000-0000C34D0000}"/>
    <cellStyle name="Currency 2 6 4 3 2 3" xfId="29410" xr:uid="{663CD083-D815-4BC7-BBE9-799F2CA5FB00}"/>
    <cellStyle name="Currency 2 6 4 3 2 4" xfId="43667" xr:uid="{B0473E2B-A7B0-4143-8284-388EFC9F122B}"/>
    <cellStyle name="Currency 2 6 4 3 3" xfId="5648" xr:uid="{00000000-0005-0000-0000-0000C44D0000}"/>
    <cellStyle name="Currency 2 6 4 3 3 2" xfId="19905" xr:uid="{00000000-0005-0000-0000-0000C54D0000}"/>
    <cellStyle name="Currency 2 6 4 3 3 3" xfId="31786" xr:uid="{6FE7732F-79AE-4E70-A07D-120B10FE0A35}"/>
    <cellStyle name="Currency 2 6 4 3 3 4" xfId="46043" xr:uid="{7F2882B7-2634-412A-AB2A-870BC27340E8}"/>
    <cellStyle name="Currency 2 6 4 3 4" xfId="8024" xr:uid="{00000000-0005-0000-0000-0000C64D0000}"/>
    <cellStyle name="Currency 2 6 4 3 4 2" xfId="22281" xr:uid="{00000000-0005-0000-0000-0000C74D0000}"/>
    <cellStyle name="Currency 2 6 4 3 4 3" xfId="34162" xr:uid="{1363C13C-1DEB-432D-9434-3292E03592BF}"/>
    <cellStyle name="Currency 2 6 4 3 4 4" xfId="48419" xr:uid="{80D30B90-5C12-4261-938B-69FB29AB3D98}"/>
    <cellStyle name="Currency 2 6 4 3 5" xfId="10400" xr:uid="{00000000-0005-0000-0000-0000C84D0000}"/>
    <cellStyle name="Currency 2 6 4 3 5 2" xfId="24657" xr:uid="{00000000-0005-0000-0000-0000C94D0000}"/>
    <cellStyle name="Currency 2 6 4 3 5 3" xfId="36538" xr:uid="{7C573521-8848-4025-9712-80CBAEDE840D}"/>
    <cellStyle name="Currency 2 6 4 3 5 4" xfId="50795" xr:uid="{9C09052F-2D49-4205-8657-6B6C6E0FE3C0}"/>
    <cellStyle name="Currency 2 6 4 3 6" xfId="12777" xr:uid="{00000000-0005-0000-0000-0000CA4D0000}"/>
    <cellStyle name="Currency 2 6 4 3 6 2" xfId="38915" xr:uid="{A5F8E37C-F387-4037-A50D-0A20B5943CDC}"/>
    <cellStyle name="Currency 2 6 4 3 6 3" xfId="53172" xr:uid="{5C9181EA-598D-442E-9F66-C0D75D9F4052}"/>
    <cellStyle name="Currency 2 6 4 3 7" xfId="15153" xr:uid="{00000000-0005-0000-0000-0000CB4D0000}"/>
    <cellStyle name="Currency 2 6 4 3 8" xfId="27034" xr:uid="{4AD123EA-1456-4944-81EE-F416626CB237}"/>
    <cellStyle name="Currency 2 6 4 3 9" xfId="41291" xr:uid="{56ACD256-0211-4DCE-8349-69F08C228380}"/>
    <cellStyle name="Currency 2 6 4 4" xfId="1688" xr:uid="{00000000-0005-0000-0000-0000CC4D0000}"/>
    <cellStyle name="Currency 2 6 4 4 2" xfId="4064" xr:uid="{00000000-0005-0000-0000-0000CD4D0000}"/>
    <cellStyle name="Currency 2 6 4 4 2 2" xfId="18321" xr:uid="{00000000-0005-0000-0000-0000CE4D0000}"/>
    <cellStyle name="Currency 2 6 4 4 2 3" xfId="30202" xr:uid="{CDB74600-C41A-46B9-BBF7-77AFF084C9A5}"/>
    <cellStyle name="Currency 2 6 4 4 2 4" xfId="44459" xr:uid="{369AE4DD-6710-4007-A3A1-8D9F0D9CB3D2}"/>
    <cellStyle name="Currency 2 6 4 4 3" xfId="6440" xr:uid="{00000000-0005-0000-0000-0000CF4D0000}"/>
    <cellStyle name="Currency 2 6 4 4 3 2" xfId="20697" xr:uid="{00000000-0005-0000-0000-0000D04D0000}"/>
    <cellStyle name="Currency 2 6 4 4 3 3" xfId="32578" xr:uid="{117C37F9-A7AC-4BEA-89EC-630EFDDFC784}"/>
    <cellStyle name="Currency 2 6 4 4 3 4" xfId="46835" xr:uid="{93DD209D-B013-43DC-A653-C3AB32E22CC0}"/>
    <cellStyle name="Currency 2 6 4 4 4" xfId="8816" xr:uid="{00000000-0005-0000-0000-0000D14D0000}"/>
    <cellStyle name="Currency 2 6 4 4 4 2" xfId="23073" xr:uid="{00000000-0005-0000-0000-0000D24D0000}"/>
    <cellStyle name="Currency 2 6 4 4 4 3" xfId="34954" xr:uid="{9375C899-C929-408F-B336-469236A61CB4}"/>
    <cellStyle name="Currency 2 6 4 4 4 4" xfId="49211" xr:uid="{CB3EDED1-D0B6-43A8-831A-B7503E065CEC}"/>
    <cellStyle name="Currency 2 6 4 4 5" xfId="11192" xr:uid="{00000000-0005-0000-0000-0000D34D0000}"/>
    <cellStyle name="Currency 2 6 4 4 5 2" xfId="25449" xr:uid="{00000000-0005-0000-0000-0000D44D0000}"/>
    <cellStyle name="Currency 2 6 4 4 5 3" xfId="37330" xr:uid="{9019DE51-1B9E-4B6F-85F0-FBF009A1DB6D}"/>
    <cellStyle name="Currency 2 6 4 4 5 4" xfId="51587" xr:uid="{8EB22863-29B3-4E4C-8A88-F5905BD1B463}"/>
    <cellStyle name="Currency 2 6 4 4 6" xfId="13569" xr:uid="{00000000-0005-0000-0000-0000D54D0000}"/>
    <cellStyle name="Currency 2 6 4 4 6 2" xfId="39707" xr:uid="{17847C37-DE6E-4FD1-87BE-384468F711C6}"/>
    <cellStyle name="Currency 2 6 4 4 6 3" xfId="53964" xr:uid="{BC56BC52-9505-4077-ABA1-39BC4F98EA93}"/>
    <cellStyle name="Currency 2 6 4 4 7" xfId="15945" xr:uid="{00000000-0005-0000-0000-0000D64D0000}"/>
    <cellStyle name="Currency 2 6 4 4 8" xfId="27826" xr:uid="{ECA7D69F-9ED6-4AAE-AA78-57AB503D9AA2}"/>
    <cellStyle name="Currency 2 6 4 4 9" xfId="42083" xr:uid="{C7F7D0F6-C46A-46AC-9302-19AA26B3DCAD}"/>
    <cellStyle name="Currency 2 6 4 5" xfId="2480" xr:uid="{00000000-0005-0000-0000-0000D74D0000}"/>
    <cellStyle name="Currency 2 6 4 5 2" xfId="16737" xr:uid="{00000000-0005-0000-0000-0000D84D0000}"/>
    <cellStyle name="Currency 2 6 4 5 3" xfId="28618" xr:uid="{FE5A28D3-1B82-4E7C-9726-15B7FA3A0285}"/>
    <cellStyle name="Currency 2 6 4 5 4" xfId="42875" xr:uid="{ABC1391F-26A1-46C0-A0AD-9D7EB1C70850}"/>
    <cellStyle name="Currency 2 6 4 6" xfId="4856" xr:uid="{00000000-0005-0000-0000-0000D94D0000}"/>
    <cellStyle name="Currency 2 6 4 6 2" xfId="19113" xr:uid="{00000000-0005-0000-0000-0000DA4D0000}"/>
    <cellStyle name="Currency 2 6 4 6 3" xfId="30994" xr:uid="{5FB4AC8E-733C-4546-8562-9DE09C14E6BA}"/>
    <cellStyle name="Currency 2 6 4 6 4" xfId="45251" xr:uid="{8CAD35A6-3F6E-43A6-8B6D-4A42E392A1D6}"/>
    <cellStyle name="Currency 2 6 4 7" xfId="7232" xr:uid="{00000000-0005-0000-0000-0000DB4D0000}"/>
    <cellStyle name="Currency 2 6 4 7 2" xfId="21489" xr:uid="{00000000-0005-0000-0000-0000DC4D0000}"/>
    <cellStyle name="Currency 2 6 4 7 3" xfId="33370" xr:uid="{1E4A6471-469E-4EDF-8D09-21AB2A245DF8}"/>
    <cellStyle name="Currency 2 6 4 7 4" xfId="47627" xr:uid="{0B9266CD-73CB-473E-8656-76D6A6D5B1EE}"/>
    <cellStyle name="Currency 2 6 4 8" xfId="9608" xr:uid="{00000000-0005-0000-0000-0000DD4D0000}"/>
    <cellStyle name="Currency 2 6 4 8 2" xfId="23865" xr:uid="{00000000-0005-0000-0000-0000DE4D0000}"/>
    <cellStyle name="Currency 2 6 4 8 3" xfId="35746" xr:uid="{1D62C9B0-BF9D-471D-A23D-4CFC7690D646}"/>
    <cellStyle name="Currency 2 6 4 8 4" xfId="50003" xr:uid="{747FDD04-B62C-4C66-A483-534E6B5B162C}"/>
    <cellStyle name="Currency 2 6 4 9" xfId="11985" xr:uid="{00000000-0005-0000-0000-0000DF4D0000}"/>
    <cellStyle name="Currency 2 6 4 9 2" xfId="38123" xr:uid="{331F64B3-F0BE-4951-A548-FDBFFBB6A066}"/>
    <cellStyle name="Currency 2 6 4 9 3" xfId="52380" xr:uid="{D4A9736F-C9D0-4F4B-B556-163B65C23D8C}"/>
    <cellStyle name="Currency 2 6 5" xfId="140" xr:uid="{00000000-0005-0000-0000-0000E04D0000}"/>
    <cellStyle name="Currency 2 6 5 10" xfId="14397" xr:uid="{00000000-0005-0000-0000-0000E14D0000}"/>
    <cellStyle name="Currency 2 6 5 11" xfId="26278" xr:uid="{52905932-674D-4590-AE78-474D373A125A}"/>
    <cellStyle name="Currency 2 6 5 12" xfId="40535" xr:uid="{EDF0C42D-35F1-4747-9290-2F410CF328A5}"/>
    <cellStyle name="Currency 2 6 5 2" xfId="500" xr:uid="{00000000-0005-0000-0000-0000E24D0000}"/>
    <cellStyle name="Currency 2 6 5 2 10" xfId="26638" xr:uid="{A5A6BCBF-3B85-44AB-904F-71ADF27502FF}"/>
    <cellStyle name="Currency 2 6 5 2 11" xfId="40895" xr:uid="{083BE469-0AF0-4473-AF86-BEE03E782E3C}"/>
    <cellStyle name="Currency 2 6 5 2 2" xfId="1292" xr:uid="{00000000-0005-0000-0000-0000E34D0000}"/>
    <cellStyle name="Currency 2 6 5 2 2 2" xfId="3668" xr:uid="{00000000-0005-0000-0000-0000E44D0000}"/>
    <cellStyle name="Currency 2 6 5 2 2 2 2" xfId="17925" xr:uid="{00000000-0005-0000-0000-0000E54D0000}"/>
    <cellStyle name="Currency 2 6 5 2 2 2 3" xfId="29806" xr:uid="{5CB48084-FB1F-4581-B488-D757119F3422}"/>
    <cellStyle name="Currency 2 6 5 2 2 2 4" xfId="44063" xr:uid="{AFD39822-6835-4CB7-A1A1-44D9E489EEAE}"/>
    <cellStyle name="Currency 2 6 5 2 2 3" xfId="6044" xr:uid="{00000000-0005-0000-0000-0000E64D0000}"/>
    <cellStyle name="Currency 2 6 5 2 2 3 2" xfId="20301" xr:uid="{00000000-0005-0000-0000-0000E74D0000}"/>
    <cellStyle name="Currency 2 6 5 2 2 3 3" xfId="32182" xr:uid="{F73BDBBB-BDDA-451E-A155-79D3DA51EFF8}"/>
    <cellStyle name="Currency 2 6 5 2 2 3 4" xfId="46439" xr:uid="{52CA1686-EBF7-4F16-9739-FCCDB7BC4136}"/>
    <cellStyle name="Currency 2 6 5 2 2 4" xfId="8420" xr:uid="{00000000-0005-0000-0000-0000E84D0000}"/>
    <cellStyle name="Currency 2 6 5 2 2 4 2" xfId="22677" xr:uid="{00000000-0005-0000-0000-0000E94D0000}"/>
    <cellStyle name="Currency 2 6 5 2 2 4 3" xfId="34558" xr:uid="{AB6E624A-B7F9-4B08-8E2F-F0D6E8F7985D}"/>
    <cellStyle name="Currency 2 6 5 2 2 4 4" xfId="48815" xr:uid="{FF17AF27-413E-4C39-A983-A475F840712E}"/>
    <cellStyle name="Currency 2 6 5 2 2 5" xfId="10796" xr:uid="{00000000-0005-0000-0000-0000EA4D0000}"/>
    <cellStyle name="Currency 2 6 5 2 2 5 2" xfId="25053" xr:uid="{00000000-0005-0000-0000-0000EB4D0000}"/>
    <cellStyle name="Currency 2 6 5 2 2 5 3" xfId="36934" xr:uid="{8B81B968-99C7-456C-B992-7247BA128E7E}"/>
    <cellStyle name="Currency 2 6 5 2 2 5 4" xfId="51191" xr:uid="{76482EB1-E785-404B-A66B-A4E0B30615D7}"/>
    <cellStyle name="Currency 2 6 5 2 2 6" xfId="13173" xr:uid="{00000000-0005-0000-0000-0000EC4D0000}"/>
    <cellStyle name="Currency 2 6 5 2 2 6 2" xfId="39311" xr:uid="{A4E1131B-065C-4A5F-8274-5300D3028D7B}"/>
    <cellStyle name="Currency 2 6 5 2 2 6 3" xfId="53568" xr:uid="{DE01E25C-2DE1-4938-8228-C55F1455DB5E}"/>
    <cellStyle name="Currency 2 6 5 2 2 7" xfId="15549" xr:uid="{00000000-0005-0000-0000-0000ED4D0000}"/>
    <cellStyle name="Currency 2 6 5 2 2 8" xfId="27430" xr:uid="{B375C914-2B45-4ADB-86BC-2C9BEFAE79F8}"/>
    <cellStyle name="Currency 2 6 5 2 2 9" xfId="41687" xr:uid="{A6DA7313-C880-47B4-8E7F-D12F5A51B65B}"/>
    <cellStyle name="Currency 2 6 5 2 3" xfId="2084" xr:uid="{00000000-0005-0000-0000-0000EE4D0000}"/>
    <cellStyle name="Currency 2 6 5 2 3 2" xfId="4460" xr:uid="{00000000-0005-0000-0000-0000EF4D0000}"/>
    <cellStyle name="Currency 2 6 5 2 3 2 2" xfId="18717" xr:uid="{00000000-0005-0000-0000-0000F04D0000}"/>
    <cellStyle name="Currency 2 6 5 2 3 2 3" xfId="30598" xr:uid="{39744E03-9979-4FF8-A24C-F23674E50A13}"/>
    <cellStyle name="Currency 2 6 5 2 3 2 4" xfId="44855" xr:uid="{5BEFCCC6-39EB-4FB6-BC67-E2363BFBCED9}"/>
    <cellStyle name="Currency 2 6 5 2 3 3" xfId="6836" xr:uid="{00000000-0005-0000-0000-0000F14D0000}"/>
    <cellStyle name="Currency 2 6 5 2 3 3 2" xfId="21093" xr:uid="{00000000-0005-0000-0000-0000F24D0000}"/>
    <cellStyle name="Currency 2 6 5 2 3 3 3" xfId="32974" xr:uid="{C7929689-3F33-42D8-B822-C19BE9F3F20F}"/>
    <cellStyle name="Currency 2 6 5 2 3 3 4" xfId="47231" xr:uid="{7C463CFB-11A5-414B-9ADC-2AEE6DA9446A}"/>
    <cellStyle name="Currency 2 6 5 2 3 4" xfId="9212" xr:uid="{00000000-0005-0000-0000-0000F34D0000}"/>
    <cellStyle name="Currency 2 6 5 2 3 4 2" xfId="23469" xr:uid="{00000000-0005-0000-0000-0000F44D0000}"/>
    <cellStyle name="Currency 2 6 5 2 3 4 3" xfId="35350" xr:uid="{A567903E-ADEE-4942-9A1C-C0A6D845418B}"/>
    <cellStyle name="Currency 2 6 5 2 3 4 4" xfId="49607" xr:uid="{FABDC375-E8B9-46C1-AC1C-32B8FA0D1C6F}"/>
    <cellStyle name="Currency 2 6 5 2 3 5" xfId="11588" xr:uid="{00000000-0005-0000-0000-0000F54D0000}"/>
    <cellStyle name="Currency 2 6 5 2 3 5 2" xfId="25845" xr:uid="{00000000-0005-0000-0000-0000F64D0000}"/>
    <cellStyle name="Currency 2 6 5 2 3 5 3" xfId="37726" xr:uid="{63F9AC85-7990-4F48-8579-E34CE01C59B7}"/>
    <cellStyle name="Currency 2 6 5 2 3 5 4" xfId="51983" xr:uid="{B28E87D6-C9F7-4C0E-BBE8-DD15DCAB87B4}"/>
    <cellStyle name="Currency 2 6 5 2 3 6" xfId="13965" xr:uid="{00000000-0005-0000-0000-0000F74D0000}"/>
    <cellStyle name="Currency 2 6 5 2 3 6 2" xfId="40103" xr:uid="{F82B0810-936C-40D9-8253-D8EED2352777}"/>
    <cellStyle name="Currency 2 6 5 2 3 6 3" xfId="54360" xr:uid="{C5E8D51B-20A9-4216-A0BC-BBCA4A462F7F}"/>
    <cellStyle name="Currency 2 6 5 2 3 7" xfId="16341" xr:uid="{00000000-0005-0000-0000-0000F84D0000}"/>
    <cellStyle name="Currency 2 6 5 2 3 8" xfId="28222" xr:uid="{A1F20863-24BC-45BD-A23F-41858C112F28}"/>
    <cellStyle name="Currency 2 6 5 2 3 9" xfId="42479" xr:uid="{38E713C6-BB35-4E1D-B357-BBAEECAB720B}"/>
    <cellStyle name="Currency 2 6 5 2 4" xfId="2876" xr:uid="{00000000-0005-0000-0000-0000F94D0000}"/>
    <cellStyle name="Currency 2 6 5 2 4 2" xfId="17133" xr:uid="{00000000-0005-0000-0000-0000FA4D0000}"/>
    <cellStyle name="Currency 2 6 5 2 4 3" xfId="29014" xr:uid="{DEAD8DC5-F10C-40C0-9217-850EE296828D}"/>
    <cellStyle name="Currency 2 6 5 2 4 4" xfId="43271" xr:uid="{F3406EF0-04DD-4E7A-9C78-F174DD90646A}"/>
    <cellStyle name="Currency 2 6 5 2 5" xfId="5252" xr:uid="{00000000-0005-0000-0000-0000FB4D0000}"/>
    <cellStyle name="Currency 2 6 5 2 5 2" xfId="19509" xr:uid="{00000000-0005-0000-0000-0000FC4D0000}"/>
    <cellStyle name="Currency 2 6 5 2 5 3" xfId="31390" xr:uid="{58E409E9-E26B-4EF8-92CD-D883981BF644}"/>
    <cellStyle name="Currency 2 6 5 2 5 4" xfId="45647" xr:uid="{E19E3C6C-1B05-4638-967D-2E161FAB5D48}"/>
    <cellStyle name="Currency 2 6 5 2 6" xfId="7628" xr:uid="{00000000-0005-0000-0000-0000FD4D0000}"/>
    <cellStyle name="Currency 2 6 5 2 6 2" xfId="21885" xr:uid="{00000000-0005-0000-0000-0000FE4D0000}"/>
    <cellStyle name="Currency 2 6 5 2 6 3" xfId="33766" xr:uid="{00216E91-60AA-4632-A5F9-984D23516646}"/>
    <cellStyle name="Currency 2 6 5 2 6 4" xfId="48023" xr:uid="{5BF2ED25-8761-4B78-BE3C-D7EFE7FBC84F}"/>
    <cellStyle name="Currency 2 6 5 2 7" xfId="10004" xr:uid="{00000000-0005-0000-0000-0000FF4D0000}"/>
    <cellStyle name="Currency 2 6 5 2 7 2" xfId="24261" xr:uid="{00000000-0005-0000-0000-0000004E0000}"/>
    <cellStyle name="Currency 2 6 5 2 7 3" xfId="36142" xr:uid="{9D062499-08D3-4D34-8B3C-9EFDE2345B1B}"/>
    <cellStyle name="Currency 2 6 5 2 7 4" xfId="50399" xr:uid="{C336A3FA-3647-4F9B-B79B-9D3A5F8EE22F}"/>
    <cellStyle name="Currency 2 6 5 2 8" xfId="12381" xr:uid="{00000000-0005-0000-0000-0000014E0000}"/>
    <cellStyle name="Currency 2 6 5 2 8 2" xfId="38519" xr:uid="{72C5BCE5-C6F3-44D8-99DA-315FDCA6B960}"/>
    <cellStyle name="Currency 2 6 5 2 8 3" xfId="52776" xr:uid="{0D88F0CF-76BB-4A6A-A6A5-F527AAF3227D}"/>
    <cellStyle name="Currency 2 6 5 2 9" xfId="14757" xr:uid="{00000000-0005-0000-0000-0000024E0000}"/>
    <cellStyle name="Currency 2 6 5 3" xfId="932" xr:uid="{00000000-0005-0000-0000-0000034E0000}"/>
    <cellStyle name="Currency 2 6 5 3 2" xfId="3308" xr:uid="{00000000-0005-0000-0000-0000044E0000}"/>
    <cellStyle name="Currency 2 6 5 3 2 2" xfId="17565" xr:uid="{00000000-0005-0000-0000-0000054E0000}"/>
    <cellStyle name="Currency 2 6 5 3 2 3" xfId="29446" xr:uid="{6653466B-BC43-412F-9841-CB436B1485C2}"/>
    <cellStyle name="Currency 2 6 5 3 2 4" xfId="43703" xr:uid="{E0252A1F-14B6-4EAA-9E65-B77FB2307C38}"/>
    <cellStyle name="Currency 2 6 5 3 3" xfId="5684" xr:uid="{00000000-0005-0000-0000-0000064E0000}"/>
    <cellStyle name="Currency 2 6 5 3 3 2" xfId="19941" xr:uid="{00000000-0005-0000-0000-0000074E0000}"/>
    <cellStyle name="Currency 2 6 5 3 3 3" xfId="31822" xr:uid="{EE9C53FA-FC48-41E0-92A0-9A513A3D84A2}"/>
    <cellStyle name="Currency 2 6 5 3 3 4" xfId="46079" xr:uid="{B2531294-D263-4C13-AE79-056742862687}"/>
    <cellStyle name="Currency 2 6 5 3 4" xfId="8060" xr:uid="{00000000-0005-0000-0000-0000084E0000}"/>
    <cellStyle name="Currency 2 6 5 3 4 2" xfId="22317" xr:uid="{00000000-0005-0000-0000-0000094E0000}"/>
    <cellStyle name="Currency 2 6 5 3 4 3" xfId="34198" xr:uid="{562782CC-3A2D-4481-9680-9A72A3544DE1}"/>
    <cellStyle name="Currency 2 6 5 3 4 4" xfId="48455" xr:uid="{BFC2B172-3461-4CD6-B659-E26D7814D038}"/>
    <cellStyle name="Currency 2 6 5 3 5" xfId="10436" xr:uid="{00000000-0005-0000-0000-00000A4E0000}"/>
    <cellStyle name="Currency 2 6 5 3 5 2" xfId="24693" xr:uid="{00000000-0005-0000-0000-00000B4E0000}"/>
    <cellStyle name="Currency 2 6 5 3 5 3" xfId="36574" xr:uid="{CDA94C7A-FFA2-4AC8-A30A-A6877C9D9B6E}"/>
    <cellStyle name="Currency 2 6 5 3 5 4" xfId="50831" xr:uid="{B8F06515-500E-4328-85BD-E177E3F53FD8}"/>
    <cellStyle name="Currency 2 6 5 3 6" xfId="12813" xr:uid="{00000000-0005-0000-0000-00000C4E0000}"/>
    <cellStyle name="Currency 2 6 5 3 6 2" xfId="38951" xr:uid="{C39B35F9-5874-4946-A2E4-D1D31342DAA9}"/>
    <cellStyle name="Currency 2 6 5 3 6 3" xfId="53208" xr:uid="{2D2015DF-8AD8-4DF5-8938-281D598A1140}"/>
    <cellStyle name="Currency 2 6 5 3 7" xfId="15189" xr:uid="{00000000-0005-0000-0000-00000D4E0000}"/>
    <cellStyle name="Currency 2 6 5 3 8" xfId="27070" xr:uid="{4D4226BE-ACC7-4868-96FD-D1D83959FEFB}"/>
    <cellStyle name="Currency 2 6 5 3 9" xfId="41327" xr:uid="{46392370-0E41-4668-ABA7-CB537FC44FC0}"/>
    <cellStyle name="Currency 2 6 5 4" xfId="1724" xr:uid="{00000000-0005-0000-0000-00000E4E0000}"/>
    <cellStyle name="Currency 2 6 5 4 2" xfId="4100" xr:uid="{00000000-0005-0000-0000-00000F4E0000}"/>
    <cellStyle name="Currency 2 6 5 4 2 2" xfId="18357" xr:uid="{00000000-0005-0000-0000-0000104E0000}"/>
    <cellStyle name="Currency 2 6 5 4 2 3" xfId="30238" xr:uid="{172234FC-AFDB-488D-AF7F-F5C7972B2585}"/>
    <cellStyle name="Currency 2 6 5 4 2 4" xfId="44495" xr:uid="{A7A23A2E-E457-458C-963E-13F0FBAC3854}"/>
    <cellStyle name="Currency 2 6 5 4 3" xfId="6476" xr:uid="{00000000-0005-0000-0000-0000114E0000}"/>
    <cellStyle name="Currency 2 6 5 4 3 2" xfId="20733" xr:uid="{00000000-0005-0000-0000-0000124E0000}"/>
    <cellStyle name="Currency 2 6 5 4 3 3" xfId="32614" xr:uid="{F40E292D-EB83-42A4-9346-AC1A630E8EBD}"/>
    <cellStyle name="Currency 2 6 5 4 3 4" xfId="46871" xr:uid="{B8089177-BB7B-4069-AB42-909376E1CB5B}"/>
    <cellStyle name="Currency 2 6 5 4 4" xfId="8852" xr:uid="{00000000-0005-0000-0000-0000134E0000}"/>
    <cellStyle name="Currency 2 6 5 4 4 2" xfId="23109" xr:uid="{00000000-0005-0000-0000-0000144E0000}"/>
    <cellStyle name="Currency 2 6 5 4 4 3" xfId="34990" xr:uid="{990D5E24-3BB4-4400-AF66-8EC84E09F8A3}"/>
    <cellStyle name="Currency 2 6 5 4 4 4" xfId="49247" xr:uid="{F428E0EF-2FD6-41DF-A451-054CF3CEA43D}"/>
    <cellStyle name="Currency 2 6 5 4 5" xfId="11228" xr:uid="{00000000-0005-0000-0000-0000154E0000}"/>
    <cellStyle name="Currency 2 6 5 4 5 2" xfId="25485" xr:uid="{00000000-0005-0000-0000-0000164E0000}"/>
    <cellStyle name="Currency 2 6 5 4 5 3" xfId="37366" xr:uid="{F4AE3445-FA64-45E0-97E7-BA3F33C00F83}"/>
    <cellStyle name="Currency 2 6 5 4 5 4" xfId="51623" xr:uid="{5E052455-08EF-4758-99FD-6DEB6E198D99}"/>
    <cellStyle name="Currency 2 6 5 4 6" xfId="13605" xr:uid="{00000000-0005-0000-0000-0000174E0000}"/>
    <cellStyle name="Currency 2 6 5 4 6 2" xfId="39743" xr:uid="{C8457B5C-7EB0-4524-8FB2-8FB50EC47A07}"/>
    <cellStyle name="Currency 2 6 5 4 6 3" xfId="54000" xr:uid="{086D1F4B-1BFC-4643-8D4A-9D80D8FC14FC}"/>
    <cellStyle name="Currency 2 6 5 4 7" xfId="15981" xr:uid="{00000000-0005-0000-0000-0000184E0000}"/>
    <cellStyle name="Currency 2 6 5 4 8" xfId="27862" xr:uid="{2BD922B7-5BFE-4429-80EB-DF0F1AF03C78}"/>
    <cellStyle name="Currency 2 6 5 4 9" xfId="42119" xr:uid="{5E5D9F37-0B5A-4758-8B23-D7BA0E4939FD}"/>
    <cellStyle name="Currency 2 6 5 5" xfId="2516" xr:uid="{00000000-0005-0000-0000-0000194E0000}"/>
    <cellStyle name="Currency 2 6 5 5 2" xfId="16773" xr:uid="{00000000-0005-0000-0000-00001A4E0000}"/>
    <cellStyle name="Currency 2 6 5 5 3" xfId="28654" xr:uid="{1F06255F-FDB4-4844-8325-014D0D2B9CF7}"/>
    <cellStyle name="Currency 2 6 5 5 4" xfId="42911" xr:uid="{6A6898DF-14D8-4D85-9358-DBA54822107A}"/>
    <cellStyle name="Currency 2 6 5 6" xfId="4892" xr:uid="{00000000-0005-0000-0000-00001B4E0000}"/>
    <cellStyle name="Currency 2 6 5 6 2" xfId="19149" xr:uid="{00000000-0005-0000-0000-00001C4E0000}"/>
    <cellStyle name="Currency 2 6 5 6 3" xfId="31030" xr:uid="{24CBF1EC-69C8-412F-9A5B-31CB6DC6CD42}"/>
    <cellStyle name="Currency 2 6 5 6 4" xfId="45287" xr:uid="{17037B23-C1B1-47D3-932B-0B61E9536DE9}"/>
    <cellStyle name="Currency 2 6 5 7" xfId="7268" xr:uid="{00000000-0005-0000-0000-00001D4E0000}"/>
    <cellStyle name="Currency 2 6 5 7 2" xfId="21525" xr:uid="{00000000-0005-0000-0000-00001E4E0000}"/>
    <cellStyle name="Currency 2 6 5 7 3" xfId="33406" xr:uid="{D93941C5-D2EB-46A3-BBD3-798732BBC17B}"/>
    <cellStyle name="Currency 2 6 5 7 4" xfId="47663" xr:uid="{AF2A0E3C-412A-4575-A5BF-73FF0B4008C9}"/>
    <cellStyle name="Currency 2 6 5 8" xfId="9644" xr:uid="{00000000-0005-0000-0000-00001F4E0000}"/>
    <cellStyle name="Currency 2 6 5 8 2" xfId="23901" xr:uid="{00000000-0005-0000-0000-0000204E0000}"/>
    <cellStyle name="Currency 2 6 5 8 3" xfId="35782" xr:uid="{9229C83D-0901-4B48-A9D5-30B67775A094}"/>
    <cellStyle name="Currency 2 6 5 8 4" xfId="50039" xr:uid="{43DA9F08-7F97-46D5-9EBC-D421A7D4007C}"/>
    <cellStyle name="Currency 2 6 5 9" xfId="12021" xr:uid="{00000000-0005-0000-0000-0000214E0000}"/>
    <cellStyle name="Currency 2 6 5 9 2" xfId="38159" xr:uid="{1EF5B817-8452-47DB-9EA1-8E09ADF619CA}"/>
    <cellStyle name="Currency 2 6 5 9 3" xfId="52416" xr:uid="{FF654318-4257-4A96-9A9E-F9622E28D399}"/>
    <cellStyle name="Currency 2 6 6" xfId="176" xr:uid="{00000000-0005-0000-0000-0000224E0000}"/>
    <cellStyle name="Currency 2 6 6 10" xfId="14433" xr:uid="{00000000-0005-0000-0000-0000234E0000}"/>
    <cellStyle name="Currency 2 6 6 11" xfId="26314" xr:uid="{F625BED9-D801-43CB-9626-B30A7C7F31ED}"/>
    <cellStyle name="Currency 2 6 6 12" xfId="40571" xr:uid="{13198BA2-0780-49CD-8407-8764887F7C43}"/>
    <cellStyle name="Currency 2 6 6 2" xfId="536" xr:uid="{00000000-0005-0000-0000-0000244E0000}"/>
    <cellStyle name="Currency 2 6 6 2 10" xfId="26674" xr:uid="{8DE5B2B5-78E8-40F2-8B80-CE85CC5C5A3E}"/>
    <cellStyle name="Currency 2 6 6 2 11" xfId="40931" xr:uid="{858BDAEE-0FF2-41F7-B9D1-5E46A4DDAB1D}"/>
    <cellStyle name="Currency 2 6 6 2 2" xfId="1328" xr:uid="{00000000-0005-0000-0000-0000254E0000}"/>
    <cellStyle name="Currency 2 6 6 2 2 2" xfId="3704" xr:uid="{00000000-0005-0000-0000-0000264E0000}"/>
    <cellStyle name="Currency 2 6 6 2 2 2 2" xfId="17961" xr:uid="{00000000-0005-0000-0000-0000274E0000}"/>
    <cellStyle name="Currency 2 6 6 2 2 2 3" xfId="29842" xr:uid="{7CED4B89-E9DF-403C-A576-A5ECB2ECE5C4}"/>
    <cellStyle name="Currency 2 6 6 2 2 2 4" xfId="44099" xr:uid="{34AA5C1A-CD85-407C-B3E1-0757AF3B301D}"/>
    <cellStyle name="Currency 2 6 6 2 2 3" xfId="6080" xr:uid="{00000000-0005-0000-0000-0000284E0000}"/>
    <cellStyle name="Currency 2 6 6 2 2 3 2" xfId="20337" xr:uid="{00000000-0005-0000-0000-0000294E0000}"/>
    <cellStyle name="Currency 2 6 6 2 2 3 3" xfId="32218" xr:uid="{B7FD3E3D-7F9A-4E8B-B582-F47E39B1780C}"/>
    <cellStyle name="Currency 2 6 6 2 2 3 4" xfId="46475" xr:uid="{A568AD27-AAA9-4AB7-B113-487A5B1F19A1}"/>
    <cellStyle name="Currency 2 6 6 2 2 4" xfId="8456" xr:uid="{00000000-0005-0000-0000-00002A4E0000}"/>
    <cellStyle name="Currency 2 6 6 2 2 4 2" xfId="22713" xr:uid="{00000000-0005-0000-0000-00002B4E0000}"/>
    <cellStyle name="Currency 2 6 6 2 2 4 3" xfId="34594" xr:uid="{9EB82F7C-FE17-45D6-9D18-3E752D2C04BD}"/>
    <cellStyle name="Currency 2 6 6 2 2 4 4" xfId="48851" xr:uid="{010D524A-4630-44F8-8169-9BAE5CCD5196}"/>
    <cellStyle name="Currency 2 6 6 2 2 5" xfId="10832" xr:uid="{00000000-0005-0000-0000-00002C4E0000}"/>
    <cellStyle name="Currency 2 6 6 2 2 5 2" xfId="25089" xr:uid="{00000000-0005-0000-0000-00002D4E0000}"/>
    <cellStyle name="Currency 2 6 6 2 2 5 3" xfId="36970" xr:uid="{627CAFBB-3297-4645-94E5-B0535FB1AD1A}"/>
    <cellStyle name="Currency 2 6 6 2 2 5 4" xfId="51227" xr:uid="{AF6CCDA6-F1AD-414C-B821-D0EEF81BC8F0}"/>
    <cellStyle name="Currency 2 6 6 2 2 6" xfId="13209" xr:uid="{00000000-0005-0000-0000-00002E4E0000}"/>
    <cellStyle name="Currency 2 6 6 2 2 6 2" xfId="39347" xr:uid="{E52093BC-E382-44E5-8B83-D72B3959E330}"/>
    <cellStyle name="Currency 2 6 6 2 2 6 3" xfId="53604" xr:uid="{F9A3BC74-9F0C-45BB-B3B0-4D5C74DF2504}"/>
    <cellStyle name="Currency 2 6 6 2 2 7" xfId="15585" xr:uid="{00000000-0005-0000-0000-00002F4E0000}"/>
    <cellStyle name="Currency 2 6 6 2 2 8" xfId="27466" xr:uid="{5AC63321-1AC8-4A74-9269-A99C4C13997F}"/>
    <cellStyle name="Currency 2 6 6 2 2 9" xfId="41723" xr:uid="{BE25BA42-7D1D-4274-BD14-A668AE9EF1A7}"/>
    <cellStyle name="Currency 2 6 6 2 3" xfId="2120" xr:uid="{00000000-0005-0000-0000-0000304E0000}"/>
    <cellStyle name="Currency 2 6 6 2 3 2" xfId="4496" xr:uid="{00000000-0005-0000-0000-0000314E0000}"/>
    <cellStyle name="Currency 2 6 6 2 3 2 2" xfId="18753" xr:uid="{00000000-0005-0000-0000-0000324E0000}"/>
    <cellStyle name="Currency 2 6 6 2 3 2 3" xfId="30634" xr:uid="{2218B3E5-60D6-4B1D-8A29-4D95E6CB3AF8}"/>
    <cellStyle name="Currency 2 6 6 2 3 2 4" xfId="44891" xr:uid="{33B0DA57-362F-43C0-9C43-F467FCCEC5ED}"/>
    <cellStyle name="Currency 2 6 6 2 3 3" xfId="6872" xr:uid="{00000000-0005-0000-0000-0000334E0000}"/>
    <cellStyle name="Currency 2 6 6 2 3 3 2" xfId="21129" xr:uid="{00000000-0005-0000-0000-0000344E0000}"/>
    <cellStyle name="Currency 2 6 6 2 3 3 3" xfId="33010" xr:uid="{6B69A30F-8A99-4BAC-9286-1210A67746E5}"/>
    <cellStyle name="Currency 2 6 6 2 3 3 4" xfId="47267" xr:uid="{EA40DE78-3567-4E51-A54C-7A7C58F44F6F}"/>
    <cellStyle name="Currency 2 6 6 2 3 4" xfId="9248" xr:uid="{00000000-0005-0000-0000-0000354E0000}"/>
    <cellStyle name="Currency 2 6 6 2 3 4 2" xfId="23505" xr:uid="{00000000-0005-0000-0000-0000364E0000}"/>
    <cellStyle name="Currency 2 6 6 2 3 4 3" xfId="35386" xr:uid="{405D9D55-94DC-4EF9-B4B2-4ABAA58FAC82}"/>
    <cellStyle name="Currency 2 6 6 2 3 4 4" xfId="49643" xr:uid="{28FFC6F1-0986-4B42-9C91-0A1623FDACE3}"/>
    <cellStyle name="Currency 2 6 6 2 3 5" xfId="11624" xr:uid="{00000000-0005-0000-0000-0000374E0000}"/>
    <cellStyle name="Currency 2 6 6 2 3 5 2" xfId="25881" xr:uid="{00000000-0005-0000-0000-0000384E0000}"/>
    <cellStyle name="Currency 2 6 6 2 3 5 3" xfId="37762" xr:uid="{9138B7A0-F00C-48E2-861C-8D35C88252A5}"/>
    <cellStyle name="Currency 2 6 6 2 3 5 4" xfId="52019" xr:uid="{5854811A-A074-4343-9232-F2B41FA6A340}"/>
    <cellStyle name="Currency 2 6 6 2 3 6" xfId="14001" xr:uid="{00000000-0005-0000-0000-0000394E0000}"/>
    <cellStyle name="Currency 2 6 6 2 3 6 2" xfId="40139" xr:uid="{9738A59F-A6F6-4FD3-B389-6057065AC652}"/>
    <cellStyle name="Currency 2 6 6 2 3 6 3" xfId="54396" xr:uid="{DB94C37A-DD12-401F-9D84-9E35CBCD2B1D}"/>
    <cellStyle name="Currency 2 6 6 2 3 7" xfId="16377" xr:uid="{00000000-0005-0000-0000-00003A4E0000}"/>
    <cellStyle name="Currency 2 6 6 2 3 8" xfId="28258" xr:uid="{9B727BD0-A59B-4E5E-B550-5242B217D76D}"/>
    <cellStyle name="Currency 2 6 6 2 3 9" xfId="42515" xr:uid="{20B3F998-2A91-4826-8FCC-D4EA6D32A447}"/>
    <cellStyle name="Currency 2 6 6 2 4" xfId="2912" xr:uid="{00000000-0005-0000-0000-00003B4E0000}"/>
    <cellStyle name="Currency 2 6 6 2 4 2" xfId="17169" xr:uid="{00000000-0005-0000-0000-00003C4E0000}"/>
    <cellStyle name="Currency 2 6 6 2 4 3" xfId="29050" xr:uid="{267CF98B-75D8-4EE3-A08E-E5686BF62BF2}"/>
    <cellStyle name="Currency 2 6 6 2 4 4" xfId="43307" xr:uid="{92051C7B-DDF6-4455-8AE2-40B0B026BA42}"/>
    <cellStyle name="Currency 2 6 6 2 5" xfId="5288" xr:uid="{00000000-0005-0000-0000-00003D4E0000}"/>
    <cellStyle name="Currency 2 6 6 2 5 2" xfId="19545" xr:uid="{00000000-0005-0000-0000-00003E4E0000}"/>
    <cellStyle name="Currency 2 6 6 2 5 3" xfId="31426" xr:uid="{51601CD0-A3C8-41F3-8637-85AD3226BD36}"/>
    <cellStyle name="Currency 2 6 6 2 5 4" xfId="45683" xr:uid="{0291527D-B641-45E7-B95A-6DF7C4EE0678}"/>
    <cellStyle name="Currency 2 6 6 2 6" xfId="7664" xr:uid="{00000000-0005-0000-0000-00003F4E0000}"/>
    <cellStyle name="Currency 2 6 6 2 6 2" xfId="21921" xr:uid="{00000000-0005-0000-0000-0000404E0000}"/>
    <cellStyle name="Currency 2 6 6 2 6 3" xfId="33802" xr:uid="{1412253F-66F7-4A96-8821-12234714D93D}"/>
    <cellStyle name="Currency 2 6 6 2 6 4" xfId="48059" xr:uid="{E57CCBA0-84C5-42E8-A977-7AB65136E2B3}"/>
    <cellStyle name="Currency 2 6 6 2 7" xfId="10040" xr:uid="{00000000-0005-0000-0000-0000414E0000}"/>
    <cellStyle name="Currency 2 6 6 2 7 2" xfId="24297" xr:uid="{00000000-0005-0000-0000-0000424E0000}"/>
    <cellStyle name="Currency 2 6 6 2 7 3" xfId="36178" xr:uid="{65538245-53D6-4660-AC44-8117215C93FD}"/>
    <cellStyle name="Currency 2 6 6 2 7 4" xfId="50435" xr:uid="{95C421C4-6182-4C49-9E8D-895DF2127C7A}"/>
    <cellStyle name="Currency 2 6 6 2 8" xfId="12417" xr:uid="{00000000-0005-0000-0000-0000434E0000}"/>
    <cellStyle name="Currency 2 6 6 2 8 2" xfId="38555" xr:uid="{17A795E4-EDF7-4F32-8C0E-8818801F51B6}"/>
    <cellStyle name="Currency 2 6 6 2 8 3" xfId="52812" xr:uid="{15ACD077-B58D-4D91-AB08-316C1FC13A75}"/>
    <cellStyle name="Currency 2 6 6 2 9" xfId="14793" xr:uid="{00000000-0005-0000-0000-0000444E0000}"/>
    <cellStyle name="Currency 2 6 6 3" xfId="968" xr:uid="{00000000-0005-0000-0000-0000454E0000}"/>
    <cellStyle name="Currency 2 6 6 3 2" xfId="3344" xr:uid="{00000000-0005-0000-0000-0000464E0000}"/>
    <cellStyle name="Currency 2 6 6 3 2 2" xfId="17601" xr:uid="{00000000-0005-0000-0000-0000474E0000}"/>
    <cellStyle name="Currency 2 6 6 3 2 3" xfId="29482" xr:uid="{534E6380-CF90-41A0-A8E3-A41E1C8FFD24}"/>
    <cellStyle name="Currency 2 6 6 3 2 4" xfId="43739" xr:uid="{DD4F7691-6D99-4F59-ABDD-CC9A0FA69461}"/>
    <cellStyle name="Currency 2 6 6 3 3" xfId="5720" xr:uid="{00000000-0005-0000-0000-0000484E0000}"/>
    <cellStyle name="Currency 2 6 6 3 3 2" xfId="19977" xr:uid="{00000000-0005-0000-0000-0000494E0000}"/>
    <cellStyle name="Currency 2 6 6 3 3 3" xfId="31858" xr:uid="{8FCCA182-87BE-4DB7-A6E8-24BEBCCAABD5}"/>
    <cellStyle name="Currency 2 6 6 3 3 4" xfId="46115" xr:uid="{C626AE68-4A10-43A9-A1D7-5D06971AB170}"/>
    <cellStyle name="Currency 2 6 6 3 4" xfId="8096" xr:uid="{00000000-0005-0000-0000-00004A4E0000}"/>
    <cellStyle name="Currency 2 6 6 3 4 2" xfId="22353" xr:uid="{00000000-0005-0000-0000-00004B4E0000}"/>
    <cellStyle name="Currency 2 6 6 3 4 3" xfId="34234" xr:uid="{58A9AA45-BBB9-4575-A455-378DB1B72FFC}"/>
    <cellStyle name="Currency 2 6 6 3 4 4" xfId="48491" xr:uid="{9FB7C137-0D53-48D0-AAD4-A5AFAB7FFB9F}"/>
    <cellStyle name="Currency 2 6 6 3 5" xfId="10472" xr:uid="{00000000-0005-0000-0000-00004C4E0000}"/>
    <cellStyle name="Currency 2 6 6 3 5 2" xfId="24729" xr:uid="{00000000-0005-0000-0000-00004D4E0000}"/>
    <cellStyle name="Currency 2 6 6 3 5 3" xfId="36610" xr:uid="{0B4CA2B5-382A-4BA6-B4CE-56BB78F8A258}"/>
    <cellStyle name="Currency 2 6 6 3 5 4" xfId="50867" xr:uid="{1F13541C-181B-410A-9A6C-006D517EF8DB}"/>
    <cellStyle name="Currency 2 6 6 3 6" xfId="12849" xr:uid="{00000000-0005-0000-0000-00004E4E0000}"/>
    <cellStyle name="Currency 2 6 6 3 6 2" xfId="38987" xr:uid="{382F65BC-EB03-4A17-AEF8-AB08BD1D34F9}"/>
    <cellStyle name="Currency 2 6 6 3 6 3" xfId="53244" xr:uid="{81E023C9-22F5-4292-8876-E0F91240B921}"/>
    <cellStyle name="Currency 2 6 6 3 7" xfId="15225" xr:uid="{00000000-0005-0000-0000-00004F4E0000}"/>
    <cellStyle name="Currency 2 6 6 3 8" xfId="27106" xr:uid="{F1ACFFE4-25AE-4547-BDEA-4F6077799AE6}"/>
    <cellStyle name="Currency 2 6 6 3 9" xfId="41363" xr:uid="{CD1EFC71-960E-4647-A9EB-A1AF813CA4B6}"/>
    <cellStyle name="Currency 2 6 6 4" xfId="1760" xr:uid="{00000000-0005-0000-0000-0000504E0000}"/>
    <cellStyle name="Currency 2 6 6 4 2" xfId="4136" xr:uid="{00000000-0005-0000-0000-0000514E0000}"/>
    <cellStyle name="Currency 2 6 6 4 2 2" xfId="18393" xr:uid="{00000000-0005-0000-0000-0000524E0000}"/>
    <cellStyle name="Currency 2 6 6 4 2 3" xfId="30274" xr:uid="{394747C2-F7E8-498A-AFA4-9A60DE6D41FD}"/>
    <cellStyle name="Currency 2 6 6 4 2 4" xfId="44531" xr:uid="{52803790-1A3A-479E-A8C7-84C03C5ECBE6}"/>
    <cellStyle name="Currency 2 6 6 4 3" xfId="6512" xr:uid="{00000000-0005-0000-0000-0000534E0000}"/>
    <cellStyle name="Currency 2 6 6 4 3 2" xfId="20769" xr:uid="{00000000-0005-0000-0000-0000544E0000}"/>
    <cellStyle name="Currency 2 6 6 4 3 3" xfId="32650" xr:uid="{7D871396-FFD4-45C9-9951-D3608DFB3D4D}"/>
    <cellStyle name="Currency 2 6 6 4 3 4" xfId="46907" xr:uid="{5E332E89-727A-40C9-9DFA-891626C40CFA}"/>
    <cellStyle name="Currency 2 6 6 4 4" xfId="8888" xr:uid="{00000000-0005-0000-0000-0000554E0000}"/>
    <cellStyle name="Currency 2 6 6 4 4 2" xfId="23145" xr:uid="{00000000-0005-0000-0000-0000564E0000}"/>
    <cellStyle name="Currency 2 6 6 4 4 3" xfId="35026" xr:uid="{46A49055-FC06-47AB-9E89-BCCF130E5835}"/>
    <cellStyle name="Currency 2 6 6 4 4 4" xfId="49283" xr:uid="{CEF3E190-801C-485C-9923-7FE94DFE3F93}"/>
    <cellStyle name="Currency 2 6 6 4 5" xfId="11264" xr:uid="{00000000-0005-0000-0000-0000574E0000}"/>
    <cellStyle name="Currency 2 6 6 4 5 2" xfId="25521" xr:uid="{00000000-0005-0000-0000-0000584E0000}"/>
    <cellStyle name="Currency 2 6 6 4 5 3" xfId="37402" xr:uid="{B111C1A0-F60D-45C0-822C-0880D2536FB3}"/>
    <cellStyle name="Currency 2 6 6 4 5 4" xfId="51659" xr:uid="{09344461-158C-4C13-B879-D9D71DA9C73A}"/>
    <cellStyle name="Currency 2 6 6 4 6" xfId="13641" xr:uid="{00000000-0005-0000-0000-0000594E0000}"/>
    <cellStyle name="Currency 2 6 6 4 6 2" xfId="39779" xr:uid="{5C4F5A58-02A4-4D68-9E02-D9E5460BF4DF}"/>
    <cellStyle name="Currency 2 6 6 4 6 3" xfId="54036" xr:uid="{E2D636C0-D1DB-4A06-BF18-4D2B0D8777A8}"/>
    <cellStyle name="Currency 2 6 6 4 7" xfId="16017" xr:uid="{00000000-0005-0000-0000-00005A4E0000}"/>
    <cellStyle name="Currency 2 6 6 4 8" xfId="27898" xr:uid="{89EDD44C-CBD3-4731-9971-471F5B64F047}"/>
    <cellStyle name="Currency 2 6 6 4 9" xfId="42155" xr:uid="{C7CA325B-90CA-4A43-B77F-EDCFE9484B8E}"/>
    <cellStyle name="Currency 2 6 6 5" xfId="2552" xr:uid="{00000000-0005-0000-0000-00005B4E0000}"/>
    <cellStyle name="Currency 2 6 6 5 2" xfId="16809" xr:uid="{00000000-0005-0000-0000-00005C4E0000}"/>
    <cellStyle name="Currency 2 6 6 5 3" xfId="28690" xr:uid="{A66060D3-A26C-4443-909E-29B6E338EB63}"/>
    <cellStyle name="Currency 2 6 6 5 4" xfId="42947" xr:uid="{C6E3F233-959A-4722-9246-A5BFF84B37F6}"/>
    <cellStyle name="Currency 2 6 6 6" xfId="4928" xr:uid="{00000000-0005-0000-0000-00005D4E0000}"/>
    <cellStyle name="Currency 2 6 6 6 2" xfId="19185" xr:uid="{00000000-0005-0000-0000-00005E4E0000}"/>
    <cellStyle name="Currency 2 6 6 6 3" xfId="31066" xr:uid="{9AFFDEB6-5365-4DDE-AD9C-C3EFC51EE888}"/>
    <cellStyle name="Currency 2 6 6 6 4" xfId="45323" xr:uid="{C653AC12-0B1D-4237-9A4B-799B84DFBE43}"/>
    <cellStyle name="Currency 2 6 6 7" xfId="7304" xr:uid="{00000000-0005-0000-0000-00005F4E0000}"/>
    <cellStyle name="Currency 2 6 6 7 2" xfId="21561" xr:uid="{00000000-0005-0000-0000-0000604E0000}"/>
    <cellStyle name="Currency 2 6 6 7 3" xfId="33442" xr:uid="{C82F086E-C3B5-4864-8409-FC86BAC28DF9}"/>
    <cellStyle name="Currency 2 6 6 7 4" xfId="47699" xr:uid="{77B3A2C0-65D5-433F-A6AB-AF50EDDF6DDD}"/>
    <cellStyle name="Currency 2 6 6 8" xfId="9680" xr:uid="{00000000-0005-0000-0000-0000614E0000}"/>
    <cellStyle name="Currency 2 6 6 8 2" xfId="23937" xr:uid="{00000000-0005-0000-0000-0000624E0000}"/>
    <cellStyle name="Currency 2 6 6 8 3" xfId="35818" xr:uid="{AC6060F5-0207-4B67-B863-AEA58EC865D4}"/>
    <cellStyle name="Currency 2 6 6 8 4" xfId="50075" xr:uid="{62DE49B6-D341-4C0B-9433-F9BA818EAE7C}"/>
    <cellStyle name="Currency 2 6 6 9" xfId="12057" xr:uid="{00000000-0005-0000-0000-0000634E0000}"/>
    <cellStyle name="Currency 2 6 6 9 2" xfId="38195" xr:uid="{12B00100-E24D-4225-9C58-D62D5D25D81C}"/>
    <cellStyle name="Currency 2 6 6 9 3" xfId="52452" xr:uid="{EA7F9EA9-48A0-4D61-B605-D3F2A5B366FA}"/>
    <cellStyle name="Currency 2 6 7" xfId="212" xr:uid="{00000000-0005-0000-0000-0000644E0000}"/>
    <cellStyle name="Currency 2 6 7 10" xfId="14469" xr:uid="{00000000-0005-0000-0000-0000654E0000}"/>
    <cellStyle name="Currency 2 6 7 11" xfId="26350" xr:uid="{D8E84D18-DCB8-47AC-B3BB-C1E11F3A8C89}"/>
    <cellStyle name="Currency 2 6 7 12" xfId="40607" xr:uid="{2E79B3C6-8A03-49F4-8EFD-E9DAA326AC93}"/>
    <cellStyle name="Currency 2 6 7 2" xfId="572" xr:uid="{00000000-0005-0000-0000-0000664E0000}"/>
    <cellStyle name="Currency 2 6 7 2 10" xfId="26710" xr:uid="{0E375CD7-D6CE-46BD-8C17-CF45BF0042AD}"/>
    <cellStyle name="Currency 2 6 7 2 11" xfId="40967" xr:uid="{2E9F7050-E658-4593-91D6-F60B573B5554}"/>
    <cellStyle name="Currency 2 6 7 2 2" xfId="1364" xr:uid="{00000000-0005-0000-0000-0000674E0000}"/>
    <cellStyle name="Currency 2 6 7 2 2 2" xfId="3740" xr:uid="{00000000-0005-0000-0000-0000684E0000}"/>
    <cellStyle name="Currency 2 6 7 2 2 2 2" xfId="17997" xr:uid="{00000000-0005-0000-0000-0000694E0000}"/>
    <cellStyle name="Currency 2 6 7 2 2 2 3" xfId="29878" xr:uid="{8D74034D-E740-4B20-B4A0-0B9A5DCA32E2}"/>
    <cellStyle name="Currency 2 6 7 2 2 2 4" xfId="44135" xr:uid="{C84D2952-7AF7-4A8D-81F7-83E14FCE611C}"/>
    <cellStyle name="Currency 2 6 7 2 2 3" xfId="6116" xr:uid="{00000000-0005-0000-0000-00006A4E0000}"/>
    <cellStyle name="Currency 2 6 7 2 2 3 2" xfId="20373" xr:uid="{00000000-0005-0000-0000-00006B4E0000}"/>
    <cellStyle name="Currency 2 6 7 2 2 3 3" xfId="32254" xr:uid="{4F0ACF9C-0484-4F0A-A8C0-8043B40C571B}"/>
    <cellStyle name="Currency 2 6 7 2 2 3 4" xfId="46511" xr:uid="{34501DB9-2BB5-494E-A3A5-CF0BA560A77C}"/>
    <cellStyle name="Currency 2 6 7 2 2 4" xfId="8492" xr:uid="{00000000-0005-0000-0000-00006C4E0000}"/>
    <cellStyle name="Currency 2 6 7 2 2 4 2" xfId="22749" xr:uid="{00000000-0005-0000-0000-00006D4E0000}"/>
    <cellStyle name="Currency 2 6 7 2 2 4 3" xfId="34630" xr:uid="{ACA10D12-3C3E-4207-98F0-1E9C68EBAA46}"/>
    <cellStyle name="Currency 2 6 7 2 2 4 4" xfId="48887" xr:uid="{28297C02-0841-49E1-A45A-A9F574DCB136}"/>
    <cellStyle name="Currency 2 6 7 2 2 5" xfId="10868" xr:uid="{00000000-0005-0000-0000-00006E4E0000}"/>
    <cellStyle name="Currency 2 6 7 2 2 5 2" xfId="25125" xr:uid="{00000000-0005-0000-0000-00006F4E0000}"/>
    <cellStyle name="Currency 2 6 7 2 2 5 3" xfId="37006" xr:uid="{135D3E5A-D34E-423F-852D-091804ABDA6E}"/>
    <cellStyle name="Currency 2 6 7 2 2 5 4" xfId="51263" xr:uid="{9EFC774B-AF43-45A8-82DB-8EDA69D4DF49}"/>
    <cellStyle name="Currency 2 6 7 2 2 6" xfId="13245" xr:uid="{00000000-0005-0000-0000-0000704E0000}"/>
    <cellStyle name="Currency 2 6 7 2 2 6 2" xfId="39383" xr:uid="{E8E576BA-570C-40CD-B00D-BB69F16DD984}"/>
    <cellStyle name="Currency 2 6 7 2 2 6 3" xfId="53640" xr:uid="{6B7F4B88-6C59-4528-9535-DC33BCDF1ECF}"/>
    <cellStyle name="Currency 2 6 7 2 2 7" xfId="15621" xr:uid="{00000000-0005-0000-0000-0000714E0000}"/>
    <cellStyle name="Currency 2 6 7 2 2 8" xfId="27502" xr:uid="{46AF26B3-5B97-47CF-91AC-A63B9ACA6FBE}"/>
    <cellStyle name="Currency 2 6 7 2 2 9" xfId="41759" xr:uid="{76DC9184-B103-41C7-9CD6-4FC3B300CECA}"/>
    <cellStyle name="Currency 2 6 7 2 3" xfId="2156" xr:uid="{00000000-0005-0000-0000-0000724E0000}"/>
    <cellStyle name="Currency 2 6 7 2 3 2" xfId="4532" xr:uid="{00000000-0005-0000-0000-0000734E0000}"/>
    <cellStyle name="Currency 2 6 7 2 3 2 2" xfId="18789" xr:uid="{00000000-0005-0000-0000-0000744E0000}"/>
    <cellStyle name="Currency 2 6 7 2 3 2 3" xfId="30670" xr:uid="{585B5663-E24C-4F70-B532-3C71F1C4F0CD}"/>
    <cellStyle name="Currency 2 6 7 2 3 2 4" xfId="44927" xr:uid="{D4D872FE-BE16-4F4F-8AD4-D63C6BFB7EEA}"/>
    <cellStyle name="Currency 2 6 7 2 3 3" xfId="6908" xr:uid="{00000000-0005-0000-0000-0000754E0000}"/>
    <cellStyle name="Currency 2 6 7 2 3 3 2" xfId="21165" xr:uid="{00000000-0005-0000-0000-0000764E0000}"/>
    <cellStyle name="Currency 2 6 7 2 3 3 3" xfId="33046" xr:uid="{0D842235-0BF9-4824-88C0-801211190052}"/>
    <cellStyle name="Currency 2 6 7 2 3 3 4" xfId="47303" xr:uid="{F4E0759D-3822-4122-B2DF-4CC2E87C35CE}"/>
    <cellStyle name="Currency 2 6 7 2 3 4" xfId="9284" xr:uid="{00000000-0005-0000-0000-0000774E0000}"/>
    <cellStyle name="Currency 2 6 7 2 3 4 2" xfId="23541" xr:uid="{00000000-0005-0000-0000-0000784E0000}"/>
    <cellStyle name="Currency 2 6 7 2 3 4 3" xfId="35422" xr:uid="{B8EB3249-505B-4042-828E-2414F8D0699F}"/>
    <cellStyle name="Currency 2 6 7 2 3 4 4" xfId="49679" xr:uid="{5C6AF422-A4BE-48C3-803C-C88802C433CC}"/>
    <cellStyle name="Currency 2 6 7 2 3 5" xfId="11660" xr:uid="{00000000-0005-0000-0000-0000794E0000}"/>
    <cellStyle name="Currency 2 6 7 2 3 5 2" xfId="25917" xr:uid="{00000000-0005-0000-0000-00007A4E0000}"/>
    <cellStyle name="Currency 2 6 7 2 3 5 3" xfId="37798" xr:uid="{24787AD9-2D72-40A7-BEDE-A780BF7CC584}"/>
    <cellStyle name="Currency 2 6 7 2 3 5 4" xfId="52055" xr:uid="{3596AA24-97A7-4C2C-8403-4174C03B1B31}"/>
    <cellStyle name="Currency 2 6 7 2 3 6" xfId="14037" xr:uid="{00000000-0005-0000-0000-00007B4E0000}"/>
    <cellStyle name="Currency 2 6 7 2 3 6 2" xfId="40175" xr:uid="{CCB5FB45-FC1F-46C1-B82B-64F69BF4E432}"/>
    <cellStyle name="Currency 2 6 7 2 3 6 3" xfId="54432" xr:uid="{6B836E4B-51DE-4D0E-8C1D-6AFBA13D3F1A}"/>
    <cellStyle name="Currency 2 6 7 2 3 7" xfId="16413" xr:uid="{00000000-0005-0000-0000-00007C4E0000}"/>
    <cellStyle name="Currency 2 6 7 2 3 8" xfId="28294" xr:uid="{E89322B3-A25C-4445-A612-9AB9EA85689C}"/>
    <cellStyle name="Currency 2 6 7 2 3 9" xfId="42551" xr:uid="{A17E9997-8CD7-4AF0-9536-7735622613C1}"/>
    <cellStyle name="Currency 2 6 7 2 4" xfId="2948" xr:uid="{00000000-0005-0000-0000-00007D4E0000}"/>
    <cellStyle name="Currency 2 6 7 2 4 2" xfId="17205" xr:uid="{00000000-0005-0000-0000-00007E4E0000}"/>
    <cellStyle name="Currency 2 6 7 2 4 3" xfId="29086" xr:uid="{3802D51B-7930-48FA-9461-849DD4E615EE}"/>
    <cellStyle name="Currency 2 6 7 2 4 4" xfId="43343" xr:uid="{95210F4F-DAED-4F76-9894-69F0EA808985}"/>
    <cellStyle name="Currency 2 6 7 2 5" xfId="5324" xr:uid="{00000000-0005-0000-0000-00007F4E0000}"/>
    <cellStyle name="Currency 2 6 7 2 5 2" xfId="19581" xr:uid="{00000000-0005-0000-0000-0000804E0000}"/>
    <cellStyle name="Currency 2 6 7 2 5 3" xfId="31462" xr:uid="{F49F1DF1-482F-45B0-B3CD-08755BFF1ABC}"/>
    <cellStyle name="Currency 2 6 7 2 5 4" xfId="45719" xr:uid="{D518592C-B877-407E-970C-749411AAE80A}"/>
    <cellStyle name="Currency 2 6 7 2 6" xfId="7700" xr:uid="{00000000-0005-0000-0000-0000814E0000}"/>
    <cellStyle name="Currency 2 6 7 2 6 2" xfId="21957" xr:uid="{00000000-0005-0000-0000-0000824E0000}"/>
    <cellStyle name="Currency 2 6 7 2 6 3" xfId="33838" xr:uid="{88322CA4-7F89-42B2-9746-F4B3C724D37A}"/>
    <cellStyle name="Currency 2 6 7 2 6 4" xfId="48095" xr:uid="{8AEDCF02-47A4-4306-AF75-0772D0AC52F9}"/>
    <cellStyle name="Currency 2 6 7 2 7" xfId="10076" xr:uid="{00000000-0005-0000-0000-0000834E0000}"/>
    <cellStyle name="Currency 2 6 7 2 7 2" xfId="24333" xr:uid="{00000000-0005-0000-0000-0000844E0000}"/>
    <cellStyle name="Currency 2 6 7 2 7 3" xfId="36214" xr:uid="{10AA06E3-71E7-4703-997D-875D64AF3D67}"/>
    <cellStyle name="Currency 2 6 7 2 7 4" xfId="50471" xr:uid="{4B46D643-A5B1-49A9-BDD7-1EFBABA6AF21}"/>
    <cellStyle name="Currency 2 6 7 2 8" xfId="12453" xr:uid="{00000000-0005-0000-0000-0000854E0000}"/>
    <cellStyle name="Currency 2 6 7 2 8 2" xfId="38591" xr:uid="{1BA80E19-DB9D-43D3-B706-4E8EEF524D3D}"/>
    <cellStyle name="Currency 2 6 7 2 8 3" xfId="52848" xr:uid="{290BF54C-5D62-4C24-86B4-549A3BAF67A5}"/>
    <cellStyle name="Currency 2 6 7 2 9" xfId="14829" xr:uid="{00000000-0005-0000-0000-0000864E0000}"/>
    <cellStyle name="Currency 2 6 7 3" xfId="1004" xr:uid="{00000000-0005-0000-0000-0000874E0000}"/>
    <cellStyle name="Currency 2 6 7 3 2" xfId="3380" xr:uid="{00000000-0005-0000-0000-0000884E0000}"/>
    <cellStyle name="Currency 2 6 7 3 2 2" xfId="17637" xr:uid="{00000000-0005-0000-0000-0000894E0000}"/>
    <cellStyle name="Currency 2 6 7 3 2 3" xfId="29518" xr:uid="{43510C1A-455B-41D5-AA4E-D8AF1D7D1932}"/>
    <cellStyle name="Currency 2 6 7 3 2 4" xfId="43775" xr:uid="{C05A58B5-CC35-4D7B-9A94-02589A2B7E4E}"/>
    <cellStyle name="Currency 2 6 7 3 3" xfId="5756" xr:uid="{00000000-0005-0000-0000-00008A4E0000}"/>
    <cellStyle name="Currency 2 6 7 3 3 2" xfId="20013" xr:uid="{00000000-0005-0000-0000-00008B4E0000}"/>
    <cellStyle name="Currency 2 6 7 3 3 3" xfId="31894" xr:uid="{103C7546-4427-4521-84DD-320EDB71A7F9}"/>
    <cellStyle name="Currency 2 6 7 3 3 4" xfId="46151" xr:uid="{617DBF6B-285B-4ED6-9514-06959525723D}"/>
    <cellStyle name="Currency 2 6 7 3 4" xfId="8132" xr:uid="{00000000-0005-0000-0000-00008C4E0000}"/>
    <cellStyle name="Currency 2 6 7 3 4 2" xfId="22389" xr:uid="{00000000-0005-0000-0000-00008D4E0000}"/>
    <cellStyle name="Currency 2 6 7 3 4 3" xfId="34270" xr:uid="{8750620D-658E-46B5-94CF-6B9FB2ACE085}"/>
    <cellStyle name="Currency 2 6 7 3 4 4" xfId="48527" xr:uid="{B1DF8181-5D22-4A03-ABCB-D8E64B0E029A}"/>
    <cellStyle name="Currency 2 6 7 3 5" xfId="10508" xr:uid="{00000000-0005-0000-0000-00008E4E0000}"/>
    <cellStyle name="Currency 2 6 7 3 5 2" xfId="24765" xr:uid="{00000000-0005-0000-0000-00008F4E0000}"/>
    <cellStyle name="Currency 2 6 7 3 5 3" xfId="36646" xr:uid="{572BBADC-BAD5-4310-A4C7-6A357E030E9A}"/>
    <cellStyle name="Currency 2 6 7 3 5 4" xfId="50903" xr:uid="{9A94D38A-8AB8-4189-ABCA-516B46AB0DF6}"/>
    <cellStyle name="Currency 2 6 7 3 6" xfId="12885" xr:uid="{00000000-0005-0000-0000-0000904E0000}"/>
    <cellStyle name="Currency 2 6 7 3 6 2" xfId="39023" xr:uid="{EE6057F4-DC1F-44CD-9627-2142AD278898}"/>
    <cellStyle name="Currency 2 6 7 3 6 3" xfId="53280" xr:uid="{893FF364-753E-4FEA-958C-5AD2680158B4}"/>
    <cellStyle name="Currency 2 6 7 3 7" xfId="15261" xr:uid="{00000000-0005-0000-0000-0000914E0000}"/>
    <cellStyle name="Currency 2 6 7 3 8" xfId="27142" xr:uid="{3242243A-D69E-409D-9132-9A47FCA7E861}"/>
    <cellStyle name="Currency 2 6 7 3 9" xfId="41399" xr:uid="{C1ABC62A-3BD7-48F4-98F1-D043115EEE7C}"/>
    <cellStyle name="Currency 2 6 7 4" xfId="1796" xr:uid="{00000000-0005-0000-0000-0000924E0000}"/>
    <cellStyle name="Currency 2 6 7 4 2" xfId="4172" xr:uid="{00000000-0005-0000-0000-0000934E0000}"/>
    <cellStyle name="Currency 2 6 7 4 2 2" xfId="18429" xr:uid="{00000000-0005-0000-0000-0000944E0000}"/>
    <cellStyle name="Currency 2 6 7 4 2 3" xfId="30310" xr:uid="{F9B9105D-963B-4BFD-AAEF-90BE486C2429}"/>
    <cellStyle name="Currency 2 6 7 4 2 4" xfId="44567" xr:uid="{9D0D1029-EFD6-411D-83DB-970C39B16AC1}"/>
    <cellStyle name="Currency 2 6 7 4 3" xfId="6548" xr:uid="{00000000-0005-0000-0000-0000954E0000}"/>
    <cellStyle name="Currency 2 6 7 4 3 2" xfId="20805" xr:uid="{00000000-0005-0000-0000-0000964E0000}"/>
    <cellStyle name="Currency 2 6 7 4 3 3" xfId="32686" xr:uid="{1CEF1919-8016-4C2C-99B9-C485011D7536}"/>
    <cellStyle name="Currency 2 6 7 4 3 4" xfId="46943" xr:uid="{9735B39A-07E4-4C26-AB75-995F8DEF050A}"/>
    <cellStyle name="Currency 2 6 7 4 4" xfId="8924" xr:uid="{00000000-0005-0000-0000-0000974E0000}"/>
    <cellStyle name="Currency 2 6 7 4 4 2" xfId="23181" xr:uid="{00000000-0005-0000-0000-0000984E0000}"/>
    <cellStyle name="Currency 2 6 7 4 4 3" xfId="35062" xr:uid="{A6982E97-40DC-4B08-B91D-7AD601110573}"/>
    <cellStyle name="Currency 2 6 7 4 4 4" xfId="49319" xr:uid="{9A94A5EC-58D2-4D67-8FA7-4F46B34B6580}"/>
    <cellStyle name="Currency 2 6 7 4 5" xfId="11300" xr:uid="{00000000-0005-0000-0000-0000994E0000}"/>
    <cellStyle name="Currency 2 6 7 4 5 2" xfId="25557" xr:uid="{00000000-0005-0000-0000-00009A4E0000}"/>
    <cellStyle name="Currency 2 6 7 4 5 3" xfId="37438" xr:uid="{B9D507E2-AB0C-4150-B285-E0EC52DB4F4E}"/>
    <cellStyle name="Currency 2 6 7 4 5 4" xfId="51695" xr:uid="{1C869E5C-EAE8-4A7F-9A8F-E99EB964666E}"/>
    <cellStyle name="Currency 2 6 7 4 6" xfId="13677" xr:uid="{00000000-0005-0000-0000-00009B4E0000}"/>
    <cellStyle name="Currency 2 6 7 4 6 2" xfId="39815" xr:uid="{DE77D642-6618-4CE9-9E33-471FDDFE45C2}"/>
    <cellStyle name="Currency 2 6 7 4 6 3" xfId="54072" xr:uid="{249901FB-FC0B-410E-A681-A9A0578FBD72}"/>
    <cellStyle name="Currency 2 6 7 4 7" xfId="16053" xr:uid="{00000000-0005-0000-0000-00009C4E0000}"/>
    <cellStyle name="Currency 2 6 7 4 8" xfId="27934" xr:uid="{EA96D314-BC5B-42F5-BDE6-1B97F9924AE0}"/>
    <cellStyle name="Currency 2 6 7 4 9" xfId="42191" xr:uid="{441CEBB7-4406-463B-A6DD-F7540BB842EC}"/>
    <cellStyle name="Currency 2 6 7 5" xfId="2588" xr:uid="{00000000-0005-0000-0000-00009D4E0000}"/>
    <cellStyle name="Currency 2 6 7 5 2" xfId="16845" xr:uid="{00000000-0005-0000-0000-00009E4E0000}"/>
    <cellStyle name="Currency 2 6 7 5 3" xfId="28726" xr:uid="{E1DE6BC4-B266-4CF3-A9DD-EEB9F20F639C}"/>
    <cellStyle name="Currency 2 6 7 5 4" xfId="42983" xr:uid="{2366CE7D-6E85-4F37-B416-30A1743A3868}"/>
    <cellStyle name="Currency 2 6 7 6" xfId="4964" xr:uid="{00000000-0005-0000-0000-00009F4E0000}"/>
    <cellStyle name="Currency 2 6 7 6 2" xfId="19221" xr:uid="{00000000-0005-0000-0000-0000A04E0000}"/>
    <cellStyle name="Currency 2 6 7 6 3" xfId="31102" xr:uid="{AB14AD9C-28C3-4F54-860C-0D95E1F1B37D}"/>
    <cellStyle name="Currency 2 6 7 6 4" xfId="45359" xr:uid="{34738D4E-FE8E-43FC-9B9C-BA54ADEDAEE8}"/>
    <cellStyle name="Currency 2 6 7 7" xfId="7340" xr:uid="{00000000-0005-0000-0000-0000A14E0000}"/>
    <cellStyle name="Currency 2 6 7 7 2" xfId="21597" xr:uid="{00000000-0005-0000-0000-0000A24E0000}"/>
    <cellStyle name="Currency 2 6 7 7 3" xfId="33478" xr:uid="{8BAEAB08-1526-46A2-8DF9-AF0449F25434}"/>
    <cellStyle name="Currency 2 6 7 7 4" xfId="47735" xr:uid="{3C1ED2F8-68E3-4275-A0CE-3F76590B7785}"/>
    <cellStyle name="Currency 2 6 7 8" xfId="9716" xr:uid="{00000000-0005-0000-0000-0000A34E0000}"/>
    <cellStyle name="Currency 2 6 7 8 2" xfId="23973" xr:uid="{00000000-0005-0000-0000-0000A44E0000}"/>
    <cellStyle name="Currency 2 6 7 8 3" xfId="35854" xr:uid="{530C2802-FD59-4D32-A344-6A196C687856}"/>
    <cellStyle name="Currency 2 6 7 8 4" xfId="50111" xr:uid="{12041599-37AE-4095-BF70-8C91419CA2CE}"/>
    <cellStyle name="Currency 2 6 7 9" xfId="12093" xr:uid="{00000000-0005-0000-0000-0000A54E0000}"/>
    <cellStyle name="Currency 2 6 7 9 2" xfId="38231" xr:uid="{E7E7CDC8-AEA7-4CEF-B2B7-81602E4A5196}"/>
    <cellStyle name="Currency 2 6 7 9 3" xfId="52488" xr:uid="{D7FFFAD0-3DAA-4D7A-AD93-743CAAAA40F5}"/>
    <cellStyle name="Currency 2 6 8" xfId="248" xr:uid="{00000000-0005-0000-0000-0000A64E0000}"/>
    <cellStyle name="Currency 2 6 8 10" xfId="14505" xr:uid="{00000000-0005-0000-0000-0000A74E0000}"/>
    <cellStyle name="Currency 2 6 8 11" xfId="26386" xr:uid="{EB759EE7-1BC6-48B3-95AE-D02D54A28D46}"/>
    <cellStyle name="Currency 2 6 8 12" xfId="40643" xr:uid="{F5EB7F52-202A-47D9-8C4C-543EBD876C46}"/>
    <cellStyle name="Currency 2 6 8 2" xfId="608" xr:uid="{00000000-0005-0000-0000-0000A84E0000}"/>
    <cellStyle name="Currency 2 6 8 2 10" xfId="26746" xr:uid="{FA87BA30-A1DF-44E3-A0AA-0046009781F7}"/>
    <cellStyle name="Currency 2 6 8 2 11" xfId="41003" xr:uid="{B503F6DF-3C67-455A-B6C3-9066F3E4E081}"/>
    <cellStyle name="Currency 2 6 8 2 2" xfId="1400" xr:uid="{00000000-0005-0000-0000-0000A94E0000}"/>
    <cellStyle name="Currency 2 6 8 2 2 2" xfId="3776" xr:uid="{00000000-0005-0000-0000-0000AA4E0000}"/>
    <cellStyle name="Currency 2 6 8 2 2 2 2" xfId="18033" xr:uid="{00000000-0005-0000-0000-0000AB4E0000}"/>
    <cellStyle name="Currency 2 6 8 2 2 2 3" xfId="29914" xr:uid="{854DC769-989B-400C-8837-13B092753429}"/>
    <cellStyle name="Currency 2 6 8 2 2 2 4" xfId="44171" xr:uid="{65B11B31-8EA7-490D-BD3D-A9CC51944291}"/>
    <cellStyle name="Currency 2 6 8 2 2 3" xfId="6152" xr:uid="{00000000-0005-0000-0000-0000AC4E0000}"/>
    <cellStyle name="Currency 2 6 8 2 2 3 2" xfId="20409" xr:uid="{00000000-0005-0000-0000-0000AD4E0000}"/>
    <cellStyle name="Currency 2 6 8 2 2 3 3" xfId="32290" xr:uid="{BAE33F13-EF1E-4655-BD65-CBD8C265E510}"/>
    <cellStyle name="Currency 2 6 8 2 2 3 4" xfId="46547" xr:uid="{3C6B483F-CD80-4E97-A24D-3FB314D5128B}"/>
    <cellStyle name="Currency 2 6 8 2 2 4" xfId="8528" xr:uid="{00000000-0005-0000-0000-0000AE4E0000}"/>
    <cellStyle name="Currency 2 6 8 2 2 4 2" xfId="22785" xr:uid="{00000000-0005-0000-0000-0000AF4E0000}"/>
    <cellStyle name="Currency 2 6 8 2 2 4 3" xfId="34666" xr:uid="{53F17643-3DEB-46EC-815C-E824F6EAB1AD}"/>
    <cellStyle name="Currency 2 6 8 2 2 4 4" xfId="48923" xr:uid="{53BDED26-53AD-411E-9FA8-EA412E3C617F}"/>
    <cellStyle name="Currency 2 6 8 2 2 5" xfId="10904" xr:uid="{00000000-0005-0000-0000-0000B04E0000}"/>
    <cellStyle name="Currency 2 6 8 2 2 5 2" xfId="25161" xr:uid="{00000000-0005-0000-0000-0000B14E0000}"/>
    <cellStyle name="Currency 2 6 8 2 2 5 3" xfId="37042" xr:uid="{7E08852F-3741-4FD7-B94A-19E7E67C661A}"/>
    <cellStyle name="Currency 2 6 8 2 2 5 4" xfId="51299" xr:uid="{1A12428B-FAB6-4EBD-990F-74B6DDFD3362}"/>
    <cellStyle name="Currency 2 6 8 2 2 6" xfId="13281" xr:uid="{00000000-0005-0000-0000-0000B24E0000}"/>
    <cellStyle name="Currency 2 6 8 2 2 6 2" xfId="39419" xr:uid="{89DA6B4D-CCD2-49CB-B1DE-CFED83B1EB61}"/>
    <cellStyle name="Currency 2 6 8 2 2 6 3" xfId="53676" xr:uid="{B23389A1-96C1-4E67-90D4-3CB0AB0B90E1}"/>
    <cellStyle name="Currency 2 6 8 2 2 7" xfId="15657" xr:uid="{00000000-0005-0000-0000-0000B34E0000}"/>
    <cellStyle name="Currency 2 6 8 2 2 8" xfId="27538" xr:uid="{6E002BED-6CC7-4FAF-9C39-18D31F1EC177}"/>
    <cellStyle name="Currency 2 6 8 2 2 9" xfId="41795" xr:uid="{34887412-E244-475C-A2CD-351BD2797261}"/>
    <cellStyle name="Currency 2 6 8 2 3" xfId="2192" xr:uid="{00000000-0005-0000-0000-0000B44E0000}"/>
    <cellStyle name="Currency 2 6 8 2 3 2" xfId="4568" xr:uid="{00000000-0005-0000-0000-0000B54E0000}"/>
    <cellStyle name="Currency 2 6 8 2 3 2 2" xfId="18825" xr:uid="{00000000-0005-0000-0000-0000B64E0000}"/>
    <cellStyle name="Currency 2 6 8 2 3 2 3" xfId="30706" xr:uid="{57FC09CE-B41C-4A08-A8AE-60D1F99C47A1}"/>
    <cellStyle name="Currency 2 6 8 2 3 2 4" xfId="44963" xr:uid="{F1E21B86-75FD-40C4-979E-3B42CC0C4791}"/>
    <cellStyle name="Currency 2 6 8 2 3 3" xfId="6944" xr:uid="{00000000-0005-0000-0000-0000B74E0000}"/>
    <cellStyle name="Currency 2 6 8 2 3 3 2" xfId="21201" xr:uid="{00000000-0005-0000-0000-0000B84E0000}"/>
    <cellStyle name="Currency 2 6 8 2 3 3 3" xfId="33082" xr:uid="{5F82AA60-4EDE-4301-B2F0-6653A9BE84A9}"/>
    <cellStyle name="Currency 2 6 8 2 3 3 4" xfId="47339" xr:uid="{F5E18F9F-552C-4C25-96F0-11EA4CA34885}"/>
    <cellStyle name="Currency 2 6 8 2 3 4" xfId="9320" xr:uid="{00000000-0005-0000-0000-0000B94E0000}"/>
    <cellStyle name="Currency 2 6 8 2 3 4 2" xfId="23577" xr:uid="{00000000-0005-0000-0000-0000BA4E0000}"/>
    <cellStyle name="Currency 2 6 8 2 3 4 3" xfId="35458" xr:uid="{ADB1E820-41C6-4294-A9CA-DF27DB0C6FFB}"/>
    <cellStyle name="Currency 2 6 8 2 3 4 4" xfId="49715" xr:uid="{09B6AEEA-C60C-40DC-BAE5-A84242356EAF}"/>
    <cellStyle name="Currency 2 6 8 2 3 5" xfId="11696" xr:uid="{00000000-0005-0000-0000-0000BB4E0000}"/>
    <cellStyle name="Currency 2 6 8 2 3 5 2" xfId="25953" xr:uid="{00000000-0005-0000-0000-0000BC4E0000}"/>
    <cellStyle name="Currency 2 6 8 2 3 5 3" xfId="37834" xr:uid="{E56D7F4D-9EBE-49C1-AED2-DC1EC08FBD05}"/>
    <cellStyle name="Currency 2 6 8 2 3 5 4" xfId="52091" xr:uid="{4FBECBB7-F9C5-4D5E-80EB-A599D4BD1A78}"/>
    <cellStyle name="Currency 2 6 8 2 3 6" xfId="14073" xr:uid="{00000000-0005-0000-0000-0000BD4E0000}"/>
    <cellStyle name="Currency 2 6 8 2 3 6 2" xfId="40211" xr:uid="{3261842F-3215-429E-9BE2-7E5E9C5021C8}"/>
    <cellStyle name="Currency 2 6 8 2 3 6 3" xfId="54468" xr:uid="{C4752633-0BA1-4273-8D3B-BF4FB11391AB}"/>
    <cellStyle name="Currency 2 6 8 2 3 7" xfId="16449" xr:uid="{00000000-0005-0000-0000-0000BE4E0000}"/>
    <cellStyle name="Currency 2 6 8 2 3 8" xfId="28330" xr:uid="{2679428F-AE4A-48D0-BE53-B3CD6433E1AD}"/>
    <cellStyle name="Currency 2 6 8 2 3 9" xfId="42587" xr:uid="{94B8F8DA-802F-4174-A3D4-BC480F670483}"/>
    <cellStyle name="Currency 2 6 8 2 4" xfId="2984" xr:uid="{00000000-0005-0000-0000-0000BF4E0000}"/>
    <cellStyle name="Currency 2 6 8 2 4 2" xfId="17241" xr:uid="{00000000-0005-0000-0000-0000C04E0000}"/>
    <cellStyle name="Currency 2 6 8 2 4 3" xfId="29122" xr:uid="{53AE0D47-BDAF-4FD5-9B1A-F4C3B2B98C8F}"/>
    <cellStyle name="Currency 2 6 8 2 4 4" xfId="43379" xr:uid="{500C7906-0BA2-48CA-BCB7-CD730A178781}"/>
    <cellStyle name="Currency 2 6 8 2 5" xfId="5360" xr:uid="{00000000-0005-0000-0000-0000C14E0000}"/>
    <cellStyle name="Currency 2 6 8 2 5 2" xfId="19617" xr:uid="{00000000-0005-0000-0000-0000C24E0000}"/>
    <cellStyle name="Currency 2 6 8 2 5 3" xfId="31498" xr:uid="{B7B8FCCF-BECF-425B-AA76-42D96E78F5F0}"/>
    <cellStyle name="Currency 2 6 8 2 5 4" xfId="45755" xr:uid="{7F29C43E-E2DB-485A-97F4-66D22F67EFE5}"/>
    <cellStyle name="Currency 2 6 8 2 6" xfId="7736" xr:uid="{00000000-0005-0000-0000-0000C34E0000}"/>
    <cellStyle name="Currency 2 6 8 2 6 2" xfId="21993" xr:uid="{00000000-0005-0000-0000-0000C44E0000}"/>
    <cellStyle name="Currency 2 6 8 2 6 3" xfId="33874" xr:uid="{2CB57CD2-A383-4F7B-BF34-6889B8085EBA}"/>
    <cellStyle name="Currency 2 6 8 2 6 4" xfId="48131" xr:uid="{19C3E125-3919-4EA0-81DB-FED14F0BDD16}"/>
    <cellStyle name="Currency 2 6 8 2 7" xfId="10112" xr:uid="{00000000-0005-0000-0000-0000C54E0000}"/>
    <cellStyle name="Currency 2 6 8 2 7 2" xfId="24369" xr:uid="{00000000-0005-0000-0000-0000C64E0000}"/>
    <cellStyle name="Currency 2 6 8 2 7 3" xfId="36250" xr:uid="{E22A39E9-3368-4CCC-9AA8-170746D17F15}"/>
    <cellStyle name="Currency 2 6 8 2 7 4" xfId="50507" xr:uid="{282B5400-9571-476D-BD98-F87B87D68634}"/>
    <cellStyle name="Currency 2 6 8 2 8" xfId="12489" xr:uid="{00000000-0005-0000-0000-0000C74E0000}"/>
    <cellStyle name="Currency 2 6 8 2 8 2" xfId="38627" xr:uid="{A91938E1-7776-497B-A396-63A593E15B81}"/>
    <cellStyle name="Currency 2 6 8 2 8 3" xfId="52884" xr:uid="{F942FEE4-87BA-4323-A494-9481F0B1AAAD}"/>
    <cellStyle name="Currency 2 6 8 2 9" xfId="14865" xr:uid="{00000000-0005-0000-0000-0000C84E0000}"/>
    <cellStyle name="Currency 2 6 8 3" xfId="1040" xr:uid="{00000000-0005-0000-0000-0000C94E0000}"/>
    <cellStyle name="Currency 2 6 8 3 2" xfId="3416" xr:uid="{00000000-0005-0000-0000-0000CA4E0000}"/>
    <cellStyle name="Currency 2 6 8 3 2 2" xfId="17673" xr:uid="{00000000-0005-0000-0000-0000CB4E0000}"/>
    <cellStyle name="Currency 2 6 8 3 2 3" xfId="29554" xr:uid="{860DF26F-3BD6-4AD3-A607-83801CE7BE1D}"/>
    <cellStyle name="Currency 2 6 8 3 2 4" xfId="43811" xr:uid="{0481C027-5E20-4186-B8CE-99D5F32DBC35}"/>
    <cellStyle name="Currency 2 6 8 3 3" xfId="5792" xr:uid="{00000000-0005-0000-0000-0000CC4E0000}"/>
    <cellStyle name="Currency 2 6 8 3 3 2" xfId="20049" xr:uid="{00000000-0005-0000-0000-0000CD4E0000}"/>
    <cellStyle name="Currency 2 6 8 3 3 3" xfId="31930" xr:uid="{6F82AE0C-87DF-47DB-A8A9-EE99CA5B26E6}"/>
    <cellStyle name="Currency 2 6 8 3 3 4" xfId="46187" xr:uid="{54F335A2-1AC9-4DE3-AC1A-5D9ED141DF5D}"/>
    <cellStyle name="Currency 2 6 8 3 4" xfId="8168" xr:uid="{00000000-0005-0000-0000-0000CE4E0000}"/>
    <cellStyle name="Currency 2 6 8 3 4 2" xfId="22425" xr:uid="{00000000-0005-0000-0000-0000CF4E0000}"/>
    <cellStyle name="Currency 2 6 8 3 4 3" xfId="34306" xr:uid="{D94B4A06-421D-4A88-87AD-B38428B80F0A}"/>
    <cellStyle name="Currency 2 6 8 3 4 4" xfId="48563" xr:uid="{D4F51CB7-01B3-4BA1-BAD2-39F9679177E1}"/>
    <cellStyle name="Currency 2 6 8 3 5" xfId="10544" xr:uid="{00000000-0005-0000-0000-0000D04E0000}"/>
    <cellStyle name="Currency 2 6 8 3 5 2" xfId="24801" xr:uid="{00000000-0005-0000-0000-0000D14E0000}"/>
    <cellStyle name="Currency 2 6 8 3 5 3" xfId="36682" xr:uid="{F2F99B06-57AF-4861-9413-50654D719FBF}"/>
    <cellStyle name="Currency 2 6 8 3 5 4" xfId="50939" xr:uid="{F07ED120-D874-487E-9B89-105A1A616DFC}"/>
    <cellStyle name="Currency 2 6 8 3 6" xfId="12921" xr:uid="{00000000-0005-0000-0000-0000D24E0000}"/>
    <cellStyle name="Currency 2 6 8 3 6 2" xfId="39059" xr:uid="{B355A7DB-D67C-4F20-A3B9-B92AC0F2162E}"/>
    <cellStyle name="Currency 2 6 8 3 6 3" xfId="53316" xr:uid="{6AAA053C-A69A-4CB4-99E8-E1FC6187F6D6}"/>
    <cellStyle name="Currency 2 6 8 3 7" xfId="15297" xr:uid="{00000000-0005-0000-0000-0000D34E0000}"/>
    <cellStyle name="Currency 2 6 8 3 8" xfId="27178" xr:uid="{61E5B2A2-8C91-472B-B3A2-1802B0B34BEC}"/>
    <cellStyle name="Currency 2 6 8 3 9" xfId="41435" xr:uid="{302C24F5-E35D-416A-827C-794111DDBA4E}"/>
    <cellStyle name="Currency 2 6 8 4" xfId="1832" xr:uid="{00000000-0005-0000-0000-0000D44E0000}"/>
    <cellStyle name="Currency 2 6 8 4 2" xfId="4208" xr:uid="{00000000-0005-0000-0000-0000D54E0000}"/>
    <cellStyle name="Currency 2 6 8 4 2 2" xfId="18465" xr:uid="{00000000-0005-0000-0000-0000D64E0000}"/>
    <cellStyle name="Currency 2 6 8 4 2 3" xfId="30346" xr:uid="{1412AE39-B564-4672-A0A4-D439FEF60B8B}"/>
    <cellStyle name="Currency 2 6 8 4 2 4" xfId="44603" xr:uid="{529A5CD9-2795-43AE-9467-F7FA6177C8E1}"/>
    <cellStyle name="Currency 2 6 8 4 3" xfId="6584" xr:uid="{00000000-0005-0000-0000-0000D74E0000}"/>
    <cellStyle name="Currency 2 6 8 4 3 2" xfId="20841" xr:uid="{00000000-0005-0000-0000-0000D84E0000}"/>
    <cellStyle name="Currency 2 6 8 4 3 3" xfId="32722" xr:uid="{37AFBB88-E7A9-45C2-A920-E586248F7847}"/>
    <cellStyle name="Currency 2 6 8 4 3 4" xfId="46979" xr:uid="{543924EA-81C8-42F9-91AE-D7CAAA5830BB}"/>
    <cellStyle name="Currency 2 6 8 4 4" xfId="8960" xr:uid="{00000000-0005-0000-0000-0000D94E0000}"/>
    <cellStyle name="Currency 2 6 8 4 4 2" xfId="23217" xr:uid="{00000000-0005-0000-0000-0000DA4E0000}"/>
    <cellStyle name="Currency 2 6 8 4 4 3" xfId="35098" xr:uid="{51589240-8081-459D-B079-983210430C38}"/>
    <cellStyle name="Currency 2 6 8 4 4 4" xfId="49355" xr:uid="{7DB26F3E-D49F-47FF-A027-B3B45A54CE51}"/>
    <cellStyle name="Currency 2 6 8 4 5" xfId="11336" xr:uid="{00000000-0005-0000-0000-0000DB4E0000}"/>
    <cellStyle name="Currency 2 6 8 4 5 2" xfId="25593" xr:uid="{00000000-0005-0000-0000-0000DC4E0000}"/>
    <cellStyle name="Currency 2 6 8 4 5 3" xfId="37474" xr:uid="{D2F64EBD-9358-4509-BEE5-E7B212EA04EF}"/>
    <cellStyle name="Currency 2 6 8 4 5 4" xfId="51731" xr:uid="{530E9C3A-0AE2-48C6-AAF9-D28CF2F02266}"/>
    <cellStyle name="Currency 2 6 8 4 6" xfId="13713" xr:uid="{00000000-0005-0000-0000-0000DD4E0000}"/>
    <cellStyle name="Currency 2 6 8 4 6 2" xfId="39851" xr:uid="{31DF013E-D7EE-419D-A8D7-D71C4624637B}"/>
    <cellStyle name="Currency 2 6 8 4 6 3" xfId="54108" xr:uid="{F9DFC839-863B-43EA-BD9B-12AFA5730095}"/>
    <cellStyle name="Currency 2 6 8 4 7" xfId="16089" xr:uid="{00000000-0005-0000-0000-0000DE4E0000}"/>
    <cellStyle name="Currency 2 6 8 4 8" xfId="27970" xr:uid="{D47E3DF7-6AB8-43E0-AE0F-67DD488403A0}"/>
    <cellStyle name="Currency 2 6 8 4 9" xfId="42227" xr:uid="{8980F8BE-DE12-4D4F-BF3C-B51C86B65345}"/>
    <cellStyle name="Currency 2 6 8 5" xfId="2624" xr:uid="{00000000-0005-0000-0000-0000DF4E0000}"/>
    <cellStyle name="Currency 2 6 8 5 2" xfId="16881" xr:uid="{00000000-0005-0000-0000-0000E04E0000}"/>
    <cellStyle name="Currency 2 6 8 5 3" xfId="28762" xr:uid="{D977EF5C-984A-4983-AD37-70D12DBA9923}"/>
    <cellStyle name="Currency 2 6 8 5 4" xfId="43019" xr:uid="{73224389-0A9E-4A3C-A0F2-B9ECFF170455}"/>
    <cellStyle name="Currency 2 6 8 6" xfId="5000" xr:uid="{00000000-0005-0000-0000-0000E14E0000}"/>
    <cellStyle name="Currency 2 6 8 6 2" xfId="19257" xr:uid="{00000000-0005-0000-0000-0000E24E0000}"/>
    <cellStyle name="Currency 2 6 8 6 3" xfId="31138" xr:uid="{A467199A-D00F-46CE-91A6-3E226E38FCEB}"/>
    <cellStyle name="Currency 2 6 8 6 4" xfId="45395" xr:uid="{7E95C4F0-550E-4D85-989D-86DCD8CDF598}"/>
    <cellStyle name="Currency 2 6 8 7" xfId="7376" xr:uid="{00000000-0005-0000-0000-0000E34E0000}"/>
    <cellStyle name="Currency 2 6 8 7 2" xfId="21633" xr:uid="{00000000-0005-0000-0000-0000E44E0000}"/>
    <cellStyle name="Currency 2 6 8 7 3" xfId="33514" xr:uid="{CCA9D062-E97C-4D3A-9F7D-E93A0CE79F50}"/>
    <cellStyle name="Currency 2 6 8 7 4" xfId="47771" xr:uid="{19780693-C390-431B-8DF9-A909C2F65063}"/>
    <cellStyle name="Currency 2 6 8 8" xfId="9752" xr:uid="{00000000-0005-0000-0000-0000E54E0000}"/>
    <cellStyle name="Currency 2 6 8 8 2" xfId="24009" xr:uid="{00000000-0005-0000-0000-0000E64E0000}"/>
    <cellStyle name="Currency 2 6 8 8 3" xfId="35890" xr:uid="{103EB0FB-F6AB-4AE4-9CB2-6A05E2535CEB}"/>
    <cellStyle name="Currency 2 6 8 8 4" xfId="50147" xr:uid="{C452E747-DEF5-4ED4-B3B8-2A7D190D6928}"/>
    <cellStyle name="Currency 2 6 8 9" xfId="12129" xr:uid="{00000000-0005-0000-0000-0000E74E0000}"/>
    <cellStyle name="Currency 2 6 8 9 2" xfId="38267" xr:uid="{0A518830-1BCF-4855-B47C-4BB66E5D39B9}"/>
    <cellStyle name="Currency 2 6 8 9 3" xfId="52524" xr:uid="{F70EFA42-9EB0-40AD-A51F-7EB8291A6346}"/>
    <cellStyle name="Currency 2 6 9" xfId="284" xr:uid="{00000000-0005-0000-0000-0000E84E0000}"/>
    <cellStyle name="Currency 2 6 9 10" xfId="14541" xr:uid="{00000000-0005-0000-0000-0000E94E0000}"/>
    <cellStyle name="Currency 2 6 9 11" xfId="26422" xr:uid="{4E5C84E7-9518-4B32-A140-59B3F00C1A3E}"/>
    <cellStyle name="Currency 2 6 9 12" xfId="40679" xr:uid="{4F2A6B50-A57B-4DE2-8C89-D3A1625561AA}"/>
    <cellStyle name="Currency 2 6 9 2" xfId="644" xr:uid="{00000000-0005-0000-0000-0000EA4E0000}"/>
    <cellStyle name="Currency 2 6 9 2 10" xfId="26782" xr:uid="{915B0DCE-4C69-4AD3-9DAC-3FC28D800A31}"/>
    <cellStyle name="Currency 2 6 9 2 11" xfId="41039" xr:uid="{4BF66B96-C869-473A-8812-79F40C8C61C7}"/>
    <cellStyle name="Currency 2 6 9 2 2" xfId="1436" xr:uid="{00000000-0005-0000-0000-0000EB4E0000}"/>
    <cellStyle name="Currency 2 6 9 2 2 2" xfId="3812" xr:uid="{00000000-0005-0000-0000-0000EC4E0000}"/>
    <cellStyle name="Currency 2 6 9 2 2 2 2" xfId="18069" xr:uid="{00000000-0005-0000-0000-0000ED4E0000}"/>
    <cellStyle name="Currency 2 6 9 2 2 2 3" xfId="29950" xr:uid="{C2525A08-C7FF-4F61-907B-C66720CC395B}"/>
    <cellStyle name="Currency 2 6 9 2 2 2 4" xfId="44207" xr:uid="{8CE707D5-A4BC-4567-9BB7-18734D1F7EEC}"/>
    <cellStyle name="Currency 2 6 9 2 2 3" xfId="6188" xr:uid="{00000000-0005-0000-0000-0000EE4E0000}"/>
    <cellStyle name="Currency 2 6 9 2 2 3 2" xfId="20445" xr:uid="{00000000-0005-0000-0000-0000EF4E0000}"/>
    <cellStyle name="Currency 2 6 9 2 2 3 3" xfId="32326" xr:uid="{D9DE8DB3-F251-43B8-B490-41385370D3F8}"/>
    <cellStyle name="Currency 2 6 9 2 2 3 4" xfId="46583" xr:uid="{CFB4AAF3-4BEA-469B-9061-6081ED1DBCCD}"/>
    <cellStyle name="Currency 2 6 9 2 2 4" xfId="8564" xr:uid="{00000000-0005-0000-0000-0000F04E0000}"/>
    <cellStyle name="Currency 2 6 9 2 2 4 2" xfId="22821" xr:uid="{00000000-0005-0000-0000-0000F14E0000}"/>
    <cellStyle name="Currency 2 6 9 2 2 4 3" xfId="34702" xr:uid="{AB28FE99-A664-402C-9B9D-B5FB7B4E8DD6}"/>
    <cellStyle name="Currency 2 6 9 2 2 4 4" xfId="48959" xr:uid="{F4B77044-E6C4-4472-9F49-27BA530F2822}"/>
    <cellStyle name="Currency 2 6 9 2 2 5" xfId="10940" xr:uid="{00000000-0005-0000-0000-0000F24E0000}"/>
    <cellStyle name="Currency 2 6 9 2 2 5 2" xfId="25197" xr:uid="{00000000-0005-0000-0000-0000F34E0000}"/>
    <cellStyle name="Currency 2 6 9 2 2 5 3" xfId="37078" xr:uid="{64F5DAD1-BB2C-41D0-BCA6-367DC73AF44F}"/>
    <cellStyle name="Currency 2 6 9 2 2 5 4" xfId="51335" xr:uid="{6F046B83-4FA2-411B-9DEF-9CF765F161DC}"/>
    <cellStyle name="Currency 2 6 9 2 2 6" xfId="13317" xr:uid="{00000000-0005-0000-0000-0000F44E0000}"/>
    <cellStyle name="Currency 2 6 9 2 2 6 2" xfId="39455" xr:uid="{ED1A70D8-1B66-444E-ACB7-55618E42A282}"/>
    <cellStyle name="Currency 2 6 9 2 2 6 3" xfId="53712" xr:uid="{F2DC772D-F61F-4807-B846-CE730A196F34}"/>
    <cellStyle name="Currency 2 6 9 2 2 7" xfId="15693" xr:uid="{00000000-0005-0000-0000-0000F54E0000}"/>
    <cellStyle name="Currency 2 6 9 2 2 8" xfId="27574" xr:uid="{88298155-AD2A-4850-9585-E0286AABA767}"/>
    <cellStyle name="Currency 2 6 9 2 2 9" xfId="41831" xr:uid="{FFD0DE95-3EEE-4F30-8D72-2C1F349F145C}"/>
    <cellStyle name="Currency 2 6 9 2 3" xfId="2228" xr:uid="{00000000-0005-0000-0000-0000F64E0000}"/>
    <cellStyle name="Currency 2 6 9 2 3 2" xfId="4604" xr:uid="{00000000-0005-0000-0000-0000F74E0000}"/>
    <cellStyle name="Currency 2 6 9 2 3 2 2" xfId="18861" xr:uid="{00000000-0005-0000-0000-0000F84E0000}"/>
    <cellStyle name="Currency 2 6 9 2 3 2 3" xfId="30742" xr:uid="{4D71B035-2C73-4DA0-B2FA-8DD1D5302420}"/>
    <cellStyle name="Currency 2 6 9 2 3 2 4" xfId="44999" xr:uid="{ADA0160B-845A-4F0E-A790-A15D2BEABB3F}"/>
    <cellStyle name="Currency 2 6 9 2 3 3" xfId="6980" xr:uid="{00000000-0005-0000-0000-0000F94E0000}"/>
    <cellStyle name="Currency 2 6 9 2 3 3 2" xfId="21237" xr:uid="{00000000-0005-0000-0000-0000FA4E0000}"/>
    <cellStyle name="Currency 2 6 9 2 3 3 3" xfId="33118" xr:uid="{808524D7-B7A2-4D00-B295-A5DEDFA7CBDE}"/>
    <cellStyle name="Currency 2 6 9 2 3 3 4" xfId="47375" xr:uid="{0AF21390-59D4-4A6C-AC41-88344B51D691}"/>
    <cellStyle name="Currency 2 6 9 2 3 4" xfId="9356" xr:uid="{00000000-0005-0000-0000-0000FB4E0000}"/>
    <cellStyle name="Currency 2 6 9 2 3 4 2" xfId="23613" xr:uid="{00000000-0005-0000-0000-0000FC4E0000}"/>
    <cellStyle name="Currency 2 6 9 2 3 4 3" xfId="35494" xr:uid="{87E19AD1-CD40-4DC9-B71D-568C166EACBA}"/>
    <cellStyle name="Currency 2 6 9 2 3 4 4" xfId="49751" xr:uid="{12E1B439-1B11-4DDF-8FC1-8F1FEE4C368C}"/>
    <cellStyle name="Currency 2 6 9 2 3 5" xfId="11732" xr:uid="{00000000-0005-0000-0000-0000FD4E0000}"/>
    <cellStyle name="Currency 2 6 9 2 3 5 2" xfId="25989" xr:uid="{00000000-0005-0000-0000-0000FE4E0000}"/>
    <cellStyle name="Currency 2 6 9 2 3 5 3" xfId="37870" xr:uid="{219C749E-C96D-44F5-A85F-289CD9857508}"/>
    <cellStyle name="Currency 2 6 9 2 3 5 4" xfId="52127" xr:uid="{4844CFFB-566B-4408-A05F-27CDF2C75651}"/>
    <cellStyle name="Currency 2 6 9 2 3 6" xfId="14109" xr:uid="{00000000-0005-0000-0000-0000FF4E0000}"/>
    <cellStyle name="Currency 2 6 9 2 3 6 2" xfId="40247" xr:uid="{9CDC486B-92B8-47A2-A31A-D5BAEA3A9062}"/>
    <cellStyle name="Currency 2 6 9 2 3 6 3" xfId="54504" xr:uid="{FD43B2C2-DA57-495B-97E7-677F42DD419C}"/>
    <cellStyle name="Currency 2 6 9 2 3 7" xfId="16485" xr:uid="{00000000-0005-0000-0000-0000004F0000}"/>
    <cellStyle name="Currency 2 6 9 2 3 8" xfId="28366" xr:uid="{DA5E8E4D-DB5B-45B9-A3A8-451F8F5E58F0}"/>
    <cellStyle name="Currency 2 6 9 2 3 9" xfId="42623" xr:uid="{3D1E9B34-F96C-468E-BC72-65883E0E8D17}"/>
    <cellStyle name="Currency 2 6 9 2 4" xfId="3020" xr:uid="{00000000-0005-0000-0000-0000014F0000}"/>
    <cellStyle name="Currency 2 6 9 2 4 2" xfId="17277" xr:uid="{00000000-0005-0000-0000-0000024F0000}"/>
    <cellStyle name="Currency 2 6 9 2 4 3" xfId="29158" xr:uid="{A8386613-23B4-41E1-8729-347EFFCDA14F}"/>
    <cellStyle name="Currency 2 6 9 2 4 4" xfId="43415" xr:uid="{7D3FDA06-717E-4BB3-A6B8-7F91135CF6D0}"/>
    <cellStyle name="Currency 2 6 9 2 5" xfId="5396" xr:uid="{00000000-0005-0000-0000-0000034F0000}"/>
    <cellStyle name="Currency 2 6 9 2 5 2" xfId="19653" xr:uid="{00000000-0005-0000-0000-0000044F0000}"/>
    <cellStyle name="Currency 2 6 9 2 5 3" xfId="31534" xr:uid="{D785A6FA-8BC6-44EF-AC46-87ADC3CE5BAF}"/>
    <cellStyle name="Currency 2 6 9 2 5 4" xfId="45791" xr:uid="{9C55BA96-B437-4DEC-A209-0D39783DC211}"/>
    <cellStyle name="Currency 2 6 9 2 6" xfId="7772" xr:uid="{00000000-0005-0000-0000-0000054F0000}"/>
    <cellStyle name="Currency 2 6 9 2 6 2" xfId="22029" xr:uid="{00000000-0005-0000-0000-0000064F0000}"/>
    <cellStyle name="Currency 2 6 9 2 6 3" xfId="33910" xr:uid="{F78BE30D-02D5-4FEC-89B0-C5ADC1B8DDD6}"/>
    <cellStyle name="Currency 2 6 9 2 6 4" xfId="48167" xr:uid="{B5E6D378-BD5F-4744-8FA5-CDB7D6A4D899}"/>
    <cellStyle name="Currency 2 6 9 2 7" xfId="10148" xr:uid="{00000000-0005-0000-0000-0000074F0000}"/>
    <cellStyle name="Currency 2 6 9 2 7 2" xfId="24405" xr:uid="{00000000-0005-0000-0000-0000084F0000}"/>
    <cellStyle name="Currency 2 6 9 2 7 3" xfId="36286" xr:uid="{CF087A34-3CCC-438C-A09B-8E6AD47234EF}"/>
    <cellStyle name="Currency 2 6 9 2 7 4" xfId="50543" xr:uid="{38C6D936-C4CC-4294-9C9E-18CBD9394360}"/>
    <cellStyle name="Currency 2 6 9 2 8" xfId="12525" xr:uid="{00000000-0005-0000-0000-0000094F0000}"/>
    <cellStyle name="Currency 2 6 9 2 8 2" xfId="38663" xr:uid="{FC78A5C3-2CE7-498D-9204-B5F56237D167}"/>
    <cellStyle name="Currency 2 6 9 2 8 3" xfId="52920" xr:uid="{39325449-ED69-4278-A565-C86499DD0E06}"/>
    <cellStyle name="Currency 2 6 9 2 9" xfId="14901" xr:uid="{00000000-0005-0000-0000-00000A4F0000}"/>
    <cellStyle name="Currency 2 6 9 3" xfId="1076" xr:uid="{00000000-0005-0000-0000-00000B4F0000}"/>
    <cellStyle name="Currency 2 6 9 3 2" xfId="3452" xr:uid="{00000000-0005-0000-0000-00000C4F0000}"/>
    <cellStyle name="Currency 2 6 9 3 2 2" xfId="17709" xr:uid="{00000000-0005-0000-0000-00000D4F0000}"/>
    <cellStyle name="Currency 2 6 9 3 2 3" xfId="29590" xr:uid="{BAAB4FE2-0536-4D5A-98B5-5352BD849C95}"/>
    <cellStyle name="Currency 2 6 9 3 2 4" xfId="43847" xr:uid="{1F8FE41B-C2B1-4C95-9FC7-25405921EF58}"/>
    <cellStyle name="Currency 2 6 9 3 3" xfId="5828" xr:uid="{00000000-0005-0000-0000-00000E4F0000}"/>
    <cellStyle name="Currency 2 6 9 3 3 2" xfId="20085" xr:uid="{00000000-0005-0000-0000-00000F4F0000}"/>
    <cellStyle name="Currency 2 6 9 3 3 3" xfId="31966" xr:uid="{E00780E6-FC4F-48E6-ADA3-87D78997BF9E}"/>
    <cellStyle name="Currency 2 6 9 3 3 4" xfId="46223" xr:uid="{2688096A-88AB-4E63-9E59-292A66F503A2}"/>
    <cellStyle name="Currency 2 6 9 3 4" xfId="8204" xr:uid="{00000000-0005-0000-0000-0000104F0000}"/>
    <cellStyle name="Currency 2 6 9 3 4 2" xfId="22461" xr:uid="{00000000-0005-0000-0000-0000114F0000}"/>
    <cellStyle name="Currency 2 6 9 3 4 3" xfId="34342" xr:uid="{1ABF749A-E1EB-465F-90D4-9A997B2A0BDA}"/>
    <cellStyle name="Currency 2 6 9 3 4 4" xfId="48599" xr:uid="{B79A600F-9DA2-470F-9A40-2107E7F298EE}"/>
    <cellStyle name="Currency 2 6 9 3 5" xfId="10580" xr:uid="{00000000-0005-0000-0000-0000124F0000}"/>
    <cellStyle name="Currency 2 6 9 3 5 2" xfId="24837" xr:uid="{00000000-0005-0000-0000-0000134F0000}"/>
    <cellStyle name="Currency 2 6 9 3 5 3" xfId="36718" xr:uid="{71E4454E-3822-4775-B450-70A721B314BE}"/>
    <cellStyle name="Currency 2 6 9 3 5 4" xfId="50975" xr:uid="{4411CF7F-4B98-44ED-96A6-7E4D53D28689}"/>
    <cellStyle name="Currency 2 6 9 3 6" xfId="12957" xr:uid="{00000000-0005-0000-0000-0000144F0000}"/>
    <cellStyle name="Currency 2 6 9 3 6 2" xfId="39095" xr:uid="{61B977F4-E39A-478D-9918-B34B9C8888E0}"/>
    <cellStyle name="Currency 2 6 9 3 6 3" xfId="53352" xr:uid="{11EAA132-E43C-4BF9-8B2F-D1ECED7B667C}"/>
    <cellStyle name="Currency 2 6 9 3 7" xfId="15333" xr:uid="{00000000-0005-0000-0000-0000154F0000}"/>
    <cellStyle name="Currency 2 6 9 3 8" xfId="27214" xr:uid="{4AF4A4BD-C0D0-4BFF-B7E7-90DAA5777914}"/>
    <cellStyle name="Currency 2 6 9 3 9" xfId="41471" xr:uid="{CB49EC13-2CD9-4B06-8E37-CECF2C9D8B7B}"/>
    <cellStyle name="Currency 2 6 9 4" xfId="1868" xr:uid="{00000000-0005-0000-0000-0000164F0000}"/>
    <cellStyle name="Currency 2 6 9 4 2" xfId="4244" xr:uid="{00000000-0005-0000-0000-0000174F0000}"/>
    <cellStyle name="Currency 2 6 9 4 2 2" xfId="18501" xr:uid="{00000000-0005-0000-0000-0000184F0000}"/>
    <cellStyle name="Currency 2 6 9 4 2 3" xfId="30382" xr:uid="{62A79B52-3BB7-46DA-AD4B-26D48D91649C}"/>
    <cellStyle name="Currency 2 6 9 4 2 4" xfId="44639" xr:uid="{8DFCBDE7-AE9A-449A-AD0A-DDDF1799D7E0}"/>
    <cellStyle name="Currency 2 6 9 4 3" xfId="6620" xr:uid="{00000000-0005-0000-0000-0000194F0000}"/>
    <cellStyle name="Currency 2 6 9 4 3 2" xfId="20877" xr:uid="{00000000-0005-0000-0000-00001A4F0000}"/>
    <cellStyle name="Currency 2 6 9 4 3 3" xfId="32758" xr:uid="{15260A1C-CFAB-4C1D-A7B2-FD7B69529306}"/>
    <cellStyle name="Currency 2 6 9 4 3 4" xfId="47015" xr:uid="{CCCBDA9A-8FB5-4997-BE6B-9E9CB0572761}"/>
    <cellStyle name="Currency 2 6 9 4 4" xfId="8996" xr:uid="{00000000-0005-0000-0000-00001B4F0000}"/>
    <cellStyle name="Currency 2 6 9 4 4 2" xfId="23253" xr:uid="{00000000-0005-0000-0000-00001C4F0000}"/>
    <cellStyle name="Currency 2 6 9 4 4 3" xfId="35134" xr:uid="{DEDEC3BC-5E50-4BC7-8660-9B5E80FAE8E6}"/>
    <cellStyle name="Currency 2 6 9 4 4 4" xfId="49391" xr:uid="{C2EF90D4-8534-4023-9CDA-47E18D7C5C95}"/>
    <cellStyle name="Currency 2 6 9 4 5" xfId="11372" xr:uid="{00000000-0005-0000-0000-00001D4F0000}"/>
    <cellStyle name="Currency 2 6 9 4 5 2" xfId="25629" xr:uid="{00000000-0005-0000-0000-00001E4F0000}"/>
    <cellStyle name="Currency 2 6 9 4 5 3" xfId="37510" xr:uid="{7A7C5D22-AAEC-4BE6-BFE7-2A318702609A}"/>
    <cellStyle name="Currency 2 6 9 4 5 4" xfId="51767" xr:uid="{68E5193C-572B-47B9-9CC3-A8B7055F9A10}"/>
    <cellStyle name="Currency 2 6 9 4 6" xfId="13749" xr:uid="{00000000-0005-0000-0000-00001F4F0000}"/>
    <cellStyle name="Currency 2 6 9 4 6 2" xfId="39887" xr:uid="{6300F6C3-3F94-49D1-B995-9F0EE9B49308}"/>
    <cellStyle name="Currency 2 6 9 4 6 3" xfId="54144" xr:uid="{CCA02796-F743-4102-9DCB-1FD61CC421C0}"/>
    <cellStyle name="Currency 2 6 9 4 7" xfId="16125" xr:uid="{00000000-0005-0000-0000-0000204F0000}"/>
    <cellStyle name="Currency 2 6 9 4 8" xfId="28006" xr:uid="{BFB16B16-A846-4127-96C1-24A8FF9B3156}"/>
    <cellStyle name="Currency 2 6 9 4 9" xfId="42263" xr:uid="{051BD306-F945-4EA9-B5F1-E4FD7407D18A}"/>
    <cellStyle name="Currency 2 6 9 5" xfId="2660" xr:uid="{00000000-0005-0000-0000-0000214F0000}"/>
    <cellStyle name="Currency 2 6 9 5 2" xfId="16917" xr:uid="{00000000-0005-0000-0000-0000224F0000}"/>
    <cellStyle name="Currency 2 6 9 5 3" xfId="28798" xr:uid="{A8EA3E67-783A-4DAC-8C58-210C1107961F}"/>
    <cellStyle name="Currency 2 6 9 5 4" xfId="43055" xr:uid="{DA71DDF9-CD51-4FAD-B168-351E5FA42B8C}"/>
    <cellStyle name="Currency 2 6 9 6" xfId="5036" xr:uid="{00000000-0005-0000-0000-0000234F0000}"/>
    <cellStyle name="Currency 2 6 9 6 2" xfId="19293" xr:uid="{00000000-0005-0000-0000-0000244F0000}"/>
    <cellStyle name="Currency 2 6 9 6 3" xfId="31174" xr:uid="{A55FE545-5BAB-4C1E-9E4E-11C0D778EE52}"/>
    <cellStyle name="Currency 2 6 9 6 4" xfId="45431" xr:uid="{473334CE-FA1E-48BC-9D13-F30B86A91301}"/>
    <cellStyle name="Currency 2 6 9 7" xfId="7412" xr:uid="{00000000-0005-0000-0000-0000254F0000}"/>
    <cellStyle name="Currency 2 6 9 7 2" xfId="21669" xr:uid="{00000000-0005-0000-0000-0000264F0000}"/>
    <cellStyle name="Currency 2 6 9 7 3" xfId="33550" xr:uid="{270A8D11-33C9-4614-9E72-ABC6923166B5}"/>
    <cellStyle name="Currency 2 6 9 7 4" xfId="47807" xr:uid="{EEEAB932-1BE6-470D-A8D1-643E5FEDED18}"/>
    <cellStyle name="Currency 2 6 9 8" xfId="9788" xr:uid="{00000000-0005-0000-0000-0000274F0000}"/>
    <cellStyle name="Currency 2 6 9 8 2" xfId="24045" xr:uid="{00000000-0005-0000-0000-0000284F0000}"/>
    <cellStyle name="Currency 2 6 9 8 3" xfId="35926" xr:uid="{5E607DA6-5EAE-492F-8E8F-E0BA00AEBA96}"/>
    <cellStyle name="Currency 2 6 9 8 4" xfId="50183" xr:uid="{F6B11CA5-B77E-4244-AC9A-0D7101BEDC0D}"/>
    <cellStyle name="Currency 2 6 9 9" xfId="12165" xr:uid="{00000000-0005-0000-0000-0000294F0000}"/>
    <cellStyle name="Currency 2 6 9 9 2" xfId="38303" xr:uid="{CFB4F9AB-9F0F-48FA-B066-1E3DEDC3E5ED}"/>
    <cellStyle name="Currency 2 6 9 9 3" xfId="52560" xr:uid="{66E4C5F8-4E6B-40D4-A89E-A22228E764BB}"/>
    <cellStyle name="Currency 2 7" xfId="34" xr:uid="{00000000-0005-0000-0000-00002A4F0000}"/>
    <cellStyle name="Currency 2 7 10" xfId="358" xr:uid="{00000000-0005-0000-0000-00002B4F0000}"/>
    <cellStyle name="Currency 2 7 10 10" xfId="26496" xr:uid="{F9068A26-ABBC-4713-96C8-8DD0276FC9A5}"/>
    <cellStyle name="Currency 2 7 10 11" xfId="40753" xr:uid="{6EE4D72F-8565-40EB-8487-9CF474A41FCE}"/>
    <cellStyle name="Currency 2 7 10 2" xfId="1150" xr:uid="{00000000-0005-0000-0000-00002C4F0000}"/>
    <cellStyle name="Currency 2 7 10 2 2" xfId="3526" xr:uid="{00000000-0005-0000-0000-00002D4F0000}"/>
    <cellStyle name="Currency 2 7 10 2 2 2" xfId="17783" xr:uid="{00000000-0005-0000-0000-00002E4F0000}"/>
    <cellStyle name="Currency 2 7 10 2 2 3" xfId="29664" xr:uid="{51B92941-9D34-4D20-84C9-9AA9B4B4B9A4}"/>
    <cellStyle name="Currency 2 7 10 2 2 4" xfId="43921" xr:uid="{9CA536C8-2285-41DB-9BAF-818E6D5879CA}"/>
    <cellStyle name="Currency 2 7 10 2 3" xfId="5902" xr:uid="{00000000-0005-0000-0000-00002F4F0000}"/>
    <cellStyle name="Currency 2 7 10 2 3 2" xfId="20159" xr:uid="{00000000-0005-0000-0000-0000304F0000}"/>
    <cellStyle name="Currency 2 7 10 2 3 3" xfId="32040" xr:uid="{DEED4ADB-748A-4CF7-A4C8-098532CD0BC8}"/>
    <cellStyle name="Currency 2 7 10 2 3 4" xfId="46297" xr:uid="{A59A37B3-CC1C-47B8-B3B7-59DE5A9E72C9}"/>
    <cellStyle name="Currency 2 7 10 2 4" xfId="8278" xr:uid="{00000000-0005-0000-0000-0000314F0000}"/>
    <cellStyle name="Currency 2 7 10 2 4 2" xfId="22535" xr:uid="{00000000-0005-0000-0000-0000324F0000}"/>
    <cellStyle name="Currency 2 7 10 2 4 3" xfId="34416" xr:uid="{D021E7F6-B421-4820-BB72-7BA27D441967}"/>
    <cellStyle name="Currency 2 7 10 2 4 4" xfId="48673" xr:uid="{7C2604CA-67DF-4416-8EFA-25D54DE5239A}"/>
    <cellStyle name="Currency 2 7 10 2 5" xfId="10654" xr:uid="{00000000-0005-0000-0000-0000334F0000}"/>
    <cellStyle name="Currency 2 7 10 2 5 2" xfId="24911" xr:uid="{00000000-0005-0000-0000-0000344F0000}"/>
    <cellStyle name="Currency 2 7 10 2 5 3" xfId="36792" xr:uid="{59B03283-09EB-4C7B-8816-C66EB8EB4585}"/>
    <cellStyle name="Currency 2 7 10 2 5 4" xfId="51049" xr:uid="{303FA5A7-A76C-4A5D-BD1D-008B2CC65E10}"/>
    <cellStyle name="Currency 2 7 10 2 6" xfId="13031" xr:uid="{00000000-0005-0000-0000-0000354F0000}"/>
    <cellStyle name="Currency 2 7 10 2 6 2" xfId="39169" xr:uid="{6E91B805-BC28-4487-A9A5-2411B46AC222}"/>
    <cellStyle name="Currency 2 7 10 2 6 3" xfId="53426" xr:uid="{752D57F7-7B75-48CC-93EC-8361522158DF}"/>
    <cellStyle name="Currency 2 7 10 2 7" xfId="15407" xr:uid="{00000000-0005-0000-0000-0000364F0000}"/>
    <cellStyle name="Currency 2 7 10 2 8" xfId="27288" xr:uid="{332ABA9A-52FB-406E-BB79-7E8E85D0F401}"/>
    <cellStyle name="Currency 2 7 10 2 9" xfId="41545" xr:uid="{A14116CE-9667-4DC5-A8E8-AB180A87EE6D}"/>
    <cellStyle name="Currency 2 7 10 3" xfId="1942" xr:uid="{00000000-0005-0000-0000-0000374F0000}"/>
    <cellStyle name="Currency 2 7 10 3 2" xfId="4318" xr:uid="{00000000-0005-0000-0000-0000384F0000}"/>
    <cellStyle name="Currency 2 7 10 3 2 2" xfId="18575" xr:uid="{00000000-0005-0000-0000-0000394F0000}"/>
    <cellStyle name="Currency 2 7 10 3 2 3" xfId="30456" xr:uid="{E296E44C-422E-428E-9EED-8E729EA74219}"/>
    <cellStyle name="Currency 2 7 10 3 2 4" xfId="44713" xr:uid="{7B7198A2-B34D-4025-9B71-7228C3D1F9B3}"/>
    <cellStyle name="Currency 2 7 10 3 3" xfId="6694" xr:uid="{00000000-0005-0000-0000-00003A4F0000}"/>
    <cellStyle name="Currency 2 7 10 3 3 2" xfId="20951" xr:uid="{00000000-0005-0000-0000-00003B4F0000}"/>
    <cellStyle name="Currency 2 7 10 3 3 3" xfId="32832" xr:uid="{11491A68-515E-4A5A-88F4-F284C244D1E5}"/>
    <cellStyle name="Currency 2 7 10 3 3 4" xfId="47089" xr:uid="{29E1BB91-C844-451D-BA55-9884EE849BF0}"/>
    <cellStyle name="Currency 2 7 10 3 4" xfId="9070" xr:uid="{00000000-0005-0000-0000-00003C4F0000}"/>
    <cellStyle name="Currency 2 7 10 3 4 2" xfId="23327" xr:uid="{00000000-0005-0000-0000-00003D4F0000}"/>
    <cellStyle name="Currency 2 7 10 3 4 3" xfId="35208" xr:uid="{26E9AB90-959E-459C-B3F8-A4F705A6C70F}"/>
    <cellStyle name="Currency 2 7 10 3 4 4" xfId="49465" xr:uid="{9B7EF904-4F23-43CF-AA9F-BF7EC22462F0}"/>
    <cellStyle name="Currency 2 7 10 3 5" xfId="11446" xr:uid="{00000000-0005-0000-0000-00003E4F0000}"/>
    <cellStyle name="Currency 2 7 10 3 5 2" xfId="25703" xr:uid="{00000000-0005-0000-0000-00003F4F0000}"/>
    <cellStyle name="Currency 2 7 10 3 5 3" xfId="37584" xr:uid="{0AFF7C23-D4FD-4CED-9CDC-FCB62E5B0E79}"/>
    <cellStyle name="Currency 2 7 10 3 5 4" xfId="51841" xr:uid="{B9150C96-04C7-4990-97D7-427CED1D618C}"/>
    <cellStyle name="Currency 2 7 10 3 6" xfId="13823" xr:uid="{00000000-0005-0000-0000-0000404F0000}"/>
    <cellStyle name="Currency 2 7 10 3 6 2" xfId="39961" xr:uid="{CE9566F6-4455-48AC-B3D4-C8B22E9BBF8E}"/>
    <cellStyle name="Currency 2 7 10 3 6 3" xfId="54218" xr:uid="{26C7CE84-B0DF-43D0-A425-3117C0C0128C}"/>
    <cellStyle name="Currency 2 7 10 3 7" xfId="16199" xr:uid="{00000000-0005-0000-0000-0000414F0000}"/>
    <cellStyle name="Currency 2 7 10 3 8" xfId="28080" xr:uid="{5A700E42-A062-43B7-BA96-BBDD648931D1}"/>
    <cellStyle name="Currency 2 7 10 3 9" xfId="42337" xr:uid="{21682B0A-CE0B-4B0E-B644-6CC727D25BF0}"/>
    <cellStyle name="Currency 2 7 10 4" xfId="2734" xr:uid="{00000000-0005-0000-0000-0000424F0000}"/>
    <cellStyle name="Currency 2 7 10 4 2" xfId="16991" xr:uid="{00000000-0005-0000-0000-0000434F0000}"/>
    <cellStyle name="Currency 2 7 10 4 3" xfId="28872" xr:uid="{77D57698-E6C0-4A72-A81A-430164817922}"/>
    <cellStyle name="Currency 2 7 10 4 4" xfId="43129" xr:uid="{C8074B47-8A59-4E1B-BA9E-5021FCDA96EF}"/>
    <cellStyle name="Currency 2 7 10 5" xfId="5110" xr:uid="{00000000-0005-0000-0000-0000444F0000}"/>
    <cellStyle name="Currency 2 7 10 5 2" xfId="19367" xr:uid="{00000000-0005-0000-0000-0000454F0000}"/>
    <cellStyle name="Currency 2 7 10 5 3" xfId="31248" xr:uid="{AFC0BC49-253A-465F-B409-EFFEB07F48F2}"/>
    <cellStyle name="Currency 2 7 10 5 4" xfId="45505" xr:uid="{F39AD1C8-F30A-4216-A88C-1BBBB046AEC4}"/>
    <cellStyle name="Currency 2 7 10 6" xfId="7486" xr:uid="{00000000-0005-0000-0000-0000464F0000}"/>
    <cellStyle name="Currency 2 7 10 6 2" xfId="21743" xr:uid="{00000000-0005-0000-0000-0000474F0000}"/>
    <cellStyle name="Currency 2 7 10 6 3" xfId="33624" xr:uid="{7CBBD8E2-A2B8-4966-9B88-0CBD5D3F40D5}"/>
    <cellStyle name="Currency 2 7 10 6 4" xfId="47881" xr:uid="{BC3803B8-3B58-47E0-9189-9F12C89675FF}"/>
    <cellStyle name="Currency 2 7 10 7" xfId="9862" xr:uid="{00000000-0005-0000-0000-0000484F0000}"/>
    <cellStyle name="Currency 2 7 10 7 2" xfId="24119" xr:uid="{00000000-0005-0000-0000-0000494F0000}"/>
    <cellStyle name="Currency 2 7 10 7 3" xfId="36000" xr:uid="{993021B2-7989-4428-B4E0-778ACC3D8FCA}"/>
    <cellStyle name="Currency 2 7 10 7 4" xfId="50257" xr:uid="{108B62AC-6385-4C36-B55F-AD5D3EB5C830}"/>
    <cellStyle name="Currency 2 7 10 8" xfId="12239" xr:uid="{00000000-0005-0000-0000-00004A4F0000}"/>
    <cellStyle name="Currency 2 7 10 8 2" xfId="38377" xr:uid="{9486114D-A98B-461A-97A9-6A6007949413}"/>
    <cellStyle name="Currency 2 7 10 8 3" xfId="52634" xr:uid="{A546652D-1D3F-425E-A9F8-FD2465DEB2A4}"/>
    <cellStyle name="Currency 2 7 10 9" xfId="14615" xr:uid="{00000000-0005-0000-0000-00004B4F0000}"/>
    <cellStyle name="Currency 2 7 11" xfId="394" xr:uid="{00000000-0005-0000-0000-00004C4F0000}"/>
    <cellStyle name="Currency 2 7 11 10" xfId="26532" xr:uid="{F155D6A3-37AB-4804-B4A5-9564179F2DCD}"/>
    <cellStyle name="Currency 2 7 11 11" xfId="40789" xr:uid="{CFC257AF-0D19-4BB6-8137-2B9E6EBC2DD5}"/>
    <cellStyle name="Currency 2 7 11 2" xfId="1186" xr:uid="{00000000-0005-0000-0000-00004D4F0000}"/>
    <cellStyle name="Currency 2 7 11 2 2" xfId="3562" xr:uid="{00000000-0005-0000-0000-00004E4F0000}"/>
    <cellStyle name="Currency 2 7 11 2 2 2" xfId="17819" xr:uid="{00000000-0005-0000-0000-00004F4F0000}"/>
    <cellStyle name="Currency 2 7 11 2 2 3" xfId="29700" xr:uid="{8166CFD9-5670-44A2-8CE1-9DCD7DC99517}"/>
    <cellStyle name="Currency 2 7 11 2 2 4" xfId="43957" xr:uid="{906C4475-B0B2-43FD-8809-EAB8BB5BDF2C}"/>
    <cellStyle name="Currency 2 7 11 2 3" xfId="5938" xr:uid="{00000000-0005-0000-0000-0000504F0000}"/>
    <cellStyle name="Currency 2 7 11 2 3 2" xfId="20195" xr:uid="{00000000-0005-0000-0000-0000514F0000}"/>
    <cellStyle name="Currency 2 7 11 2 3 3" xfId="32076" xr:uid="{021F2667-F15A-4910-B32E-6090FFFF6F30}"/>
    <cellStyle name="Currency 2 7 11 2 3 4" xfId="46333" xr:uid="{22016F68-FD5A-4752-A524-4791C8B4F660}"/>
    <cellStyle name="Currency 2 7 11 2 4" xfId="8314" xr:uid="{00000000-0005-0000-0000-0000524F0000}"/>
    <cellStyle name="Currency 2 7 11 2 4 2" xfId="22571" xr:uid="{00000000-0005-0000-0000-0000534F0000}"/>
    <cellStyle name="Currency 2 7 11 2 4 3" xfId="34452" xr:uid="{1CAFA103-FC5E-42F0-8EE6-B393FB79D680}"/>
    <cellStyle name="Currency 2 7 11 2 4 4" xfId="48709" xr:uid="{EF99E7FF-C2C6-4E97-9D7D-17D9235238A2}"/>
    <cellStyle name="Currency 2 7 11 2 5" xfId="10690" xr:uid="{00000000-0005-0000-0000-0000544F0000}"/>
    <cellStyle name="Currency 2 7 11 2 5 2" xfId="24947" xr:uid="{00000000-0005-0000-0000-0000554F0000}"/>
    <cellStyle name="Currency 2 7 11 2 5 3" xfId="36828" xr:uid="{2381DBDF-39DB-4E90-85F2-C084F0A3C7A9}"/>
    <cellStyle name="Currency 2 7 11 2 5 4" xfId="51085" xr:uid="{1BDA0289-2612-4484-A4EF-8E83C29F6FE3}"/>
    <cellStyle name="Currency 2 7 11 2 6" xfId="13067" xr:uid="{00000000-0005-0000-0000-0000564F0000}"/>
    <cellStyle name="Currency 2 7 11 2 6 2" xfId="39205" xr:uid="{F4185D7B-71DC-401A-A6E0-8BDADA81B590}"/>
    <cellStyle name="Currency 2 7 11 2 6 3" xfId="53462" xr:uid="{9A893BFF-8555-4583-9BD2-B3ED585DAB49}"/>
    <cellStyle name="Currency 2 7 11 2 7" xfId="15443" xr:uid="{00000000-0005-0000-0000-0000574F0000}"/>
    <cellStyle name="Currency 2 7 11 2 8" xfId="27324" xr:uid="{A359223A-337D-49B5-BCD3-E97450EF396F}"/>
    <cellStyle name="Currency 2 7 11 2 9" xfId="41581" xr:uid="{F4ACB977-297B-4853-8C1D-9C10A543136A}"/>
    <cellStyle name="Currency 2 7 11 3" xfId="1978" xr:uid="{00000000-0005-0000-0000-0000584F0000}"/>
    <cellStyle name="Currency 2 7 11 3 2" xfId="4354" xr:uid="{00000000-0005-0000-0000-0000594F0000}"/>
    <cellStyle name="Currency 2 7 11 3 2 2" xfId="18611" xr:uid="{00000000-0005-0000-0000-00005A4F0000}"/>
    <cellStyle name="Currency 2 7 11 3 2 3" xfId="30492" xr:uid="{4E214B67-499C-4CB9-A383-8C70AED17984}"/>
    <cellStyle name="Currency 2 7 11 3 2 4" xfId="44749" xr:uid="{3EE7150C-CDEF-4397-B273-467003BF4A0C}"/>
    <cellStyle name="Currency 2 7 11 3 3" xfId="6730" xr:uid="{00000000-0005-0000-0000-00005B4F0000}"/>
    <cellStyle name="Currency 2 7 11 3 3 2" xfId="20987" xr:uid="{00000000-0005-0000-0000-00005C4F0000}"/>
    <cellStyle name="Currency 2 7 11 3 3 3" xfId="32868" xr:uid="{FCEDE806-A536-47D1-9444-C71501C2D235}"/>
    <cellStyle name="Currency 2 7 11 3 3 4" xfId="47125" xr:uid="{870D799D-3B80-49D6-A1C3-BC82AB8D6544}"/>
    <cellStyle name="Currency 2 7 11 3 4" xfId="9106" xr:uid="{00000000-0005-0000-0000-00005D4F0000}"/>
    <cellStyle name="Currency 2 7 11 3 4 2" xfId="23363" xr:uid="{00000000-0005-0000-0000-00005E4F0000}"/>
    <cellStyle name="Currency 2 7 11 3 4 3" xfId="35244" xr:uid="{B474AEF8-2CF3-4056-88F3-D844BAA505B9}"/>
    <cellStyle name="Currency 2 7 11 3 4 4" xfId="49501" xr:uid="{22B7482F-39D5-4120-A2E4-BF8616F5D46E}"/>
    <cellStyle name="Currency 2 7 11 3 5" xfId="11482" xr:uid="{00000000-0005-0000-0000-00005F4F0000}"/>
    <cellStyle name="Currency 2 7 11 3 5 2" xfId="25739" xr:uid="{00000000-0005-0000-0000-0000604F0000}"/>
    <cellStyle name="Currency 2 7 11 3 5 3" xfId="37620" xr:uid="{0610650D-0B24-483B-B37E-C5F8622A43C4}"/>
    <cellStyle name="Currency 2 7 11 3 5 4" xfId="51877" xr:uid="{A74B6CC3-87B0-41F6-BD18-61C74EAB64EE}"/>
    <cellStyle name="Currency 2 7 11 3 6" xfId="13859" xr:uid="{00000000-0005-0000-0000-0000614F0000}"/>
    <cellStyle name="Currency 2 7 11 3 6 2" xfId="39997" xr:uid="{9DE1C009-D010-4D89-9B52-ED017CED3156}"/>
    <cellStyle name="Currency 2 7 11 3 6 3" xfId="54254" xr:uid="{3C0559F7-43C1-4D55-B039-361DA42E6B2A}"/>
    <cellStyle name="Currency 2 7 11 3 7" xfId="16235" xr:uid="{00000000-0005-0000-0000-0000624F0000}"/>
    <cellStyle name="Currency 2 7 11 3 8" xfId="28116" xr:uid="{FDDAA726-0699-4945-B358-335F4033B629}"/>
    <cellStyle name="Currency 2 7 11 3 9" xfId="42373" xr:uid="{F48608D9-A13B-4782-B1F9-CB0759FF6709}"/>
    <cellStyle name="Currency 2 7 11 4" xfId="2770" xr:uid="{00000000-0005-0000-0000-0000634F0000}"/>
    <cellStyle name="Currency 2 7 11 4 2" xfId="17027" xr:uid="{00000000-0005-0000-0000-0000644F0000}"/>
    <cellStyle name="Currency 2 7 11 4 3" xfId="28908" xr:uid="{DEB70A9E-C9FC-4C48-9C9B-4C500518E03B}"/>
    <cellStyle name="Currency 2 7 11 4 4" xfId="43165" xr:uid="{901AA240-C618-4F4E-A058-051A4AADF730}"/>
    <cellStyle name="Currency 2 7 11 5" xfId="5146" xr:uid="{00000000-0005-0000-0000-0000654F0000}"/>
    <cellStyle name="Currency 2 7 11 5 2" xfId="19403" xr:uid="{00000000-0005-0000-0000-0000664F0000}"/>
    <cellStyle name="Currency 2 7 11 5 3" xfId="31284" xr:uid="{2C217DE1-98D9-4790-9AD9-F25D986DFA53}"/>
    <cellStyle name="Currency 2 7 11 5 4" xfId="45541" xr:uid="{78D51405-76DA-4552-8F47-F9C0433837C7}"/>
    <cellStyle name="Currency 2 7 11 6" xfId="7522" xr:uid="{00000000-0005-0000-0000-0000674F0000}"/>
    <cellStyle name="Currency 2 7 11 6 2" xfId="21779" xr:uid="{00000000-0005-0000-0000-0000684F0000}"/>
    <cellStyle name="Currency 2 7 11 6 3" xfId="33660" xr:uid="{A27784B2-0C0E-4F17-8CE1-F668B8EE9739}"/>
    <cellStyle name="Currency 2 7 11 6 4" xfId="47917" xr:uid="{A4740923-3E1C-48E3-8179-BFADFBAD1F96}"/>
    <cellStyle name="Currency 2 7 11 7" xfId="9898" xr:uid="{00000000-0005-0000-0000-0000694F0000}"/>
    <cellStyle name="Currency 2 7 11 7 2" xfId="24155" xr:uid="{00000000-0005-0000-0000-00006A4F0000}"/>
    <cellStyle name="Currency 2 7 11 7 3" xfId="36036" xr:uid="{5305490D-E331-4957-8AF1-07CB34F947B2}"/>
    <cellStyle name="Currency 2 7 11 7 4" xfId="50293" xr:uid="{2CD0557F-449D-4B98-A3F2-752DCC398282}"/>
    <cellStyle name="Currency 2 7 11 8" xfId="12275" xr:uid="{00000000-0005-0000-0000-00006B4F0000}"/>
    <cellStyle name="Currency 2 7 11 8 2" xfId="38413" xr:uid="{2AD5913A-D85D-4F31-88CD-BE12C5AB6A91}"/>
    <cellStyle name="Currency 2 7 11 8 3" xfId="52670" xr:uid="{2EF2A1E2-3F94-49A9-904F-A69C84CF1D64}"/>
    <cellStyle name="Currency 2 7 11 9" xfId="14651" xr:uid="{00000000-0005-0000-0000-00006C4F0000}"/>
    <cellStyle name="Currency 2 7 12" xfId="718" xr:uid="{00000000-0005-0000-0000-00006D4F0000}"/>
    <cellStyle name="Currency 2 7 12 10" xfId="26856" xr:uid="{FDA5E1FD-E3E7-43FD-A8B6-ACA19C649044}"/>
    <cellStyle name="Currency 2 7 12 11" xfId="41113" xr:uid="{6D9AA514-84AF-4DF3-AA3E-E46B5E0E6CDA}"/>
    <cellStyle name="Currency 2 7 12 2" xfId="1510" xr:uid="{00000000-0005-0000-0000-00006E4F0000}"/>
    <cellStyle name="Currency 2 7 12 2 2" xfId="3886" xr:uid="{00000000-0005-0000-0000-00006F4F0000}"/>
    <cellStyle name="Currency 2 7 12 2 2 2" xfId="18143" xr:uid="{00000000-0005-0000-0000-0000704F0000}"/>
    <cellStyle name="Currency 2 7 12 2 2 3" xfId="30024" xr:uid="{9758F902-92B2-450E-A4A0-690A66CF5C31}"/>
    <cellStyle name="Currency 2 7 12 2 2 4" xfId="44281" xr:uid="{6157A287-803B-4F9B-81FD-BA206FA7D3BC}"/>
    <cellStyle name="Currency 2 7 12 2 3" xfId="6262" xr:uid="{00000000-0005-0000-0000-0000714F0000}"/>
    <cellStyle name="Currency 2 7 12 2 3 2" xfId="20519" xr:uid="{00000000-0005-0000-0000-0000724F0000}"/>
    <cellStyle name="Currency 2 7 12 2 3 3" xfId="32400" xr:uid="{6011BC67-4FAB-4B63-9D95-8BA4F1D0DED3}"/>
    <cellStyle name="Currency 2 7 12 2 3 4" xfId="46657" xr:uid="{0C518055-D67A-4892-ABC3-228467BE6D22}"/>
    <cellStyle name="Currency 2 7 12 2 4" xfId="8638" xr:uid="{00000000-0005-0000-0000-0000734F0000}"/>
    <cellStyle name="Currency 2 7 12 2 4 2" xfId="22895" xr:uid="{00000000-0005-0000-0000-0000744F0000}"/>
    <cellStyle name="Currency 2 7 12 2 4 3" xfId="34776" xr:uid="{B282AB19-EE91-47CF-AA89-8193ACC2101D}"/>
    <cellStyle name="Currency 2 7 12 2 4 4" xfId="49033" xr:uid="{6C2B0FAD-A071-4B81-95E3-F2A1DF406CD1}"/>
    <cellStyle name="Currency 2 7 12 2 5" xfId="11014" xr:uid="{00000000-0005-0000-0000-0000754F0000}"/>
    <cellStyle name="Currency 2 7 12 2 5 2" xfId="25271" xr:uid="{00000000-0005-0000-0000-0000764F0000}"/>
    <cellStyle name="Currency 2 7 12 2 5 3" xfId="37152" xr:uid="{5F363FC4-7C5A-4127-888E-0B63B023EE16}"/>
    <cellStyle name="Currency 2 7 12 2 5 4" xfId="51409" xr:uid="{797955E9-F404-469B-A57D-A0E2C1B15FF5}"/>
    <cellStyle name="Currency 2 7 12 2 6" xfId="13391" xr:uid="{00000000-0005-0000-0000-0000774F0000}"/>
    <cellStyle name="Currency 2 7 12 2 6 2" xfId="39529" xr:uid="{71DCA3A7-0108-40C6-BE13-1CA37581B4CA}"/>
    <cellStyle name="Currency 2 7 12 2 6 3" xfId="53786" xr:uid="{F6D2D2FF-445B-4517-A437-AD9165522DDF}"/>
    <cellStyle name="Currency 2 7 12 2 7" xfId="15767" xr:uid="{00000000-0005-0000-0000-0000784F0000}"/>
    <cellStyle name="Currency 2 7 12 2 8" xfId="27648" xr:uid="{FD89220A-28E8-4E35-8828-2DEB19006975}"/>
    <cellStyle name="Currency 2 7 12 2 9" xfId="41905" xr:uid="{DCBE943B-259D-48BB-AEFC-9918AEB9FE7C}"/>
    <cellStyle name="Currency 2 7 12 3" xfId="2302" xr:uid="{00000000-0005-0000-0000-0000794F0000}"/>
    <cellStyle name="Currency 2 7 12 3 2" xfId="4678" xr:uid="{00000000-0005-0000-0000-00007A4F0000}"/>
    <cellStyle name="Currency 2 7 12 3 2 2" xfId="18935" xr:uid="{00000000-0005-0000-0000-00007B4F0000}"/>
    <cellStyle name="Currency 2 7 12 3 2 3" xfId="30816" xr:uid="{7693A814-18A1-421F-A1D4-8341F747858C}"/>
    <cellStyle name="Currency 2 7 12 3 2 4" xfId="45073" xr:uid="{CA57F74E-8B78-4CAA-86B5-9E4FB9E029BA}"/>
    <cellStyle name="Currency 2 7 12 3 3" xfId="7054" xr:uid="{00000000-0005-0000-0000-00007C4F0000}"/>
    <cellStyle name="Currency 2 7 12 3 3 2" xfId="21311" xr:uid="{00000000-0005-0000-0000-00007D4F0000}"/>
    <cellStyle name="Currency 2 7 12 3 3 3" xfId="33192" xr:uid="{D4A189CD-7DDF-470C-9283-40ACBECED28F}"/>
    <cellStyle name="Currency 2 7 12 3 3 4" xfId="47449" xr:uid="{579CEABC-9307-49ED-A2BA-E55C903B17FA}"/>
    <cellStyle name="Currency 2 7 12 3 4" xfId="9430" xr:uid="{00000000-0005-0000-0000-00007E4F0000}"/>
    <cellStyle name="Currency 2 7 12 3 4 2" xfId="23687" xr:uid="{00000000-0005-0000-0000-00007F4F0000}"/>
    <cellStyle name="Currency 2 7 12 3 4 3" xfId="35568" xr:uid="{01C2936C-83F8-4393-BA75-B379B56CFAFF}"/>
    <cellStyle name="Currency 2 7 12 3 4 4" xfId="49825" xr:uid="{C2A63C4B-595B-44C3-B274-56511F927149}"/>
    <cellStyle name="Currency 2 7 12 3 5" xfId="11806" xr:uid="{00000000-0005-0000-0000-0000804F0000}"/>
    <cellStyle name="Currency 2 7 12 3 5 2" xfId="26063" xr:uid="{00000000-0005-0000-0000-0000814F0000}"/>
    <cellStyle name="Currency 2 7 12 3 5 3" xfId="37944" xr:uid="{4448CE9E-4C9E-443F-B079-40614095E6EA}"/>
    <cellStyle name="Currency 2 7 12 3 5 4" xfId="52201" xr:uid="{EEDE4779-E1EA-43B1-8F33-F2DAA6BD609A}"/>
    <cellStyle name="Currency 2 7 12 3 6" xfId="14183" xr:uid="{00000000-0005-0000-0000-0000824F0000}"/>
    <cellStyle name="Currency 2 7 12 3 6 2" xfId="40321" xr:uid="{984F34B0-1FCD-44F4-85E7-D221C211A376}"/>
    <cellStyle name="Currency 2 7 12 3 6 3" xfId="54578" xr:uid="{ABD3E30A-275F-40CE-97B1-5FD7AFC6D512}"/>
    <cellStyle name="Currency 2 7 12 3 7" xfId="16559" xr:uid="{00000000-0005-0000-0000-0000834F0000}"/>
    <cellStyle name="Currency 2 7 12 3 8" xfId="28440" xr:uid="{6BF438A3-5345-424F-BA03-AD4240E135C6}"/>
    <cellStyle name="Currency 2 7 12 3 9" xfId="42697" xr:uid="{A309305E-AC5A-4033-90BE-73BA764B91BD}"/>
    <cellStyle name="Currency 2 7 12 4" xfId="3094" xr:uid="{00000000-0005-0000-0000-0000844F0000}"/>
    <cellStyle name="Currency 2 7 12 4 2" xfId="17351" xr:uid="{00000000-0005-0000-0000-0000854F0000}"/>
    <cellStyle name="Currency 2 7 12 4 3" xfId="29232" xr:uid="{666E7FB4-9E5B-4207-809A-68A7B44DA9FD}"/>
    <cellStyle name="Currency 2 7 12 4 4" xfId="43489" xr:uid="{59FB758A-42A7-4224-BE7D-8642734940BA}"/>
    <cellStyle name="Currency 2 7 12 5" xfId="5470" xr:uid="{00000000-0005-0000-0000-0000864F0000}"/>
    <cellStyle name="Currency 2 7 12 5 2" xfId="19727" xr:uid="{00000000-0005-0000-0000-0000874F0000}"/>
    <cellStyle name="Currency 2 7 12 5 3" xfId="31608" xr:uid="{83D5CC10-65F5-4759-A87A-93F86D433B9D}"/>
    <cellStyle name="Currency 2 7 12 5 4" xfId="45865" xr:uid="{1D34B56A-9FA8-44AE-B662-B8BBC7290850}"/>
    <cellStyle name="Currency 2 7 12 6" xfId="7846" xr:uid="{00000000-0005-0000-0000-0000884F0000}"/>
    <cellStyle name="Currency 2 7 12 6 2" xfId="22103" xr:uid="{00000000-0005-0000-0000-0000894F0000}"/>
    <cellStyle name="Currency 2 7 12 6 3" xfId="33984" xr:uid="{7043D859-F1D9-4CAA-8752-11A2FABD2025}"/>
    <cellStyle name="Currency 2 7 12 6 4" xfId="48241" xr:uid="{7B2E3D09-75FF-44D2-844C-3591FDE181D7}"/>
    <cellStyle name="Currency 2 7 12 7" xfId="10222" xr:uid="{00000000-0005-0000-0000-00008A4F0000}"/>
    <cellStyle name="Currency 2 7 12 7 2" xfId="24479" xr:uid="{00000000-0005-0000-0000-00008B4F0000}"/>
    <cellStyle name="Currency 2 7 12 7 3" xfId="36360" xr:uid="{A1B0C89C-C921-4B85-BC6F-B7CC03C52266}"/>
    <cellStyle name="Currency 2 7 12 7 4" xfId="50617" xr:uid="{D092EA01-D469-47CD-AE9F-3D5D2858EF7C}"/>
    <cellStyle name="Currency 2 7 12 8" xfId="12599" xr:uid="{00000000-0005-0000-0000-00008C4F0000}"/>
    <cellStyle name="Currency 2 7 12 8 2" xfId="38737" xr:uid="{23D52DA0-1466-438D-B568-18BC89F4FF6F}"/>
    <cellStyle name="Currency 2 7 12 8 3" xfId="52994" xr:uid="{E76C7EA3-9CBC-443B-98BE-4BC5A0E02DAA}"/>
    <cellStyle name="Currency 2 7 12 9" xfId="14975" xr:uid="{00000000-0005-0000-0000-00008D4F0000}"/>
    <cellStyle name="Currency 2 7 13" xfId="754" xr:uid="{00000000-0005-0000-0000-00008E4F0000}"/>
    <cellStyle name="Currency 2 7 13 10" xfId="26892" xr:uid="{8D7B52C8-CDC1-4298-9C6A-DBF370A995BA}"/>
    <cellStyle name="Currency 2 7 13 11" xfId="41149" xr:uid="{9AF4CA93-EC41-42EB-AF66-975C0F00DF99}"/>
    <cellStyle name="Currency 2 7 13 2" xfId="1546" xr:uid="{00000000-0005-0000-0000-00008F4F0000}"/>
    <cellStyle name="Currency 2 7 13 2 2" xfId="3922" xr:uid="{00000000-0005-0000-0000-0000904F0000}"/>
    <cellStyle name="Currency 2 7 13 2 2 2" xfId="18179" xr:uid="{00000000-0005-0000-0000-0000914F0000}"/>
    <cellStyle name="Currency 2 7 13 2 2 3" xfId="30060" xr:uid="{7C15E433-4C8A-4D0F-ADA6-34D1D6EFE8C2}"/>
    <cellStyle name="Currency 2 7 13 2 2 4" xfId="44317" xr:uid="{04BB9438-4AEA-492E-9DD7-BA613FCDCAA5}"/>
    <cellStyle name="Currency 2 7 13 2 3" xfId="6298" xr:uid="{00000000-0005-0000-0000-0000924F0000}"/>
    <cellStyle name="Currency 2 7 13 2 3 2" xfId="20555" xr:uid="{00000000-0005-0000-0000-0000934F0000}"/>
    <cellStyle name="Currency 2 7 13 2 3 3" xfId="32436" xr:uid="{ECE11EFA-35FF-49CF-B84C-E78EFE9E50C1}"/>
    <cellStyle name="Currency 2 7 13 2 3 4" xfId="46693" xr:uid="{73ED669E-A496-4628-9EB9-DFA8D839182D}"/>
    <cellStyle name="Currency 2 7 13 2 4" xfId="8674" xr:uid="{00000000-0005-0000-0000-0000944F0000}"/>
    <cellStyle name="Currency 2 7 13 2 4 2" xfId="22931" xr:uid="{00000000-0005-0000-0000-0000954F0000}"/>
    <cellStyle name="Currency 2 7 13 2 4 3" xfId="34812" xr:uid="{B74526B7-7B80-4522-9109-AA330628C6B0}"/>
    <cellStyle name="Currency 2 7 13 2 4 4" xfId="49069" xr:uid="{BE2A356D-6008-4BD6-BC5B-E5C4EB02AF4F}"/>
    <cellStyle name="Currency 2 7 13 2 5" xfId="11050" xr:uid="{00000000-0005-0000-0000-0000964F0000}"/>
    <cellStyle name="Currency 2 7 13 2 5 2" xfId="25307" xr:uid="{00000000-0005-0000-0000-0000974F0000}"/>
    <cellStyle name="Currency 2 7 13 2 5 3" xfId="37188" xr:uid="{965FB090-D717-4513-937B-C7A57F9E6148}"/>
    <cellStyle name="Currency 2 7 13 2 5 4" xfId="51445" xr:uid="{4E0C79AA-AA22-4F9B-A117-2377C384903D}"/>
    <cellStyle name="Currency 2 7 13 2 6" xfId="13427" xr:uid="{00000000-0005-0000-0000-0000984F0000}"/>
    <cellStyle name="Currency 2 7 13 2 6 2" xfId="39565" xr:uid="{F20DDBF7-1089-4E8C-AF6D-E43CF77D6E68}"/>
    <cellStyle name="Currency 2 7 13 2 6 3" xfId="53822" xr:uid="{B4639F71-9E9F-4D4C-B5A1-E67BEB0854D9}"/>
    <cellStyle name="Currency 2 7 13 2 7" xfId="15803" xr:uid="{00000000-0005-0000-0000-0000994F0000}"/>
    <cellStyle name="Currency 2 7 13 2 8" xfId="27684" xr:uid="{4061B275-4185-4E68-9B46-E75EE545F826}"/>
    <cellStyle name="Currency 2 7 13 2 9" xfId="41941" xr:uid="{8B8E9BC0-A75E-408D-A5E1-A420973D92E0}"/>
    <cellStyle name="Currency 2 7 13 3" xfId="2338" xr:uid="{00000000-0005-0000-0000-00009A4F0000}"/>
    <cellStyle name="Currency 2 7 13 3 2" xfId="4714" xr:uid="{00000000-0005-0000-0000-00009B4F0000}"/>
    <cellStyle name="Currency 2 7 13 3 2 2" xfId="18971" xr:uid="{00000000-0005-0000-0000-00009C4F0000}"/>
    <cellStyle name="Currency 2 7 13 3 2 3" xfId="30852" xr:uid="{677E4279-F34C-4E81-9074-C766D60A0396}"/>
    <cellStyle name="Currency 2 7 13 3 2 4" xfId="45109" xr:uid="{09387ED4-41C8-480C-A5BB-55ED10DA2D21}"/>
    <cellStyle name="Currency 2 7 13 3 3" xfId="7090" xr:uid="{00000000-0005-0000-0000-00009D4F0000}"/>
    <cellStyle name="Currency 2 7 13 3 3 2" xfId="21347" xr:uid="{00000000-0005-0000-0000-00009E4F0000}"/>
    <cellStyle name="Currency 2 7 13 3 3 3" xfId="33228" xr:uid="{FA91FB1A-2509-46B5-B65B-64149F705A88}"/>
    <cellStyle name="Currency 2 7 13 3 3 4" xfId="47485" xr:uid="{AED14043-722F-4D8A-A9F4-01B52781389C}"/>
    <cellStyle name="Currency 2 7 13 3 4" xfId="9466" xr:uid="{00000000-0005-0000-0000-00009F4F0000}"/>
    <cellStyle name="Currency 2 7 13 3 4 2" xfId="23723" xr:uid="{00000000-0005-0000-0000-0000A04F0000}"/>
    <cellStyle name="Currency 2 7 13 3 4 3" xfId="35604" xr:uid="{83D0D34A-E7B8-4BB7-85FC-20F5E1097089}"/>
    <cellStyle name="Currency 2 7 13 3 4 4" xfId="49861" xr:uid="{711001A1-994A-40E1-8069-D138832EDD8A}"/>
    <cellStyle name="Currency 2 7 13 3 5" xfId="11842" xr:uid="{00000000-0005-0000-0000-0000A14F0000}"/>
    <cellStyle name="Currency 2 7 13 3 5 2" xfId="26099" xr:uid="{00000000-0005-0000-0000-0000A24F0000}"/>
    <cellStyle name="Currency 2 7 13 3 5 3" xfId="37980" xr:uid="{182AEED4-C6FE-49E5-83FE-1C2106E906E5}"/>
    <cellStyle name="Currency 2 7 13 3 5 4" xfId="52237" xr:uid="{E1A3B2B2-1BDB-4CA5-8883-BB111068E26A}"/>
    <cellStyle name="Currency 2 7 13 3 6" xfId="14219" xr:uid="{00000000-0005-0000-0000-0000A34F0000}"/>
    <cellStyle name="Currency 2 7 13 3 6 2" xfId="40357" xr:uid="{92B06BB1-1F1A-4332-A1C2-2F1CA44C8E3F}"/>
    <cellStyle name="Currency 2 7 13 3 6 3" xfId="54614" xr:uid="{0B2381E3-617D-486E-87F0-47D384E4F477}"/>
    <cellStyle name="Currency 2 7 13 3 7" xfId="16595" xr:uid="{00000000-0005-0000-0000-0000A44F0000}"/>
    <cellStyle name="Currency 2 7 13 3 8" xfId="28476" xr:uid="{71860348-49A4-4E29-9EEA-E3192A7418C6}"/>
    <cellStyle name="Currency 2 7 13 3 9" xfId="42733" xr:uid="{782ACEF0-8654-44D2-A0D1-D8CAA119A77D}"/>
    <cellStyle name="Currency 2 7 13 4" xfId="3130" xr:uid="{00000000-0005-0000-0000-0000A54F0000}"/>
    <cellStyle name="Currency 2 7 13 4 2" xfId="17387" xr:uid="{00000000-0005-0000-0000-0000A64F0000}"/>
    <cellStyle name="Currency 2 7 13 4 3" xfId="29268" xr:uid="{4958E843-1A49-4702-99D9-0C6A3F58D5BE}"/>
    <cellStyle name="Currency 2 7 13 4 4" xfId="43525" xr:uid="{851D62E0-652F-400F-A319-4DD7E4D66B9D}"/>
    <cellStyle name="Currency 2 7 13 5" xfId="5506" xr:uid="{00000000-0005-0000-0000-0000A74F0000}"/>
    <cellStyle name="Currency 2 7 13 5 2" xfId="19763" xr:uid="{00000000-0005-0000-0000-0000A84F0000}"/>
    <cellStyle name="Currency 2 7 13 5 3" xfId="31644" xr:uid="{D4D550DE-6F02-461D-86E0-AFF8A754C6A0}"/>
    <cellStyle name="Currency 2 7 13 5 4" xfId="45901" xr:uid="{F7C142E2-D62B-48D7-9D0B-79C016911430}"/>
    <cellStyle name="Currency 2 7 13 6" xfId="7882" xr:uid="{00000000-0005-0000-0000-0000A94F0000}"/>
    <cellStyle name="Currency 2 7 13 6 2" xfId="22139" xr:uid="{00000000-0005-0000-0000-0000AA4F0000}"/>
    <cellStyle name="Currency 2 7 13 6 3" xfId="34020" xr:uid="{237F044E-8FFC-4FC1-8CA8-528E69426C3D}"/>
    <cellStyle name="Currency 2 7 13 6 4" xfId="48277" xr:uid="{B1A3B56D-0EB4-4206-A1B8-A8E12D5C5FD8}"/>
    <cellStyle name="Currency 2 7 13 7" xfId="10258" xr:uid="{00000000-0005-0000-0000-0000AB4F0000}"/>
    <cellStyle name="Currency 2 7 13 7 2" xfId="24515" xr:uid="{00000000-0005-0000-0000-0000AC4F0000}"/>
    <cellStyle name="Currency 2 7 13 7 3" xfId="36396" xr:uid="{2CF4F9E9-D56C-43D6-B325-302D753651EA}"/>
    <cellStyle name="Currency 2 7 13 7 4" xfId="50653" xr:uid="{062712EB-46FC-4B65-82B7-F013F11248F0}"/>
    <cellStyle name="Currency 2 7 13 8" xfId="12635" xr:uid="{00000000-0005-0000-0000-0000AD4F0000}"/>
    <cellStyle name="Currency 2 7 13 8 2" xfId="38773" xr:uid="{165C0926-6F76-4CEA-941F-E6A184829794}"/>
    <cellStyle name="Currency 2 7 13 8 3" xfId="53030" xr:uid="{A6E86814-A7F9-48AE-8D2A-6FDA3B107A6E}"/>
    <cellStyle name="Currency 2 7 13 9" xfId="15011" xr:uid="{00000000-0005-0000-0000-0000AE4F0000}"/>
    <cellStyle name="Currency 2 7 14" xfId="790" xr:uid="{00000000-0005-0000-0000-0000AF4F0000}"/>
    <cellStyle name="Currency 2 7 14 10" xfId="26928" xr:uid="{2A65FEA6-8F08-4D13-AD96-13CDE89A41E6}"/>
    <cellStyle name="Currency 2 7 14 11" xfId="41185" xr:uid="{28B3C1EA-E44E-4F94-A183-6CF167047021}"/>
    <cellStyle name="Currency 2 7 14 2" xfId="1582" xr:uid="{00000000-0005-0000-0000-0000B04F0000}"/>
    <cellStyle name="Currency 2 7 14 2 2" xfId="3958" xr:uid="{00000000-0005-0000-0000-0000B14F0000}"/>
    <cellStyle name="Currency 2 7 14 2 2 2" xfId="18215" xr:uid="{00000000-0005-0000-0000-0000B24F0000}"/>
    <cellStyle name="Currency 2 7 14 2 2 3" xfId="30096" xr:uid="{CD735BE5-833E-4F80-9FC8-896992BA89E7}"/>
    <cellStyle name="Currency 2 7 14 2 2 4" xfId="44353" xr:uid="{580C8CB8-E644-448E-BD8B-A0DF25135F60}"/>
    <cellStyle name="Currency 2 7 14 2 3" xfId="6334" xr:uid="{00000000-0005-0000-0000-0000B34F0000}"/>
    <cellStyle name="Currency 2 7 14 2 3 2" xfId="20591" xr:uid="{00000000-0005-0000-0000-0000B44F0000}"/>
    <cellStyle name="Currency 2 7 14 2 3 3" xfId="32472" xr:uid="{BE43F046-DBF9-40DE-A435-C116F74CE571}"/>
    <cellStyle name="Currency 2 7 14 2 3 4" xfId="46729" xr:uid="{34A1EF80-EED1-4A00-914A-8F0499C570F3}"/>
    <cellStyle name="Currency 2 7 14 2 4" xfId="8710" xr:uid="{00000000-0005-0000-0000-0000B54F0000}"/>
    <cellStyle name="Currency 2 7 14 2 4 2" xfId="22967" xr:uid="{00000000-0005-0000-0000-0000B64F0000}"/>
    <cellStyle name="Currency 2 7 14 2 4 3" xfId="34848" xr:uid="{659040E8-FBAF-4F10-A65E-6FDEEEEF6C83}"/>
    <cellStyle name="Currency 2 7 14 2 4 4" xfId="49105" xr:uid="{83D64AAC-9E2F-4A4E-B9F0-C2D7393F73E6}"/>
    <cellStyle name="Currency 2 7 14 2 5" xfId="11086" xr:uid="{00000000-0005-0000-0000-0000B74F0000}"/>
    <cellStyle name="Currency 2 7 14 2 5 2" xfId="25343" xr:uid="{00000000-0005-0000-0000-0000B84F0000}"/>
    <cellStyle name="Currency 2 7 14 2 5 3" xfId="37224" xr:uid="{8D672AD3-5CE4-4BD5-9C6E-3CCF86E8F20E}"/>
    <cellStyle name="Currency 2 7 14 2 5 4" xfId="51481" xr:uid="{DA9B9535-4672-47BF-9CCA-4502C9A9E8F2}"/>
    <cellStyle name="Currency 2 7 14 2 6" xfId="13463" xr:uid="{00000000-0005-0000-0000-0000B94F0000}"/>
    <cellStyle name="Currency 2 7 14 2 6 2" xfId="39601" xr:uid="{F5E7C653-F16D-4E65-B9D8-C6825402E39B}"/>
    <cellStyle name="Currency 2 7 14 2 6 3" xfId="53858" xr:uid="{ED1B8457-683C-416E-B51F-6C6A8D471BF6}"/>
    <cellStyle name="Currency 2 7 14 2 7" xfId="15839" xr:uid="{00000000-0005-0000-0000-0000BA4F0000}"/>
    <cellStyle name="Currency 2 7 14 2 8" xfId="27720" xr:uid="{478C47FF-D1CE-4591-9357-EB765FC6BE7A}"/>
    <cellStyle name="Currency 2 7 14 2 9" xfId="41977" xr:uid="{FF2B29DD-C3A8-4B42-941C-4831F79EDFFF}"/>
    <cellStyle name="Currency 2 7 14 3" xfId="2374" xr:uid="{00000000-0005-0000-0000-0000BB4F0000}"/>
    <cellStyle name="Currency 2 7 14 3 2" xfId="4750" xr:uid="{00000000-0005-0000-0000-0000BC4F0000}"/>
    <cellStyle name="Currency 2 7 14 3 2 2" xfId="19007" xr:uid="{00000000-0005-0000-0000-0000BD4F0000}"/>
    <cellStyle name="Currency 2 7 14 3 2 3" xfId="30888" xr:uid="{070E35AC-EC25-4B13-A17A-28D693CD8647}"/>
    <cellStyle name="Currency 2 7 14 3 2 4" xfId="45145" xr:uid="{9CE155AF-6118-4F22-80C5-EFF0DDFDFA13}"/>
    <cellStyle name="Currency 2 7 14 3 3" xfId="7126" xr:uid="{00000000-0005-0000-0000-0000BE4F0000}"/>
    <cellStyle name="Currency 2 7 14 3 3 2" xfId="21383" xr:uid="{00000000-0005-0000-0000-0000BF4F0000}"/>
    <cellStyle name="Currency 2 7 14 3 3 3" xfId="33264" xr:uid="{55041100-E895-4510-93D1-905E015FC046}"/>
    <cellStyle name="Currency 2 7 14 3 3 4" xfId="47521" xr:uid="{AD346E64-A856-4B97-8B76-FC44D84257CD}"/>
    <cellStyle name="Currency 2 7 14 3 4" xfId="9502" xr:uid="{00000000-0005-0000-0000-0000C04F0000}"/>
    <cellStyle name="Currency 2 7 14 3 4 2" xfId="23759" xr:uid="{00000000-0005-0000-0000-0000C14F0000}"/>
    <cellStyle name="Currency 2 7 14 3 4 3" xfId="35640" xr:uid="{20BEB614-9923-47B8-BAA7-410ECDF3A86A}"/>
    <cellStyle name="Currency 2 7 14 3 4 4" xfId="49897" xr:uid="{7FF999C8-96D3-4C34-9E4F-A8E1277C5E23}"/>
    <cellStyle name="Currency 2 7 14 3 5" xfId="11878" xr:uid="{00000000-0005-0000-0000-0000C24F0000}"/>
    <cellStyle name="Currency 2 7 14 3 5 2" xfId="26135" xr:uid="{00000000-0005-0000-0000-0000C34F0000}"/>
    <cellStyle name="Currency 2 7 14 3 5 3" xfId="38016" xr:uid="{B409DAA3-BB34-445F-829F-1BBB0A2B859D}"/>
    <cellStyle name="Currency 2 7 14 3 5 4" xfId="52273" xr:uid="{BEB8894A-7EC4-4425-8882-0E01E4962366}"/>
    <cellStyle name="Currency 2 7 14 3 6" xfId="14255" xr:uid="{00000000-0005-0000-0000-0000C44F0000}"/>
    <cellStyle name="Currency 2 7 14 3 6 2" xfId="40393" xr:uid="{0DBC3DC4-45C7-4E6E-939D-29BE20A1F1BA}"/>
    <cellStyle name="Currency 2 7 14 3 6 3" xfId="54650" xr:uid="{CE8165A8-E47C-4C9C-95D5-ED88784BE345}"/>
    <cellStyle name="Currency 2 7 14 3 7" xfId="16631" xr:uid="{00000000-0005-0000-0000-0000C54F0000}"/>
    <cellStyle name="Currency 2 7 14 3 8" xfId="28512" xr:uid="{33BF944F-A1D2-4CA8-B818-6EFD5E4A7106}"/>
    <cellStyle name="Currency 2 7 14 3 9" xfId="42769" xr:uid="{8D43FD57-A1CC-46E8-B309-D2A35390BA8C}"/>
    <cellStyle name="Currency 2 7 14 4" xfId="3166" xr:uid="{00000000-0005-0000-0000-0000C64F0000}"/>
    <cellStyle name="Currency 2 7 14 4 2" xfId="17423" xr:uid="{00000000-0005-0000-0000-0000C74F0000}"/>
    <cellStyle name="Currency 2 7 14 4 3" xfId="29304" xr:uid="{4711C619-6734-4C32-AC79-A4A6A92E4AD4}"/>
    <cellStyle name="Currency 2 7 14 4 4" xfId="43561" xr:uid="{4879B738-F5A5-46B2-A1C9-1D31444EFDC4}"/>
    <cellStyle name="Currency 2 7 14 5" xfId="5542" xr:uid="{00000000-0005-0000-0000-0000C84F0000}"/>
    <cellStyle name="Currency 2 7 14 5 2" xfId="19799" xr:uid="{00000000-0005-0000-0000-0000C94F0000}"/>
    <cellStyle name="Currency 2 7 14 5 3" xfId="31680" xr:uid="{4236BD04-A631-4CBE-91CD-0A73BB21913B}"/>
    <cellStyle name="Currency 2 7 14 5 4" xfId="45937" xr:uid="{BDF2A367-E7F2-4535-A2B0-3FA82AA5E4C8}"/>
    <cellStyle name="Currency 2 7 14 6" xfId="7918" xr:uid="{00000000-0005-0000-0000-0000CA4F0000}"/>
    <cellStyle name="Currency 2 7 14 6 2" xfId="22175" xr:uid="{00000000-0005-0000-0000-0000CB4F0000}"/>
    <cellStyle name="Currency 2 7 14 6 3" xfId="34056" xr:uid="{81AA2A60-5E40-4603-B2C2-FC150F6628AC}"/>
    <cellStyle name="Currency 2 7 14 6 4" xfId="48313" xr:uid="{03B83B24-C034-4011-B297-418785EDA22F}"/>
    <cellStyle name="Currency 2 7 14 7" xfId="10294" xr:uid="{00000000-0005-0000-0000-0000CC4F0000}"/>
    <cellStyle name="Currency 2 7 14 7 2" xfId="24551" xr:uid="{00000000-0005-0000-0000-0000CD4F0000}"/>
    <cellStyle name="Currency 2 7 14 7 3" xfId="36432" xr:uid="{1AE55982-E147-4C60-9A03-1A97F1994D58}"/>
    <cellStyle name="Currency 2 7 14 7 4" xfId="50689" xr:uid="{2653DC37-D0C1-4744-A028-F5965315279D}"/>
    <cellStyle name="Currency 2 7 14 8" xfId="12671" xr:uid="{00000000-0005-0000-0000-0000CE4F0000}"/>
    <cellStyle name="Currency 2 7 14 8 2" xfId="38809" xr:uid="{7A38506C-DAF8-4752-9DB1-8A13F9CBE7BC}"/>
    <cellStyle name="Currency 2 7 14 8 3" xfId="53066" xr:uid="{00ED262C-CA69-4F1D-B95F-A05FFEC2C2CE}"/>
    <cellStyle name="Currency 2 7 14 9" xfId="15047" xr:uid="{00000000-0005-0000-0000-0000CF4F0000}"/>
    <cellStyle name="Currency 2 7 15" xfId="826" xr:uid="{00000000-0005-0000-0000-0000D04F0000}"/>
    <cellStyle name="Currency 2 7 15 2" xfId="3202" xr:uid="{00000000-0005-0000-0000-0000D14F0000}"/>
    <cellStyle name="Currency 2 7 15 2 2" xfId="17459" xr:uid="{00000000-0005-0000-0000-0000D24F0000}"/>
    <cellStyle name="Currency 2 7 15 2 3" xfId="29340" xr:uid="{B9DC74DF-48D1-4B64-BC51-9F5551B5147A}"/>
    <cellStyle name="Currency 2 7 15 2 4" xfId="43597" xr:uid="{F5E643FC-C2F8-40FA-B4A8-D05E6C6DFC5F}"/>
    <cellStyle name="Currency 2 7 15 3" xfId="5578" xr:uid="{00000000-0005-0000-0000-0000D34F0000}"/>
    <cellStyle name="Currency 2 7 15 3 2" xfId="19835" xr:uid="{00000000-0005-0000-0000-0000D44F0000}"/>
    <cellStyle name="Currency 2 7 15 3 3" xfId="31716" xr:uid="{D88C1773-7456-4D7B-8B7B-EF8B1B283FDA}"/>
    <cellStyle name="Currency 2 7 15 3 4" xfId="45973" xr:uid="{B5439BAE-0388-429C-814B-58490E0ED445}"/>
    <cellStyle name="Currency 2 7 15 4" xfId="7954" xr:uid="{00000000-0005-0000-0000-0000D54F0000}"/>
    <cellStyle name="Currency 2 7 15 4 2" xfId="22211" xr:uid="{00000000-0005-0000-0000-0000D64F0000}"/>
    <cellStyle name="Currency 2 7 15 4 3" xfId="34092" xr:uid="{76806D3D-72B3-4256-9DC0-9787F1512B2A}"/>
    <cellStyle name="Currency 2 7 15 4 4" xfId="48349" xr:uid="{AA8D098E-462E-412C-B9EF-9A95C4E4560F}"/>
    <cellStyle name="Currency 2 7 15 5" xfId="10330" xr:uid="{00000000-0005-0000-0000-0000D74F0000}"/>
    <cellStyle name="Currency 2 7 15 5 2" xfId="24587" xr:uid="{00000000-0005-0000-0000-0000D84F0000}"/>
    <cellStyle name="Currency 2 7 15 5 3" xfId="36468" xr:uid="{0B7FBE95-714B-453C-8E24-1B7EF29BAD6B}"/>
    <cellStyle name="Currency 2 7 15 5 4" xfId="50725" xr:uid="{C68443F6-DDE6-4C61-8793-5472FFB5618E}"/>
    <cellStyle name="Currency 2 7 15 6" xfId="12707" xr:uid="{00000000-0005-0000-0000-0000D94F0000}"/>
    <cellStyle name="Currency 2 7 15 6 2" xfId="38845" xr:uid="{0E67C385-B3A4-416C-A737-099FC3676BF5}"/>
    <cellStyle name="Currency 2 7 15 6 3" xfId="53102" xr:uid="{130EC7E2-9840-47E5-90BC-8919839B42C9}"/>
    <cellStyle name="Currency 2 7 15 7" xfId="15083" xr:uid="{00000000-0005-0000-0000-0000DA4F0000}"/>
    <cellStyle name="Currency 2 7 15 8" xfId="26964" xr:uid="{D0A48DDB-707D-42A2-8828-B9065344C081}"/>
    <cellStyle name="Currency 2 7 15 9" xfId="41221" xr:uid="{25EC5B1A-38EC-4F82-913F-C85BD2AB89E9}"/>
    <cellStyle name="Currency 2 7 16" xfId="1618" xr:uid="{00000000-0005-0000-0000-0000DB4F0000}"/>
    <cellStyle name="Currency 2 7 16 2" xfId="3994" xr:uid="{00000000-0005-0000-0000-0000DC4F0000}"/>
    <cellStyle name="Currency 2 7 16 2 2" xfId="18251" xr:uid="{00000000-0005-0000-0000-0000DD4F0000}"/>
    <cellStyle name="Currency 2 7 16 2 3" xfId="30132" xr:uid="{D407E25C-A559-4FE4-86E6-45CC67341781}"/>
    <cellStyle name="Currency 2 7 16 2 4" xfId="44389" xr:uid="{4E643184-576E-4EA1-BE57-4A665A3180AF}"/>
    <cellStyle name="Currency 2 7 16 3" xfId="6370" xr:uid="{00000000-0005-0000-0000-0000DE4F0000}"/>
    <cellStyle name="Currency 2 7 16 3 2" xfId="20627" xr:uid="{00000000-0005-0000-0000-0000DF4F0000}"/>
    <cellStyle name="Currency 2 7 16 3 3" xfId="32508" xr:uid="{05931C9A-CC5D-426E-8183-94CB33BAC33C}"/>
    <cellStyle name="Currency 2 7 16 3 4" xfId="46765" xr:uid="{C2D849FC-C7ED-4A0F-84A0-C1D7B0875E5B}"/>
    <cellStyle name="Currency 2 7 16 4" xfId="8746" xr:uid="{00000000-0005-0000-0000-0000E04F0000}"/>
    <cellStyle name="Currency 2 7 16 4 2" xfId="23003" xr:uid="{00000000-0005-0000-0000-0000E14F0000}"/>
    <cellStyle name="Currency 2 7 16 4 3" xfId="34884" xr:uid="{886CA018-3974-4B68-8381-88BA046D4966}"/>
    <cellStyle name="Currency 2 7 16 4 4" xfId="49141" xr:uid="{05428430-3FDA-4D92-87CB-777988A40550}"/>
    <cellStyle name="Currency 2 7 16 5" xfId="11122" xr:uid="{00000000-0005-0000-0000-0000E24F0000}"/>
    <cellStyle name="Currency 2 7 16 5 2" xfId="25379" xr:uid="{00000000-0005-0000-0000-0000E34F0000}"/>
    <cellStyle name="Currency 2 7 16 5 3" xfId="37260" xr:uid="{72F3E543-B758-4778-A21C-271CB996D25F}"/>
    <cellStyle name="Currency 2 7 16 5 4" xfId="51517" xr:uid="{CBD5544B-500A-40F3-BA1E-AF868E2F6706}"/>
    <cellStyle name="Currency 2 7 16 6" xfId="13499" xr:uid="{00000000-0005-0000-0000-0000E44F0000}"/>
    <cellStyle name="Currency 2 7 16 6 2" xfId="39637" xr:uid="{9CE56A15-E896-417E-86EB-931BFFD0DB7B}"/>
    <cellStyle name="Currency 2 7 16 6 3" xfId="53894" xr:uid="{FEBF8E52-3F7C-4DB9-9F1D-E92C96ADE8A7}"/>
    <cellStyle name="Currency 2 7 16 7" xfId="15875" xr:uid="{00000000-0005-0000-0000-0000E54F0000}"/>
    <cellStyle name="Currency 2 7 16 8" xfId="27756" xr:uid="{3B43FA60-0E1C-4975-BD04-ABA1CB5B3A3A}"/>
    <cellStyle name="Currency 2 7 16 9" xfId="42013" xr:uid="{D1BEF2C2-71EC-4512-96DC-FC19ED84BE0E}"/>
    <cellStyle name="Currency 2 7 17" xfId="2410" xr:uid="{00000000-0005-0000-0000-0000E64F0000}"/>
    <cellStyle name="Currency 2 7 17 2" xfId="16667" xr:uid="{00000000-0005-0000-0000-0000E74F0000}"/>
    <cellStyle name="Currency 2 7 17 3" xfId="28548" xr:uid="{6E3550A7-7EB2-492C-A26E-EED12C00029C}"/>
    <cellStyle name="Currency 2 7 17 4" xfId="42805" xr:uid="{B410E6E8-38F3-4D13-9A26-9F6FEA3F4F16}"/>
    <cellStyle name="Currency 2 7 18" xfId="4786" xr:uid="{00000000-0005-0000-0000-0000E84F0000}"/>
    <cellStyle name="Currency 2 7 18 2" xfId="19043" xr:uid="{00000000-0005-0000-0000-0000E94F0000}"/>
    <cellStyle name="Currency 2 7 18 3" xfId="30924" xr:uid="{BB6026CC-E298-41A1-B9F9-975C021FDD78}"/>
    <cellStyle name="Currency 2 7 18 4" xfId="45181" xr:uid="{02FA920A-9FC6-4F6F-B724-668B17B1BDF7}"/>
    <cellStyle name="Currency 2 7 19" xfId="7162" xr:uid="{00000000-0005-0000-0000-0000EA4F0000}"/>
    <cellStyle name="Currency 2 7 19 2" xfId="21419" xr:uid="{00000000-0005-0000-0000-0000EB4F0000}"/>
    <cellStyle name="Currency 2 7 19 3" xfId="33300" xr:uid="{A5DE300E-8240-43A6-B871-6D1023BAB93B}"/>
    <cellStyle name="Currency 2 7 19 4" xfId="47557" xr:uid="{36FFEE33-6F96-437A-B3C3-17C3B9325074}"/>
    <cellStyle name="Currency 2 7 2" xfId="70" xr:uid="{00000000-0005-0000-0000-0000EC4F0000}"/>
    <cellStyle name="Currency 2 7 2 10" xfId="14327" xr:uid="{00000000-0005-0000-0000-0000ED4F0000}"/>
    <cellStyle name="Currency 2 7 2 11" xfId="26208" xr:uid="{46719196-F74E-428B-8C9D-2640C6432B86}"/>
    <cellStyle name="Currency 2 7 2 12" xfId="40465" xr:uid="{42DEF484-8ADA-419D-BE6A-14CA0EF3CE43}"/>
    <cellStyle name="Currency 2 7 2 2" xfId="430" xr:uid="{00000000-0005-0000-0000-0000EE4F0000}"/>
    <cellStyle name="Currency 2 7 2 2 10" xfId="26568" xr:uid="{D28EC282-0218-4F6D-B13D-CB72B050F758}"/>
    <cellStyle name="Currency 2 7 2 2 11" xfId="40825" xr:uid="{A7895191-BA85-45C4-AC46-D47D5B6159AD}"/>
    <cellStyle name="Currency 2 7 2 2 2" xfId="1222" xr:uid="{00000000-0005-0000-0000-0000EF4F0000}"/>
    <cellStyle name="Currency 2 7 2 2 2 2" xfId="3598" xr:uid="{00000000-0005-0000-0000-0000F04F0000}"/>
    <cellStyle name="Currency 2 7 2 2 2 2 2" xfId="17855" xr:uid="{00000000-0005-0000-0000-0000F14F0000}"/>
    <cellStyle name="Currency 2 7 2 2 2 2 3" xfId="29736" xr:uid="{70797123-4418-45AB-A3C8-6CBAC8F75065}"/>
    <cellStyle name="Currency 2 7 2 2 2 2 4" xfId="43993" xr:uid="{0815154E-08CE-4365-B6C3-5986C32CED9F}"/>
    <cellStyle name="Currency 2 7 2 2 2 3" xfId="5974" xr:uid="{00000000-0005-0000-0000-0000F24F0000}"/>
    <cellStyle name="Currency 2 7 2 2 2 3 2" xfId="20231" xr:uid="{00000000-0005-0000-0000-0000F34F0000}"/>
    <cellStyle name="Currency 2 7 2 2 2 3 3" xfId="32112" xr:uid="{51D6F4A2-A9A2-4AEE-9438-452CBCF7D1B6}"/>
    <cellStyle name="Currency 2 7 2 2 2 3 4" xfId="46369" xr:uid="{4411A2B1-8748-4B99-870A-E09B726AC2FC}"/>
    <cellStyle name="Currency 2 7 2 2 2 4" xfId="8350" xr:uid="{00000000-0005-0000-0000-0000F44F0000}"/>
    <cellStyle name="Currency 2 7 2 2 2 4 2" xfId="22607" xr:uid="{00000000-0005-0000-0000-0000F54F0000}"/>
    <cellStyle name="Currency 2 7 2 2 2 4 3" xfId="34488" xr:uid="{93E69C8A-BD34-4B62-85D4-D22443776300}"/>
    <cellStyle name="Currency 2 7 2 2 2 4 4" xfId="48745" xr:uid="{2EC09749-0674-4403-94D9-293D2B086685}"/>
    <cellStyle name="Currency 2 7 2 2 2 5" xfId="10726" xr:uid="{00000000-0005-0000-0000-0000F64F0000}"/>
    <cellStyle name="Currency 2 7 2 2 2 5 2" xfId="24983" xr:uid="{00000000-0005-0000-0000-0000F74F0000}"/>
    <cellStyle name="Currency 2 7 2 2 2 5 3" xfId="36864" xr:uid="{CDD8737D-B4D2-4828-9F01-A1C902E643B6}"/>
    <cellStyle name="Currency 2 7 2 2 2 5 4" xfId="51121" xr:uid="{6230A336-F5D2-47A3-A59B-93E229549BE7}"/>
    <cellStyle name="Currency 2 7 2 2 2 6" xfId="13103" xr:uid="{00000000-0005-0000-0000-0000F84F0000}"/>
    <cellStyle name="Currency 2 7 2 2 2 6 2" xfId="39241" xr:uid="{A6460B41-9F7D-411C-803D-40EDFEEA9517}"/>
    <cellStyle name="Currency 2 7 2 2 2 6 3" xfId="53498" xr:uid="{9C89E339-CE5E-4F59-8947-F387A17E7100}"/>
    <cellStyle name="Currency 2 7 2 2 2 7" xfId="15479" xr:uid="{00000000-0005-0000-0000-0000F94F0000}"/>
    <cellStyle name="Currency 2 7 2 2 2 8" xfId="27360" xr:uid="{3B4B4090-B5E1-45E8-97B8-7DEF83C6A3FF}"/>
    <cellStyle name="Currency 2 7 2 2 2 9" xfId="41617" xr:uid="{AA53DA40-6EAE-4A3E-907D-F206EC621376}"/>
    <cellStyle name="Currency 2 7 2 2 3" xfId="2014" xr:uid="{00000000-0005-0000-0000-0000FA4F0000}"/>
    <cellStyle name="Currency 2 7 2 2 3 2" xfId="4390" xr:uid="{00000000-0005-0000-0000-0000FB4F0000}"/>
    <cellStyle name="Currency 2 7 2 2 3 2 2" xfId="18647" xr:uid="{00000000-0005-0000-0000-0000FC4F0000}"/>
    <cellStyle name="Currency 2 7 2 2 3 2 3" xfId="30528" xr:uid="{280E0ABF-9D97-4A24-BD78-C1913A6EC720}"/>
    <cellStyle name="Currency 2 7 2 2 3 2 4" xfId="44785" xr:uid="{D36A3F81-0202-4DDA-97B4-8BA08DE01620}"/>
    <cellStyle name="Currency 2 7 2 2 3 3" xfId="6766" xr:uid="{00000000-0005-0000-0000-0000FD4F0000}"/>
    <cellStyle name="Currency 2 7 2 2 3 3 2" xfId="21023" xr:uid="{00000000-0005-0000-0000-0000FE4F0000}"/>
    <cellStyle name="Currency 2 7 2 2 3 3 3" xfId="32904" xr:uid="{25EC84E9-49AF-4B4F-841E-C1898520D280}"/>
    <cellStyle name="Currency 2 7 2 2 3 3 4" xfId="47161" xr:uid="{A00918B7-F6C3-4B83-A5B8-926A7DC3AB20}"/>
    <cellStyle name="Currency 2 7 2 2 3 4" xfId="9142" xr:uid="{00000000-0005-0000-0000-0000FF4F0000}"/>
    <cellStyle name="Currency 2 7 2 2 3 4 2" xfId="23399" xr:uid="{00000000-0005-0000-0000-000000500000}"/>
    <cellStyle name="Currency 2 7 2 2 3 4 3" xfId="35280" xr:uid="{7089D8D8-E90E-4D32-8C82-4B32D90839AA}"/>
    <cellStyle name="Currency 2 7 2 2 3 4 4" xfId="49537" xr:uid="{CC94A0A4-D6E3-4769-A1C4-B520BE9325FF}"/>
    <cellStyle name="Currency 2 7 2 2 3 5" xfId="11518" xr:uid="{00000000-0005-0000-0000-000001500000}"/>
    <cellStyle name="Currency 2 7 2 2 3 5 2" xfId="25775" xr:uid="{00000000-0005-0000-0000-000002500000}"/>
    <cellStyle name="Currency 2 7 2 2 3 5 3" xfId="37656" xr:uid="{F460562B-8152-485F-9519-B57A17973C06}"/>
    <cellStyle name="Currency 2 7 2 2 3 5 4" xfId="51913" xr:uid="{0D905476-1AC4-4F8E-95D9-F86349E61347}"/>
    <cellStyle name="Currency 2 7 2 2 3 6" xfId="13895" xr:uid="{00000000-0005-0000-0000-000003500000}"/>
    <cellStyle name="Currency 2 7 2 2 3 6 2" xfId="40033" xr:uid="{E4E86783-23C7-49E0-9585-E078DB1EB85B}"/>
    <cellStyle name="Currency 2 7 2 2 3 6 3" xfId="54290" xr:uid="{2FAA3876-FB40-43E3-A15D-06C58677255C}"/>
    <cellStyle name="Currency 2 7 2 2 3 7" xfId="16271" xr:uid="{00000000-0005-0000-0000-000004500000}"/>
    <cellStyle name="Currency 2 7 2 2 3 8" xfId="28152" xr:uid="{8AB13281-AABC-435F-B1B2-A894175E871F}"/>
    <cellStyle name="Currency 2 7 2 2 3 9" xfId="42409" xr:uid="{A7440D90-8EA5-4F22-977A-3CAB6D6F72C3}"/>
    <cellStyle name="Currency 2 7 2 2 4" xfId="2806" xr:uid="{00000000-0005-0000-0000-000005500000}"/>
    <cellStyle name="Currency 2 7 2 2 4 2" xfId="17063" xr:uid="{00000000-0005-0000-0000-000006500000}"/>
    <cellStyle name="Currency 2 7 2 2 4 3" xfId="28944" xr:uid="{47173E74-040E-4356-9882-21987232B8C6}"/>
    <cellStyle name="Currency 2 7 2 2 4 4" xfId="43201" xr:uid="{797F99B9-C3BE-40CD-9BE1-9553DE941967}"/>
    <cellStyle name="Currency 2 7 2 2 5" xfId="5182" xr:uid="{00000000-0005-0000-0000-000007500000}"/>
    <cellStyle name="Currency 2 7 2 2 5 2" xfId="19439" xr:uid="{00000000-0005-0000-0000-000008500000}"/>
    <cellStyle name="Currency 2 7 2 2 5 3" xfId="31320" xr:uid="{CBD4F029-4C43-47A4-8CA4-49872993400B}"/>
    <cellStyle name="Currency 2 7 2 2 5 4" xfId="45577" xr:uid="{4D2C1B4A-839A-401C-AE25-6CF981DF2DC4}"/>
    <cellStyle name="Currency 2 7 2 2 6" xfId="7558" xr:uid="{00000000-0005-0000-0000-000009500000}"/>
    <cellStyle name="Currency 2 7 2 2 6 2" xfId="21815" xr:uid="{00000000-0005-0000-0000-00000A500000}"/>
    <cellStyle name="Currency 2 7 2 2 6 3" xfId="33696" xr:uid="{01CFC11C-FB49-45E2-91DD-D8967FC19725}"/>
    <cellStyle name="Currency 2 7 2 2 6 4" xfId="47953" xr:uid="{5C753649-A30D-416E-AB6D-17ECD529C24E}"/>
    <cellStyle name="Currency 2 7 2 2 7" xfId="9934" xr:uid="{00000000-0005-0000-0000-00000B500000}"/>
    <cellStyle name="Currency 2 7 2 2 7 2" xfId="24191" xr:uid="{00000000-0005-0000-0000-00000C500000}"/>
    <cellStyle name="Currency 2 7 2 2 7 3" xfId="36072" xr:uid="{19E994A5-BA9C-4C2A-B73D-86351785FF6B}"/>
    <cellStyle name="Currency 2 7 2 2 7 4" xfId="50329" xr:uid="{56470833-35F2-4D24-9B1D-4E790AC741A2}"/>
    <cellStyle name="Currency 2 7 2 2 8" xfId="12311" xr:uid="{00000000-0005-0000-0000-00000D500000}"/>
    <cellStyle name="Currency 2 7 2 2 8 2" xfId="38449" xr:uid="{E063165D-0445-4706-A836-74CA1BA7CBCD}"/>
    <cellStyle name="Currency 2 7 2 2 8 3" xfId="52706" xr:uid="{DAABF2A7-57A6-446B-88E8-1100E5F0729C}"/>
    <cellStyle name="Currency 2 7 2 2 9" xfId="14687" xr:uid="{00000000-0005-0000-0000-00000E500000}"/>
    <cellStyle name="Currency 2 7 2 3" xfId="862" xr:uid="{00000000-0005-0000-0000-00000F500000}"/>
    <cellStyle name="Currency 2 7 2 3 2" xfId="3238" xr:uid="{00000000-0005-0000-0000-000010500000}"/>
    <cellStyle name="Currency 2 7 2 3 2 2" xfId="17495" xr:uid="{00000000-0005-0000-0000-000011500000}"/>
    <cellStyle name="Currency 2 7 2 3 2 3" xfId="29376" xr:uid="{5A42A10F-FF9F-4948-B872-58025AB253F1}"/>
    <cellStyle name="Currency 2 7 2 3 2 4" xfId="43633" xr:uid="{B968187D-187C-4117-87CD-52D0FC9674DC}"/>
    <cellStyle name="Currency 2 7 2 3 3" xfId="5614" xr:uid="{00000000-0005-0000-0000-000012500000}"/>
    <cellStyle name="Currency 2 7 2 3 3 2" xfId="19871" xr:uid="{00000000-0005-0000-0000-000013500000}"/>
    <cellStyle name="Currency 2 7 2 3 3 3" xfId="31752" xr:uid="{5D74050E-1F48-43E8-974F-A6DDEC3F29A5}"/>
    <cellStyle name="Currency 2 7 2 3 3 4" xfId="46009" xr:uid="{58AD0FBA-0E0B-4107-95EF-C7FC7880AB3A}"/>
    <cellStyle name="Currency 2 7 2 3 4" xfId="7990" xr:uid="{00000000-0005-0000-0000-000014500000}"/>
    <cellStyle name="Currency 2 7 2 3 4 2" xfId="22247" xr:uid="{00000000-0005-0000-0000-000015500000}"/>
    <cellStyle name="Currency 2 7 2 3 4 3" xfId="34128" xr:uid="{4D63AC28-8826-4246-BADF-4DFA04A3C508}"/>
    <cellStyle name="Currency 2 7 2 3 4 4" xfId="48385" xr:uid="{DCD22365-2145-44D5-9B4F-302247BBBAA9}"/>
    <cellStyle name="Currency 2 7 2 3 5" xfId="10366" xr:uid="{00000000-0005-0000-0000-000016500000}"/>
    <cellStyle name="Currency 2 7 2 3 5 2" xfId="24623" xr:uid="{00000000-0005-0000-0000-000017500000}"/>
    <cellStyle name="Currency 2 7 2 3 5 3" xfId="36504" xr:uid="{86B3D5DE-C499-4FB2-87F5-5A68043500FB}"/>
    <cellStyle name="Currency 2 7 2 3 5 4" xfId="50761" xr:uid="{3A5FB708-D75C-4224-88BF-6F6E8411B697}"/>
    <cellStyle name="Currency 2 7 2 3 6" xfId="12743" xr:uid="{00000000-0005-0000-0000-000018500000}"/>
    <cellStyle name="Currency 2 7 2 3 6 2" xfId="38881" xr:uid="{9C8D658F-EA61-4D94-9E73-FADA71B28259}"/>
    <cellStyle name="Currency 2 7 2 3 6 3" xfId="53138" xr:uid="{5CB7DCF7-2D1C-40A2-B6BF-2D98C89817DE}"/>
    <cellStyle name="Currency 2 7 2 3 7" xfId="15119" xr:uid="{00000000-0005-0000-0000-000019500000}"/>
    <cellStyle name="Currency 2 7 2 3 8" xfId="27000" xr:uid="{87EA2BA8-B391-4961-8ECD-BEAE2CAC5DC9}"/>
    <cellStyle name="Currency 2 7 2 3 9" xfId="41257" xr:uid="{5FE856CB-721A-4306-9D10-D437B0487659}"/>
    <cellStyle name="Currency 2 7 2 4" xfId="1654" xr:uid="{00000000-0005-0000-0000-00001A500000}"/>
    <cellStyle name="Currency 2 7 2 4 2" xfId="4030" xr:uid="{00000000-0005-0000-0000-00001B500000}"/>
    <cellStyle name="Currency 2 7 2 4 2 2" xfId="18287" xr:uid="{00000000-0005-0000-0000-00001C500000}"/>
    <cellStyle name="Currency 2 7 2 4 2 3" xfId="30168" xr:uid="{349E7377-680F-4A43-972D-FF3EAC17E2E9}"/>
    <cellStyle name="Currency 2 7 2 4 2 4" xfId="44425" xr:uid="{68DA5D02-AB45-4DB3-8D0A-09B1960E7145}"/>
    <cellStyle name="Currency 2 7 2 4 3" xfId="6406" xr:uid="{00000000-0005-0000-0000-00001D500000}"/>
    <cellStyle name="Currency 2 7 2 4 3 2" xfId="20663" xr:uid="{00000000-0005-0000-0000-00001E500000}"/>
    <cellStyle name="Currency 2 7 2 4 3 3" xfId="32544" xr:uid="{6F567980-9A85-4D74-9A2C-0817F9999247}"/>
    <cellStyle name="Currency 2 7 2 4 3 4" xfId="46801" xr:uid="{7F1D76BF-416F-4712-934A-B6E77F04CDE2}"/>
    <cellStyle name="Currency 2 7 2 4 4" xfId="8782" xr:uid="{00000000-0005-0000-0000-00001F500000}"/>
    <cellStyle name="Currency 2 7 2 4 4 2" xfId="23039" xr:uid="{00000000-0005-0000-0000-000020500000}"/>
    <cellStyle name="Currency 2 7 2 4 4 3" xfId="34920" xr:uid="{9CAC2142-0253-4271-8542-690637FE746A}"/>
    <cellStyle name="Currency 2 7 2 4 4 4" xfId="49177" xr:uid="{4663442D-791D-453A-B84C-81A1C49ED428}"/>
    <cellStyle name="Currency 2 7 2 4 5" xfId="11158" xr:uid="{00000000-0005-0000-0000-000021500000}"/>
    <cellStyle name="Currency 2 7 2 4 5 2" xfId="25415" xr:uid="{00000000-0005-0000-0000-000022500000}"/>
    <cellStyle name="Currency 2 7 2 4 5 3" xfId="37296" xr:uid="{E0DCD1D9-6BEE-45FE-9C57-6AC1BF41E86E}"/>
    <cellStyle name="Currency 2 7 2 4 5 4" xfId="51553" xr:uid="{C9350AC1-1EBD-4D5D-A224-E71A7494842D}"/>
    <cellStyle name="Currency 2 7 2 4 6" xfId="13535" xr:uid="{00000000-0005-0000-0000-000023500000}"/>
    <cellStyle name="Currency 2 7 2 4 6 2" xfId="39673" xr:uid="{E1F3237B-F672-4607-8C63-5EBF94E16332}"/>
    <cellStyle name="Currency 2 7 2 4 6 3" xfId="53930" xr:uid="{CB5F2278-4E48-4265-8652-0453871881BF}"/>
    <cellStyle name="Currency 2 7 2 4 7" xfId="15911" xr:uid="{00000000-0005-0000-0000-000024500000}"/>
    <cellStyle name="Currency 2 7 2 4 8" xfId="27792" xr:uid="{F9E7A607-00D9-4344-AEA7-930137966C83}"/>
    <cellStyle name="Currency 2 7 2 4 9" xfId="42049" xr:uid="{F6C25462-D5D9-40AE-9BAA-B583C1CD3DC4}"/>
    <cellStyle name="Currency 2 7 2 5" xfId="2446" xr:uid="{00000000-0005-0000-0000-000025500000}"/>
    <cellStyle name="Currency 2 7 2 5 2" xfId="16703" xr:uid="{00000000-0005-0000-0000-000026500000}"/>
    <cellStyle name="Currency 2 7 2 5 3" xfId="28584" xr:uid="{FA905049-6C08-4620-ABC1-DF796347FBCE}"/>
    <cellStyle name="Currency 2 7 2 5 4" xfId="42841" xr:uid="{5F8D976A-0E5D-402C-B8A1-2EB53EA8DB8F}"/>
    <cellStyle name="Currency 2 7 2 6" xfId="4822" xr:uid="{00000000-0005-0000-0000-000027500000}"/>
    <cellStyle name="Currency 2 7 2 6 2" xfId="19079" xr:uid="{00000000-0005-0000-0000-000028500000}"/>
    <cellStyle name="Currency 2 7 2 6 3" xfId="30960" xr:uid="{1CE218CD-7E2D-40A5-8D9F-6C7FD0235A7A}"/>
    <cellStyle name="Currency 2 7 2 6 4" xfId="45217" xr:uid="{27BEA4F2-9D2D-43B6-8C5F-DE46D093A3DD}"/>
    <cellStyle name="Currency 2 7 2 7" xfId="7198" xr:uid="{00000000-0005-0000-0000-000029500000}"/>
    <cellStyle name="Currency 2 7 2 7 2" xfId="21455" xr:uid="{00000000-0005-0000-0000-00002A500000}"/>
    <cellStyle name="Currency 2 7 2 7 3" xfId="33336" xr:uid="{3ECC1D90-A2B4-40B2-8A92-E8F1D18CDA71}"/>
    <cellStyle name="Currency 2 7 2 7 4" xfId="47593" xr:uid="{5D179A6E-8F03-4314-977B-28B8EDC2CE77}"/>
    <cellStyle name="Currency 2 7 2 8" xfId="9574" xr:uid="{00000000-0005-0000-0000-00002B500000}"/>
    <cellStyle name="Currency 2 7 2 8 2" xfId="23831" xr:uid="{00000000-0005-0000-0000-00002C500000}"/>
    <cellStyle name="Currency 2 7 2 8 3" xfId="35712" xr:uid="{BACE1569-04CC-4C10-A6AD-F654603ED10B}"/>
    <cellStyle name="Currency 2 7 2 8 4" xfId="49969" xr:uid="{7A8C7F51-7576-45A4-8616-768A2D6CE1DD}"/>
    <cellStyle name="Currency 2 7 2 9" xfId="11951" xr:uid="{00000000-0005-0000-0000-00002D500000}"/>
    <cellStyle name="Currency 2 7 2 9 2" xfId="38089" xr:uid="{3B6AB1F9-9F3D-419B-8659-DA828FE309F0}"/>
    <cellStyle name="Currency 2 7 2 9 3" xfId="52346" xr:uid="{402027DE-9A02-420C-A172-76B3F704FBB8}"/>
    <cellStyle name="Currency 2 7 20" xfId="9538" xr:uid="{00000000-0005-0000-0000-00002E500000}"/>
    <cellStyle name="Currency 2 7 20 2" xfId="23795" xr:uid="{00000000-0005-0000-0000-00002F500000}"/>
    <cellStyle name="Currency 2 7 20 3" xfId="35676" xr:uid="{6D6B824F-F180-4BF1-BA73-89BACA8E4AD8}"/>
    <cellStyle name="Currency 2 7 20 4" xfId="49933" xr:uid="{CA9208F9-6A66-4430-9C8F-858DC2BBB967}"/>
    <cellStyle name="Currency 2 7 21" xfId="11915" xr:uid="{00000000-0005-0000-0000-000030500000}"/>
    <cellStyle name="Currency 2 7 21 2" xfId="38053" xr:uid="{3240DBAA-E094-4140-B6D3-16B20C9C7520}"/>
    <cellStyle name="Currency 2 7 21 3" xfId="52310" xr:uid="{97292E72-5CB5-4BF9-9B68-F23225308045}"/>
    <cellStyle name="Currency 2 7 22" xfId="14291" xr:uid="{00000000-0005-0000-0000-000031500000}"/>
    <cellStyle name="Currency 2 7 23" xfId="26172" xr:uid="{8F864A87-7CCB-40FB-BF2F-A87D4576B138}"/>
    <cellStyle name="Currency 2 7 24" xfId="40429" xr:uid="{51E40B78-F217-4C0F-99D7-C3D17A2474FD}"/>
    <cellStyle name="Currency 2 7 3" xfId="106" xr:uid="{00000000-0005-0000-0000-000032500000}"/>
    <cellStyle name="Currency 2 7 3 10" xfId="14363" xr:uid="{00000000-0005-0000-0000-000033500000}"/>
    <cellStyle name="Currency 2 7 3 11" xfId="26244" xr:uid="{6398FF58-A758-4843-B7BB-084E16FDFD3D}"/>
    <cellStyle name="Currency 2 7 3 12" xfId="40501" xr:uid="{2F207F22-12E8-41F7-B999-1F13A8C7D20E}"/>
    <cellStyle name="Currency 2 7 3 2" xfId="466" xr:uid="{00000000-0005-0000-0000-000034500000}"/>
    <cellStyle name="Currency 2 7 3 2 10" xfId="26604" xr:uid="{B22324D1-45B1-4632-A906-99F1B14E065F}"/>
    <cellStyle name="Currency 2 7 3 2 11" xfId="40861" xr:uid="{034BB8F2-7BB7-4C7B-ABE1-07FBC5296B1C}"/>
    <cellStyle name="Currency 2 7 3 2 2" xfId="1258" xr:uid="{00000000-0005-0000-0000-000035500000}"/>
    <cellStyle name="Currency 2 7 3 2 2 2" xfId="3634" xr:uid="{00000000-0005-0000-0000-000036500000}"/>
    <cellStyle name="Currency 2 7 3 2 2 2 2" xfId="17891" xr:uid="{00000000-0005-0000-0000-000037500000}"/>
    <cellStyle name="Currency 2 7 3 2 2 2 3" xfId="29772" xr:uid="{3297B84E-986B-440E-9385-8950DCC10B04}"/>
    <cellStyle name="Currency 2 7 3 2 2 2 4" xfId="44029" xr:uid="{1F47EEE9-E7DB-4D79-ACA6-B13545F9CB81}"/>
    <cellStyle name="Currency 2 7 3 2 2 3" xfId="6010" xr:uid="{00000000-0005-0000-0000-000038500000}"/>
    <cellStyle name="Currency 2 7 3 2 2 3 2" xfId="20267" xr:uid="{00000000-0005-0000-0000-000039500000}"/>
    <cellStyle name="Currency 2 7 3 2 2 3 3" xfId="32148" xr:uid="{4C82BE3C-5BD9-488A-A5DD-C5CDBF2BC375}"/>
    <cellStyle name="Currency 2 7 3 2 2 3 4" xfId="46405" xr:uid="{B371BA5E-A779-43DD-A704-F9F90E13C233}"/>
    <cellStyle name="Currency 2 7 3 2 2 4" xfId="8386" xr:uid="{00000000-0005-0000-0000-00003A500000}"/>
    <cellStyle name="Currency 2 7 3 2 2 4 2" xfId="22643" xr:uid="{00000000-0005-0000-0000-00003B500000}"/>
    <cellStyle name="Currency 2 7 3 2 2 4 3" xfId="34524" xr:uid="{3FCDA81E-55D7-402E-8968-30F9CD23C9A4}"/>
    <cellStyle name="Currency 2 7 3 2 2 4 4" xfId="48781" xr:uid="{87858F13-B8F7-4187-9E0B-88CCF439AFF8}"/>
    <cellStyle name="Currency 2 7 3 2 2 5" xfId="10762" xr:uid="{00000000-0005-0000-0000-00003C500000}"/>
    <cellStyle name="Currency 2 7 3 2 2 5 2" xfId="25019" xr:uid="{00000000-0005-0000-0000-00003D500000}"/>
    <cellStyle name="Currency 2 7 3 2 2 5 3" xfId="36900" xr:uid="{C759A51E-9F32-46A9-802A-69D5E6CF8DEA}"/>
    <cellStyle name="Currency 2 7 3 2 2 5 4" xfId="51157" xr:uid="{693CD6E6-D06F-4513-BF21-B0B7F72461AA}"/>
    <cellStyle name="Currency 2 7 3 2 2 6" xfId="13139" xr:uid="{00000000-0005-0000-0000-00003E500000}"/>
    <cellStyle name="Currency 2 7 3 2 2 6 2" xfId="39277" xr:uid="{4A61B70E-F4CF-408A-9047-6FB1B0C097EA}"/>
    <cellStyle name="Currency 2 7 3 2 2 6 3" xfId="53534" xr:uid="{B72EE40B-932A-4D45-BE86-4088DFDE5AC2}"/>
    <cellStyle name="Currency 2 7 3 2 2 7" xfId="15515" xr:uid="{00000000-0005-0000-0000-00003F500000}"/>
    <cellStyle name="Currency 2 7 3 2 2 8" xfId="27396" xr:uid="{9508D405-4A73-47B7-959F-9879D8A1F49D}"/>
    <cellStyle name="Currency 2 7 3 2 2 9" xfId="41653" xr:uid="{98873FC1-2F28-41A8-954D-D1875D9DC921}"/>
    <cellStyle name="Currency 2 7 3 2 3" xfId="2050" xr:uid="{00000000-0005-0000-0000-000040500000}"/>
    <cellStyle name="Currency 2 7 3 2 3 2" xfId="4426" xr:uid="{00000000-0005-0000-0000-000041500000}"/>
    <cellStyle name="Currency 2 7 3 2 3 2 2" xfId="18683" xr:uid="{00000000-0005-0000-0000-000042500000}"/>
    <cellStyle name="Currency 2 7 3 2 3 2 3" xfId="30564" xr:uid="{C8607790-C462-40EF-8A7A-40B080D5C4B2}"/>
    <cellStyle name="Currency 2 7 3 2 3 2 4" xfId="44821" xr:uid="{F3F7481A-3C49-497B-8A93-C77AE2F1DF8B}"/>
    <cellStyle name="Currency 2 7 3 2 3 3" xfId="6802" xr:uid="{00000000-0005-0000-0000-000043500000}"/>
    <cellStyle name="Currency 2 7 3 2 3 3 2" xfId="21059" xr:uid="{00000000-0005-0000-0000-000044500000}"/>
    <cellStyle name="Currency 2 7 3 2 3 3 3" xfId="32940" xr:uid="{FABD4748-5538-4F92-BBF6-A97C236A1E8C}"/>
    <cellStyle name="Currency 2 7 3 2 3 3 4" xfId="47197" xr:uid="{59261F7E-9360-4782-B171-9CA9D03BF0F6}"/>
    <cellStyle name="Currency 2 7 3 2 3 4" xfId="9178" xr:uid="{00000000-0005-0000-0000-000045500000}"/>
    <cellStyle name="Currency 2 7 3 2 3 4 2" xfId="23435" xr:uid="{00000000-0005-0000-0000-000046500000}"/>
    <cellStyle name="Currency 2 7 3 2 3 4 3" xfId="35316" xr:uid="{472B7670-671F-4716-AC6A-3E05B827C88C}"/>
    <cellStyle name="Currency 2 7 3 2 3 4 4" xfId="49573" xr:uid="{86068926-8162-4240-9029-44F01D751FA9}"/>
    <cellStyle name="Currency 2 7 3 2 3 5" xfId="11554" xr:uid="{00000000-0005-0000-0000-000047500000}"/>
    <cellStyle name="Currency 2 7 3 2 3 5 2" xfId="25811" xr:uid="{00000000-0005-0000-0000-000048500000}"/>
    <cellStyle name="Currency 2 7 3 2 3 5 3" xfId="37692" xr:uid="{4088B5B5-43B5-497F-9853-B104B1521BD7}"/>
    <cellStyle name="Currency 2 7 3 2 3 5 4" xfId="51949" xr:uid="{802ACA34-B23D-454C-A9CB-B8901072BE5F}"/>
    <cellStyle name="Currency 2 7 3 2 3 6" xfId="13931" xr:uid="{00000000-0005-0000-0000-000049500000}"/>
    <cellStyle name="Currency 2 7 3 2 3 6 2" xfId="40069" xr:uid="{89BC7526-6997-4F46-92A3-E23DCAACC363}"/>
    <cellStyle name="Currency 2 7 3 2 3 6 3" xfId="54326" xr:uid="{162BDC5E-8B63-4037-A946-A7004C6F449E}"/>
    <cellStyle name="Currency 2 7 3 2 3 7" xfId="16307" xr:uid="{00000000-0005-0000-0000-00004A500000}"/>
    <cellStyle name="Currency 2 7 3 2 3 8" xfId="28188" xr:uid="{7D8E4390-2709-4F79-B94F-3572C944B951}"/>
    <cellStyle name="Currency 2 7 3 2 3 9" xfId="42445" xr:uid="{C3CA55D5-CA44-4EBF-B9FA-BC9BA4BE505D}"/>
    <cellStyle name="Currency 2 7 3 2 4" xfId="2842" xr:uid="{00000000-0005-0000-0000-00004B500000}"/>
    <cellStyle name="Currency 2 7 3 2 4 2" xfId="17099" xr:uid="{00000000-0005-0000-0000-00004C500000}"/>
    <cellStyle name="Currency 2 7 3 2 4 3" xfId="28980" xr:uid="{38702082-655C-4534-8407-675B148FEFD0}"/>
    <cellStyle name="Currency 2 7 3 2 4 4" xfId="43237" xr:uid="{580E33F6-C51E-47DD-AC53-54B93BCA9DF9}"/>
    <cellStyle name="Currency 2 7 3 2 5" xfId="5218" xr:uid="{00000000-0005-0000-0000-00004D500000}"/>
    <cellStyle name="Currency 2 7 3 2 5 2" xfId="19475" xr:uid="{00000000-0005-0000-0000-00004E500000}"/>
    <cellStyle name="Currency 2 7 3 2 5 3" xfId="31356" xr:uid="{1BED973C-09BA-437A-8CCA-82C77BD66670}"/>
    <cellStyle name="Currency 2 7 3 2 5 4" xfId="45613" xr:uid="{B7B98C52-CF56-4EAB-93ED-452D03F9A67D}"/>
    <cellStyle name="Currency 2 7 3 2 6" xfId="7594" xr:uid="{00000000-0005-0000-0000-00004F500000}"/>
    <cellStyle name="Currency 2 7 3 2 6 2" xfId="21851" xr:uid="{00000000-0005-0000-0000-000050500000}"/>
    <cellStyle name="Currency 2 7 3 2 6 3" xfId="33732" xr:uid="{E0E4D3DF-D2AB-4134-8D00-9D413A370DC8}"/>
    <cellStyle name="Currency 2 7 3 2 6 4" xfId="47989" xr:uid="{CABE4AC8-A687-46AA-97FC-9DF5077AA3BB}"/>
    <cellStyle name="Currency 2 7 3 2 7" xfId="9970" xr:uid="{00000000-0005-0000-0000-000051500000}"/>
    <cellStyle name="Currency 2 7 3 2 7 2" xfId="24227" xr:uid="{00000000-0005-0000-0000-000052500000}"/>
    <cellStyle name="Currency 2 7 3 2 7 3" xfId="36108" xr:uid="{A5DE018B-B542-41F0-A9B1-F3A504AFE519}"/>
    <cellStyle name="Currency 2 7 3 2 7 4" xfId="50365" xr:uid="{6592B727-55EA-490A-878E-784440EB8540}"/>
    <cellStyle name="Currency 2 7 3 2 8" xfId="12347" xr:uid="{00000000-0005-0000-0000-000053500000}"/>
    <cellStyle name="Currency 2 7 3 2 8 2" xfId="38485" xr:uid="{A183ED0E-102B-490A-929D-A5E73E8BBB06}"/>
    <cellStyle name="Currency 2 7 3 2 8 3" xfId="52742" xr:uid="{BD535A20-C19E-4FE6-BDCE-A75A32C77B0A}"/>
    <cellStyle name="Currency 2 7 3 2 9" xfId="14723" xr:uid="{00000000-0005-0000-0000-000054500000}"/>
    <cellStyle name="Currency 2 7 3 3" xfId="898" xr:uid="{00000000-0005-0000-0000-000055500000}"/>
    <cellStyle name="Currency 2 7 3 3 2" xfId="3274" xr:uid="{00000000-0005-0000-0000-000056500000}"/>
    <cellStyle name="Currency 2 7 3 3 2 2" xfId="17531" xr:uid="{00000000-0005-0000-0000-000057500000}"/>
    <cellStyle name="Currency 2 7 3 3 2 3" xfId="29412" xr:uid="{7473916E-DA5F-407E-B1BF-2E679FE241F5}"/>
    <cellStyle name="Currency 2 7 3 3 2 4" xfId="43669" xr:uid="{9BADF7A5-9C6F-4860-B2BD-D1759C8869D4}"/>
    <cellStyle name="Currency 2 7 3 3 3" xfId="5650" xr:uid="{00000000-0005-0000-0000-000058500000}"/>
    <cellStyle name="Currency 2 7 3 3 3 2" xfId="19907" xr:uid="{00000000-0005-0000-0000-000059500000}"/>
    <cellStyle name="Currency 2 7 3 3 3 3" xfId="31788" xr:uid="{E21B4650-7F54-497C-9C8F-6A32D2DC3EE7}"/>
    <cellStyle name="Currency 2 7 3 3 3 4" xfId="46045" xr:uid="{E06496C0-0FFC-4CF7-A8EA-6F32B954C603}"/>
    <cellStyle name="Currency 2 7 3 3 4" xfId="8026" xr:uid="{00000000-0005-0000-0000-00005A500000}"/>
    <cellStyle name="Currency 2 7 3 3 4 2" xfId="22283" xr:uid="{00000000-0005-0000-0000-00005B500000}"/>
    <cellStyle name="Currency 2 7 3 3 4 3" xfId="34164" xr:uid="{89A8961C-153B-4436-B232-3A148DFD4931}"/>
    <cellStyle name="Currency 2 7 3 3 4 4" xfId="48421" xr:uid="{84CF6D61-1CFA-40B2-8158-86E5122D59E4}"/>
    <cellStyle name="Currency 2 7 3 3 5" xfId="10402" xr:uid="{00000000-0005-0000-0000-00005C500000}"/>
    <cellStyle name="Currency 2 7 3 3 5 2" xfId="24659" xr:uid="{00000000-0005-0000-0000-00005D500000}"/>
    <cellStyle name="Currency 2 7 3 3 5 3" xfId="36540" xr:uid="{DB177133-8D2E-4161-8B82-B13D5580FA0C}"/>
    <cellStyle name="Currency 2 7 3 3 5 4" xfId="50797" xr:uid="{03CB6526-FC63-4EAE-A504-ABDE64FFE4C9}"/>
    <cellStyle name="Currency 2 7 3 3 6" xfId="12779" xr:uid="{00000000-0005-0000-0000-00005E500000}"/>
    <cellStyle name="Currency 2 7 3 3 6 2" xfId="38917" xr:uid="{EC8F1011-E093-4B57-A6DA-90D967E6B92E}"/>
    <cellStyle name="Currency 2 7 3 3 6 3" xfId="53174" xr:uid="{2D1A5C27-0AFA-41FF-A070-ED12F73B3668}"/>
    <cellStyle name="Currency 2 7 3 3 7" xfId="15155" xr:uid="{00000000-0005-0000-0000-00005F500000}"/>
    <cellStyle name="Currency 2 7 3 3 8" xfId="27036" xr:uid="{B416A3CD-4498-4842-9168-D0EBCE311A7C}"/>
    <cellStyle name="Currency 2 7 3 3 9" xfId="41293" xr:uid="{3511487A-4D9D-417B-9C47-BF88176A2311}"/>
    <cellStyle name="Currency 2 7 3 4" xfId="1690" xr:uid="{00000000-0005-0000-0000-000060500000}"/>
    <cellStyle name="Currency 2 7 3 4 2" xfId="4066" xr:uid="{00000000-0005-0000-0000-000061500000}"/>
    <cellStyle name="Currency 2 7 3 4 2 2" xfId="18323" xr:uid="{00000000-0005-0000-0000-000062500000}"/>
    <cellStyle name="Currency 2 7 3 4 2 3" xfId="30204" xr:uid="{A8D24C69-55E1-4E07-9579-181F4D69EE5E}"/>
    <cellStyle name="Currency 2 7 3 4 2 4" xfId="44461" xr:uid="{0E11212C-14E9-4FA7-ACB1-CF13C28C5C3A}"/>
    <cellStyle name="Currency 2 7 3 4 3" xfId="6442" xr:uid="{00000000-0005-0000-0000-000063500000}"/>
    <cellStyle name="Currency 2 7 3 4 3 2" xfId="20699" xr:uid="{00000000-0005-0000-0000-000064500000}"/>
    <cellStyle name="Currency 2 7 3 4 3 3" xfId="32580" xr:uid="{EB976BED-8A8C-4757-A282-880107CE47F7}"/>
    <cellStyle name="Currency 2 7 3 4 3 4" xfId="46837" xr:uid="{0280B676-CD46-4545-8969-58EAAF776147}"/>
    <cellStyle name="Currency 2 7 3 4 4" xfId="8818" xr:uid="{00000000-0005-0000-0000-000065500000}"/>
    <cellStyle name="Currency 2 7 3 4 4 2" xfId="23075" xr:uid="{00000000-0005-0000-0000-000066500000}"/>
    <cellStyle name="Currency 2 7 3 4 4 3" xfId="34956" xr:uid="{485BB2F8-9EB0-4E0B-ABF6-AE8E65DE2A85}"/>
    <cellStyle name="Currency 2 7 3 4 4 4" xfId="49213" xr:uid="{D15D9BA2-DD86-4906-87EC-21AAED99F389}"/>
    <cellStyle name="Currency 2 7 3 4 5" xfId="11194" xr:uid="{00000000-0005-0000-0000-000067500000}"/>
    <cellStyle name="Currency 2 7 3 4 5 2" xfId="25451" xr:uid="{00000000-0005-0000-0000-000068500000}"/>
    <cellStyle name="Currency 2 7 3 4 5 3" xfId="37332" xr:uid="{7697F161-DF12-45BA-BE9B-AB00154444F9}"/>
    <cellStyle name="Currency 2 7 3 4 5 4" xfId="51589" xr:uid="{5606FF8B-CB44-4292-A9AD-7D5B37530911}"/>
    <cellStyle name="Currency 2 7 3 4 6" xfId="13571" xr:uid="{00000000-0005-0000-0000-000069500000}"/>
    <cellStyle name="Currency 2 7 3 4 6 2" xfId="39709" xr:uid="{4A5CC0CD-C981-4E85-A821-C4D7FFCFEB48}"/>
    <cellStyle name="Currency 2 7 3 4 6 3" xfId="53966" xr:uid="{934DB24B-832A-425F-8EE9-4C953A8C704C}"/>
    <cellStyle name="Currency 2 7 3 4 7" xfId="15947" xr:uid="{00000000-0005-0000-0000-00006A500000}"/>
    <cellStyle name="Currency 2 7 3 4 8" xfId="27828" xr:uid="{77E703D5-57A6-4F43-B572-A3E19C934FAA}"/>
    <cellStyle name="Currency 2 7 3 4 9" xfId="42085" xr:uid="{F1B44D80-A184-4AD8-AF78-0685ED862E89}"/>
    <cellStyle name="Currency 2 7 3 5" xfId="2482" xr:uid="{00000000-0005-0000-0000-00006B500000}"/>
    <cellStyle name="Currency 2 7 3 5 2" xfId="16739" xr:uid="{00000000-0005-0000-0000-00006C500000}"/>
    <cellStyle name="Currency 2 7 3 5 3" xfId="28620" xr:uid="{92A65F8E-EE33-4F9A-B833-6828408F799D}"/>
    <cellStyle name="Currency 2 7 3 5 4" xfId="42877" xr:uid="{3F10A2B1-E9B5-466E-ACA0-2CD5241F4D78}"/>
    <cellStyle name="Currency 2 7 3 6" xfId="4858" xr:uid="{00000000-0005-0000-0000-00006D500000}"/>
    <cellStyle name="Currency 2 7 3 6 2" xfId="19115" xr:uid="{00000000-0005-0000-0000-00006E500000}"/>
    <cellStyle name="Currency 2 7 3 6 3" xfId="30996" xr:uid="{320CD7D5-9316-4001-AA98-706998CD1B6B}"/>
    <cellStyle name="Currency 2 7 3 6 4" xfId="45253" xr:uid="{EF88C0BA-8A6D-4E59-AAED-F3551DE84C1E}"/>
    <cellStyle name="Currency 2 7 3 7" xfId="7234" xr:uid="{00000000-0005-0000-0000-00006F500000}"/>
    <cellStyle name="Currency 2 7 3 7 2" xfId="21491" xr:uid="{00000000-0005-0000-0000-000070500000}"/>
    <cellStyle name="Currency 2 7 3 7 3" xfId="33372" xr:uid="{43B46FE6-7036-493F-8C7F-5D69CFAA560B}"/>
    <cellStyle name="Currency 2 7 3 7 4" xfId="47629" xr:uid="{E185031C-59DF-4612-BA8F-E49F8D5C78FF}"/>
    <cellStyle name="Currency 2 7 3 8" xfId="9610" xr:uid="{00000000-0005-0000-0000-000071500000}"/>
    <cellStyle name="Currency 2 7 3 8 2" xfId="23867" xr:uid="{00000000-0005-0000-0000-000072500000}"/>
    <cellStyle name="Currency 2 7 3 8 3" xfId="35748" xr:uid="{0F4EDEB4-F59D-4D6E-BB05-6792C44B900A}"/>
    <cellStyle name="Currency 2 7 3 8 4" xfId="50005" xr:uid="{340084D0-DEB5-4E9C-BD7F-427EE664369E}"/>
    <cellStyle name="Currency 2 7 3 9" xfId="11987" xr:uid="{00000000-0005-0000-0000-000073500000}"/>
    <cellStyle name="Currency 2 7 3 9 2" xfId="38125" xr:uid="{34AEAF22-9120-4B5E-B882-4F927B024391}"/>
    <cellStyle name="Currency 2 7 3 9 3" xfId="52382" xr:uid="{25EE56C0-7277-4AD3-A850-26E7355E57FE}"/>
    <cellStyle name="Currency 2 7 4" xfId="142" xr:uid="{00000000-0005-0000-0000-000074500000}"/>
    <cellStyle name="Currency 2 7 4 10" xfId="14399" xr:uid="{00000000-0005-0000-0000-000075500000}"/>
    <cellStyle name="Currency 2 7 4 11" xfId="26280" xr:uid="{43479DB7-DCF3-4E4E-8B61-DF68A29A9CE3}"/>
    <cellStyle name="Currency 2 7 4 12" xfId="40537" xr:uid="{664B6F56-8608-4123-9041-48B2CEFBBB3E}"/>
    <cellStyle name="Currency 2 7 4 2" xfId="502" xr:uid="{00000000-0005-0000-0000-000076500000}"/>
    <cellStyle name="Currency 2 7 4 2 10" xfId="26640" xr:uid="{ACEEB7D3-43F6-4976-A3C2-77BC5BD1B65E}"/>
    <cellStyle name="Currency 2 7 4 2 11" xfId="40897" xr:uid="{35EC96C4-B31E-4C3B-9DFB-CDB8BC10F9CD}"/>
    <cellStyle name="Currency 2 7 4 2 2" xfId="1294" xr:uid="{00000000-0005-0000-0000-000077500000}"/>
    <cellStyle name="Currency 2 7 4 2 2 2" xfId="3670" xr:uid="{00000000-0005-0000-0000-000078500000}"/>
    <cellStyle name="Currency 2 7 4 2 2 2 2" xfId="17927" xr:uid="{00000000-0005-0000-0000-000079500000}"/>
    <cellStyle name="Currency 2 7 4 2 2 2 3" xfId="29808" xr:uid="{463CB6DE-56D2-45FB-BCE1-F6C2C6F43D31}"/>
    <cellStyle name="Currency 2 7 4 2 2 2 4" xfId="44065" xr:uid="{023817AA-7F31-4937-BD98-C5B8C4B7429A}"/>
    <cellStyle name="Currency 2 7 4 2 2 3" xfId="6046" xr:uid="{00000000-0005-0000-0000-00007A500000}"/>
    <cellStyle name="Currency 2 7 4 2 2 3 2" xfId="20303" xr:uid="{00000000-0005-0000-0000-00007B500000}"/>
    <cellStyle name="Currency 2 7 4 2 2 3 3" xfId="32184" xr:uid="{5A7DC059-BA0F-4B9B-875D-1C1472CBC8ED}"/>
    <cellStyle name="Currency 2 7 4 2 2 3 4" xfId="46441" xr:uid="{25BEFF31-E6EB-490D-835C-3E9B0DDC2885}"/>
    <cellStyle name="Currency 2 7 4 2 2 4" xfId="8422" xr:uid="{00000000-0005-0000-0000-00007C500000}"/>
    <cellStyle name="Currency 2 7 4 2 2 4 2" xfId="22679" xr:uid="{00000000-0005-0000-0000-00007D500000}"/>
    <cellStyle name="Currency 2 7 4 2 2 4 3" xfId="34560" xr:uid="{3B5FDA9C-DC34-49D5-9ED6-79AE61CB41DC}"/>
    <cellStyle name="Currency 2 7 4 2 2 4 4" xfId="48817" xr:uid="{ACE7C41D-6CF9-430A-81AD-54AF879386B5}"/>
    <cellStyle name="Currency 2 7 4 2 2 5" xfId="10798" xr:uid="{00000000-0005-0000-0000-00007E500000}"/>
    <cellStyle name="Currency 2 7 4 2 2 5 2" xfId="25055" xr:uid="{00000000-0005-0000-0000-00007F500000}"/>
    <cellStyle name="Currency 2 7 4 2 2 5 3" xfId="36936" xr:uid="{85F222DD-0DA7-4BF8-AC8B-3F1B8C6C4F81}"/>
    <cellStyle name="Currency 2 7 4 2 2 5 4" xfId="51193" xr:uid="{3FB4BE65-EB5D-4D40-9D2B-95EC7CC2D03B}"/>
    <cellStyle name="Currency 2 7 4 2 2 6" xfId="13175" xr:uid="{00000000-0005-0000-0000-000080500000}"/>
    <cellStyle name="Currency 2 7 4 2 2 6 2" xfId="39313" xr:uid="{7B653BD4-BDC5-419B-A25E-47357F4B9819}"/>
    <cellStyle name="Currency 2 7 4 2 2 6 3" xfId="53570" xr:uid="{2CF338C1-4737-4235-8EEC-8DC6612E6B7C}"/>
    <cellStyle name="Currency 2 7 4 2 2 7" xfId="15551" xr:uid="{00000000-0005-0000-0000-000081500000}"/>
    <cellStyle name="Currency 2 7 4 2 2 8" xfId="27432" xr:uid="{1D2B1EED-BA5E-4B2C-BFF8-6CE331A02410}"/>
    <cellStyle name="Currency 2 7 4 2 2 9" xfId="41689" xr:uid="{2A1E3CC9-15FC-4F0A-80B7-5F1F83EED531}"/>
    <cellStyle name="Currency 2 7 4 2 3" xfId="2086" xr:uid="{00000000-0005-0000-0000-000082500000}"/>
    <cellStyle name="Currency 2 7 4 2 3 2" xfId="4462" xr:uid="{00000000-0005-0000-0000-000083500000}"/>
    <cellStyle name="Currency 2 7 4 2 3 2 2" xfId="18719" xr:uid="{00000000-0005-0000-0000-000084500000}"/>
    <cellStyle name="Currency 2 7 4 2 3 2 3" xfId="30600" xr:uid="{9D0669B8-AFDB-4FC9-8491-65D78E1BAC1F}"/>
    <cellStyle name="Currency 2 7 4 2 3 2 4" xfId="44857" xr:uid="{143FEDC9-956A-4725-94BE-D23539FADF83}"/>
    <cellStyle name="Currency 2 7 4 2 3 3" xfId="6838" xr:uid="{00000000-0005-0000-0000-000085500000}"/>
    <cellStyle name="Currency 2 7 4 2 3 3 2" xfId="21095" xr:uid="{00000000-0005-0000-0000-000086500000}"/>
    <cellStyle name="Currency 2 7 4 2 3 3 3" xfId="32976" xr:uid="{57C500C9-65B3-4D8B-B25B-33CF84200190}"/>
    <cellStyle name="Currency 2 7 4 2 3 3 4" xfId="47233" xr:uid="{CB96D80D-4B66-4AEE-B16F-9DB6155E7A2E}"/>
    <cellStyle name="Currency 2 7 4 2 3 4" xfId="9214" xr:uid="{00000000-0005-0000-0000-000087500000}"/>
    <cellStyle name="Currency 2 7 4 2 3 4 2" xfId="23471" xr:uid="{00000000-0005-0000-0000-000088500000}"/>
    <cellStyle name="Currency 2 7 4 2 3 4 3" xfId="35352" xr:uid="{A2BDF143-E772-4A31-9D56-E52F49B6FCAD}"/>
    <cellStyle name="Currency 2 7 4 2 3 4 4" xfId="49609" xr:uid="{E70C7AAE-7797-4FD9-924A-CB8D99DE1A58}"/>
    <cellStyle name="Currency 2 7 4 2 3 5" xfId="11590" xr:uid="{00000000-0005-0000-0000-000089500000}"/>
    <cellStyle name="Currency 2 7 4 2 3 5 2" xfId="25847" xr:uid="{00000000-0005-0000-0000-00008A500000}"/>
    <cellStyle name="Currency 2 7 4 2 3 5 3" xfId="37728" xr:uid="{B7506F90-3F22-4C08-AF91-75B07E0CB495}"/>
    <cellStyle name="Currency 2 7 4 2 3 5 4" xfId="51985" xr:uid="{5B4BBCA0-98E4-4EE4-9EB0-3F6EA9C91B13}"/>
    <cellStyle name="Currency 2 7 4 2 3 6" xfId="13967" xr:uid="{00000000-0005-0000-0000-00008B500000}"/>
    <cellStyle name="Currency 2 7 4 2 3 6 2" xfId="40105" xr:uid="{3A82484E-E43F-461C-8277-13E33547D2CE}"/>
    <cellStyle name="Currency 2 7 4 2 3 6 3" xfId="54362" xr:uid="{FEDDE81D-0158-4EAA-9C60-AF59D8BC6FEF}"/>
    <cellStyle name="Currency 2 7 4 2 3 7" xfId="16343" xr:uid="{00000000-0005-0000-0000-00008C500000}"/>
    <cellStyle name="Currency 2 7 4 2 3 8" xfId="28224" xr:uid="{16C5A396-946C-4834-95CB-6869BD7B0AEF}"/>
    <cellStyle name="Currency 2 7 4 2 3 9" xfId="42481" xr:uid="{46F983B3-3001-4326-92FE-AC25912ECF29}"/>
    <cellStyle name="Currency 2 7 4 2 4" xfId="2878" xr:uid="{00000000-0005-0000-0000-00008D500000}"/>
    <cellStyle name="Currency 2 7 4 2 4 2" xfId="17135" xr:uid="{00000000-0005-0000-0000-00008E500000}"/>
    <cellStyle name="Currency 2 7 4 2 4 3" xfId="29016" xr:uid="{8F3398B9-F550-4217-BB10-689CC64EECC0}"/>
    <cellStyle name="Currency 2 7 4 2 4 4" xfId="43273" xr:uid="{452E71E3-F951-46AD-8877-B04B0F4AECCB}"/>
    <cellStyle name="Currency 2 7 4 2 5" xfId="5254" xr:uid="{00000000-0005-0000-0000-00008F500000}"/>
    <cellStyle name="Currency 2 7 4 2 5 2" xfId="19511" xr:uid="{00000000-0005-0000-0000-000090500000}"/>
    <cellStyle name="Currency 2 7 4 2 5 3" xfId="31392" xr:uid="{88ECC48C-748F-4BA9-9819-5F6F27974F25}"/>
    <cellStyle name="Currency 2 7 4 2 5 4" xfId="45649" xr:uid="{72F50FAE-2E65-4B70-A4E1-160F5E4980FA}"/>
    <cellStyle name="Currency 2 7 4 2 6" xfId="7630" xr:uid="{00000000-0005-0000-0000-000091500000}"/>
    <cellStyle name="Currency 2 7 4 2 6 2" xfId="21887" xr:uid="{00000000-0005-0000-0000-000092500000}"/>
    <cellStyle name="Currency 2 7 4 2 6 3" xfId="33768" xr:uid="{60571A32-08F8-481C-A12C-4047D5587F32}"/>
    <cellStyle name="Currency 2 7 4 2 6 4" xfId="48025" xr:uid="{8225F678-3EDA-4479-92B8-DE71CBE63FD2}"/>
    <cellStyle name="Currency 2 7 4 2 7" xfId="10006" xr:uid="{00000000-0005-0000-0000-000093500000}"/>
    <cellStyle name="Currency 2 7 4 2 7 2" xfId="24263" xr:uid="{00000000-0005-0000-0000-000094500000}"/>
    <cellStyle name="Currency 2 7 4 2 7 3" xfId="36144" xr:uid="{B43AEA3A-D92A-4D90-BBB7-16A26D3B8FC5}"/>
    <cellStyle name="Currency 2 7 4 2 7 4" xfId="50401" xr:uid="{B27752DB-D762-4035-A86B-5EA40239EB6E}"/>
    <cellStyle name="Currency 2 7 4 2 8" xfId="12383" xr:uid="{00000000-0005-0000-0000-000095500000}"/>
    <cellStyle name="Currency 2 7 4 2 8 2" xfId="38521" xr:uid="{7532466D-0ACF-42D1-84B1-DC4345DBBD20}"/>
    <cellStyle name="Currency 2 7 4 2 8 3" xfId="52778" xr:uid="{EAC1E523-C698-43C2-8257-D4D1F940E695}"/>
    <cellStyle name="Currency 2 7 4 2 9" xfId="14759" xr:uid="{00000000-0005-0000-0000-000096500000}"/>
    <cellStyle name="Currency 2 7 4 3" xfId="934" xr:uid="{00000000-0005-0000-0000-000097500000}"/>
    <cellStyle name="Currency 2 7 4 3 2" xfId="3310" xr:uid="{00000000-0005-0000-0000-000098500000}"/>
    <cellStyle name="Currency 2 7 4 3 2 2" xfId="17567" xr:uid="{00000000-0005-0000-0000-000099500000}"/>
    <cellStyle name="Currency 2 7 4 3 2 3" xfId="29448" xr:uid="{4EBD5F7A-790F-4F68-92AA-9395B6C688E3}"/>
    <cellStyle name="Currency 2 7 4 3 2 4" xfId="43705" xr:uid="{2A1A35F0-1DE0-4FC3-B710-9C074F2A900A}"/>
    <cellStyle name="Currency 2 7 4 3 3" xfId="5686" xr:uid="{00000000-0005-0000-0000-00009A500000}"/>
    <cellStyle name="Currency 2 7 4 3 3 2" xfId="19943" xr:uid="{00000000-0005-0000-0000-00009B500000}"/>
    <cellStyle name="Currency 2 7 4 3 3 3" xfId="31824" xr:uid="{623AA400-7619-4B3D-87F1-B63C02606A3B}"/>
    <cellStyle name="Currency 2 7 4 3 3 4" xfId="46081" xr:uid="{2DA72D06-E50A-45B9-821C-E0DF9BEF356E}"/>
    <cellStyle name="Currency 2 7 4 3 4" xfId="8062" xr:uid="{00000000-0005-0000-0000-00009C500000}"/>
    <cellStyle name="Currency 2 7 4 3 4 2" xfId="22319" xr:uid="{00000000-0005-0000-0000-00009D500000}"/>
    <cellStyle name="Currency 2 7 4 3 4 3" xfId="34200" xr:uid="{C45E16A4-D785-4697-A44B-10662872F9EF}"/>
    <cellStyle name="Currency 2 7 4 3 4 4" xfId="48457" xr:uid="{12E27F5F-1274-48EF-830C-2E58E96F2C33}"/>
    <cellStyle name="Currency 2 7 4 3 5" xfId="10438" xr:uid="{00000000-0005-0000-0000-00009E500000}"/>
    <cellStyle name="Currency 2 7 4 3 5 2" xfId="24695" xr:uid="{00000000-0005-0000-0000-00009F500000}"/>
    <cellStyle name="Currency 2 7 4 3 5 3" xfId="36576" xr:uid="{D11DC352-6E3E-4E30-BB11-78A1CED82465}"/>
    <cellStyle name="Currency 2 7 4 3 5 4" xfId="50833" xr:uid="{D8727E91-7937-4AFE-A63F-D87E701D3C4D}"/>
    <cellStyle name="Currency 2 7 4 3 6" xfId="12815" xr:uid="{00000000-0005-0000-0000-0000A0500000}"/>
    <cellStyle name="Currency 2 7 4 3 6 2" xfId="38953" xr:uid="{925F4827-0304-45CD-8269-BF1273DA5F76}"/>
    <cellStyle name="Currency 2 7 4 3 6 3" xfId="53210" xr:uid="{F8DAB138-7425-42FB-973F-4A29BAD906D5}"/>
    <cellStyle name="Currency 2 7 4 3 7" xfId="15191" xr:uid="{00000000-0005-0000-0000-0000A1500000}"/>
    <cellStyle name="Currency 2 7 4 3 8" xfId="27072" xr:uid="{E3DDB21E-ACEC-4127-AC36-31D237D7EFA2}"/>
    <cellStyle name="Currency 2 7 4 3 9" xfId="41329" xr:uid="{79094F14-297D-476E-8E80-678FF524D42D}"/>
    <cellStyle name="Currency 2 7 4 4" xfId="1726" xr:uid="{00000000-0005-0000-0000-0000A2500000}"/>
    <cellStyle name="Currency 2 7 4 4 2" xfId="4102" xr:uid="{00000000-0005-0000-0000-0000A3500000}"/>
    <cellStyle name="Currency 2 7 4 4 2 2" xfId="18359" xr:uid="{00000000-0005-0000-0000-0000A4500000}"/>
    <cellStyle name="Currency 2 7 4 4 2 3" xfId="30240" xr:uid="{902C9EFB-6889-499F-B20F-1C9272820480}"/>
    <cellStyle name="Currency 2 7 4 4 2 4" xfId="44497" xr:uid="{9CD7DD4A-8BCF-4801-90CC-FD5DDD5F6590}"/>
    <cellStyle name="Currency 2 7 4 4 3" xfId="6478" xr:uid="{00000000-0005-0000-0000-0000A5500000}"/>
    <cellStyle name="Currency 2 7 4 4 3 2" xfId="20735" xr:uid="{00000000-0005-0000-0000-0000A6500000}"/>
    <cellStyle name="Currency 2 7 4 4 3 3" xfId="32616" xr:uid="{CE0E45B7-3033-40A1-9A5D-507D2938F936}"/>
    <cellStyle name="Currency 2 7 4 4 3 4" xfId="46873" xr:uid="{F9158BB8-40D6-4384-B25C-1729B67617B6}"/>
    <cellStyle name="Currency 2 7 4 4 4" xfId="8854" xr:uid="{00000000-0005-0000-0000-0000A7500000}"/>
    <cellStyle name="Currency 2 7 4 4 4 2" xfId="23111" xr:uid="{00000000-0005-0000-0000-0000A8500000}"/>
    <cellStyle name="Currency 2 7 4 4 4 3" xfId="34992" xr:uid="{B75BB275-6747-439F-AD02-F7D00F981B85}"/>
    <cellStyle name="Currency 2 7 4 4 4 4" xfId="49249" xr:uid="{97919919-FD58-4E34-9AAE-B8DD76DE19BC}"/>
    <cellStyle name="Currency 2 7 4 4 5" xfId="11230" xr:uid="{00000000-0005-0000-0000-0000A9500000}"/>
    <cellStyle name="Currency 2 7 4 4 5 2" xfId="25487" xr:uid="{00000000-0005-0000-0000-0000AA500000}"/>
    <cellStyle name="Currency 2 7 4 4 5 3" xfId="37368" xr:uid="{7C32E904-69E8-44B0-86FF-CC0848B03A5C}"/>
    <cellStyle name="Currency 2 7 4 4 5 4" xfId="51625" xr:uid="{EC58E1FC-2540-4618-8A7C-B7A30E1DD6E4}"/>
    <cellStyle name="Currency 2 7 4 4 6" xfId="13607" xr:uid="{00000000-0005-0000-0000-0000AB500000}"/>
    <cellStyle name="Currency 2 7 4 4 6 2" xfId="39745" xr:uid="{A00F0BE0-9652-4921-AE83-707B2B6275BF}"/>
    <cellStyle name="Currency 2 7 4 4 6 3" xfId="54002" xr:uid="{35E9AF63-F44A-4F1F-918D-A2133426D7C9}"/>
    <cellStyle name="Currency 2 7 4 4 7" xfId="15983" xr:uid="{00000000-0005-0000-0000-0000AC500000}"/>
    <cellStyle name="Currency 2 7 4 4 8" xfId="27864" xr:uid="{1F0DE073-48B7-4065-88D9-E7E22A829196}"/>
    <cellStyle name="Currency 2 7 4 4 9" xfId="42121" xr:uid="{86B8B1C1-EB56-4318-9D7D-5485CA738B10}"/>
    <cellStyle name="Currency 2 7 4 5" xfId="2518" xr:uid="{00000000-0005-0000-0000-0000AD500000}"/>
    <cellStyle name="Currency 2 7 4 5 2" xfId="16775" xr:uid="{00000000-0005-0000-0000-0000AE500000}"/>
    <cellStyle name="Currency 2 7 4 5 3" xfId="28656" xr:uid="{F8BE6EDC-BB36-4520-8E10-B254C79D764C}"/>
    <cellStyle name="Currency 2 7 4 5 4" xfId="42913" xr:uid="{71EFE30B-09E9-4F3F-AAFB-9893B5BC5508}"/>
    <cellStyle name="Currency 2 7 4 6" xfId="4894" xr:uid="{00000000-0005-0000-0000-0000AF500000}"/>
    <cellStyle name="Currency 2 7 4 6 2" xfId="19151" xr:uid="{00000000-0005-0000-0000-0000B0500000}"/>
    <cellStyle name="Currency 2 7 4 6 3" xfId="31032" xr:uid="{F8C3E4DA-43D2-4650-842F-BDC2C1BE6EBB}"/>
    <cellStyle name="Currency 2 7 4 6 4" xfId="45289" xr:uid="{F7051A4D-9ED6-4C4F-A213-47097FB8D216}"/>
    <cellStyle name="Currency 2 7 4 7" xfId="7270" xr:uid="{00000000-0005-0000-0000-0000B1500000}"/>
    <cellStyle name="Currency 2 7 4 7 2" xfId="21527" xr:uid="{00000000-0005-0000-0000-0000B2500000}"/>
    <cellStyle name="Currency 2 7 4 7 3" xfId="33408" xr:uid="{3062A048-4713-4710-8C84-C08CEA0CBA01}"/>
    <cellStyle name="Currency 2 7 4 7 4" xfId="47665" xr:uid="{7F79CE43-0CD2-4B2F-A687-D22E02C03B4E}"/>
    <cellStyle name="Currency 2 7 4 8" xfId="9646" xr:uid="{00000000-0005-0000-0000-0000B3500000}"/>
    <cellStyle name="Currency 2 7 4 8 2" xfId="23903" xr:uid="{00000000-0005-0000-0000-0000B4500000}"/>
    <cellStyle name="Currency 2 7 4 8 3" xfId="35784" xr:uid="{0254DF32-63D6-495C-A6D7-E4E1D97632BB}"/>
    <cellStyle name="Currency 2 7 4 8 4" xfId="50041" xr:uid="{4BA78888-BDE4-43CE-947F-95F9F1E3297B}"/>
    <cellStyle name="Currency 2 7 4 9" xfId="12023" xr:uid="{00000000-0005-0000-0000-0000B5500000}"/>
    <cellStyle name="Currency 2 7 4 9 2" xfId="38161" xr:uid="{BCD8DE83-774D-4AEB-A366-659207539B39}"/>
    <cellStyle name="Currency 2 7 4 9 3" xfId="52418" xr:uid="{E19B6A21-50DB-45D8-B740-BE71D0F5483C}"/>
    <cellStyle name="Currency 2 7 5" xfId="178" xr:uid="{00000000-0005-0000-0000-0000B6500000}"/>
    <cellStyle name="Currency 2 7 5 10" xfId="14435" xr:uid="{00000000-0005-0000-0000-0000B7500000}"/>
    <cellStyle name="Currency 2 7 5 11" xfId="26316" xr:uid="{518700F1-DC7C-4960-B42E-5347DE164CA7}"/>
    <cellStyle name="Currency 2 7 5 12" xfId="40573" xr:uid="{FE86F02E-8748-4C36-A2EF-D548D20367AC}"/>
    <cellStyle name="Currency 2 7 5 2" xfId="538" xr:uid="{00000000-0005-0000-0000-0000B8500000}"/>
    <cellStyle name="Currency 2 7 5 2 10" xfId="26676" xr:uid="{158B2B2D-0135-4DDF-A827-201AEE713363}"/>
    <cellStyle name="Currency 2 7 5 2 11" xfId="40933" xr:uid="{CFE92CB8-3CCA-40F3-BFD4-8148798CCA28}"/>
    <cellStyle name="Currency 2 7 5 2 2" xfId="1330" xr:uid="{00000000-0005-0000-0000-0000B9500000}"/>
    <cellStyle name="Currency 2 7 5 2 2 2" xfId="3706" xr:uid="{00000000-0005-0000-0000-0000BA500000}"/>
    <cellStyle name="Currency 2 7 5 2 2 2 2" xfId="17963" xr:uid="{00000000-0005-0000-0000-0000BB500000}"/>
    <cellStyle name="Currency 2 7 5 2 2 2 3" xfId="29844" xr:uid="{A13E7B45-51C0-48F2-BF5D-B1DB797B3C49}"/>
    <cellStyle name="Currency 2 7 5 2 2 2 4" xfId="44101" xr:uid="{2EFCA39C-250D-4F3F-A931-08DDAEF2780B}"/>
    <cellStyle name="Currency 2 7 5 2 2 3" xfId="6082" xr:uid="{00000000-0005-0000-0000-0000BC500000}"/>
    <cellStyle name="Currency 2 7 5 2 2 3 2" xfId="20339" xr:uid="{00000000-0005-0000-0000-0000BD500000}"/>
    <cellStyle name="Currency 2 7 5 2 2 3 3" xfId="32220" xr:uid="{B853A529-4A38-4135-83C2-2CBF8D4DEE79}"/>
    <cellStyle name="Currency 2 7 5 2 2 3 4" xfId="46477" xr:uid="{4E5A4E93-FFEB-4E2A-9B23-0A297F8A7373}"/>
    <cellStyle name="Currency 2 7 5 2 2 4" xfId="8458" xr:uid="{00000000-0005-0000-0000-0000BE500000}"/>
    <cellStyle name="Currency 2 7 5 2 2 4 2" xfId="22715" xr:uid="{00000000-0005-0000-0000-0000BF500000}"/>
    <cellStyle name="Currency 2 7 5 2 2 4 3" xfId="34596" xr:uid="{353263B6-EB3F-47BF-9D66-529B9524099C}"/>
    <cellStyle name="Currency 2 7 5 2 2 4 4" xfId="48853" xr:uid="{C2813767-D84A-4375-8CB9-573AD0DEB3EB}"/>
    <cellStyle name="Currency 2 7 5 2 2 5" xfId="10834" xr:uid="{00000000-0005-0000-0000-0000C0500000}"/>
    <cellStyle name="Currency 2 7 5 2 2 5 2" xfId="25091" xr:uid="{00000000-0005-0000-0000-0000C1500000}"/>
    <cellStyle name="Currency 2 7 5 2 2 5 3" xfId="36972" xr:uid="{6CA37178-F8BF-4C03-84A6-E20B70992046}"/>
    <cellStyle name="Currency 2 7 5 2 2 5 4" xfId="51229" xr:uid="{2C9E9C53-8755-4CAD-8520-18F890653A00}"/>
    <cellStyle name="Currency 2 7 5 2 2 6" xfId="13211" xr:uid="{00000000-0005-0000-0000-0000C2500000}"/>
    <cellStyle name="Currency 2 7 5 2 2 6 2" xfId="39349" xr:uid="{A604D2D2-B61F-453F-9E86-774D51753185}"/>
    <cellStyle name="Currency 2 7 5 2 2 6 3" xfId="53606" xr:uid="{CB5BEAA2-F78F-4370-8493-066A5B43C77A}"/>
    <cellStyle name="Currency 2 7 5 2 2 7" xfId="15587" xr:uid="{00000000-0005-0000-0000-0000C3500000}"/>
    <cellStyle name="Currency 2 7 5 2 2 8" xfId="27468" xr:uid="{87E86D86-2316-4859-9EB3-30F5CA019A35}"/>
    <cellStyle name="Currency 2 7 5 2 2 9" xfId="41725" xr:uid="{8D48BBE1-F937-4341-A752-6C7E3592F44F}"/>
    <cellStyle name="Currency 2 7 5 2 3" xfId="2122" xr:uid="{00000000-0005-0000-0000-0000C4500000}"/>
    <cellStyle name="Currency 2 7 5 2 3 2" xfId="4498" xr:uid="{00000000-0005-0000-0000-0000C5500000}"/>
    <cellStyle name="Currency 2 7 5 2 3 2 2" xfId="18755" xr:uid="{00000000-0005-0000-0000-0000C6500000}"/>
    <cellStyle name="Currency 2 7 5 2 3 2 3" xfId="30636" xr:uid="{9998994D-99FE-4661-A8FE-595327DC8911}"/>
    <cellStyle name="Currency 2 7 5 2 3 2 4" xfId="44893" xr:uid="{A25C739C-54DA-4AB1-AB8C-EE8FF3F4B58D}"/>
    <cellStyle name="Currency 2 7 5 2 3 3" xfId="6874" xr:uid="{00000000-0005-0000-0000-0000C7500000}"/>
    <cellStyle name="Currency 2 7 5 2 3 3 2" xfId="21131" xr:uid="{00000000-0005-0000-0000-0000C8500000}"/>
    <cellStyle name="Currency 2 7 5 2 3 3 3" xfId="33012" xr:uid="{AFBF34BF-C9CD-442D-8CB1-B98D01C1FC90}"/>
    <cellStyle name="Currency 2 7 5 2 3 3 4" xfId="47269" xr:uid="{F34557B0-9A12-45AA-B395-887C1DB43601}"/>
    <cellStyle name="Currency 2 7 5 2 3 4" xfId="9250" xr:uid="{00000000-0005-0000-0000-0000C9500000}"/>
    <cellStyle name="Currency 2 7 5 2 3 4 2" xfId="23507" xr:uid="{00000000-0005-0000-0000-0000CA500000}"/>
    <cellStyle name="Currency 2 7 5 2 3 4 3" xfId="35388" xr:uid="{7931B537-02F9-4EF2-83BF-BEDF1EBEA3D1}"/>
    <cellStyle name="Currency 2 7 5 2 3 4 4" xfId="49645" xr:uid="{EBD2457A-57B0-425B-977A-87D1FE285E99}"/>
    <cellStyle name="Currency 2 7 5 2 3 5" xfId="11626" xr:uid="{00000000-0005-0000-0000-0000CB500000}"/>
    <cellStyle name="Currency 2 7 5 2 3 5 2" xfId="25883" xr:uid="{00000000-0005-0000-0000-0000CC500000}"/>
    <cellStyle name="Currency 2 7 5 2 3 5 3" xfId="37764" xr:uid="{E4774DDE-96D3-4957-998F-E7D58C84C530}"/>
    <cellStyle name="Currency 2 7 5 2 3 5 4" xfId="52021" xr:uid="{4FD45D2E-CA6C-408A-859B-14E1440EE64E}"/>
    <cellStyle name="Currency 2 7 5 2 3 6" xfId="14003" xr:uid="{00000000-0005-0000-0000-0000CD500000}"/>
    <cellStyle name="Currency 2 7 5 2 3 6 2" xfId="40141" xr:uid="{98A4E170-27CF-4467-8289-70D70C79BD0C}"/>
    <cellStyle name="Currency 2 7 5 2 3 6 3" xfId="54398" xr:uid="{B6FD5FCF-8809-4C28-A8B7-73D8FBAC1DFE}"/>
    <cellStyle name="Currency 2 7 5 2 3 7" xfId="16379" xr:uid="{00000000-0005-0000-0000-0000CE500000}"/>
    <cellStyle name="Currency 2 7 5 2 3 8" xfId="28260" xr:uid="{2712DD1A-4921-4E37-BA9E-F094923B55B4}"/>
    <cellStyle name="Currency 2 7 5 2 3 9" xfId="42517" xr:uid="{B2181F62-ADDA-4F4D-AB31-3BA4F78AA01C}"/>
    <cellStyle name="Currency 2 7 5 2 4" xfId="2914" xr:uid="{00000000-0005-0000-0000-0000CF500000}"/>
    <cellStyle name="Currency 2 7 5 2 4 2" xfId="17171" xr:uid="{00000000-0005-0000-0000-0000D0500000}"/>
    <cellStyle name="Currency 2 7 5 2 4 3" xfId="29052" xr:uid="{53704C55-7BBA-4981-9BD4-393F34F95060}"/>
    <cellStyle name="Currency 2 7 5 2 4 4" xfId="43309" xr:uid="{7A5A1130-4D4A-498B-AE12-0C267E5D6F52}"/>
    <cellStyle name="Currency 2 7 5 2 5" xfId="5290" xr:uid="{00000000-0005-0000-0000-0000D1500000}"/>
    <cellStyle name="Currency 2 7 5 2 5 2" xfId="19547" xr:uid="{00000000-0005-0000-0000-0000D2500000}"/>
    <cellStyle name="Currency 2 7 5 2 5 3" xfId="31428" xr:uid="{44E5A85D-3328-4CD2-AFF0-872A07E2D46D}"/>
    <cellStyle name="Currency 2 7 5 2 5 4" xfId="45685" xr:uid="{DAF51226-EED7-4D56-B196-8255C4BDA449}"/>
    <cellStyle name="Currency 2 7 5 2 6" xfId="7666" xr:uid="{00000000-0005-0000-0000-0000D3500000}"/>
    <cellStyle name="Currency 2 7 5 2 6 2" xfId="21923" xr:uid="{00000000-0005-0000-0000-0000D4500000}"/>
    <cellStyle name="Currency 2 7 5 2 6 3" xfId="33804" xr:uid="{CE7778AE-6E1A-4297-80D1-AF996080AC51}"/>
    <cellStyle name="Currency 2 7 5 2 6 4" xfId="48061" xr:uid="{BA8CACB6-9721-4476-8963-DA8BB6B5899A}"/>
    <cellStyle name="Currency 2 7 5 2 7" xfId="10042" xr:uid="{00000000-0005-0000-0000-0000D5500000}"/>
    <cellStyle name="Currency 2 7 5 2 7 2" xfId="24299" xr:uid="{00000000-0005-0000-0000-0000D6500000}"/>
    <cellStyle name="Currency 2 7 5 2 7 3" xfId="36180" xr:uid="{6630C86C-4B7B-47C6-A585-2DD9E4EBC8C1}"/>
    <cellStyle name="Currency 2 7 5 2 7 4" xfId="50437" xr:uid="{975AD083-083A-4F74-B298-C9ADCD19802D}"/>
    <cellStyle name="Currency 2 7 5 2 8" xfId="12419" xr:uid="{00000000-0005-0000-0000-0000D7500000}"/>
    <cellStyle name="Currency 2 7 5 2 8 2" xfId="38557" xr:uid="{64FF14F6-C2F4-4EDB-9C63-29D6DEF541D1}"/>
    <cellStyle name="Currency 2 7 5 2 8 3" xfId="52814" xr:uid="{AA92183E-E2C9-4FCB-AC81-C3156F32E3A6}"/>
    <cellStyle name="Currency 2 7 5 2 9" xfId="14795" xr:uid="{00000000-0005-0000-0000-0000D8500000}"/>
    <cellStyle name="Currency 2 7 5 3" xfId="970" xr:uid="{00000000-0005-0000-0000-0000D9500000}"/>
    <cellStyle name="Currency 2 7 5 3 2" xfId="3346" xr:uid="{00000000-0005-0000-0000-0000DA500000}"/>
    <cellStyle name="Currency 2 7 5 3 2 2" xfId="17603" xr:uid="{00000000-0005-0000-0000-0000DB500000}"/>
    <cellStyle name="Currency 2 7 5 3 2 3" xfId="29484" xr:uid="{C7128C86-8EB3-45A0-92E3-64905F610B25}"/>
    <cellStyle name="Currency 2 7 5 3 2 4" xfId="43741" xr:uid="{9728D4A4-208C-454E-926A-11A427BD739B}"/>
    <cellStyle name="Currency 2 7 5 3 3" xfId="5722" xr:uid="{00000000-0005-0000-0000-0000DC500000}"/>
    <cellStyle name="Currency 2 7 5 3 3 2" xfId="19979" xr:uid="{00000000-0005-0000-0000-0000DD500000}"/>
    <cellStyle name="Currency 2 7 5 3 3 3" xfId="31860" xr:uid="{95461850-5EAA-4460-BE53-2ED2FB4332F3}"/>
    <cellStyle name="Currency 2 7 5 3 3 4" xfId="46117" xr:uid="{1E6CE39B-38F2-405E-9C38-51799832D46A}"/>
    <cellStyle name="Currency 2 7 5 3 4" xfId="8098" xr:uid="{00000000-0005-0000-0000-0000DE500000}"/>
    <cellStyle name="Currency 2 7 5 3 4 2" xfId="22355" xr:uid="{00000000-0005-0000-0000-0000DF500000}"/>
    <cellStyle name="Currency 2 7 5 3 4 3" xfId="34236" xr:uid="{24BF01BD-44FF-4B92-AD4D-123669B28D7B}"/>
    <cellStyle name="Currency 2 7 5 3 4 4" xfId="48493" xr:uid="{E8213D6C-2C6E-4615-B295-2DBB125618A4}"/>
    <cellStyle name="Currency 2 7 5 3 5" xfId="10474" xr:uid="{00000000-0005-0000-0000-0000E0500000}"/>
    <cellStyle name="Currency 2 7 5 3 5 2" xfId="24731" xr:uid="{00000000-0005-0000-0000-0000E1500000}"/>
    <cellStyle name="Currency 2 7 5 3 5 3" xfId="36612" xr:uid="{2EDF000D-D33A-43E9-95FF-131366B5F16D}"/>
    <cellStyle name="Currency 2 7 5 3 5 4" xfId="50869" xr:uid="{1F99AC90-1B74-4E01-A546-51E3A749A45C}"/>
    <cellStyle name="Currency 2 7 5 3 6" xfId="12851" xr:uid="{00000000-0005-0000-0000-0000E2500000}"/>
    <cellStyle name="Currency 2 7 5 3 6 2" xfId="38989" xr:uid="{9E0EC389-90D9-4F7E-9B6E-14B79C2E47FB}"/>
    <cellStyle name="Currency 2 7 5 3 6 3" xfId="53246" xr:uid="{9D6E2098-9D18-4648-A89D-AB56AEEA346B}"/>
    <cellStyle name="Currency 2 7 5 3 7" xfId="15227" xr:uid="{00000000-0005-0000-0000-0000E3500000}"/>
    <cellStyle name="Currency 2 7 5 3 8" xfId="27108" xr:uid="{785AFD80-7A7C-4D3E-A1CB-40709FC502BF}"/>
    <cellStyle name="Currency 2 7 5 3 9" xfId="41365" xr:uid="{FFC6C248-99F2-4FEF-AF65-B51607E909D9}"/>
    <cellStyle name="Currency 2 7 5 4" xfId="1762" xr:uid="{00000000-0005-0000-0000-0000E4500000}"/>
    <cellStyle name="Currency 2 7 5 4 2" xfId="4138" xr:uid="{00000000-0005-0000-0000-0000E5500000}"/>
    <cellStyle name="Currency 2 7 5 4 2 2" xfId="18395" xr:uid="{00000000-0005-0000-0000-0000E6500000}"/>
    <cellStyle name="Currency 2 7 5 4 2 3" xfId="30276" xr:uid="{D04552C7-4647-41B5-9684-6E4B9D402C21}"/>
    <cellStyle name="Currency 2 7 5 4 2 4" xfId="44533" xr:uid="{16E99585-D06B-4F58-8B77-F68240917E57}"/>
    <cellStyle name="Currency 2 7 5 4 3" xfId="6514" xr:uid="{00000000-0005-0000-0000-0000E7500000}"/>
    <cellStyle name="Currency 2 7 5 4 3 2" xfId="20771" xr:uid="{00000000-0005-0000-0000-0000E8500000}"/>
    <cellStyle name="Currency 2 7 5 4 3 3" xfId="32652" xr:uid="{3A045BBA-9252-4915-91CA-962A529254A0}"/>
    <cellStyle name="Currency 2 7 5 4 3 4" xfId="46909" xr:uid="{2E007F7F-4AA7-4F7A-9661-F6E8A43DE0B4}"/>
    <cellStyle name="Currency 2 7 5 4 4" xfId="8890" xr:uid="{00000000-0005-0000-0000-0000E9500000}"/>
    <cellStyle name="Currency 2 7 5 4 4 2" xfId="23147" xr:uid="{00000000-0005-0000-0000-0000EA500000}"/>
    <cellStyle name="Currency 2 7 5 4 4 3" xfId="35028" xr:uid="{E5CEF556-99A8-4389-A584-97AEF207EFC4}"/>
    <cellStyle name="Currency 2 7 5 4 4 4" xfId="49285" xr:uid="{0714B710-AAF9-43D5-A5C8-F8AB1D7580B5}"/>
    <cellStyle name="Currency 2 7 5 4 5" xfId="11266" xr:uid="{00000000-0005-0000-0000-0000EB500000}"/>
    <cellStyle name="Currency 2 7 5 4 5 2" xfId="25523" xr:uid="{00000000-0005-0000-0000-0000EC500000}"/>
    <cellStyle name="Currency 2 7 5 4 5 3" xfId="37404" xr:uid="{AB7115B6-C08E-43FE-AE8B-8E19EE204C0E}"/>
    <cellStyle name="Currency 2 7 5 4 5 4" xfId="51661" xr:uid="{940D415B-8CDD-422C-87C2-18112DAE6E44}"/>
    <cellStyle name="Currency 2 7 5 4 6" xfId="13643" xr:uid="{00000000-0005-0000-0000-0000ED500000}"/>
    <cellStyle name="Currency 2 7 5 4 6 2" xfId="39781" xr:uid="{EFAD1224-894A-4596-AB11-D9BE494F3B40}"/>
    <cellStyle name="Currency 2 7 5 4 6 3" xfId="54038" xr:uid="{4D5EF895-A870-48A3-B49D-920E9BA35880}"/>
    <cellStyle name="Currency 2 7 5 4 7" xfId="16019" xr:uid="{00000000-0005-0000-0000-0000EE500000}"/>
    <cellStyle name="Currency 2 7 5 4 8" xfId="27900" xr:uid="{997028AE-0237-4324-9DDA-65BD15BB99D6}"/>
    <cellStyle name="Currency 2 7 5 4 9" xfId="42157" xr:uid="{D9C6CF39-7E79-43F5-A274-5C252C31AFC0}"/>
    <cellStyle name="Currency 2 7 5 5" xfId="2554" xr:uid="{00000000-0005-0000-0000-0000EF500000}"/>
    <cellStyle name="Currency 2 7 5 5 2" xfId="16811" xr:uid="{00000000-0005-0000-0000-0000F0500000}"/>
    <cellStyle name="Currency 2 7 5 5 3" xfId="28692" xr:uid="{BA3BFF9B-1E06-49FA-9152-B2C2EC435352}"/>
    <cellStyle name="Currency 2 7 5 5 4" xfId="42949" xr:uid="{D6F6C6DB-6F95-46FB-BB37-730B14BF9F88}"/>
    <cellStyle name="Currency 2 7 5 6" xfId="4930" xr:uid="{00000000-0005-0000-0000-0000F1500000}"/>
    <cellStyle name="Currency 2 7 5 6 2" xfId="19187" xr:uid="{00000000-0005-0000-0000-0000F2500000}"/>
    <cellStyle name="Currency 2 7 5 6 3" xfId="31068" xr:uid="{24FB06A6-85BB-4727-9F72-645B94E59B60}"/>
    <cellStyle name="Currency 2 7 5 6 4" xfId="45325" xr:uid="{FC34DC0E-62A3-4B05-80E7-A25ADF5D2069}"/>
    <cellStyle name="Currency 2 7 5 7" xfId="7306" xr:uid="{00000000-0005-0000-0000-0000F3500000}"/>
    <cellStyle name="Currency 2 7 5 7 2" xfId="21563" xr:uid="{00000000-0005-0000-0000-0000F4500000}"/>
    <cellStyle name="Currency 2 7 5 7 3" xfId="33444" xr:uid="{D16CF119-65FC-46F8-A92E-82F7F927E4F0}"/>
    <cellStyle name="Currency 2 7 5 7 4" xfId="47701" xr:uid="{96D8EA23-A1A4-4FBA-9A5C-85FBE3378ED3}"/>
    <cellStyle name="Currency 2 7 5 8" xfId="9682" xr:uid="{00000000-0005-0000-0000-0000F5500000}"/>
    <cellStyle name="Currency 2 7 5 8 2" xfId="23939" xr:uid="{00000000-0005-0000-0000-0000F6500000}"/>
    <cellStyle name="Currency 2 7 5 8 3" xfId="35820" xr:uid="{6039D223-3ED3-438C-A6B6-D41B374F501A}"/>
    <cellStyle name="Currency 2 7 5 8 4" xfId="50077" xr:uid="{2E5872E7-4C9F-4B7F-9370-A0F5308FDA55}"/>
    <cellStyle name="Currency 2 7 5 9" xfId="12059" xr:uid="{00000000-0005-0000-0000-0000F7500000}"/>
    <cellStyle name="Currency 2 7 5 9 2" xfId="38197" xr:uid="{8A97E8C7-9738-4192-8878-ED386D13874F}"/>
    <cellStyle name="Currency 2 7 5 9 3" xfId="52454" xr:uid="{95E6CFCF-D300-4462-BA9D-F3F3D01A61D5}"/>
    <cellStyle name="Currency 2 7 6" xfId="214" xr:uid="{00000000-0005-0000-0000-0000F8500000}"/>
    <cellStyle name="Currency 2 7 6 10" xfId="14471" xr:uid="{00000000-0005-0000-0000-0000F9500000}"/>
    <cellStyle name="Currency 2 7 6 11" xfId="26352" xr:uid="{AA4A340D-71CC-483E-9EB0-5A892BDCBA75}"/>
    <cellStyle name="Currency 2 7 6 12" xfId="40609" xr:uid="{EDB9EBF4-A50B-4669-84A4-F18C2016F42F}"/>
    <cellStyle name="Currency 2 7 6 2" xfId="574" xr:uid="{00000000-0005-0000-0000-0000FA500000}"/>
    <cellStyle name="Currency 2 7 6 2 10" xfId="26712" xr:uid="{D4BB8EFE-FF44-4131-AB35-A5CD8B4D738D}"/>
    <cellStyle name="Currency 2 7 6 2 11" xfId="40969" xr:uid="{D65FFFA2-16DB-4402-BBAD-135E56E02814}"/>
    <cellStyle name="Currency 2 7 6 2 2" xfId="1366" xr:uid="{00000000-0005-0000-0000-0000FB500000}"/>
    <cellStyle name="Currency 2 7 6 2 2 2" xfId="3742" xr:uid="{00000000-0005-0000-0000-0000FC500000}"/>
    <cellStyle name="Currency 2 7 6 2 2 2 2" xfId="17999" xr:uid="{00000000-0005-0000-0000-0000FD500000}"/>
    <cellStyle name="Currency 2 7 6 2 2 2 3" xfId="29880" xr:uid="{9CA8958C-A9F3-4524-A469-08FEC4DCEC75}"/>
    <cellStyle name="Currency 2 7 6 2 2 2 4" xfId="44137" xr:uid="{645142D7-07D0-45AB-9DB7-F212C5C3DDB1}"/>
    <cellStyle name="Currency 2 7 6 2 2 3" xfId="6118" xr:uid="{00000000-0005-0000-0000-0000FE500000}"/>
    <cellStyle name="Currency 2 7 6 2 2 3 2" xfId="20375" xr:uid="{00000000-0005-0000-0000-0000FF500000}"/>
    <cellStyle name="Currency 2 7 6 2 2 3 3" xfId="32256" xr:uid="{5EF35E75-FD88-449F-AF84-88C667B9D69F}"/>
    <cellStyle name="Currency 2 7 6 2 2 3 4" xfId="46513" xr:uid="{C1158ECF-7048-40CC-921D-6B2330CA92A1}"/>
    <cellStyle name="Currency 2 7 6 2 2 4" xfId="8494" xr:uid="{00000000-0005-0000-0000-000000510000}"/>
    <cellStyle name="Currency 2 7 6 2 2 4 2" xfId="22751" xr:uid="{00000000-0005-0000-0000-000001510000}"/>
    <cellStyle name="Currency 2 7 6 2 2 4 3" xfId="34632" xr:uid="{8DE0FF8E-B0F1-4229-A04F-C71323CB6179}"/>
    <cellStyle name="Currency 2 7 6 2 2 4 4" xfId="48889" xr:uid="{BB9F1EF8-2340-4BAD-86D0-2EC34BEE53AB}"/>
    <cellStyle name="Currency 2 7 6 2 2 5" xfId="10870" xr:uid="{00000000-0005-0000-0000-000002510000}"/>
    <cellStyle name="Currency 2 7 6 2 2 5 2" xfId="25127" xr:uid="{00000000-0005-0000-0000-000003510000}"/>
    <cellStyle name="Currency 2 7 6 2 2 5 3" xfId="37008" xr:uid="{01AE4201-312A-4CE6-928D-74E00482D4AF}"/>
    <cellStyle name="Currency 2 7 6 2 2 5 4" xfId="51265" xr:uid="{7774FD9B-C6D1-4D7A-B2C7-DF8BC92B452B}"/>
    <cellStyle name="Currency 2 7 6 2 2 6" xfId="13247" xr:uid="{00000000-0005-0000-0000-000004510000}"/>
    <cellStyle name="Currency 2 7 6 2 2 6 2" xfId="39385" xr:uid="{3CC0A987-4796-4B2C-BD07-09604AE3A7E8}"/>
    <cellStyle name="Currency 2 7 6 2 2 6 3" xfId="53642" xr:uid="{94297179-BBFD-473D-8725-0DDFDCCD9E17}"/>
    <cellStyle name="Currency 2 7 6 2 2 7" xfId="15623" xr:uid="{00000000-0005-0000-0000-000005510000}"/>
    <cellStyle name="Currency 2 7 6 2 2 8" xfId="27504" xr:uid="{5527D0A9-6574-4799-8542-7F64B8D02B40}"/>
    <cellStyle name="Currency 2 7 6 2 2 9" xfId="41761" xr:uid="{B0AE910E-3EC1-433D-A5C6-C4F02C753F4D}"/>
    <cellStyle name="Currency 2 7 6 2 3" xfId="2158" xr:uid="{00000000-0005-0000-0000-000006510000}"/>
    <cellStyle name="Currency 2 7 6 2 3 2" xfId="4534" xr:uid="{00000000-0005-0000-0000-000007510000}"/>
    <cellStyle name="Currency 2 7 6 2 3 2 2" xfId="18791" xr:uid="{00000000-0005-0000-0000-000008510000}"/>
    <cellStyle name="Currency 2 7 6 2 3 2 3" xfId="30672" xr:uid="{AB158DAF-6E09-4DEE-A264-2EE9DE9A7812}"/>
    <cellStyle name="Currency 2 7 6 2 3 2 4" xfId="44929" xr:uid="{B8455C90-E600-4EFF-A7E2-1C7DFEA90445}"/>
    <cellStyle name="Currency 2 7 6 2 3 3" xfId="6910" xr:uid="{00000000-0005-0000-0000-000009510000}"/>
    <cellStyle name="Currency 2 7 6 2 3 3 2" xfId="21167" xr:uid="{00000000-0005-0000-0000-00000A510000}"/>
    <cellStyle name="Currency 2 7 6 2 3 3 3" xfId="33048" xr:uid="{4792BD38-B10B-4F88-9EE4-F96FF4D2D885}"/>
    <cellStyle name="Currency 2 7 6 2 3 3 4" xfId="47305" xr:uid="{910B21FB-DC21-445F-A54C-7718D86E8AE3}"/>
    <cellStyle name="Currency 2 7 6 2 3 4" xfId="9286" xr:uid="{00000000-0005-0000-0000-00000B510000}"/>
    <cellStyle name="Currency 2 7 6 2 3 4 2" xfId="23543" xr:uid="{00000000-0005-0000-0000-00000C510000}"/>
    <cellStyle name="Currency 2 7 6 2 3 4 3" xfId="35424" xr:uid="{59ACBE06-4B71-4BCB-96A4-72E6C296D687}"/>
    <cellStyle name="Currency 2 7 6 2 3 4 4" xfId="49681" xr:uid="{43B7DF11-05F1-47E8-AA74-EF6D17B56968}"/>
    <cellStyle name="Currency 2 7 6 2 3 5" xfId="11662" xr:uid="{00000000-0005-0000-0000-00000D510000}"/>
    <cellStyle name="Currency 2 7 6 2 3 5 2" xfId="25919" xr:uid="{00000000-0005-0000-0000-00000E510000}"/>
    <cellStyle name="Currency 2 7 6 2 3 5 3" xfId="37800" xr:uid="{F96D3B78-42E7-49B7-925C-A4DE748C12DE}"/>
    <cellStyle name="Currency 2 7 6 2 3 5 4" xfId="52057" xr:uid="{AF258129-7E05-480F-A28F-A86C1132AAC8}"/>
    <cellStyle name="Currency 2 7 6 2 3 6" xfId="14039" xr:uid="{00000000-0005-0000-0000-00000F510000}"/>
    <cellStyle name="Currency 2 7 6 2 3 6 2" xfId="40177" xr:uid="{904110E6-6CFE-4EAF-90F2-40324737A330}"/>
    <cellStyle name="Currency 2 7 6 2 3 6 3" xfId="54434" xr:uid="{F47DC580-C2CE-446D-BBA4-2DC1825EF172}"/>
    <cellStyle name="Currency 2 7 6 2 3 7" xfId="16415" xr:uid="{00000000-0005-0000-0000-000010510000}"/>
    <cellStyle name="Currency 2 7 6 2 3 8" xfId="28296" xr:uid="{310B56CB-4D35-4152-AAE8-5AF6386CB6DA}"/>
    <cellStyle name="Currency 2 7 6 2 3 9" xfId="42553" xr:uid="{1FB8F3CF-FD83-42DF-AC15-22670FB0AEAB}"/>
    <cellStyle name="Currency 2 7 6 2 4" xfId="2950" xr:uid="{00000000-0005-0000-0000-000011510000}"/>
    <cellStyle name="Currency 2 7 6 2 4 2" xfId="17207" xr:uid="{00000000-0005-0000-0000-000012510000}"/>
    <cellStyle name="Currency 2 7 6 2 4 3" xfId="29088" xr:uid="{F48B4104-08B1-4155-836F-D939F9D57DB7}"/>
    <cellStyle name="Currency 2 7 6 2 4 4" xfId="43345" xr:uid="{C717CDCD-47CD-4F07-826D-1C9F9B8CFEDB}"/>
    <cellStyle name="Currency 2 7 6 2 5" xfId="5326" xr:uid="{00000000-0005-0000-0000-000013510000}"/>
    <cellStyle name="Currency 2 7 6 2 5 2" xfId="19583" xr:uid="{00000000-0005-0000-0000-000014510000}"/>
    <cellStyle name="Currency 2 7 6 2 5 3" xfId="31464" xr:uid="{89D0D216-4D6E-49FD-969F-2B0961B32B53}"/>
    <cellStyle name="Currency 2 7 6 2 5 4" xfId="45721" xr:uid="{6C0B4315-D582-4D2B-B228-5D0E9F5C9EA0}"/>
    <cellStyle name="Currency 2 7 6 2 6" xfId="7702" xr:uid="{00000000-0005-0000-0000-000015510000}"/>
    <cellStyle name="Currency 2 7 6 2 6 2" xfId="21959" xr:uid="{00000000-0005-0000-0000-000016510000}"/>
    <cellStyle name="Currency 2 7 6 2 6 3" xfId="33840" xr:uid="{4F5ED131-701F-4EAE-A8F0-8C638492BC0D}"/>
    <cellStyle name="Currency 2 7 6 2 6 4" xfId="48097" xr:uid="{DBB65A5B-72AE-4CF6-A83D-A923EA3D818E}"/>
    <cellStyle name="Currency 2 7 6 2 7" xfId="10078" xr:uid="{00000000-0005-0000-0000-000017510000}"/>
    <cellStyle name="Currency 2 7 6 2 7 2" xfId="24335" xr:uid="{00000000-0005-0000-0000-000018510000}"/>
    <cellStyle name="Currency 2 7 6 2 7 3" xfId="36216" xr:uid="{DF39A327-9434-415E-A70A-68D8E4B57877}"/>
    <cellStyle name="Currency 2 7 6 2 7 4" xfId="50473" xr:uid="{9B714475-3854-447D-901D-91F40B774FA9}"/>
    <cellStyle name="Currency 2 7 6 2 8" xfId="12455" xr:uid="{00000000-0005-0000-0000-000019510000}"/>
    <cellStyle name="Currency 2 7 6 2 8 2" xfId="38593" xr:uid="{F1ABF684-6235-42B2-B140-1377DF728236}"/>
    <cellStyle name="Currency 2 7 6 2 8 3" xfId="52850" xr:uid="{88704662-422D-4327-89B0-789002B98D1E}"/>
    <cellStyle name="Currency 2 7 6 2 9" xfId="14831" xr:uid="{00000000-0005-0000-0000-00001A510000}"/>
    <cellStyle name="Currency 2 7 6 3" xfId="1006" xr:uid="{00000000-0005-0000-0000-00001B510000}"/>
    <cellStyle name="Currency 2 7 6 3 2" xfId="3382" xr:uid="{00000000-0005-0000-0000-00001C510000}"/>
    <cellStyle name="Currency 2 7 6 3 2 2" xfId="17639" xr:uid="{00000000-0005-0000-0000-00001D510000}"/>
    <cellStyle name="Currency 2 7 6 3 2 3" xfId="29520" xr:uid="{C3996D35-EFB8-4E77-9BBE-A287CCCC921A}"/>
    <cellStyle name="Currency 2 7 6 3 2 4" xfId="43777" xr:uid="{26487922-33B1-425D-9219-A2CA251D0074}"/>
    <cellStyle name="Currency 2 7 6 3 3" xfId="5758" xr:uid="{00000000-0005-0000-0000-00001E510000}"/>
    <cellStyle name="Currency 2 7 6 3 3 2" xfId="20015" xr:uid="{00000000-0005-0000-0000-00001F510000}"/>
    <cellStyle name="Currency 2 7 6 3 3 3" xfId="31896" xr:uid="{F40047A2-A2E2-401E-9767-C154FE1A3BDD}"/>
    <cellStyle name="Currency 2 7 6 3 3 4" xfId="46153" xr:uid="{A6EAE823-84E4-428A-AADF-3D8B751A7E45}"/>
    <cellStyle name="Currency 2 7 6 3 4" xfId="8134" xr:uid="{00000000-0005-0000-0000-000020510000}"/>
    <cellStyle name="Currency 2 7 6 3 4 2" xfId="22391" xr:uid="{00000000-0005-0000-0000-000021510000}"/>
    <cellStyle name="Currency 2 7 6 3 4 3" xfId="34272" xr:uid="{35F32773-C138-4644-9FE7-0B911E441F45}"/>
    <cellStyle name="Currency 2 7 6 3 4 4" xfId="48529" xr:uid="{6405CCDD-23CD-4572-9801-A897B128C333}"/>
    <cellStyle name="Currency 2 7 6 3 5" xfId="10510" xr:uid="{00000000-0005-0000-0000-000022510000}"/>
    <cellStyle name="Currency 2 7 6 3 5 2" xfId="24767" xr:uid="{00000000-0005-0000-0000-000023510000}"/>
    <cellStyle name="Currency 2 7 6 3 5 3" xfId="36648" xr:uid="{564B713F-42EB-4000-A994-9A6D318D307D}"/>
    <cellStyle name="Currency 2 7 6 3 5 4" xfId="50905" xr:uid="{F9DB17FE-3EBF-424C-8062-2BD695CD689A}"/>
    <cellStyle name="Currency 2 7 6 3 6" xfId="12887" xr:uid="{00000000-0005-0000-0000-000024510000}"/>
    <cellStyle name="Currency 2 7 6 3 6 2" xfId="39025" xr:uid="{ED58152F-2C45-442A-BC45-C634F1C4FB5A}"/>
    <cellStyle name="Currency 2 7 6 3 6 3" xfId="53282" xr:uid="{89701289-2EC7-4333-9319-10C1115555E4}"/>
    <cellStyle name="Currency 2 7 6 3 7" xfId="15263" xr:uid="{00000000-0005-0000-0000-000025510000}"/>
    <cellStyle name="Currency 2 7 6 3 8" xfId="27144" xr:uid="{8B05D13D-4F5E-4F1A-B636-EC5C3A511CD6}"/>
    <cellStyle name="Currency 2 7 6 3 9" xfId="41401" xr:uid="{E887C692-1834-4543-8C0C-2038ABDA3C32}"/>
    <cellStyle name="Currency 2 7 6 4" xfId="1798" xr:uid="{00000000-0005-0000-0000-000026510000}"/>
    <cellStyle name="Currency 2 7 6 4 2" xfId="4174" xr:uid="{00000000-0005-0000-0000-000027510000}"/>
    <cellStyle name="Currency 2 7 6 4 2 2" xfId="18431" xr:uid="{00000000-0005-0000-0000-000028510000}"/>
    <cellStyle name="Currency 2 7 6 4 2 3" xfId="30312" xr:uid="{FD5676F4-5E23-4089-BF44-78C35453792E}"/>
    <cellStyle name="Currency 2 7 6 4 2 4" xfId="44569" xr:uid="{21A984DA-1682-485A-88B1-185D4A862583}"/>
    <cellStyle name="Currency 2 7 6 4 3" xfId="6550" xr:uid="{00000000-0005-0000-0000-000029510000}"/>
    <cellStyle name="Currency 2 7 6 4 3 2" xfId="20807" xr:uid="{00000000-0005-0000-0000-00002A510000}"/>
    <cellStyle name="Currency 2 7 6 4 3 3" xfId="32688" xr:uid="{EBEDE7BA-5202-47D2-981F-BDD875B145A3}"/>
    <cellStyle name="Currency 2 7 6 4 3 4" xfId="46945" xr:uid="{F4B2EB0E-D887-4D50-BA95-8B2F036DB31F}"/>
    <cellStyle name="Currency 2 7 6 4 4" xfId="8926" xr:uid="{00000000-0005-0000-0000-00002B510000}"/>
    <cellStyle name="Currency 2 7 6 4 4 2" xfId="23183" xr:uid="{00000000-0005-0000-0000-00002C510000}"/>
    <cellStyle name="Currency 2 7 6 4 4 3" xfId="35064" xr:uid="{D930D9CB-FAAD-4F4A-93DC-E1049A48B782}"/>
    <cellStyle name="Currency 2 7 6 4 4 4" xfId="49321" xr:uid="{86B411B9-AECF-4AF7-BC0C-5F55AC20C0F3}"/>
    <cellStyle name="Currency 2 7 6 4 5" xfId="11302" xr:uid="{00000000-0005-0000-0000-00002D510000}"/>
    <cellStyle name="Currency 2 7 6 4 5 2" xfId="25559" xr:uid="{00000000-0005-0000-0000-00002E510000}"/>
    <cellStyle name="Currency 2 7 6 4 5 3" xfId="37440" xr:uid="{5C057B27-5FAD-4A22-A2DF-1E53EFF09FC9}"/>
    <cellStyle name="Currency 2 7 6 4 5 4" xfId="51697" xr:uid="{3028BC94-485F-47FE-961E-8444E5075C5A}"/>
    <cellStyle name="Currency 2 7 6 4 6" xfId="13679" xr:uid="{00000000-0005-0000-0000-00002F510000}"/>
    <cellStyle name="Currency 2 7 6 4 6 2" xfId="39817" xr:uid="{E08D154F-4187-4A45-85D4-4880FBBD312C}"/>
    <cellStyle name="Currency 2 7 6 4 6 3" xfId="54074" xr:uid="{9264BACF-87FF-421D-9A82-1299B39E2BCE}"/>
    <cellStyle name="Currency 2 7 6 4 7" xfId="16055" xr:uid="{00000000-0005-0000-0000-000030510000}"/>
    <cellStyle name="Currency 2 7 6 4 8" xfId="27936" xr:uid="{617A16CE-C242-4FC7-B4D1-48425E091B09}"/>
    <cellStyle name="Currency 2 7 6 4 9" xfId="42193" xr:uid="{8C775DD1-CE36-470B-BAFB-46307CB7ED09}"/>
    <cellStyle name="Currency 2 7 6 5" xfId="2590" xr:uid="{00000000-0005-0000-0000-000031510000}"/>
    <cellStyle name="Currency 2 7 6 5 2" xfId="16847" xr:uid="{00000000-0005-0000-0000-000032510000}"/>
    <cellStyle name="Currency 2 7 6 5 3" xfId="28728" xr:uid="{F80BE7F4-492B-4E9C-AD71-B2C0FDDF09E2}"/>
    <cellStyle name="Currency 2 7 6 5 4" xfId="42985" xr:uid="{18CD63A6-1047-483C-B697-AFD690B8BE1A}"/>
    <cellStyle name="Currency 2 7 6 6" xfId="4966" xr:uid="{00000000-0005-0000-0000-000033510000}"/>
    <cellStyle name="Currency 2 7 6 6 2" xfId="19223" xr:uid="{00000000-0005-0000-0000-000034510000}"/>
    <cellStyle name="Currency 2 7 6 6 3" xfId="31104" xr:uid="{D5D05FC0-E273-4CB6-B71A-2DF8A9E4F473}"/>
    <cellStyle name="Currency 2 7 6 6 4" xfId="45361" xr:uid="{A491C6DE-4B17-42F5-BADF-196BEFE005A4}"/>
    <cellStyle name="Currency 2 7 6 7" xfId="7342" xr:uid="{00000000-0005-0000-0000-000035510000}"/>
    <cellStyle name="Currency 2 7 6 7 2" xfId="21599" xr:uid="{00000000-0005-0000-0000-000036510000}"/>
    <cellStyle name="Currency 2 7 6 7 3" xfId="33480" xr:uid="{CA602E89-A30C-4BE3-8EF4-71B98349C01E}"/>
    <cellStyle name="Currency 2 7 6 7 4" xfId="47737" xr:uid="{3E3AFDF2-6C36-4741-BF04-FE69A9DB32FE}"/>
    <cellStyle name="Currency 2 7 6 8" xfId="9718" xr:uid="{00000000-0005-0000-0000-000037510000}"/>
    <cellStyle name="Currency 2 7 6 8 2" xfId="23975" xr:uid="{00000000-0005-0000-0000-000038510000}"/>
    <cellStyle name="Currency 2 7 6 8 3" xfId="35856" xr:uid="{F746104F-B4E5-4F4E-9041-54C78C163693}"/>
    <cellStyle name="Currency 2 7 6 8 4" xfId="50113" xr:uid="{F51B5302-76BA-4A5D-80D5-A3B6DD654106}"/>
    <cellStyle name="Currency 2 7 6 9" xfId="12095" xr:uid="{00000000-0005-0000-0000-000039510000}"/>
    <cellStyle name="Currency 2 7 6 9 2" xfId="38233" xr:uid="{11861FEB-D37A-4AD1-ACFF-54ED5BD70397}"/>
    <cellStyle name="Currency 2 7 6 9 3" xfId="52490" xr:uid="{B1EB1D11-E6DE-4F23-AD50-06FE58767173}"/>
    <cellStyle name="Currency 2 7 7" xfId="250" xr:uid="{00000000-0005-0000-0000-00003A510000}"/>
    <cellStyle name="Currency 2 7 7 10" xfId="14507" xr:uid="{00000000-0005-0000-0000-00003B510000}"/>
    <cellStyle name="Currency 2 7 7 11" xfId="26388" xr:uid="{FCFC0536-E008-4278-A367-D4D9C8490AAE}"/>
    <cellStyle name="Currency 2 7 7 12" xfId="40645" xr:uid="{FA798491-C68E-4A61-B5B2-9CC0E84AB440}"/>
    <cellStyle name="Currency 2 7 7 2" xfId="610" xr:uid="{00000000-0005-0000-0000-00003C510000}"/>
    <cellStyle name="Currency 2 7 7 2 10" xfId="26748" xr:uid="{FBEF8228-1AE8-4BAE-B503-13D1556FED41}"/>
    <cellStyle name="Currency 2 7 7 2 11" xfId="41005" xr:uid="{944693F0-BC30-4D50-8A1F-90A390E4FAFE}"/>
    <cellStyle name="Currency 2 7 7 2 2" xfId="1402" xr:uid="{00000000-0005-0000-0000-00003D510000}"/>
    <cellStyle name="Currency 2 7 7 2 2 2" xfId="3778" xr:uid="{00000000-0005-0000-0000-00003E510000}"/>
    <cellStyle name="Currency 2 7 7 2 2 2 2" xfId="18035" xr:uid="{00000000-0005-0000-0000-00003F510000}"/>
    <cellStyle name="Currency 2 7 7 2 2 2 3" xfId="29916" xr:uid="{5436D19B-F036-405D-B383-BBD5AB69C785}"/>
    <cellStyle name="Currency 2 7 7 2 2 2 4" xfId="44173" xr:uid="{223D9710-FE4A-4495-B8C1-2CFA9545996C}"/>
    <cellStyle name="Currency 2 7 7 2 2 3" xfId="6154" xr:uid="{00000000-0005-0000-0000-000040510000}"/>
    <cellStyle name="Currency 2 7 7 2 2 3 2" xfId="20411" xr:uid="{00000000-0005-0000-0000-000041510000}"/>
    <cellStyle name="Currency 2 7 7 2 2 3 3" xfId="32292" xr:uid="{3AB9DABC-3253-49EE-9C56-9F957C88B20C}"/>
    <cellStyle name="Currency 2 7 7 2 2 3 4" xfId="46549" xr:uid="{3583BB02-B666-48B3-94DA-57A58A03956A}"/>
    <cellStyle name="Currency 2 7 7 2 2 4" xfId="8530" xr:uid="{00000000-0005-0000-0000-000042510000}"/>
    <cellStyle name="Currency 2 7 7 2 2 4 2" xfId="22787" xr:uid="{00000000-0005-0000-0000-000043510000}"/>
    <cellStyle name="Currency 2 7 7 2 2 4 3" xfId="34668" xr:uid="{BB1C5E20-92F8-400E-8AD0-54A883C1621B}"/>
    <cellStyle name="Currency 2 7 7 2 2 4 4" xfId="48925" xr:uid="{8236E8D5-38C2-453B-97E1-951266ABB0F3}"/>
    <cellStyle name="Currency 2 7 7 2 2 5" xfId="10906" xr:uid="{00000000-0005-0000-0000-000044510000}"/>
    <cellStyle name="Currency 2 7 7 2 2 5 2" xfId="25163" xr:uid="{00000000-0005-0000-0000-000045510000}"/>
    <cellStyle name="Currency 2 7 7 2 2 5 3" xfId="37044" xr:uid="{351EA970-709A-4E1C-996F-A3269531A891}"/>
    <cellStyle name="Currency 2 7 7 2 2 5 4" xfId="51301" xr:uid="{3A03EB9A-1C7B-4C53-B953-7571D33FC41E}"/>
    <cellStyle name="Currency 2 7 7 2 2 6" xfId="13283" xr:uid="{00000000-0005-0000-0000-000046510000}"/>
    <cellStyle name="Currency 2 7 7 2 2 6 2" xfId="39421" xr:uid="{02E1FB4A-99F9-49B4-8DA4-CEEDDEFAC2C7}"/>
    <cellStyle name="Currency 2 7 7 2 2 6 3" xfId="53678" xr:uid="{EFE8627B-D86B-4C9E-A236-3D8EB3305D25}"/>
    <cellStyle name="Currency 2 7 7 2 2 7" xfId="15659" xr:uid="{00000000-0005-0000-0000-000047510000}"/>
    <cellStyle name="Currency 2 7 7 2 2 8" xfId="27540" xr:uid="{7BB963B2-06D3-489E-BF35-9A7BFD94707A}"/>
    <cellStyle name="Currency 2 7 7 2 2 9" xfId="41797" xr:uid="{FD018FD1-731B-400A-B815-64F2C55F3010}"/>
    <cellStyle name="Currency 2 7 7 2 3" xfId="2194" xr:uid="{00000000-0005-0000-0000-000048510000}"/>
    <cellStyle name="Currency 2 7 7 2 3 2" xfId="4570" xr:uid="{00000000-0005-0000-0000-000049510000}"/>
    <cellStyle name="Currency 2 7 7 2 3 2 2" xfId="18827" xr:uid="{00000000-0005-0000-0000-00004A510000}"/>
    <cellStyle name="Currency 2 7 7 2 3 2 3" xfId="30708" xr:uid="{04D7AA36-BCCA-4C3A-9616-9C8708869D58}"/>
    <cellStyle name="Currency 2 7 7 2 3 2 4" xfId="44965" xr:uid="{163B4295-EF2C-4764-9198-B98C3C07E899}"/>
    <cellStyle name="Currency 2 7 7 2 3 3" xfId="6946" xr:uid="{00000000-0005-0000-0000-00004B510000}"/>
    <cellStyle name="Currency 2 7 7 2 3 3 2" xfId="21203" xr:uid="{00000000-0005-0000-0000-00004C510000}"/>
    <cellStyle name="Currency 2 7 7 2 3 3 3" xfId="33084" xr:uid="{95C98ECC-1AA7-4B91-BED9-B0374E996095}"/>
    <cellStyle name="Currency 2 7 7 2 3 3 4" xfId="47341" xr:uid="{2999003B-1BCE-4273-9B63-9ED924D2C150}"/>
    <cellStyle name="Currency 2 7 7 2 3 4" xfId="9322" xr:uid="{00000000-0005-0000-0000-00004D510000}"/>
    <cellStyle name="Currency 2 7 7 2 3 4 2" xfId="23579" xr:uid="{00000000-0005-0000-0000-00004E510000}"/>
    <cellStyle name="Currency 2 7 7 2 3 4 3" xfId="35460" xr:uid="{D3E24140-1490-4927-B722-5BFEFCEDF242}"/>
    <cellStyle name="Currency 2 7 7 2 3 4 4" xfId="49717" xr:uid="{B53068A3-9913-4BED-AFC4-F0D5FBE6A0CA}"/>
    <cellStyle name="Currency 2 7 7 2 3 5" xfId="11698" xr:uid="{00000000-0005-0000-0000-00004F510000}"/>
    <cellStyle name="Currency 2 7 7 2 3 5 2" xfId="25955" xr:uid="{00000000-0005-0000-0000-000050510000}"/>
    <cellStyle name="Currency 2 7 7 2 3 5 3" xfId="37836" xr:uid="{8FD0B3B5-E51E-4C6F-8618-D12854A62D66}"/>
    <cellStyle name="Currency 2 7 7 2 3 5 4" xfId="52093" xr:uid="{315FA7DA-F02D-435A-9E04-1310188C4318}"/>
    <cellStyle name="Currency 2 7 7 2 3 6" xfId="14075" xr:uid="{00000000-0005-0000-0000-000051510000}"/>
    <cellStyle name="Currency 2 7 7 2 3 6 2" xfId="40213" xr:uid="{C262848C-16B4-4FDB-99F3-FA493288B731}"/>
    <cellStyle name="Currency 2 7 7 2 3 6 3" xfId="54470" xr:uid="{6DE696E9-2EA4-4D52-9288-15383A343FDB}"/>
    <cellStyle name="Currency 2 7 7 2 3 7" xfId="16451" xr:uid="{00000000-0005-0000-0000-000052510000}"/>
    <cellStyle name="Currency 2 7 7 2 3 8" xfId="28332" xr:uid="{BCFB8396-B2D6-4F54-88DC-50F3FE76AB90}"/>
    <cellStyle name="Currency 2 7 7 2 3 9" xfId="42589" xr:uid="{0A079E50-B6D3-47E4-B9C5-C410779D74EA}"/>
    <cellStyle name="Currency 2 7 7 2 4" xfId="2986" xr:uid="{00000000-0005-0000-0000-000053510000}"/>
    <cellStyle name="Currency 2 7 7 2 4 2" xfId="17243" xr:uid="{00000000-0005-0000-0000-000054510000}"/>
    <cellStyle name="Currency 2 7 7 2 4 3" xfId="29124" xr:uid="{E1AF2DE8-E6ED-4EF7-9024-9EF40B43D9E7}"/>
    <cellStyle name="Currency 2 7 7 2 4 4" xfId="43381" xr:uid="{E1D1440F-1F2A-4769-BC85-D66230722BD1}"/>
    <cellStyle name="Currency 2 7 7 2 5" xfId="5362" xr:uid="{00000000-0005-0000-0000-000055510000}"/>
    <cellStyle name="Currency 2 7 7 2 5 2" xfId="19619" xr:uid="{00000000-0005-0000-0000-000056510000}"/>
    <cellStyle name="Currency 2 7 7 2 5 3" xfId="31500" xr:uid="{3A8F1025-3BF1-4B4B-8796-657713E251F3}"/>
    <cellStyle name="Currency 2 7 7 2 5 4" xfId="45757" xr:uid="{8E794645-65DB-412F-8F76-9914F284761E}"/>
    <cellStyle name="Currency 2 7 7 2 6" xfId="7738" xr:uid="{00000000-0005-0000-0000-000057510000}"/>
    <cellStyle name="Currency 2 7 7 2 6 2" xfId="21995" xr:uid="{00000000-0005-0000-0000-000058510000}"/>
    <cellStyle name="Currency 2 7 7 2 6 3" xfId="33876" xr:uid="{7F991B4B-A267-4A44-A2D0-9F7957DD2ED8}"/>
    <cellStyle name="Currency 2 7 7 2 6 4" xfId="48133" xr:uid="{E9C8A05B-DD9A-4C18-89DE-C635EEB36D4A}"/>
    <cellStyle name="Currency 2 7 7 2 7" xfId="10114" xr:uid="{00000000-0005-0000-0000-000059510000}"/>
    <cellStyle name="Currency 2 7 7 2 7 2" xfId="24371" xr:uid="{00000000-0005-0000-0000-00005A510000}"/>
    <cellStyle name="Currency 2 7 7 2 7 3" xfId="36252" xr:uid="{645585B2-2805-40FD-B175-56D31BD18A40}"/>
    <cellStyle name="Currency 2 7 7 2 7 4" xfId="50509" xr:uid="{C9FB5143-C397-4F56-9596-143B8D84AFB5}"/>
    <cellStyle name="Currency 2 7 7 2 8" xfId="12491" xr:uid="{00000000-0005-0000-0000-00005B510000}"/>
    <cellStyle name="Currency 2 7 7 2 8 2" xfId="38629" xr:uid="{AE46CD5E-3D77-451E-A594-D68992D0A182}"/>
    <cellStyle name="Currency 2 7 7 2 8 3" xfId="52886" xr:uid="{45CF4F2D-5CB7-4F86-A5E5-B7AA0BA8F15F}"/>
    <cellStyle name="Currency 2 7 7 2 9" xfId="14867" xr:uid="{00000000-0005-0000-0000-00005C510000}"/>
    <cellStyle name="Currency 2 7 7 3" xfId="1042" xr:uid="{00000000-0005-0000-0000-00005D510000}"/>
    <cellStyle name="Currency 2 7 7 3 2" xfId="3418" xr:uid="{00000000-0005-0000-0000-00005E510000}"/>
    <cellStyle name="Currency 2 7 7 3 2 2" xfId="17675" xr:uid="{00000000-0005-0000-0000-00005F510000}"/>
    <cellStyle name="Currency 2 7 7 3 2 3" xfId="29556" xr:uid="{E7300106-77AA-4B02-8361-1AA6A9FD2C1F}"/>
    <cellStyle name="Currency 2 7 7 3 2 4" xfId="43813" xr:uid="{0EAF1508-981A-4486-873A-0E242701E5F0}"/>
    <cellStyle name="Currency 2 7 7 3 3" xfId="5794" xr:uid="{00000000-0005-0000-0000-000060510000}"/>
    <cellStyle name="Currency 2 7 7 3 3 2" xfId="20051" xr:uid="{00000000-0005-0000-0000-000061510000}"/>
    <cellStyle name="Currency 2 7 7 3 3 3" xfId="31932" xr:uid="{82E322DB-0430-42B4-AF36-C03C7B4BB918}"/>
    <cellStyle name="Currency 2 7 7 3 3 4" xfId="46189" xr:uid="{B403D9BC-D9B9-4FB3-AB2E-93E9CC9F47DA}"/>
    <cellStyle name="Currency 2 7 7 3 4" xfId="8170" xr:uid="{00000000-0005-0000-0000-000062510000}"/>
    <cellStyle name="Currency 2 7 7 3 4 2" xfId="22427" xr:uid="{00000000-0005-0000-0000-000063510000}"/>
    <cellStyle name="Currency 2 7 7 3 4 3" xfId="34308" xr:uid="{514EE0CD-646C-448A-903E-2C05EBAAE9FD}"/>
    <cellStyle name="Currency 2 7 7 3 4 4" xfId="48565" xr:uid="{1E817B37-0163-43C4-BCB7-69CE1969E097}"/>
    <cellStyle name="Currency 2 7 7 3 5" xfId="10546" xr:uid="{00000000-0005-0000-0000-000064510000}"/>
    <cellStyle name="Currency 2 7 7 3 5 2" xfId="24803" xr:uid="{00000000-0005-0000-0000-000065510000}"/>
    <cellStyle name="Currency 2 7 7 3 5 3" xfId="36684" xr:uid="{2AD14D73-E377-4FBA-8C4B-D28795B7C204}"/>
    <cellStyle name="Currency 2 7 7 3 5 4" xfId="50941" xr:uid="{E96B29BC-105F-48A2-8711-59845C947E69}"/>
    <cellStyle name="Currency 2 7 7 3 6" xfId="12923" xr:uid="{00000000-0005-0000-0000-000066510000}"/>
    <cellStyle name="Currency 2 7 7 3 6 2" xfId="39061" xr:uid="{5FD2FAF9-DEAC-4CC1-8A8F-F8075B9D2F0F}"/>
    <cellStyle name="Currency 2 7 7 3 6 3" xfId="53318" xr:uid="{5536B239-0B4F-4D0C-8A8C-804208BA9420}"/>
    <cellStyle name="Currency 2 7 7 3 7" xfId="15299" xr:uid="{00000000-0005-0000-0000-000067510000}"/>
    <cellStyle name="Currency 2 7 7 3 8" xfId="27180" xr:uid="{A54514A1-52C8-4C43-8359-0FE476573E71}"/>
    <cellStyle name="Currency 2 7 7 3 9" xfId="41437" xr:uid="{F6F76A28-07BE-474B-9FD0-706E37008D57}"/>
    <cellStyle name="Currency 2 7 7 4" xfId="1834" xr:uid="{00000000-0005-0000-0000-000068510000}"/>
    <cellStyle name="Currency 2 7 7 4 2" xfId="4210" xr:uid="{00000000-0005-0000-0000-000069510000}"/>
    <cellStyle name="Currency 2 7 7 4 2 2" xfId="18467" xr:uid="{00000000-0005-0000-0000-00006A510000}"/>
    <cellStyle name="Currency 2 7 7 4 2 3" xfId="30348" xr:uid="{56209C91-93F1-412D-BA16-BCDA48D351C9}"/>
    <cellStyle name="Currency 2 7 7 4 2 4" xfId="44605" xr:uid="{D96EF7DD-3535-4698-B9E4-FFEE2FA33894}"/>
    <cellStyle name="Currency 2 7 7 4 3" xfId="6586" xr:uid="{00000000-0005-0000-0000-00006B510000}"/>
    <cellStyle name="Currency 2 7 7 4 3 2" xfId="20843" xr:uid="{00000000-0005-0000-0000-00006C510000}"/>
    <cellStyle name="Currency 2 7 7 4 3 3" xfId="32724" xr:uid="{04096EC9-F259-4609-A84A-6B37A773A1AC}"/>
    <cellStyle name="Currency 2 7 7 4 3 4" xfId="46981" xr:uid="{AB26624D-64FD-4237-8CC6-5F9701420B51}"/>
    <cellStyle name="Currency 2 7 7 4 4" xfId="8962" xr:uid="{00000000-0005-0000-0000-00006D510000}"/>
    <cellStyle name="Currency 2 7 7 4 4 2" xfId="23219" xr:uid="{00000000-0005-0000-0000-00006E510000}"/>
    <cellStyle name="Currency 2 7 7 4 4 3" xfId="35100" xr:uid="{D110665B-76CE-4B62-A0DE-041D074D9613}"/>
    <cellStyle name="Currency 2 7 7 4 4 4" xfId="49357" xr:uid="{967E2912-FDFE-457E-B963-24EB306BE507}"/>
    <cellStyle name="Currency 2 7 7 4 5" xfId="11338" xr:uid="{00000000-0005-0000-0000-00006F510000}"/>
    <cellStyle name="Currency 2 7 7 4 5 2" xfId="25595" xr:uid="{00000000-0005-0000-0000-000070510000}"/>
    <cellStyle name="Currency 2 7 7 4 5 3" xfId="37476" xr:uid="{0A4074F9-4F28-4239-A2DC-AD525435ABA9}"/>
    <cellStyle name="Currency 2 7 7 4 5 4" xfId="51733" xr:uid="{4256D02A-C00E-4498-87D5-33AEB405B94F}"/>
    <cellStyle name="Currency 2 7 7 4 6" xfId="13715" xr:uid="{00000000-0005-0000-0000-000071510000}"/>
    <cellStyle name="Currency 2 7 7 4 6 2" xfId="39853" xr:uid="{92F88C85-9751-4C02-8689-56F0A649D4DD}"/>
    <cellStyle name="Currency 2 7 7 4 6 3" xfId="54110" xr:uid="{A69065AB-E8AB-46AC-8D49-B59E1BB61044}"/>
    <cellStyle name="Currency 2 7 7 4 7" xfId="16091" xr:uid="{00000000-0005-0000-0000-000072510000}"/>
    <cellStyle name="Currency 2 7 7 4 8" xfId="27972" xr:uid="{594A3A62-680A-48A2-974A-1088D230736B}"/>
    <cellStyle name="Currency 2 7 7 4 9" xfId="42229" xr:uid="{8C9DE30B-41FE-4BBF-98B2-9D0B13650192}"/>
    <cellStyle name="Currency 2 7 7 5" xfId="2626" xr:uid="{00000000-0005-0000-0000-000073510000}"/>
    <cellStyle name="Currency 2 7 7 5 2" xfId="16883" xr:uid="{00000000-0005-0000-0000-000074510000}"/>
    <cellStyle name="Currency 2 7 7 5 3" xfId="28764" xr:uid="{91A34718-AAF4-489C-9C96-CA4872398BE9}"/>
    <cellStyle name="Currency 2 7 7 5 4" xfId="43021" xr:uid="{83600BA3-08FA-4F70-B039-AC806BD05AED}"/>
    <cellStyle name="Currency 2 7 7 6" xfId="5002" xr:uid="{00000000-0005-0000-0000-000075510000}"/>
    <cellStyle name="Currency 2 7 7 6 2" xfId="19259" xr:uid="{00000000-0005-0000-0000-000076510000}"/>
    <cellStyle name="Currency 2 7 7 6 3" xfId="31140" xr:uid="{C14C13DA-664F-4F27-94EC-910ADA0A3D1C}"/>
    <cellStyle name="Currency 2 7 7 6 4" xfId="45397" xr:uid="{6711DFA8-2AE4-4B2B-8E35-4F920A971AEF}"/>
    <cellStyle name="Currency 2 7 7 7" xfId="7378" xr:uid="{00000000-0005-0000-0000-000077510000}"/>
    <cellStyle name="Currency 2 7 7 7 2" xfId="21635" xr:uid="{00000000-0005-0000-0000-000078510000}"/>
    <cellStyle name="Currency 2 7 7 7 3" xfId="33516" xr:uid="{0D205C09-00CA-4D5D-9FC7-08FE74066C60}"/>
    <cellStyle name="Currency 2 7 7 7 4" xfId="47773" xr:uid="{B6848736-3265-4DF5-B33A-2F44258B0208}"/>
    <cellStyle name="Currency 2 7 7 8" xfId="9754" xr:uid="{00000000-0005-0000-0000-000079510000}"/>
    <cellStyle name="Currency 2 7 7 8 2" xfId="24011" xr:uid="{00000000-0005-0000-0000-00007A510000}"/>
    <cellStyle name="Currency 2 7 7 8 3" xfId="35892" xr:uid="{572747A1-57E5-4B18-8511-AF527DC34E49}"/>
    <cellStyle name="Currency 2 7 7 8 4" xfId="50149" xr:uid="{CEB98C3C-D592-47FD-88B7-8B60EF29875C}"/>
    <cellStyle name="Currency 2 7 7 9" xfId="12131" xr:uid="{00000000-0005-0000-0000-00007B510000}"/>
    <cellStyle name="Currency 2 7 7 9 2" xfId="38269" xr:uid="{1E5498CD-7A9F-4354-83CA-1FFBDE879699}"/>
    <cellStyle name="Currency 2 7 7 9 3" xfId="52526" xr:uid="{30AFAE9A-25FD-4CAD-BE4E-F12476E64542}"/>
    <cellStyle name="Currency 2 7 8" xfId="286" xr:uid="{00000000-0005-0000-0000-00007C510000}"/>
    <cellStyle name="Currency 2 7 8 10" xfId="14543" xr:uid="{00000000-0005-0000-0000-00007D510000}"/>
    <cellStyle name="Currency 2 7 8 11" xfId="26424" xr:uid="{74C9DDB7-888E-405D-B5CB-23DFFBEA7C33}"/>
    <cellStyle name="Currency 2 7 8 12" xfId="40681" xr:uid="{F02B6257-4BE1-4CB0-B437-9F381E34EB7B}"/>
    <cellStyle name="Currency 2 7 8 2" xfId="646" xr:uid="{00000000-0005-0000-0000-00007E510000}"/>
    <cellStyle name="Currency 2 7 8 2 10" xfId="26784" xr:uid="{8DB65EAF-C78F-4E0A-8813-1E5EBE51949A}"/>
    <cellStyle name="Currency 2 7 8 2 11" xfId="41041" xr:uid="{4CA20F1E-0568-4F22-9BDB-491DF6C800EF}"/>
    <cellStyle name="Currency 2 7 8 2 2" xfId="1438" xr:uid="{00000000-0005-0000-0000-00007F510000}"/>
    <cellStyle name="Currency 2 7 8 2 2 2" xfId="3814" xr:uid="{00000000-0005-0000-0000-000080510000}"/>
    <cellStyle name="Currency 2 7 8 2 2 2 2" xfId="18071" xr:uid="{00000000-0005-0000-0000-000081510000}"/>
    <cellStyle name="Currency 2 7 8 2 2 2 3" xfId="29952" xr:uid="{BC135B1C-2394-41D1-9A9F-DF62617694B2}"/>
    <cellStyle name="Currency 2 7 8 2 2 2 4" xfId="44209" xr:uid="{E122C37A-63F0-45C0-B52A-9A36823D56ED}"/>
    <cellStyle name="Currency 2 7 8 2 2 3" xfId="6190" xr:uid="{00000000-0005-0000-0000-000082510000}"/>
    <cellStyle name="Currency 2 7 8 2 2 3 2" xfId="20447" xr:uid="{00000000-0005-0000-0000-000083510000}"/>
    <cellStyle name="Currency 2 7 8 2 2 3 3" xfId="32328" xr:uid="{A73B1FCB-18A6-457A-873D-EE70142BE56D}"/>
    <cellStyle name="Currency 2 7 8 2 2 3 4" xfId="46585" xr:uid="{D02D62D4-9FC7-49C5-9FF7-6C26E1AFDBBC}"/>
    <cellStyle name="Currency 2 7 8 2 2 4" xfId="8566" xr:uid="{00000000-0005-0000-0000-000084510000}"/>
    <cellStyle name="Currency 2 7 8 2 2 4 2" xfId="22823" xr:uid="{00000000-0005-0000-0000-000085510000}"/>
    <cellStyle name="Currency 2 7 8 2 2 4 3" xfId="34704" xr:uid="{79203020-7DDA-4062-8B93-92F939DA0B1D}"/>
    <cellStyle name="Currency 2 7 8 2 2 4 4" xfId="48961" xr:uid="{F0A59974-D127-480B-AD29-B7F6406FB280}"/>
    <cellStyle name="Currency 2 7 8 2 2 5" xfId="10942" xr:uid="{00000000-0005-0000-0000-000086510000}"/>
    <cellStyle name="Currency 2 7 8 2 2 5 2" xfId="25199" xr:uid="{00000000-0005-0000-0000-000087510000}"/>
    <cellStyle name="Currency 2 7 8 2 2 5 3" xfId="37080" xr:uid="{16663D81-D925-4D40-8C3A-A1FCC795104C}"/>
    <cellStyle name="Currency 2 7 8 2 2 5 4" xfId="51337" xr:uid="{F4C7E430-7A32-460C-B1AA-DB819A26C605}"/>
    <cellStyle name="Currency 2 7 8 2 2 6" xfId="13319" xr:uid="{00000000-0005-0000-0000-000088510000}"/>
    <cellStyle name="Currency 2 7 8 2 2 6 2" xfId="39457" xr:uid="{1A2DFA1F-8D36-422A-928E-BA83AB42E406}"/>
    <cellStyle name="Currency 2 7 8 2 2 6 3" xfId="53714" xr:uid="{DCEDBCD4-333F-4BFF-BBC9-42FB7FF70436}"/>
    <cellStyle name="Currency 2 7 8 2 2 7" xfId="15695" xr:uid="{00000000-0005-0000-0000-000089510000}"/>
    <cellStyle name="Currency 2 7 8 2 2 8" xfId="27576" xr:uid="{5F43F69C-5E0C-4C59-A309-50EDB40F9C74}"/>
    <cellStyle name="Currency 2 7 8 2 2 9" xfId="41833" xr:uid="{67D19356-2C21-48A8-A20F-E2DBAEF1C321}"/>
    <cellStyle name="Currency 2 7 8 2 3" xfId="2230" xr:uid="{00000000-0005-0000-0000-00008A510000}"/>
    <cellStyle name="Currency 2 7 8 2 3 2" xfId="4606" xr:uid="{00000000-0005-0000-0000-00008B510000}"/>
    <cellStyle name="Currency 2 7 8 2 3 2 2" xfId="18863" xr:uid="{00000000-0005-0000-0000-00008C510000}"/>
    <cellStyle name="Currency 2 7 8 2 3 2 3" xfId="30744" xr:uid="{55D29245-0591-4E14-89EF-57FE36EBF9A6}"/>
    <cellStyle name="Currency 2 7 8 2 3 2 4" xfId="45001" xr:uid="{A0CD6FBE-1BE0-41BA-A7A6-6B5A9C398BC8}"/>
    <cellStyle name="Currency 2 7 8 2 3 3" xfId="6982" xr:uid="{00000000-0005-0000-0000-00008D510000}"/>
    <cellStyle name="Currency 2 7 8 2 3 3 2" xfId="21239" xr:uid="{00000000-0005-0000-0000-00008E510000}"/>
    <cellStyle name="Currency 2 7 8 2 3 3 3" xfId="33120" xr:uid="{E1809586-F183-4E0B-85BA-280993E8D19A}"/>
    <cellStyle name="Currency 2 7 8 2 3 3 4" xfId="47377" xr:uid="{CFA72483-93A1-425D-A619-834973C68108}"/>
    <cellStyle name="Currency 2 7 8 2 3 4" xfId="9358" xr:uid="{00000000-0005-0000-0000-00008F510000}"/>
    <cellStyle name="Currency 2 7 8 2 3 4 2" xfId="23615" xr:uid="{00000000-0005-0000-0000-000090510000}"/>
    <cellStyle name="Currency 2 7 8 2 3 4 3" xfId="35496" xr:uid="{725746CC-6DE5-4120-9625-79080B173F7A}"/>
    <cellStyle name="Currency 2 7 8 2 3 4 4" xfId="49753" xr:uid="{82FC4DA5-80F1-48B8-BD50-A445C3C804FF}"/>
    <cellStyle name="Currency 2 7 8 2 3 5" xfId="11734" xr:uid="{00000000-0005-0000-0000-000091510000}"/>
    <cellStyle name="Currency 2 7 8 2 3 5 2" xfId="25991" xr:uid="{00000000-0005-0000-0000-000092510000}"/>
    <cellStyle name="Currency 2 7 8 2 3 5 3" xfId="37872" xr:uid="{A7BB604A-1773-4F4D-9FCF-8EC6B46D4F7B}"/>
    <cellStyle name="Currency 2 7 8 2 3 5 4" xfId="52129" xr:uid="{973DFEE6-30EB-47BD-95CF-95BF3D0E8860}"/>
    <cellStyle name="Currency 2 7 8 2 3 6" xfId="14111" xr:uid="{00000000-0005-0000-0000-000093510000}"/>
    <cellStyle name="Currency 2 7 8 2 3 6 2" xfId="40249" xr:uid="{C0DE5E08-0231-4764-9063-9E406E4BAF56}"/>
    <cellStyle name="Currency 2 7 8 2 3 6 3" xfId="54506" xr:uid="{609A6339-E181-464F-8F94-2FEBB43681C7}"/>
    <cellStyle name="Currency 2 7 8 2 3 7" xfId="16487" xr:uid="{00000000-0005-0000-0000-000094510000}"/>
    <cellStyle name="Currency 2 7 8 2 3 8" xfId="28368" xr:uid="{E935550D-90A1-43F1-874D-77E245638576}"/>
    <cellStyle name="Currency 2 7 8 2 3 9" xfId="42625" xr:uid="{F5E6A5CA-FFB4-417A-B3F7-82C3081766B0}"/>
    <cellStyle name="Currency 2 7 8 2 4" xfId="3022" xr:uid="{00000000-0005-0000-0000-000095510000}"/>
    <cellStyle name="Currency 2 7 8 2 4 2" xfId="17279" xr:uid="{00000000-0005-0000-0000-000096510000}"/>
    <cellStyle name="Currency 2 7 8 2 4 3" xfId="29160" xr:uid="{02ABACA3-9514-4903-A8DC-DF7440BC4288}"/>
    <cellStyle name="Currency 2 7 8 2 4 4" xfId="43417" xr:uid="{3F96AF96-5F76-4613-B214-46E7D14E11B1}"/>
    <cellStyle name="Currency 2 7 8 2 5" xfId="5398" xr:uid="{00000000-0005-0000-0000-000097510000}"/>
    <cellStyle name="Currency 2 7 8 2 5 2" xfId="19655" xr:uid="{00000000-0005-0000-0000-000098510000}"/>
    <cellStyle name="Currency 2 7 8 2 5 3" xfId="31536" xr:uid="{2C3459CC-9C2C-4579-897B-A8866E935C10}"/>
    <cellStyle name="Currency 2 7 8 2 5 4" xfId="45793" xr:uid="{D105D91D-FA47-4664-AF85-8B99B039966D}"/>
    <cellStyle name="Currency 2 7 8 2 6" xfId="7774" xr:uid="{00000000-0005-0000-0000-000099510000}"/>
    <cellStyle name="Currency 2 7 8 2 6 2" xfId="22031" xr:uid="{00000000-0005-0000-0000-00009A510000}"/>
    <cellStyle name="Currency 2 7 8 2 6 3" xfId="33912" xr:uid="{09349E77-0A6E-495B-83D7-A23210505290}"/>
    <cellStyle name="Currency 2 7 8 2 6 4" xfId="48169" xr:uid="{75224308-551B-402B-96CF-1B53DCF52EA0}"/>
    <cellStyle name="Currency 2 7 8 2 7" xfId="10150" xr:uid="{00000000-0005-0000-0000-00009B510000}"/>
    <cellStyle name="Currency 2 7 8 2 7 2" xfId="24407" xr:uid="{00000000-0005-0000-0000-00009C510000}"/>
    <cellStyle name="Currency 2 7 8 2 7 3" xfId="36288" xr:uid="{7AC82499-4B35-4815-90B2-A09990CB3A80}"/>
    <cellStyle name="Currency 2 7 8 2 7 4" xfId="50545" xr:uid="{EDA48415-D164-4D14-B4C4-B42AFDAAC334}"/>
    <cellStyle name="Currency 2 7 8 2 8" xfId="12527" xr:uid="{00000000-0005-0000-0000-00009D510000}"/>
    <cellStyle name="Currency 2 7 8 2 8 2" xfId="38665" xr:uid="{59F61D02-406C-4333-855B-CEEA6AFF5E94}"/>
    <cellStyle name="Currency 2 7 8 2 8 3" xfId="52922" xr:uid="{FB633460-DB24-4796-86DA-A6726BB5601D}"/>
    <cellStyle name="Currency 2 7 8 2 9" xfId="14903" xr:uid="{00000000-0005-0000-0000-00009E510000}"/>
    <cellStyle name="Currency 2 7 8 3" xfId="1078" xr:uid="{00000000-0005-0000-0000-00009F510000}"/>
    <cellStyle name="Currency 2 7 8 3 2" xfId="3454" xr:uid="{00000000-0005-0000-0000-0000A0510000}"/>
    <cellStyle name="Currency 2 7 8 3 2 2" xfId="17711" xr:uid="{00000000-0005-0000-0000-0000A1510000}"/>
    <cellStyle name="Currency 2 7 8 3 2 3" xfId="29592" xr:uid="{40E4F5E3-FA05-4D76-8F2C-E288F44A23A3}"/>
    <cellStyle name="Currency 2 7 8 3 2 4" xfId="43849" xr:uid="{77DA56D6-365E-4D08-BCBC-D5A8E9A5A4E2}"/>
    <cellStyle name="Currency 2 7 8 3 3" xfId="5830" xr:uid="{00000000-0005-0000-0000-0000A2510000}"/>
    <cellStyle name="Currency 2 7 8 3 3 2" xfId="20087" xr:uid="{00000000-0005-0000-0000-0000A3510000}"/>
    <cellStyle name="Currency 2 7 8 3 3 3" xfId="31968" xr:uid="{71E0B15F-05E1-4DD6-84F3-7A012145D95D}"/>
    <cellStyle name="Currency 2 7 8 3 3 4" xfId="46225" xr:uid="{D28D71A3-4485-4F13-8006-DA2DAC472700}"/>
    <cellStyle name="Currency 2 7 8 3 4" xfId="8206" xr:uid="{00000000-0005-0000-0000-0000A4510000}"/>
    <cellStyle name="Currency 2 7 8 3 4 2" xfId="22463" xr:uid="{00000000-0005-0000-0000-0000A5510000}"/>
    <cellStyle name="Currency 2 7 8 3 4 3" xfId="34344" xr:uid="{549A8F3B-4B8B-4E4A-9370-59D2C3782190}"/>
    <cellStyle name="Currency 2 7 8 3 4 4" xfId="48601" xr:uid="{C7E46C08-A1FD-4B3D-A22B-B1D524D836BA}"/>
    <cellStyle name="Currency 2 7 8 3 5" xfId="10582" xr:uid="{00000000-0005-0000-0000-0000A6510000}"/>
    <cellStyle name="Currency 2 7 8 3 5 2" xfId="24839" xr:uid="{00000000-0005-0000-0000-0000A7510000}"/>
    <cellStyle name="Currency 2 7 8 3 5 3" xfId="36720" xr:uid="{5AFB6009-6B7A-4E0C-9263-DE4D85FBE87D}"/>
    <cellStyle name="Currency 2 7 8 3 5 4" xfId="50977" xr:uid="{9D636028-B017-4D25-9C9E-C9821F6FCE3B}"/>
    <cellStyle name="Currency 2 7 8 3 6" xfId="12959" xr:uid="{00000000-0005-0000-0000-0000A8510000}"/>
    <cellStyle name="Currency 2 7 8 3 6 2" xfId="39097" xr:uid="{0F2B1340-DAC4-4F54-AEB2-17428F7F5673}"/>
    <cellStyle name="Currency 2 7 8 3 6 3" xfId="53354" xr:uid="{B6B911F2-CBAA-4B13-AE9C-ED5A9A191F4F}"/>
    <cellStyle name="Currency 2 7 8 3 7" xfId="15335" xr:uid="{00000000-0005-0000-0000-0000A9510000}"/>
    <cellStyle name="Currency 2 7 8 3 8" xfId="27216" xr:uid="{4F8C8031-0315-4B03-A2F3-3A74793DDDFC}"/>
    <cellStyle name="Currency 2 7 8 3 9" xfId="41473" xr:uid="{C2A483F5-D051-467B-9990-13872E6B5790}"/>
    <cellStyle name="Currency 2 7 8 4" xfId="1870" xr:uid="{00000000-0005-0000-0000-0000AA510000}"/>
    <cellStyle name="Currency 2 7 8 4 2" xfId="4246" xr:uid="{00000000-0005-0000-0000-0000AB510000}"/>
    <cellStyle name="Currency 2 7 8 4 2 2" xfId="18503" xr:uid="{00000000-0005-0000-0000-0000AC510000}"/>
    <cellStyle name="Currency 2 7 8 4 2 3" xfId="30384" xr:uid="{7A3F64A3-3042-485B-A05F-114CAC06AC67}"/>
    <cellStyle name="Currency 2 7 8 4 2 4" xfId="44641" xr:uid="{E7A48FCC-47C8-446D-B7B0-93E0E1BDA15D}"/>
    <cellStyle name="Currency 2 7 8 4 3" xfId="6622" xr:uid="{00000000-0005-0000-0000-0000AD510000}"/>
    <cellStyle name="Currency 2 7 8 4 3 2" xfId="20879" xr:uid="{00000000-0005-0000-0000-0000AE510000}"/>
    <cellStyle name="Currency 2 7 8 4 3 3" xfId="32760" xr:uid="{915CC2B5-E6B1-4BF2-BBFC-2BDC89A5D8CC}"/>
    <cellStyle name="Currency 2 7 8 4 3 4" xfId="47017" xr:uid="{15FA1BFB-A967-429B-9826-23E78065D7B9}"/>
    <cellStyle name="Currency 2 7 8 4 4" xfId="8998" xr:uid="{00000000-0005-0000-0000-0000AF510000}"/>
    <cellStyle name="Currency 2 7 8 4 4 2" xfId="23255" xr:uid="{00000000-0005-0000-0000-0000B0510000}"/>
    <cellStyle name="Currency 2 7 8 4 4 3" xfId="35136" xr:uid="{BEDE1DA7-DE83-46BB-B713-C823ECF69369}"/>
    <cellStyle name="Currency 2 7 8 4 4 4" xfId="49393" xr:uid="{892918E2-1169-4AC9-BD99-FD8DFF918F91}"/>
    <cellStyle name="Currency 2 7 8 4 5" xfId="11374" xr:uid="{00000000-0005-0000-0000-0000B1510000}"/>
    <cellStyle name="Currency 2 7 8 4 5 2" xfId="25631" xr:uid="{00000000-0005-0000-0000-0000B2510000}"/>
    <cellStyle name="Currency 2 7 8 4 5 3" xfId="37512" xr:uid="{511AA73B-7106-491D-A84B-B9AD3870B8FB}"/>
    <cellStyle name="Currency 2 7 8 4 5 4" xfId="51769" xr:uid="{55ED12F6-1C20-4ED4-B87B-F7696EB59DFB}"/>
    <cellStyle name="Currency 2 7 8 4 6" xfId="13751" xr:uid="{00000000-0005-0000-0000-0000B3510000}"/>
    <cellStyle name="Currency 2 7 8 4 6 2" xfId="39889" xr:uid="{9E655FA1-AA1F-4F49-890B-F02D5C5273B1}"/>
    <cellStyle name="Currency 2 7 8 4 6 3" xfId="54146" xr:uid="{F3551DAB-B2F2-44D2-BDD7-CDF4F5C2D5BD}"/>
    <cellStyle name="Currency 2 7 8 4 7" xfId="16127" xr:uid="{00000000-0005-0000-0000-0000B4510000}"/>
    <cellStyle name="Currency 2 7 8 4 8" xfId="28008" xr:uid="{A9E538B4-D26B-4C00-A1E9-CA73330598EA}"/>
    <cellStyle name="Currency 2 7 8 4 9" xfId="42265" xr:uid="{684359D3-D418-4C25-A455-444B4F8769B2}"/>
    <cellStyle name="Currency 2 7 8 5" xfId="2662" xr:uid="{00000000-0005-0000-0000-0000B5510000}"/>
    <cellStyle name="Currency 2 7 8 5 2" xfId="16919" xr:uid="{00000000-0005-0000-0000-0000B6510000}"/>
    <cellStyle name="Currency 2 7 8 5 3" xfId="28800" xr:uid="{1CD44294-008E-4C97-9351-C4C200289D54}"/>
    <cellStyle name="Currency 2 7 8 5 4" xfId="43057" xr:uid="{308B106D-7CCA-42A0-B3BB-8AC31721050A}"/>
    <cellStyle name="Currency 2 7 8 6" xfId="5038" xr:uid="{00000000-0005-0000-0000-0000B7510000}"/>
    <cellStyle name="Currency 2 7 8 6 2" xfId="19295" xr:uid="{00000000-0005-0000-0000-0000B8510000}"/>
    <cellStyle name="Currency 2 7 8 6 3" xfId="31176" xr:uid="{B4F329D3-983C-4E7F-8078-7D9242E8A532}"/>
    <cellStyle name="Currency 2 7 8 6 4" xfId="45433" xr:uid="{F2E6367F-5EE4-4236-811F-B9165ADBD156}"/>
    <cellStyle name="Currency 2 7 8 7" xfId="7414" xr:uid="{00000000-0005-0000-0000-0000B9510000}"/>
    <cellStyle name="Currency 2 7 8 7 2" xfId="21671" xr:uid="{00000000-0005-0000-0000-0000BA510000}"/>
    <cellStyle name="Currency 2 7 8 7 3" xfId="33552" xr:uid="{298F9578-DACD-4DBB-B366-C473B34B814F}"/>
    <cellStyle name="Currency 2 7 8 7 4" xfId="47809" xr:uid="{6FD2C065-4278-4535-8AB0-E34F16699157}"/>
    <cellStyle name="Currency 2 7 8 8" xfId="9790" xr:uid="{00000000-0005-0000-0000-0000BB510000}"/>
    <cellStyle name="Currency 2 7 8 8 2" xfId="24047" xr:uid="{00000000-0005-0000-0000-0000BC510000}"/>
    <cellStyle name="Currency 2 7 8 8 3" xfId="35928" xr:uid="{4EB37C21-2DC7-43A5-AA18-A031C839AE6E}"/>
    <cellStyle name="Currency 2 7 8 8 4" xfId="50185" xr:uid="{41D966CF-0C72-43BF-B60E-0D3CA7E13772}"/>
    <cellStyle name="Currency 2 7 8 9" xfId="12167" xr:uid="{00000000-0005-0000-0000-0000BD510000}"/>
    <cellStyle name="Currency 2 7 8 9 2" xfId="38305" xr:uid="{27470F24-869A-4372-A2C0-54A6BDD1285F}"/>
    <cellStyle name="Currency 2 7 8 9 3" xfId="52562" xr:uid="{A424B3E8-13ED-49C1-BDC8-F66442CE9CF9}"/>
    <cellStyle name="Currency 2 7 9" xfId="322" xr:uid="{00000000-0005-0000-0000-0000BE510000}"/>
    <cellStyle name="Currency 2 7 9 10" xfId="14579" xr:uid="{00000000-0005-0000-0000-0000BF510000}"/>
    <cellStyle name="Currency 2 7 9 11" xfId="26460" xr:uid="{6F2ABD82-263E-40B7-993E-C08C0AE46C9F}"/>
    <cellStyle name="Currency 2 7 9 12" xfId="40717" xr:uid="{84B8153F-0BA7-414A-A173-C06985C50B7B}"/>
    <cellStyle name="Currency 2 7 9 2" xfId="682" xr:uid="{00000000-0005-0000-0000-0000C0510000}"/>
    <cellStyle name="Currency 2 7 9 2 10" xfId="26820" xr:uid="{AF9F40C7-8E6C-4869-A148-D4C6B688DE84}"/>
    <cellStyle name="Currency 2 7 9 2 11" xfId="41077" xr:uid="{EB075E6C-C36E-4EC0-8ED5-0DF79A83F4AC}"/>
    <cellStyle name="Currency 2 7 9 2 2" xfId="1474" xr:uid="{00000000-0005-0000-0000-0000C1510000}"/>
    <cellStyle name="Currency 2 7 9 2 2 2" xfId="3850" xr:uid="{00000000-0005-0000-0000-0000C2510000}"/>
    <cellStyle name="Currency 2 7 9 2 2 2 2" xfId="18107" xr:uid="{00000000-0005-0000-0000-0000C3510000}"/>
    <cellStyle name="Currency 2 7 9 2 2 2 3" xfId="29988" xr:uid="{6D8B36BE-9CCD-4883-ADAB-B30FC039F514}"/>
    <cellStyle name="Currency 2 7 9 2 2 2 4" xfId="44245" xr:uid="{B1A1D505-240A-4456-9FE1-F031BA9CE954}"/>
    <cellStyle name="Currency 2 7 9 2 2 3" xfId="6226" xr:uid="{00000000-0005-0000-0000-0000C4510000}"/>
    <cellStyle name="Currency 2 7 9 2 2 3 2" xfId="20483" xr:uid="{00000000-0005-0000-0000-0000C5510000}"/>
    <cellStyle name="Currency 2 7 9 2 2 3 3" xfId="32364" xr:uid="{1A8FF253-D92E-41EE-8000-9116790D1EE4}"/>
    <cellStyle name="Currency 2 7 9 2 2 3 4" xfId="46621" xr:uid="{0B19ABA9-1462-4ED9-939C-FD3EDABE4C1F}"/>
    <cellStyle name="Currency 2 7 9 2 2 4" xfId="8602" xr:uid="{00000000-0005-0000-0000-0000C6510000}"/>
    <cellStyle name="Currency 2 7 9 2 2 4 2" xfId="22859" xr:uid="{00000000-0005-0000-0000-0000C7510000}"/>
    <cellStyle name="Currency 2 7 9 2 2 4 3" xfId="34740" xr:uid="{65577259-6496-43ED-9335-9240EECF1E3D}"/>
    <cellStyle name="Currency 2 7 9 2 2 4 4" xfId="48997" xr:uid="{0AE60283-3974-4710-89D6-D9A8CDDA557F}"/>
    <cellStyle name="Currency 2 7 9 2 2 5" xfId="10978" xr:uid="{00000000-0005-0000-0000-0000C8510000}"/>
    <cellStyle name="Currency 2 7 9 2 2 5 2" xfId="25235" xr:uid="{00000000-0005-0000-0000-0000C9510000}"/>
    <cellStyle name="Currency 2 7 9 2 2 5 3" xfId="37116" xr:uid="{4AA85AE9-5EF4-4EDC-8F47-C917F6F00EA3}"/>
    <cellStyle name="Currency 2 7 9 2 2 5 4" xfId="51373" xr:uid="{25D51E3C-3110-4538-8699-497D5A1FC4E3}"/>
    <cellStyle name="Currency 2 7 9 2 2 6" xfId="13355" xr:uid="{00000000-0005-0000-0000-0000CA510000}"/>
    <cellStyle name="Currency 2 7 9 2 2 6 2" xfId="39493" xr:uid="{7F980256-4120-4D76-AD12-7C8D2FF9F659}"/>
    <cellStyle name="Currency 2 7 9 2 2 6 3" xfId="53750" xr:uid="{C938F874-2601-4A36-9740-05C512323326}"/>
    <cellStyle name="Currency 2 7 9 2 2 7" xfId="15731" xr:uid="{00000000-0005-0000-0000-0000CB510000}"/>
    <cellStyle name="Currency 2 7 9 2 2 8" xfId="27612" xr:uid="{5614437B-2AF2-427A-92FD-68B882F4F187}"/>
    <cellStyle name="Currency 2 7 9 2 2 9" xfId="41869" xr:uid="{5419FD20-F6E3-4AA1-9351-3FE103EC7CCD}"/>
    <cellStyle name="Currency 2 7 9 2 3" xfId="2266" xr:uid="{00000000-0005-0000-0000-0000CC510000}"/>
    <cellStyle name="Currency 2 7 9 2 3 2" xfId="4642" xr:uid="{00000000-0005-0000-0000-0000CD510000}"/>
    <cellStyle name="Currency 2 7 9 2 3 2 2" xfId="18899" xr:uid="{00000000-0005-0000-0000-0000CE510000}"/>
    <cellStyle name="Currency 2 7 9 2 3 2 3" xfId="30780" xr:uid="{F3A183D5-0AD0-4C89-A796-AC5BF76E9C61}"/>
    <cellStyle name="Currency 2 7 9 2 3 2 4" xfId="45037" xr:uid="{F95E71DA-5174-406B-90BE-301964B7280D}"/>
    <cellStyle name="Currency 2 7 9 2 3 3" xfId="7018" xr:uid="{00000000-0005-0000-0000-0000CF510000}"/>
    <cellStyle name="Currency 2 7 9 2 3 3 2" xfId="21275" xr:uid="{00000000-0005-0000-0000-0000D0510000}"/>
    <cellStyle name="Currency 2 7 9 2 3 3 3" xfId="33156" xr:uid="{3ADB7CAF-D2D6-4CD9-852D-53EA4CB491B4}"/>
    <cellStyle name="Currency 2 7 9 2 3 3 4" xfId="47413" xr:uid="{D52BCB9E-9ED0-419F-90D0-11278804B608}"/>
    <cellStyle name="Currency 2 7 9 2 3 4" xfId="9394" xr:uid="{00000000-0005-0000-0000-0000D1510000}"/>
    <cellStyle name="Currency 2 7 9 2 3 4 2" xfId="23651" xr:uid="{00000000-0005-0000-0000-0000D2510000}"/>
    <cellStyle name="Currency 2 7 9 2 3 4 3" xfId="35532" xr:uid="{72DBCC49-E78F-46C9-BA24-D939AEC34D92}"/>
    <cellStyle name="Currency 2 7 9 2 3 4 4" xfId="49789" xr:uid="{843FE573-4794-4618-9074-1F6796BD55F6}"/>
    <cellStyle name="Currency 2 7 9 2 3 5" xfId="11770" xr:uid="{00000000-0005-0000-0000-0000D3510000}"/>
    <cellStyle name="Currency 2 7 9 2 3 5 2" xfId="26027" xr:uid="{00000000-0005-0000-0000-0000D4510000}"/>
    <cellStyle name="Currency 2 7 9 2 3 5 3" xfId="37908" xr:uid="{5A6BCA74-103A-4F57-8858-3E444882C73B}"/>
    <cellStyle name="Currency 2 7 9 2 3 5 4" xfId="52165" xr:uid="{B126503C-7F91-4FA9-93CD-626C15998C4E}"/>
    <cellStyle name="Currency 2 7 9 2 3 6" xfId="14147" xr:uid="{00000000-0005-0000-0000-0000D5510000}"/>
    <cellStyle name="Currency 2 7 9 2 3 6 2" xfId="40285" xr:uid="{2B860C29-4C21-4F04-9A26-3E4E278F8ECA}"/>
    <cellStyle name="Currency 2 7 9 2 3 6 3" xfId="54542" xr:uid="{EE2467AF-0E01-4A47-8A5A-908BDCDA63BA}"/>
    <cellStyle name="Currency 2 7 9 2 3 7" xfId="16523" xr:uid="{00000000-0005-0000-0000-0000D6510000}"/>
    <cellStyle name="Currency 2 7 9 2 3 8" xfId="28404" xr:uid="{E30874B1-6FDB-413E-9C41-5FBCC34B7A6E}"/>
    <cellStyle name="Currency 2 7 9 2 3 9" xfId="42661" xr:uid="{F2B80DDE-2CFB-4155-81FF-693F698D7782}"/>
    <cellStyle name="Currency 2 7 9 2 4" xfId="3058" xr:uid="{00000000-0005-0000-0000-0000D7510000}"/>
    <cellStyle name="Currency 2 7 9 2 4 2" xfId="17315" xr:uid="{00000000-0005-0000-0000-0000D8510000}"/>
    <cellStyle name="Currency 2 7 9 2 4 3" xfId="29196" xr:uid="{B6A7E11E-885C-4998-B29F-CF130E281C0E}"/>
    <cellStyle name="Currency 2 7 9 2 4 4" xfId="43453" xr:uid="{D1B67FC0-4897-4C85-9514-4ADD5DE1EB55}"/>
    <cellStyle name="Currency 2 7 9 2 5" xfId="5434" xr:uid="{00000000-0005-0000-0000-0000D9510000}"/>
    <cellStyle name="Currency 2 7 9 2 5 2" xfId="19691" xr:uid="{00000000-0005-0000-0000-0000DA510000}"/>
    <cellStyle name="Currency 2 7 9 2 5 3" xfId="31572" xr:uid="{D9A44D26-421E-4C58-BDEA-9EE9A4C913AF}"/>
    <cellStyle name="Currency 2 7 9 2 5 4" xfId="45829" xr:uid="{4F06BD1E-0EA2-467D-97EE-556DBC9A3641}"/>
    <cellStyle name="Currency 2 7 9 2 6" xfId="7810" xr:uid="{00000000-0005-0000-0000-0000DB510000}"/>
    <cellStyle name="Currency 2 7 9 2 6 2" xfId="22067" xr:uid="{00000000-0005-0000-0000-0000DC510000}"/>
    <cellStyle name="Currency 2 7 9 2 6 3" xfId="33948" xr:uid="{AA2F9410-5D63-495F-A462-D76AAD22DB95}"/>
    <cellStyle name="Currency 2 7 9 2 6 4" xfId="48205" xr:uid="{5CE76D43-76A7-4781-9D75-DDFD65C3717B}"/>
    <cellStyle name="Currency 2 7 9 2 7" xfId="10186" xr:uid="{00000000-0005-0000-0000-0000DD510000}"/>
    <cellStyle name="Currency 2 7 9 2 7 2" xfId="24443" xr:uid="{00000000-0005-0000-0000-0000DE510000}"/>
    <cellStyle name="Currency 2 7 9 2 7 3" xfId="36324" xr:uid="{D5BE8CEE-029F-4848-BF3E-D76F0D29F921}"/>
    <cellStyle name="Currency 2 7 9 2 7 4" xfId="50581" xr:uid="{E8B0F01E-C162-471D-8BEF-80507607CAA6}"/>
    <cellStyle name="Currency 2 7 9 2 8" xfId="12563" xr:uid="{00000000-0005-0000-0000-0000DF510000}"/>
    <cellStyle name="Currency 2 7 9 2 8 2" xfId="38701" xr:uid="{DD1E9933-E7BF-41BF-8AA6-2F6A917DF24B}"/>
    <cellStyle name="Currency 2 7 9 2 8 3" xfId="52958" xr:uid="{8448C2A6-F53C-4125-AE1F-996005319BF8}"/>
    <cellStyle name="Currency 2 7 9 2 9" xfId="14939" xr:uid="{00000000-0005-0000-0000-0000E0510000}"/>
    <cellStyle name="Currency 2 7 9 3" xfId="1114" xr:uid="{00000000-0005-0000-0000-0000E1510000}"/>
    <cellStyle name="Currency 2 7 9 3 2" xfId="3490" xr:uid="{00000000-0005-0000-0000-0000E2510000}"/>
    <cellStyle name="Currency 2 7 9 3 2 2" xfId="17747" xr:uid="{00000000-0005-0000-0000-0000E3510000}"/>
    <cellStyle name="Currency 2 7 9 3 2 3" xfId="29628" xr:uid="{C346D182-9E18-426F-88C5-80277D3EFB70}"/>
    <cellStyle name="Currency 2 7 9 3 2 4" xfId="43885" xr:uid="{CC255D92-6388-41CD-B71C-5C467A14264B}"/>
    <cellStyle name="Currency 2 7 9 3 3" xfId="5866" xr:uid="{00000000-0005-0000-0000-0000E4510000}"/>
    <cellStyle name="Currency 2 7 9 3 3 2" xfId="20123" xr:uid="{00000000-0005-0000-0000-0000E5510000}"/>
    <cellStyle name="Currency 2 7 9 3 3 3" xfId="32004" xr:uid="{813FF988-4B88-4330-9EBE-A1373736B720}"/>
    <cellStyle name="Currency 2 7 9 3 3 4" xfId="46261" xr:uid="{1B22C8FD-22BF-44EC-B987-A0803A117D03}"/>
    <cellStyle name="Currency 2 7 9 3 4" xfId="8242" xr:uid="{00000000-0005-0000-0000-0000E6510000}"/>
    <cellStyle name="Currency 2 7 9 3 4 2" xfId="22499" xr:uid="{00000000-0005-0000-0000-0000E7510000}"/>
    <cellStyle name="Currency 2 7 9 3 4 3" xfId="34380" xr:uid="{FC707E8A-8AA0-4F66-B97F-05314C64B265}"/>
    <cellStyle name="Currency 2 7 9 3 4 4" xfId="48637" xr:uid="{1AF32447-A48F-4E48-84E2-63AC3981A5CA}"/>
    <cellStyle name="Currency 2 7 9 3 5" xfId="10618" xr:uid="{00000000-0005-0000-0000-0000E8510000}"/>
    <cellStyle name="Currency 2 7 9 3 5 2" xfId="24875" xr:uid="{00000000-0005-0000-0000-0000E9510000}"/>
    <cellStyle name="Currency 2 7 9 3 5 3" xfId="36756" xr:uid="{754D1D58-9F17-4BC4-B2B2-001E40A8A2D5}"/>
    <cellStyle name="Currency 2 7 9 3 5 4" xfId="51013" xr:uid="{192FDF43-AE95-48C1-A43D-A9A91A2F4755}"/>
    <cellStyle name="Currency 2 7 9 3 6" xfId="12995" xr:uid="{00000000-0005-0000-0000-0000EA510000}"/>
    <cellStyle name="Currency 2 7 9 3 6 2" xfId="39133" xr:uid="{D8A4290C-2EAC-42DA-92DA-D348BD963AE3}"/>
    <cellStyle name="Currency 2 7 9 3 6 3" xfId="53390" xr:uid="{A0DF8A9F-EB45-4B21-AB73-C53F8675B392}"/>
    <cellStyle name="Currency 2 7 9 3 7" xfId="15371" xr:uid="{00000000-0005-0000-0000-0000EB510000}"/>
    <cellStyle name="Currency 2 7 9 3 8" xfId="27252" xr:uid="{99BE989F-9EC3-4E48-AAE8-EA7E066A3570}"/>
    <cellStyle name="Currency 2 7 9 3 9" xfId="41509" xr:uid="{67C3769E-9155-4E74-9310-487220D8DE3A}"/>
    <cellStyle name="Currency 2 7 9 4" xfId="1906" xr:uid="{00000000-0005-0000-0000-0000EC510000}"/>
    <cellStyle name="Currency 2 7 9 4 2" xfId="4282" xr:uid="{00000000-0005-0000-0000-0000ED510000}"/>
    <cellStyle name="Currency 2 7 9 4 2 2" xfId="18539" xr:uid="{00000000-0005-0000-0000-0000EE510000}"/>
    <cellStyle name="Currency 2 7 9 4 2 3" xfId="30420" xr:uid="{791F9E5E-1DFC-4544-8465-4F666C2E18B7}"/>
    <cellStyle name="Currency 2 7 9 4 2 4" xfId="44677" xr:uid="{290C2994-B287-436C-89D3-AEB8B58E08C8}"/>
    <cellStyle name="Currency 2 7 9 4 3" xfId="6658" xr:uid="{00000000-0005-0000-0000-0000EF510000}"/>
    <cellStyle name="Currency 2 7 9 4 3 2" xfId="20915" xr:uid="{00000000-0005-0000-0000-0000F0510000}"/>
    <cellStyle name="Currency 2 7 9 4 3 3" xfId="32796" xr:uid="{BB3CBD8B-A46F-47D9-8B12-E373510E76BB}"/>
    <cellStyle name="Currency 2 7 9 4 3 4" xfId="47053" xr:uid="{F5AA0F11-B85A-4C66-AC66-FCE1831C520D}"/>
    <cellStyle name="Currency 2 7 9 4 4" xfId="9034" xr:uid="{00000000-0005-0000-0000-0000F1510000}"/>
    <cellStyle name="Currency 2 7 9 4 4 2" xfId="23291" xr:uid="{00000000-0005-0000-0000-0000F2510000}"/>
    <cellStyle name="Currency 2 7 9 4 4 3" xfId="35172" xr:uid="{3AE6F25D-B211-48DB-A243-5DC428D71725}"/>
    <cellStyle name="Currency 2 7 9 4 4 4" xfId="49429" xr:uid="{24635082-86C1-4272-B4C8-79C2E30A1A17}"/>
    <cellStyle name="Currency 2 7 9 4 5" xfId="11410" xr:uid="{00000000-0005-0000-0000-0000F3510000}"/>
    <cellStyle name="Currency 2 7 9 4 5 2" xfId="25667" xr:uid="{00000000-0005-0000-0000-0000F4510000}"/>
    <cellStyle name="Currency 2 7 9 4 5 3" xfId="37548" xr:uid="{ADF8B83C-4375-4089-BBC6-C4685E125B4A}"/>
    <cellStyle name="Currency 2 7 9 4 5 4" xfId="51805" xr:uid="{26F2DE07-065D-4DFE-9EC1-0D97FEDD127B}"/>
    <cellStyle name="Currency 2 7 9 4 6" xfId="13787" xr:uid="{00000000-0005-0000-0000-0000F5510000}"/>
    <cellStyle name="Currency 2 7 9 4 6 2" xfId="39925" xr:uid="{C4E5253A-3B7C-42CE-B420-B85BA17F572E}"/>
    <cellStyle name="Currency 2 7 9 4 6 3" xfId="54182" xr:uid="{91A47E0B-22FB-454B-9729-76B2A586648F}"/>
    <cellStyle name="Currency 2 7 9 4 7" xfId="16163" xr:uid="{00000000-0005-0000-0000-0000F6510000}"/>
    <cellStyle name="Currency 2 7 9 4 8" xfId="28044" xr:uid="{7045FF92-DF60-41A5-B8A6-FC1ADAE0EB33}"/>
    <cellStyle name="Currency 2 7 9 4 9" xfId="42301" xr:uid="{8FBA61EF-01CB-4031-9991-830D3D248F88}"/>
    <cellStyle name="Currency 2 7 9 5" xfId="2698" xr:uid="{00000000-0005-0000-0000-0000F7510000}"/>
    <cellStyle name="Currency 2 7 9 5 2" xfId="16955" xr:uid="{00000000-0005-0000-0000-0000F8510000}"/>
    <cellStyle name="Currency 2 7 9 5 3" xfId="28836" xr:uid="{DC90EF66-1203-45A7-B888-DBBD30E4DEEC}"/>
    <cellStyle name="Currency 2 7 9 5 4" xfId="43093" xr:uid="{871E4DE5-D180-496C-8CB6-0A1C81169062}"/>
    <cellStyle name="Currency 2 7 9 6" xfId="5074" xr:uid="{00000000-0005-0000-0000-0000F9510000}"/>
    <cellStyle name="Currency 2 7 9 6 2" xfId="19331" xr:uid="{00000000-0005-0000-0000-0000FA510000}"/>
    <cellStyle name="Currency 2 7 9 6 3" xfId="31212" xr:uid="{403D7C51-1775-4D7C-8CC6-B72A44E34009}"/>
    <cellStyle name="Currency 2 7 9 6 4" xfId="45469" xr:uid="{4C77FF02-0D0C-442B-BCDE-DEC509DE6D5A}"/>
    <cellStyle name="Currency 2 7 9 7" xfId="7450" xr:uid="{00000000-0005-0000-0000-0000FB510000}"/>
    <cellStyle name="Currency 2 7 9 7 2" xfId="21707" xr:uid="{00000000-0005-0000-0000-0000FC510000}"/>
    <cellStyle name="Currency 2 7 9 7 3" xfId="33588" xr:uid="{2AB11CC4-44B1-40BF-90DC-FD7C7F059A51}"/>
    <cellStyle name="Currency 2 7 9 7 4" xfId="47845" xr:uid="{FF17693A-F45D-4703-915D-1DF87B3377C1}"/>
    <cellStyle name="Currency 2 7 9 8" xfId="9826" xr:uid="{00000000-0005-0000-0000-0000FD510000}"/>
    <cellStyle name="Currency 2 7 9 8 2" xfId="24083" xr:uid="{00000000-0005-0000-0000-0000FE510000}"/>
    <cellStyle name="Currency 2 7 9 8 3" xfId="35964" xr:uid="{9D5E34EF-6436-4786-9EB4-703966D0A906}"/>
    <cellStyle name="Currency 2 7 9 8 4" xfId="50221" xr:uid="{73337E79-F522-4069-96F7-CA932F61B99D}"/>
    <cellStyle name="Currency 2 7 9 9" xfId="12203" xr:uid="{00000000-0005-0000-0000-0000FF510000}"/>
    <cellStyle name="Currency 2 7 9 9 2" xfId="38341" xr:uid="{4C944D7F-E3B8-4875-AD01-40CD107E4959}"/>
    <cellStyle name="Currency 2 7 9 9 3" xfId="52598" xr:uid="{1A2BCC9A-6195-4F14-9CDC-3644A0F0B0D9}"/>
    <cellStyle name="Currency 2 8" xfId="51" xr:uid="{00000000-0005-0000-0000-000000520000}"/>
    <cellStyle name="Currency 2 8 10" xfId="375" xr:uid="{00000000-0005-0000-0000-000001520000}"/>
    <cellStyle name="Currency 2 8 10 10" xfId="26513" xr:uid="{704FFE4E-BB74-4B61-80DC-3F933E5DC596}"/>
    <cellStyle name="Currency 2 8 10 11" xfId="40770" xr:uid="{32A0C99E-BC30-4790-B909-8FA5CFB92145}"/>
    <cellStyle name="Currency 2 8 10 2" xfId="1167" xr:uid="{00000000-0005-0000-0000-000002520000}"/>
    <cellStyle name="Currency 2 8 10 2 2" xfId="3543" xr:uid="{00000000-0005-0000-0000-000003520000}"/>
    <cellStyle name="Currency 2 8 10 2 2 2" xfId="17800" xr:uid="{00000000-0005-0000-0000-000004520000}"/>
    <cellStyle name="Currency 2 8 10 2 2 3" xfId="29681" xr:uid="{6C3213CE-16EB-4EC4-9CA0-E567684AE703}"/>
    <cellStyle name="Currency 2 8 10 2 2 4" xfId="43938" xr:uid="{73AF8E82-00F0-4304-B1DD-00531FA87CC0}"/>
    <cellStyle name="Currency 2 8 10 2 3" xfId="5919" xr:uid="{00000000-0005-0000-0000-000005520000}"/>
    <cellStyle name="Currency 2 8 10 2 3 2" xfId="20176" xr:uid="{00000000-0005-0000-0000-000006520000}"/>
    <cellStyle name="Currency 2 8 10 2 3 3" xfId="32057" xr:uid="{CCD26C2F-54D1-449D-9732-04FC4D5997B2}"/>
    <cellStyle name="Currency 2 8 10 2 3 4" xfId="46314" xr:uid="{A553C53E-9EAE-4250-BC9A-86972D712813}"/>
    <cellStyle name="Currency 2 8 10 2 4" xfId="8295" xr:uid="{00000000-0005-0000-0000-000007520000}"/>
    <cellStyle name="Currency 2 8 10 2 4 2" xfId="22552" xr:uid="{00000000-0005-0000-0000-000008520000}"/>
    <cellStyle name="Currency 2 8 10 2 4 3" xfId="34433" xr:uid="{E8394850-B44B-47A0-88A0-06D728420780}"/>
    <cellStyle name="Currency 2 8 10 2 4 4" xfId="48690" xr:uid="{4C7DCFCE-056D-42F7-95C1-54FEDB6B2B46}"/>
    <cellStyle name="Currency 2 8 10 2 5" xfId="10671" xr:uid="{00000000-0005-0000-0000-000009520000}"/>
    <cellStyle name="Currency 2 8 10 2 5 2" xfId="24928" xr:uid="{00000000-0005-0000-0000-00000A520000}"/>
    <cellStyle name="Currency 2 8 10 2 5 3" xfId="36809" xr:uid="{D0A29443-4498-46D8-BFC4-D9819A6E7E63}"/>
    <cellStyle name="Currency 2 8 10 2 5 4" xfId="51066" xr:uid="{C5055F1B-CC6A-4E2C-953C-E9651F0B42BB}"/>
    <cellStyle name="Currency 2 8 10 2 6" xfId="13048" xr:uid="{00000000-0005-0000-0000-00000B520000}"/>
    <cellStyle name="Currency 2 8 10 2 6 2" xfId="39186" xr:uid="{D193E310-5268-46B0-BD77-6049945A3E63}"/>
    <cellStyle name="Currency 2 8 10 2 6 3" xfId="53443" xr:uid="{9A537FE4-2CD4-42F9-972B-82E9C77BC434}"/>
    <cellStyle name="Currency 2 8 10 2 7" xfId="15424" xr:uid="{00000000-0005-0000-0000-00000C520000}"/>
    <cellStyle name="Currency 2 8 10 2 8" xfId="27305" xr:uid="{0CB97DF7-60D1-40B6-9383-DC6B6FB3114C}"/>
    <cellStyle name="Currency 2 8 10 2 9" xfId="41562" xr:uid="{7A25F769-3027-4138-8664-DD47F35CDFD7}"/>
    <cellStyle name="Currency 2 8 10 3" xfId="1959" xr:uid="{00000000-0005-0000-0000-00000D520000}"/>
    <cellStyle name="Currency 2 8 10 3 2" xfId="4335" xr:uid="{00000000-0005-0000-0000-00000E520000}"/>
    <cellStyle name="Currency 2 8 10 3 2 2" xfId="18592" xr:uid="{00000000-0005-0000-0000-00000F520000}"/>
    <cellStyle name="Currency 2 8 10 3 2 3" xfId="30473" xr:uid="{C7DEEDE6-18CF-4B7A-A8DE-3D5352309FFF}"/>
    <cellStyle name="Currency 2 8 10 3 2 4" xfId="44730" xr:uid="{93A1A74E-CF3E-4C1B-9FAE-3BDE27456FF0}"/>
    <cellStyle name="Currency 2 8 10 3 3" xfId="6711" xr:uid="{00000000-0005-0000-0000-000010520000}"/>
    <cellStyle name="Currency 2 8 10 3 3 2" xfId="20968" xr:uid="{00000000-0005-0000-0000-000011520000}"/>
    <cellStyle name="Currency 2 8 10 3 3 3" xfId="32849" xr:uid="{70FDA975-B3B3-4A08-BAE6-9190F118AC25}"/>
    <cellStyle name="Currency 2 8 10 3 3 4" xfId="47106" xr:uid="{BFEFAAC0-36AD-49D2-AE1E-A38BABBB3CBC}"/>
    <cellStyle name="Currency 2 8 10 3 4" xfId="9087" xr:uid="{00000000-0005-0000-0000-000012520000}"/>
    <cellStyle name="Currency 2 8 10 3 4 2" xfId="23344" xr:uid="{00000000-0005-0000-0000-000013520000}"/>
    <cellStyle name="Currency 2 8 10 3 4 3" xfId="35225" xr:uid="{D2588D6C-ABBB-4B22-978C-E27787187221}"/>
    <cellStyle name="Currency 2 8 10 3 4 4" xfId="49482" xr:uid="{BF1DB688-58B0-42BE-A6CD-0C902F640B0C}"/>
    <cellStyle name="Currency 2 8 10 3 5" xfId="11463" xr:uid="{00000000-0005-0000-0000-000014520000}"/>
    <cellStyle name="Currency 2 8 10 3 5 2" xfId="25720" xr:uid="{00000000-0005-0000-0000-000015520000}"/>
    <cellStyle name="Currency 2 8 10 3 5 3" xfId="37601" xr:uid="{ADBD9AAC-9FE0-4AD1-A5B6-5E2129943366}"/>
    <cellStyle name="Currency 2 8 10 3 5 4" xfId="51858" xr:uid="{7AFFA0B3-A7C7-4D59-8F08-07FE452FB921}"/>
    <cellStyle name="Currency 2 8 10 3 6" xfId="13840" xr:uid="{00000000-0005-0000-0000-000016520000}"/>
    <cellStyle name="Currency 2 8 10 3 6 2" xfId="39978" xr:uid="{443085DC-F063-46DE-8366-5A5EDCD34B26}"/>
    <cellStyle name="Currency 2 8 10 3 6 3" xfId="54235" xr:uid="{7869F5D6-5EFC-4A3C-8009-B253A61B23B0}"/>
    <cellStyle name="Currency 2 8 10 3 7" xfId="16216" xr:uid="{00000000-0005-0000-0000-000017520000}"/>
    <cellStyle name="Currency 2 8 10 3 8" xfId="28097" xr:uid="{28219760-F075-494B-AF9A-519ACE1D006E}"/>
    <cellStyle name="Currency 2 8 10 3 9" xfId="42354" xr:uid="{95456D49-3712-4491-B6DF-0548630E8525}"/>
    <cellStyle name="Currency 2 8 10 4" xfId="2751" xr:uid="{00000000-0005-0000-0000-000018520000}"/>
    <cellStyle name="Currency 2 8 10 4 2" xfId="17008" xr:uid="{00000000-0005-0000-0000-000019520000}"/>
    <cellStyle name="Currency 2 8 10 4 3" xfId="28889" xr:uid="{9A144B35-B06C-4039-8D5F-82FD6221A791}"/>
    <cellStyle name="Currency 2 8 10 4 4" xfId="43146" xr:uid="{080E473F-4410-49FE-B2CD-7835AF8D8AF1}"/>
    <cellStyle name="Currency 2 8 10 5" xfId="5127" xr:uid="{00000000-0005-0000-0000-00001A520000}"/>
    <cellStyle name="Currency 2 8 10 5 2" xfId="19384" xr:uid="{00000000-0005-0000-0000-00001B520000}"/>
    <cellStyle name="Currency 2 8 10 5 3" xfId="31265" xr:uid="{5F47B97C-8851-4DDC-8B61-822A42D72376}"/>
    <cellStyle name="Currency 2 8 10 5 4" xfId="45522" xr:uid="{4550B37D-491C-4E18-B700-9DFE52A05400}"/>
    <cellStyle name="Currency 2 8 10 6" xfId="7503" xr:uid="{00000000-0005-0000-0000-00001C520000}"/>
    <cellStyle name="Currency 2 8 10 6 2" xfId="21760" xr:uid="{00000000-0005-0000-0000-00001D520000}"/>
    <cellStyle name="Currency 2 8 10 6 3" xfId="33641" xr:uid="{0776E057-0D76-46C9-99C2-CBB184F25199}"/>
    <cellStyle name="Currency 2 8 10 6 4" xfId="47898" xr:uid="{823134CA-9745-401A-9B0C-904793B396B3}"/>
    <cellStyle name="Currency 2 8 10 7" xfId="9879" xr:uid="{00000000-0005-0000-0000-00001E520000}"/>
    <cellStyle name="Currency 2 8 10 7 2" xfId="24136" xr:uid="{00000000-0005-0000-0000-00001F520000}"/>
    <cellStyle name="Currency 2 8 10 7 3" xfId="36017" xr:uid="{8221D5F7-17BC-452E-B9C4-9768895E4A66}"/>
    <cellStyle name="Currency 2 8 10 7 4" xfId="50274" xr:uid="{81E0579D-359D-4F84-B6CD-4E63C75AD36C}"/>
    <cellStyle name="Currency 2 8 10 8" xfId="12256" xr:uid="{00000000-0005-0000-0000-000020520000}"/>
    <cellStyle name="Currency 2 8 10 8 2" xfId="38394" xr:uid="{5E6D4327-ADA5-4040-9175-4F02E93543D3}"/>
    <cellStyle name="Currency 2 8 10 8 3" xfId="52651" xr:uid="{4C831976-D836-4971-940E-33C79C6C94B9}"/>
    <cellStyle name="Currency 2 8 10 9" xfId="14632" xr:uid="{00000000-0005-0000-0000-000021520000}"/>
    <cellStyle name="Currency 2 8 11" xfId="411" xr:uid="{00000000-0005-0000-0000-000022520000}"/>
    <cellStyle name="Currency 2 8 11 10" xfId="26549" xr:uid="{62628347-CCE4-4F45-80F6-62DF4BFD8A2D}"/>
    <cellStyle name="Currency 2 8 11 11" xfId="40806" xr:uid="{A8E5DF2F-94E9-4E27-BCBE-A28D88972BB2}"/>
    <cellStyle name="Currency 2 8 11 2" xfId="1203" xr:uid="{00000000-0005-0000-0000-000023520000}"/>
    <cellStyle name="Currency 2 8 11 2 2" xfId="3579" xr:uid="{00000000-0005-0000-0000-000024520000}"/>
    <cellStyle name="Currency 2 8 11 2 2 2" xfId="17836" xr:uid="{00000000-0005-0000-0000-000025520000}"/>
    <cellStyle name="Currency 2 8 11 2 2 3" xfId="29717" xr:uid="{46BB65B9-C07D-4DAF-A4C2-18A3F36A385D}"/>
    <cellStyle name="Currency 2 8 11 2 2 4" xfId="43974" xr:uid="{A66F23E1-EB73-41AC-BC39-0C6C79570F0C}"/>
    <cellStyle name="Currency 2 8 11 2 3" xfId="5955" xr:uid="{00000000-0005-0000-0000-000026520000}"/>
    <cellStyle name="Currency 2 8 11 2 3 2" xfId="20212" xr:uid="{00000000-0005-0000-0000-000027520000}"/>
    <cellStyle name="Currency 2 8 11 2 3 3" xfId="32093" xr:uid="{A867FFAC-2CDA-469B-BBD5-5724908CC5BF}"/>
    <cellStyle name="Currency 2 8 11 2 3 4" xfId="46350" xr:uid="{4E209605-0206-4D2A-BA94-852CDB6268C2}"/>
    <cellStyle name="Currency 2 8 11 2 4" xfId="8331" xr:uid="{00000000-0005-0000-0000-000028520000}"/>
    <cellStyle name="Currency 2 8 11 2 4 2" xfId="22588" xr:uid="{00000000-0005-0000-0000-000029520000}"/>
    <cellStyle name="Currency 2 8 11 2 4 3" xfId="34469" xr:uid="{A381AF92-4627-4E69-B67F-685D746A4224}"/>
    <cellStyle name="Currency 2 8 11 2 4 4" xfId="48726" xr:uid="{03DA8C7C-B684-4796-A7DA-35B7BA5F1CE5}"/>
    <cellStyle name="Currency 2 8 11 2 5" xfId="10707" xr:uid="{00000000-0005-0000-0000-00002A520000}"/>
    <cellStyle name="Currency 2 8 11 2 5 2" xfId="24964" xr:uid="{00000000-0005-0000-0000-00002B520000}"/>
    <cellStyle name="Currency 2 8 11 2 5 3" xfId="36845" xr:uid="{0952AC59-7664-4C47-A9C9-BE5E1916324F}"/>
    <cellStyle name="Currency 2 8 11 2 5 4" xfId="51102" xr:uid="{9B8F3499-1E6E-4967-99BB-F79E5DE2CB2E}"/>
    <cellStyle name="Currency 2 8 11 2 6" xfId="13084" xr:uid="{00000000-0005-0000-0000-00002C520000}"/>
    <cellStyle name="Currency 2 8 11 2 6 2" xfId="39222" xr:uid="{EDAA042D-263A-4441-A814-B25DC4E7E100}"/>
    <cellStyle name="Currency 2 8 11 2 6 3" xfId="53479" xr:uid="{3F8C897D-56D2-49B9-AECF-E30D397C9E24}"/>
    <cellStyle name="Currency 2 8 11 2 7" xfId="15460" xr:uid="{00000000-0005-0000-0000-00002D520000}"/>
    <cellStyle name="Currency 2 8 11 2 8" xfId="27341" xr:uid="{3457588B-19C6-402F-9C9B-C80047D6E145}"/>
    <cellStyle name="Currency 2 8 11 2 9" xfId="41598" xr:uid="{6035203E-BC3F-45D9-BCD9-419A9CD052AB}"/>
    <cellStyle name="Currency 2 8 11 3" xfId="1995" xr:uid="{00000000-0005-0000-0000-00002E520000}"/>
    <cellStyle name="Currency 2 8 11 3 2" xfId="4371" xr:uid="{00000000-0005-0000-0000-00002F520000}"/>
    <cellStyle name="Currency 2 8 11 3 2 2" xfId="18628" xr:uid="{00000000-0005-0000-0000-000030520000}"/>
    <cellStyle name="Currency 2 8 11 3 2 3" xfId="30509" xr:uid="{4A3A8B40-683F-4FAC-AE2A-0DFB6FCEDD09}"/>
    <cellStyle name="Currency 2 8 11 3 2 4" xfId="44766" xr:uid="{20E6D6C5-6AD9-40F0-9BC0-1EAE6FD1CF8A}"/>
    <cellStyle name="Currency 2 8 11 3 3" xfId="6747" xr:uid="{00000000-0005-0000-0000-000031520000}"/>
    <cellStyle name="Currency 2 8 11 3 3 2" xfId="21004" xr:uid="{00000000-0005-0000-0000-000032520000}"/>
    <cellStyle name="Currency 2 8 11 3 3 3" xfId="32885" xr:uid="{FF70608D-003D-4792-A394-FB89E2BBDB6A}"/>
    <cellStyle name="Currency 2 8 11 3 3 4" xfId="47142" xr:uid="{90B4A5F1-D62D-4EF6-9C15-A745A56093D0}"/>
    <cellStyle name="Currency 2 8 11 3 4" xfId="9123" xr:uid="{00000000-0005-0000-0000-000033520000}"/>
    <cellStyle name="Currency 2 8 11 3 4 2" xfId="23380" xr:uid="{00000000-0005-0000-0000-000034520000}"/>
    <cellStyle name="Currency 2 8 11 3 4 3" xfId="35261" xr:uid="{D178D122-716B-4B14-BDD3-F6C884559724}"/>
    <cellStyle name="Currency 2 8 11 3 4 4" xfId="49518" xr:uid="{1F10EDD9-3B32-4F39-B313-15482C21833B}"/>
    <cellStyle name="Currency 2 8 11 3 5" xfId="11499" xr:uid="{00000000-0005-0000-0000-000035520000}"/>
    <cellStyle name="Currency 2 8 11 3 5 2" xfId="25756" xr:uid="{00000000-0005-0000-0000-000036520000}"/>
    <cellStyle name="Currency 2 8 11 3 5 3" xfId="37637" xr:uid="{9EADA5EC-C7E2-4173-BC77-F0EB3148F093}"/>
    <cellStyle name="Currency 2 8 11 3 5 4" xfId="51894" xr:uid="{3A83902D-6F6F-49A7-99E0-7E3DE4D68ECD}"/>
    <cellStyle name="Currency 2 8 11 3 6" xfId="13876" xr:uid="{00000000-0005-0000-0000-000037520000}"/>
    <cellStyle name="Currency 2 8 11 3 6 2" xfId="40014" xr:uid="{08DAF9E5-5E0F-43BA-A51A-3869E9DD517A}"/>
    <cellStyle name="Currency 2 8 11 3 6 3" xfId="54271" xr:uid="{F5FD31D8-3BDC-46AF-A5FC-950CEAAB64B5}"/>
    <cellStyle name="Currency 2 8 11 3 7" xfId="16252" xr:uid="{00000000-0005-0000-0000-000038520000}"/>
    <cellStyle name="Currency 2 8 11 3 8" xfId="28133" xr:uid="{4374E851-93C2-487D-9A08-7ABF7EDFD942}"/>
    <cellStyle name="Currency 2 8 11 3 9" xfId="42390" xr:uid="{05FEB5FA-8C9B-4B63-9A9B-A4F879AB9DBC}"/>
    <cellStyle name="Currency 2 8 11 4" xfId="2787" xr:uid="{00000000-0005-0000-0000-000039520000}"/>
    <cellStyle name="Currency 2 8 11 4 2" xfId="17044" xr:uid="{00000000-0005-0000-0000-00003A520000}"/>
    <cellStyle name="Currency 2 8 11 4 3" xfId="28925" xr:uid="{C0708F74-6A23-44AA-A4EA-C6A6A5EDD5B0}"/>
    <cellStyle name="Currency 2 8 11 4 4" xfId="43182" xr:uid="{F70CD9C9-6ECC-409E-9E93-D2CA35A56B25}"/>
    <cellStyle name="Currency 2 8 11 5" xfId="5163" xr:uid="{00000000-0005-0000-0000-00003B520000}"/>
    <cellStyle name="Currency 2 8 11 5 2" xfId="19420" xr:uid="{00000000-0005-0000-0000-00003C520000}"/>
    <cellStyle name="Currency 2 8 11 5 3" xfId="31301" xr:uid="{1136C773-1C1B-493C-BFF7-C92E9B13FFC4}"/>
    <cellStyle name="Currency 2 8 11 5 4" xfId="45558" xr:uid="{0681C9DC-B28C-4A2C-9FE9-7D05E7F31D41}"/>
    <cellStyle name="Currency 2 8 11 6" xfId="7539" xr:uid="{00000000-0005-0000-0000-00003D520000}"/>
    <cellStyle name="Currency 2 8 11 6 2" xfId="21796" xr:uid="{00000000-0005-0000-0000-00003E520000}"/>
    <cellStyle name="Currency 2 8 11 6 3" xfId="33677" xr:uid="{0D2C0E34-4658-4673-8522-24FCD6731655}"/>
    <cellStyle name="Currency 2 8 11 6 4" xfId="47934" xr:uid="{EF9E2BE8-D03A-4AF8-A4E5-BFC5D5B374FD}"/>
    <cellStyle name="Currency 2 8 11 7" xfId="9915" xr:uid="{00000000-0005-0000-0000-00003F520000}"/>
    <cellStyle name="Currency 2 8 11 7 2" xfId="24172" xr:uid="{00000000-0005-0000-0000-000040520000}"/>
    <cellStyle name="Currency 2 8 11 7 3" xfId="36053" xr:uid="{C75473C8-7306-40C2-9FD5-8A28EB046676}"/>
    <cellStyle name="Currency 2 8 11 7 4" xfId="50310" xr:uid="{9D7ED51C-6376-48E1-8F88-791785367BA5}"/>
    <cellStyle name="Currency 2 8 11 8" xfId="12292" xr:uid="{00000000-0005-0000-0000-000041520000}"/>
    <cellStyle name="Currency 2 8 11 8 2" xfId="38430" xr:uid="{B3BBE516-B927-43B5-90D5-C8A7DFAD4A53}"/>
    <cellStyle name="Currency 2 8 11 8 3" xfId="52687" xr:uid="{E4441A6F-143C-415E-98A3-7FC1F9046F5E}"/>
    <cellStyle name="Currency 2 8 11 9" xfId="14668" xr:uid="{00000000-0005-0000-0000-000042520000}"/>
    <cellStyle name="Currency 2 8 12" xfId="735" xr:uid="{00000000-0005-0000-0000-000043520000}"/>
    <cellStyle name="Currency 2 8 12 10" xfId="26873" xr:uid="{48918066-9A45-4044-B553-B70EBDD1342D}"/>
    <cellStyle name="Currency 2 8 12 11" xfId="41130" xr:uid="{D401DC82-6331-4A9F-9B08-8B203E44B8F7}"/>
    <cellStyle name="Currency 2 8 12 2" xfId="1527" xr:uid="{00000000-0005-0000-0000-000044520000}"/>
    <cellStyle name="Currency 2 8 12 2 2" xfId="3903" xr:uid="{00000000-0005-0000-0000-000045520000}"/>
    <cellStyle name="Currency 2 8 12 2 2 2" xfId="18160" xr:uid="{00000000-0005-0000-0000-000046520000}"/>
    <cellStyle name="Currency 2 8 12 2 2 3" xfId="30041" xr:uid="{2A30AB8D-B66C-4D4E-96B9-0C793358EBEC}"/>
    <cellStyle name="Currency 2 8 12 2 2 4" xfId="44298" xr:uid="{A03937E0-FF35-459A-B175-ACD8FBF25ABB}"/>
    <cellStyle name="Currency 2 8 12 2 3" xfId="6279" xr:uid="{00000000-0005-0000-0000-000047520000}"/>
    <cellStyle name="Currency 2 8 12 2 3 2" xfId="20536" xr:uid="{00000000-0005-0000-0000-000048520000}"/>
    <cellStyle name="Currency 2 8 12 2 3 3" xfId="32417" xr:uid="{2F9AD520-BA88-4692-B1C1-0517FE247822}"/>
    <cellStyle name="Currency 2 8 12 2 3 4" xfId="46674" xr:uid="{217AE886-EAF0-4331-BD74-8B4872B07117}"/>
    <cellStyle name="Currency 2 8 12 2 4" xfId="8655" xr:uid="{00000000-0005-0000-0000-000049520000}"/>
    <cellStyle name="Currency 2 8 12 2 4 2" xfId="22912" xr:uid="{00000000-0005-0000-0000-00004A520000}"/>
    <cellStyle name="Currency 2 8 12 2 4 3" xfId="34793" xr:uid="{49CC2C63-9060-49B0-93D3-3553B56AD2EF}"/>
    <cellStyle name="Currency 2 8 12 2 4 4" xfId="49050" xr:uid="{26EF8569-AE1E-40F9-93E8-9CFFC1B6DCA6}"/>
    <cellStyle name="Currency 2 8 12 2 5" xfId="11031" xr:uid="{00000000-0005-0000-0000-00004B520000}"/>
    <cellStyle name="Currency 2 8 12 2 5 2" xfId="25288" xr:uid="{00000000-0005-0000-0000-00004C520000}"/>
    <cellStyle name="Currency 2 8 12 2 5 3" xfId="37169" xr:uid="{16AB5130-0357-46C5-A9B2-69E77B2C2FBD}"/>
    <cellStyle name="Currency 2 8 12 2 5 4" xfId="51426" xr:uid="{62EDD2DC-9C98-4C0B-B979-C0E8697D004D}"/>
    <cellStyle name="Currency 2 8 12 2 6" xfId="13408" xr:uid="{00000000-0005-0000-0000-00004D520000}"/>
    <cellStyle name="Currency 2 8 12 2 6 2" xfId="39546" xr:uid="{1D348BA8-B34D-4D57-91AF-B6D12B8CF07C}"/>
    <cellStyle name="Currency 2 8 12 2 6 3" xfId="53803" xr:uid="{735FC60A-D046-4C1F-A8F7-E39E1265B82D}"/>
    <cellStyle name="Currency 2 8 12 2 7" xfId="15784" xr:uid="{00000000-0005-0000-0000-00004E520000}"/>
    <cellStyle name="Currency 2 8 12 2 8" xfId="27665" xr:uid="{DBD78891-CEA4-468A-8CF1-CAE06F285EE7}"/>
    <cellStyle name="Currency 2 8 12 2 9" xfId="41922" xr:uid="{8D742E7A-66F5-426B-AAC9-0A81B8EB3642}"/>
    <cellStyle name="Currency 2 8 12 3" xfId="2319" xr:uid="{00000000-0005-0000-0000-00004F520000}"/>
    <cellStyle name="Currency 2 8 12 3 2" xfId="4695" xr:uid="{00000000-0005-0000-0000-000050520000}"/>
    <cellStyle name="Currency 2 8 12 3 2 2" xfId="18952" xr:uid="{00000000-0005-0000-0000-000051520000}"/>
    <cellStyle name="Currency 2 8 12 3 2 3" xfId="30833" xr:uid="{14F6B3F4-790A-42AC-952F-E01005AE6A08}"/>
    <cellStyle name="Currency 2 8 12 3 2 4" xfId="45090" xr:uid="{5C07255A-6E0D-400B-9016-1EFF9F5D0607}"/>
    <cellStyle name="Currency 2 8 12 3 3" xfId="7071" xr:uid="{00000000-0005-0000-0000-000052520000}"/>
    <cellStyle name="Currency 2 8 12 3 3 2" xfId="21328" xr:uid="{00000000-0005-0000-0000-000053520000}"/>
    <cellStyle name="Currency 2 8 12 3 3 3" xfId="33209" xr:uid="{01D7DAC5-BCFB-48AB-8262-C766FA79DBAC}"/>
    <cellStyle name="Currency 2 8 12 3 3 4" xfId="47466" xr:uid="{63B5D6F3-E124-425E-ADC9-9869DCB9E8B0}"/>
    <cellStyle name="Currency 2 8 12 3 4" xfId="9447" xr:uid="{00000000-0005-0000-0000-000054520000}"/>
    <cellStyle name="Currency 2 8 12 3 4 2" xfId="23704" xr:uid="{00000000-0005-0000-0000-000055520000}"/>
    <cellStyle name="Currency 2 8 12 3 4 3" xfId="35585" xr:uid="{4496799F-A3BF-4F5D-819C-025C54457AAA}"/>
    <cellStyle name="Currency 2 8 12 3 4 4" xfId="49842" xr:uid="{8E310F2D-00EA-4E75-94CB-62B787905662}"/>
    <cellStyle name="Currency 2 8 12 3 5" xfId="11823" xr:uid="{00000000-0005-0000-0000-000056520000}"/>
    <cellStyle name="Currency 2 8 12 3 5 2" xfId="26080" xr:uid="{00000000-0005-0000-0000-000057520000}"/>
    <cellStyle name="Currency 2 8 12 3 5 3" xfId="37961" xr:uid="{0C357156-925F-4C37-98A3-261C6EAEE316}"/>
    <cellStyle name="Currency 2 8 12 3 5 4" xfId="52218" xr:uid="{66962FD2-33FA-4423-AA84-F7FF78353084}"/>
    <cellStyle name="Currency 2 8 12 3 6" xfId="14200" xr:uid="{00000000-0005-0000-0000-000058520000}"/>
    <cellStyle name="Currency 2 8 12 3 6 2" xfId="40338" xr:uid="{F8AA1FAF-13BE-4CF3-82C5-8CC0387AFC81}"/>
    <cellStyle name="Currency 2 8 12 3 6 3" xfId="54595" xr:uid="{8C9D6CB1-C5BA-409F-AFD5-4853D86A4BBF}"/>
    <cellStyle name="Currency 2 8 12 3 7" xfId="16576" xr:uid="{00000000-0005-0000-0000-000059520000}"/>
    <cellStyle name="Currency 2 8 12 3 8" xfId="28457" xr:uid="{806DD4F4-DBF7-4169-BC8F-52C1EB406D58}"/>
    <cellStyle name="Currency 2 8 12 3 9" xfId="42714" xr:uid="{12F01C47-F9CA-4D3F-A364-28A401D61E70}"/>
    <cellStyle name="Currency 2 8 12 4" xfId="3111" xr:uid="{00000000-0005-0000-0000-00005A520000}"/>
    <cellStyle name="Currency 2 8 12 4 2" xfId="17368" xr:uid="{00000000-0005-0000-0000-00005B520000}"/>
    <cellStyle name="Currency 2 8 12 4 3" xfId="29249" xr:uid="{603746B1-405F-4B07-A507-625D06160596}"/>
    <cellStyle name="Currency 2 8 12 4 4" xfId="43506" xr:uid="{ACB6036D-ECCA-495E-ABC9-5C99F8F0AC51}"/>
    <cellStyle name="Currency 2 8 12 5" xfId="5487" xr:uid="{00000000-0005-0000-0000-00005C520000}"/>
    <cellStyle name="Currency 2 8 12 5 2" xfId="19744" xr:uid="{00000000-0005-0000-0000-00005D520000}"/>
    <cellStyle name="Currency 2 8 12 5 3" xfId="31625" xr:uid="{CBF05838-6E7E-467C-8BEC-F46C1BEDCF71}"/>
    <cellStyle name="Currency 2 8 12 5 4" xfId="45882" xr:uid="{695BFA35-A3B8-480F-81BD-423EB1EDA28F}"/>
    <cellStyle name="Currency 2 8 12 6" xfId="7863" xr:uid="{00000000-0005-0000-0000-00005E520000}"/>
    <cellStyle name="Currency 2 8 12 6 2" xfId="22120" xr:uid="{00000000-0005-0000-0000-00005F520000}"/>
    <cellStyle name="Currency 2 8 12 6 3" xfId="34001" xr:uid="{940C6311-57C0-4C94-8771-39E192329595}"/>
    <cellStyle name="Currency 2 8 12 6 4" xfId="48258" xr:uid="{FFFF10D1-FB8D-4258-B2D9-BCC72695DD85}"/>
    <cellStyle name="Currency 2 8 12 7" xfId="10239" xr:uid="{00000000-0005-0000-0000-000060520000}"/>
    <cellStyle name="Currency 2 8 12 7 2" xfId="24496" xr:uid="{00000000-0005-0000-0000-000061520000}"/>
    <cellStyle name="Currency 2 8 12 7 3" xfId="36377" xr:uid="{5F52DD60-2D70-4357-89D7-B08C7FFFBED9}"/>
    <cellStyle name="Currency 2 8 12 7 4" xfId="50634" xr:uid="{DB5130D8-DD6A-4879-B914-4BAC508B2623}"/>
    <cellStyle name="Currency 2 8 12 8" xfId="12616" xr:uid="{00000000-0005-0000-0000-000062520000}"/>
    <cellStyle name="Currency 2 8 12 8 2" xfId="38754" xr:uid="{1B4F08B3-552E-4D1E-B7B1-2C67869D621F}"/>
    <cellStyle name="Currency 2 8 12 8 3" xfId="53011" xr:uid="{829D3F37-CCA1-4B6B-9D65-C43F0CE484F9}"/>
    <cellStyle name="Currency 2 8 12 9" xfId="14992" xr:uid="{00000000-0005-0000-0000-000063520000}"/>
    <cellStyle name="Currency 2 8 13" xfId="771" xr:uid="{00000000-0005-0000-0000-000064520000}"/>
    <cellStyle name="Currency 2 8 13 10" xfId="26909" xr:uid="{C1A1EC57-2655-4CF3-919F-72BE9C755426}"/>
    <cellStyle name="Currency 2 8 13 11" xfId="41166" xr:uid="{94D9FFAA-76DB-40A0-A3D3-DF2D5429370E}"/>
    <cellStyle name="Currency 2 8 13 2" xfId="1563" xr:uid="{00000000-0005-0000-0000-000065520000}"/>
    <cellStyle name="Currency 2 8 13 2 2" xfId="3939" xr:uid="{00000000-0005-0000-0000-000066520000}"/>
    <cellStyle name="Currency 2 8 13 2 2 2" xfId="18196" xr:uid="{00000000-0005-0000-0000-000067520000}"/>
    <cellStyle name="Currency 2 8 13 2 2 3" xfId="30077" xr:uid="{7689196E-34D8-4A8C-8F82-D3DC06D8FEC6}"/>
    <cellStyle name="Currency 2 8 13 2 2 4" xfId="44334" xr:uid="{BC00B277-D9D6-4B8B-B4CA-3C1005B6109C}"/>
    <cellStyle name="Currency 2 8 13 2 3" xfId="6315" xr:uid="{00000000-0005-0000-0000-000068520000}"/>
    <cellStyle name="Currency 2 8 13 2 3 2" xfId="20572" xr:uid="{00000000-0005-0000-0000-000069520000}"/>
    <cellStyle name="Currency 2 8 13 2 3 3" xfId="32453" xr:uid="{BDBD9560-CE6D-4D91-85D4-7EB2C281E18D}"/>
    <cellStyle name="Currency 2 8 13 2 3 4" xfId="46710" xr:uid="{ED1AB54C-B211-43A4-AFEF-28013B2B0DCB}"/>
    <cellStyle name="Currency 2 8 13 2 4" xfId="8691" xr:uid="{00000000-0005-0000-0000-00006A520000}"/>
    <cellStyle name="Currency 2 8 13 2 4 2" xfId="22948" xr:uid="{00000000-0005-0000-0000-00006B520000}"/>
    <cellStyle name="Currency 2 8 13 2 4 3" xfId="34829" xr:uid="{26993145-EA33-4ECF-A8D8-474F2A3E84C2}"/>
    <cellStyle name="Currency 2 8 13 2 4 4" xfId="49086" xr:uid="{CD5CBAE7-7CCD-4AE6-B4E2-41C77E202297}"/>
    <cellStyle name="Currency 2 8 13 2 5" xfId="11067" xr:uid="{00000000-0005-0000-0000-00006C520000}"/>
    <cellStyle name="Currency 2 8 13 2 5 2" xfId="25324" xr:uid="{00000000-0005-0000-0000-00006D520000}"/>
    <cellStyle name="Currency 2 8 13 2 5 3" xfId="37205" xr:uid="{77F30183-5F91-4270-A15E-D86C4524B4CC}"/>
    <cellStyle name="Currency 2 8 13 2 5 4" xfId="51462" xr:uid="{6A29E3EB-4744-4C27-99DB-E34E6F08A34A}"/>
    <cellStyle name="Currency 2 8 13 2 6" xfId="13444" xr:uid="{00000000-0005-0000-0000-00006E520000}"/>
    <cellStyle name="Currency 2 8 13 2 6 2" xfId="39582" xr:uid="{A9FC97BB-E90F-44ED-AC2B-C6C5D8AF0A11}"/>
    <cellStyle name="Currency 2 8 13 2 6 3" xfId="53839" xr:uid="{17C0B8F8-9C01-4E6C-8192-7877E86ADA4E}"/>
    <cellStyle name="Currency 2 8 13 2 7" xfId="15820" xr:uid="{00000000-0005-0000-0000-00006F520000}"/>
    <cellStyle name="Currency 2 8 13 2 8" xfId="27701" xr:uid="{037F665F-6A44-4CDE-B22E-97FA8D9F05EA}"/>
    <cellStyle name="Currency 2 8 13 2 9" xfId="41958" xr:uid="{0EC0F18B-035F-4C11-B0E2-40CC20DB2CC5}"/>
    <cellStyle name="Currency 2 8 13 3" xfId="2355" xr:uid="{00000000-0005-0000-0000-000070520000}"/>
    <cellStyle name="Currency 2 8 13 3 2" xfId="4731" xr:uid="{00000000-0005-0000-0000-000071520000}"/>
    <cellStyle name="Currency 2 8 13 3 2 2" xfId="18988" xr:uid="{00000000-0005-0000-0000-000072520000}"/>
    <cellStyle name="Currency 2 8 13 3 2 3" xfId="30869" xr:uid="{5E5E7437-8D39-484F-A1D1-87925FBE5804}"/>
    <cellStyle name="Currency 2 8 13 3 2 4" xfId="45126" xr:uid="{39474306-E9EC-4AFC-82B4-B24DD73972CD}"/>
    <cellStyle name="Currency 2 8 13 3 3" xfId="7107" xr:uid="{00000000-0005-0000-0000-000073520000}"/>
    <cellStyle name="Currency 2 8 13 3 3 2" xfId="21364" xr:uid="{00000000-0005-0000-0000-000074520000}"/>
    <cellStyle name="Currency 2 8 13 3 3 3" xfId="33245" xr:uid="{8F41E8CD-37C1-4576-BCC2-192073F2A6F8}"/>
    <cellStyle name="Currency 2 8 13 3 3 4" xfId="47502" xr:uid="{2E8EE843-D10A-406A-AF08-14BDFD39E4B9}"/>
    <cellStyle name="Currency 2 8 13 3 4" xfId="9483" xr:uid="{00000000-0005-0000-0000-000075520000}"/>
    <cellStyle name="Currency 2 8 13 3 4 2" xfId="23740" xr:uid="{00000000-0005-0000-0000-000076520000}"/>
    <cellStyle name="Currency 2 8 13 3 4 3" xfId="35621" xr:uid="{21795767-5A44-45D5-9760-F0D107E1B2E7}"/>
    <cellStyle name="Currency 2 8 13 3 4 4" xfId="49878" xr:uid="{0A11D3B4-ED9B-4125-B721-6B6772AFAE45}"/>
    <cellStyle name="Currency 2 8 13 3 5" xfId="11859" xr:uid="{00000000-0005-0000-0000-000077520000}"/>
    <cellStyle name="Currency 2 8 13 3 5 2" xfId="26116" xr:uid="{00000000-0005-0000-0000-000078520000}"/>
    <cellStyle name="Currency 2 8 13 3 5 3" xfId="37997" xr:uid="{8C1F3E6C-6BA8-4D24-9280-A3BDE054A089}"/>
    <cellStyle name="Currency 2 8 13 3 5 4" xfId="52254" xr:uid="{31638527-A48A-4F61-AB95-B0DCA61662C7}"/>
    <cellStyle name="Currency 2 8 13 3 6" xfId="14236" xr:uid="{00000000-0005-0000-0000-000079520000}"/>
    <cellStyle name="Currency 2 8 13 3 6 2" xfId="40374" xr:uid="{05DADECD-AA3E-4AD3-BAF1-497A12FBFF70}"/>
    <cellStyle name="Currency 2 8 13 3 6 3" xfId="54631" xr:uid="{9290C57C-D4CA-44EC-9D68-E12D0E2DB8FC}"/>
    <cellStyle name="Currency 2 8 13 3 7" xfId="16612" xr:uid="{00000000-0005-0000-0000-00007A520000}"/>
    <cellStyle name="Currency 2 8 13 3 8" xfId="28493" xr:uid="{0B207089-4C59-4145-8CD3-C8327F0EF34D}"/>
    <cellStyle name="Currency 2 8 13 3 9" xfId="42750" xr:uid="{441319F2-FF30-4035-BBF1-6385A7DD369D}"/>
    <cellStyle name="Currency 2 8 13 4" xfId="3147" xr:uid="{00000000-0005-0000-0000-00007B520000}"/>
    <cellStyle name="Currency 2 8 13 4 2" xfId="17404" xr:uid="{00000000-0005-0000-0000-00007C520000}"/>
    <cellStyle name="Currency 2 8 13 4 3" xfId="29285" xr:uid="{47CB7D46-5958-4521-BEDD-C5DD1822ACB0}"/>
    <cellStyle name="Currency 2 8 13 4 4" xfId="43542" xr:uid="{E953B6DD-ED29-4060-BEF6-B478B31E8F8D}"/>
    <cellStyle name="Currency 2 8 13 5" xfId="5523" xr:uid="{00000000-0005-0000-0000-00007D520000}"/>
    <cellStyle name="Currency 2 8 13 5 2" xfId="19780" xr:uid="{00000000-0005-0000-0000-00007E520000}"/>
    <cellStyle name="Currency 2 8 13 5 3" xfId="31661" xr:uid="{7C3535EB-ACC6-48D0-B2AD-B712A625CE1A}"/>
    <cellStyle name="Currency 2 8 13 5 4" xfId="45918" xr:uid="{52328E5A-F962-4B33-ACD0-330A6C22A115}"/>
    <cellStyle name="Currency 2 8 13 6" xfId="7899" xr:uid="{00000000-0005-0000-0000-00007F520000}"/>
    <cellStyle name="Currency 2 8 13 6 2" xfId="22156" xr:uid="{00000000-0005-0000-0000-000080520000}"/>
    <cellStyle name="Currency 2 8 13 6 3" xfId="34037" xr:uid="{DC49E36C-2530-4B6B-8EA1-EE3CA169C63F}"/>
    <cellStyle name="Currency 2 8 13 6 4" xfId="48294" xr:uid="{57032BC0-B4E1-4E18-BAFE-690DD417495E}"/>
    <cellStyle name="Currency 2 8 13 7" xfId="10275" xr:uid="{00000000-0005-0000-0000-000081520000}"/>
    <cellStyle name="Currency 2 8 13 7 2" xfId="24532" xr:uid="{00000000-0005-0000-0000-000082520000}"/>
    <cellStyle name="Currency 2 8 13 7 3" xfId="36413" xr:uid="{ADF5FBF3-9EF3-4D15-9DAF-C67243B57C16}"/>
    <cellStyle name="Currency 2 8 13 7 4" xfId="50670" xr:uid="{28E4350D-89EB-4F71-9130-CD704FD51BE1}"/>
    <cellStyle name="Currency 2 8 13 8" xfId="12652" xr:uid="{00000000-0005-0000-0000-000083520000}"/>
    <cellStyle name="Currency 2 8 13 8 2" xfId="38790" xr:uid="{A6514597-3FF5-4690-B861-98BEF72F840A}"/>
    <cellStyle name="Currency 2 8 13 8 3" xfId="53047" xr:uid="{07F31378-4F18-4CE2-8C31-6888F524430F}"/>
    <cellStyle name="Currency 2 8 13 9" xfId="15028" xr:uid="{00000000-0005-0000-0000-000084520000}"/>
    <cellStyle name="Currency 2 8 14" xfId="807" xr:uid="{00000000-0005-0000-0000-000085520000}"/>
    <cellStyle name="Currency 2 8 14 10" xfId="26945" xr:uid="{A7B4C3E1-DAC4-4A6E-ACF5-7986D8380FDC}"/>
    <cellStyle name="Currency 2 8 14 11" xfId="41202" xr:uid="{51ED262D-91CC-4932-B2F2-06ABAFEB434F}"/>
    <cellStyle name="Currency 2 8 14 2" xfId="1599" xr:uid="{00000000-0005-0000-0000-000086520000}"/>
    <cellStyle name="Currency 2 8 14 2 2" xfId="3975" xr:uid="{00000000-0005-0000-0000-000087520000}"/>
    <cellStyle name="Currency 2 8 14 2 2 2" xfId="18232" xr:uid="{00000000-0005-0000-0000-000088520000}"/>
    <cellStyle name="Currency 2 8 14 2 2 3" xfId="30113" xr:uid="{08120154-D383-4F4A-AD70-188F36AA5A30}"/>
    <cellStyle name="Currency 2 8 14 2 2 4" xfId="44370" xr:uid="{D694E03B-867A-4920-A34F-F718B6874F4C}"/>
    <cellStyle name="Currency 2 8 14 2 3" xfId="6351" xr:uid="{00000000-0005-0000-0000-000089520000}"/>
    <cellStyle name="Currency 2 8 14 2 3 2" xfId="20608" xr:uid="{00000000-0005-0000-0000-00008A520000}"/>
    <cellStyle name="Currency 2 8 14 2 3 3" xfId="32489" xr:uid="{110105BB-7CFB-4B8D-96B7-AEBA7AA45798}"/>
    <cellStyle name="Currency 2 8 14 2 3 4" xfId="46746" xr:uid="{7594687E-F1CB-4F09-B323-A812315DE2B2}"/>
    <cellStyle name="Currency 2 8 14 2 4" xfId="8727" xr:uid="{00000000-0005-0000-0000-00008B520000}"/>
    <cellStyle name="Currency 2 8 14 2 4 2" xfId="22984" xr:uid="{00000000-0005-0000-0000-00008C520000}"/>
    <cellStyle name="Currency 2 8 14 2 4 3" xfId="34865" xr:uid="{1D0C6A7D-0B91-41FF-9E6C-09E6D3124171}"/>
    <cellStyle name="Currency 2 8 14 2 4 4" xfId="49122" xr:uid="{D40EF8F6-325B-4ECE-A698-C449D80DB216}"/>
    <cellStyle name="Currency 2 8 14 2 5" xfId="11103" xr:uid="{00000000-0005-0000-0000-00008D520000}"/>
    <cellStyle name="Currency 2 8 14 2 5 2" xfId="25360" xr:uid="{00000000-0005-0000-0000-00008E520000}"/>
    <cellStyle name="Currency 2 8 14 2 5 3" xfId="37241" xr:uid="{0483D8B5-E3BB-4508-B2F7-607C90AE62D8}"/>
    <cellStyle name="Currency 2 8 14 2 5 4" xfId="51498" xr:uid="{5C584037-0BD0-4550-B8B6-87B631C26D2A}"/>
    <cellStyle name="Currency 2 8 14 2 6" xfId="13480" xr:uid="{00000000-0005-0000-0000-00008F520000}"/>
    <cellStyle name="Currency 2 8 14 2 6 2" xfId="39618" xr:uid="{43EA99F0-A9C1-465B-9955-A372EE0F9B34}"/>
    <cellStyle name="Currency 2 8 14 2 6 3" xfId="53875" xr:uid="{CD8983EC-C54B-449A-9157-88EE7089CE39}"/>
    <cellStyle name="Currency 2 8 14 2 7" xfId="15856" xr:uid="{00000000-0005-0000-0000-000090520000}"/>
    <cellStyle name="Currency 2 8 14 2 8" xfId="27737" xr:uid="{FDD13BCE-B872-4C16-B99B-3527A10149BB}"/>
    <cellStyle name="Currency 2 8 14 2 9" xfId="41994" xr:uid="{CF077A52-38D1-425A-95CA-B488AD9B69C5}"/>
    <cellStyle name="Currency 2 8 14 3" xfId="2391" xr:uid="{00000000-0005-0000-0000-000091520000}"/>
    <cellStyle name="Currency 2 8 14 3 2" xfId="4767" xr:uid="{00000000-0005-0000-0000-000092520000}"/>
    <cellStyle name="Currency 2 8 14 3 2 2" xfId="19024" xr:uid="{00000000-0005-0000-0000-000093520000}"/>
    <cellStyle name="Currency 2 8 14 3 2 3" xfId="30905" xr:uid="{4331AF6A-610A-44CD-B4BC-4E49A176977A}"/>
    <cellStyle name="Currency 2 8 14 3 2 4" xfId="45162" xr:uid="{6A220797-01C7-4C50-A248-9A3A32975576}"/>
    <cellStyle name="Currency 2 8 14 3 3" xfId="7143" xr:uid="{00000000-0005-0000-0000-000094520000}"/>
    <cellStyle name="Currency 2 8 14 3 3 2" xfId="21400" xr:uid="{00000000-0005-0000-0000-000095520000}"/>
    <cellStyle name="Currency 2 8 14 3 3 3" xfId="33281" xr:uid="{80F286D8-927D-48EE-974E-B6BC09987C6D}"/>
    <cellStyle name="Currency 2 8 14 3 3 4" xfId="47538" xr:uid="{6DC511C8-F655-4C4C-B7FD-4AB75BF268BA}"/>
    <cellStyle name="Currency 2 8 14 3 4" xfId="9519" xr:uid="{00000000-0005-0000-0000-000096520000}"/>
    <cellStyle name="Currency 2 8 14 3 4 2" xfId="23776" xr:uid="{00000000-0005-0000-0000-000097520000}"/>
    <cellStyle name="Currency 2 8 14 3 4 3" xfId="35657" xr:uid="{556A5B8C-37CF-44C8-8818-BE7A27564134}"/>
    <cellStyle name="Currency 2 8 14 3 4 4" xfId="49914" xr:uid="{0B4B7E59-402A-400B-8941-4A6A35C5A8C5}"/>
    <cellStyle name="Currency 2 8 14 3 5" xfId="11895" xr:uid="{00000000-0005-0000-0000-000098520000}"/>
    <cellStyle name="Currency 2 8 14 3 5 2" xfId="26152" xr:uid="{00000000-0005-0000-0000-000099520000}"/>
    <cellStyle name="Currency 2 8 14 3 5 3" xfId="38033" xr:uid="{9CBA8A69-7E5B-4155-8AFF-C56A5BE87252}"/>
    <cellStyle name="Currency 2 8 14 3 5 4" xfId="52290" xr:uid="{A8B67C59-F74C-4174-AC6E-8263C0A15A11}"/>
    <cellStyle name="Currency 2 8 14 3 6" xfId="14272" xr:uid="{00000000-0005-0000-0000-00009A520000}"/>
    <cellStyle name="Currency 2 8 14 3 6 2" xfId="40410" xr:uid="{6FE930F0-1F2C-4A66-93AC-478505742616}"/>
    <cellStyle name="Currency 2 8 14 3 6 3" xfId="54667" xr:uid="{C51EA3AF-B31B-466F-9991-8F588A95A94E}"/>
    <cellStyle name="Currency 2 8 14 3 7" xfId="16648" xr:uid="{00000000-0005-0000-0000-00009B520000}"/>
    <cellStyle name="Currency 2 8 14 3 8" xfId="28529" xr:uid="{7E5C8A14-209D-4186-AC6B-4BA01EA8FBF5}"/>
    <cellStyle name="Currency 2 8 14 3 9" xfId="42786" xr:uid="{C77D945F-437B-4757-B686-ECC850461C95}"/>
    <cellStyle name="Currency 2 8 14 4" xfId="3183" xr:uid="{00000000-0005-0000-0000-00009C520000}"/>
    <cellStyle name="Currency 2 8 14 4 2" xfId="17440" xr:uid="{00000000-0005-0000-0000-00009D520000}"/>
    <cellStyle name="Currency 2 8 14 4 3" xfId="29321" xr:uid="{26E9AA8B-BC74-4DB4-8B46-50768A331553}"/>
    <cellStyle name="Currency 2 8 14 4 4" xfId="43578" xr:uid="{1CC0F935-B9B8-4075-A91D-E8F498FCCFA8}"/>
    <cellStyle name="Currency 2 8 14 5" xfId="5559" xr:uid="{00000000-0005-0000-0000-00009E520000}"/>
    <cellStyle name="Currency 2 8 14 5 2" xfId="19816" xr:uid="{00000000-0005-0000-0000-00009F520000}"/>
    <cellStyle name="Currency 2 8 14 5 3" xfId="31697" xr:uid="{BAED3DCB-E2B3-4AA3-A114-B897B28DF2A7}"/>
    <cellStyle name="Currency 2 8 14 5 4" xfId="45954" xr:uid="{A3161047-7CCD-4C72-8ACF-47183F3548F8}"/>
    <cellStyle name="Currency 2 8 14 6" xfId="7935" xr:uid="{00000000-0005-0000-0000-0000A0520000}"/>
    <cellStyle name="Currency 2 8 14 6 2" xfId="22192" xr:uid="{00000000-0005-0000-0000-0000A1520000}"/>
    <cellStyle name="Currency 2 8 14 6 3" xfId="34073" xr:uid="{DAFD4329-FFE2-4779-8AD6-DD9263ACF6A3}"/>
    <cellStyle name="Currency 2 8 14 6 4" xfId="48330" xr:uid="{5A7EC6C5-A852-4B65-B4A3-8DB560B01B78}"/>
    <cellStyle name="Currency 2 8 14 7" xfId="10311" xr:uid="{00000000-0005-0000-0000-0000A2520000}"/>
    <cellStyle name="Currency 2 8 14 7 2" xfId="24568" xr:uid="{00000000-0005-0000-0000-0000A3520000}"/>
    <cellStyle name="Currency 2 8 14 7 3" xfId="36449" xr:uid="{8BD910DA-6B3A-4823-959D-BA59F3E84A7E}"/>
    <cellStyle name="Currency 2 8 14 7 4" xfId="50706" xr:uid="{ADA1A1D8-138D-437E-9BCC-D43B9669B052}"/>
    <cellStyle name="Currency 2 8 14 8" xfId="12688" xr:uid="{00000000-0005-0000-0000-0000A4520000}"/>
    <cellStyle name="Currency 2 8 14 8 2" xfId="38826" xr:uid="{6C707D5B-F41A-4BC3-8F19-F8E7FC9BDEA1}"/>
    <cellStyle name="Currency 2 8 14 8 3" xfId="53083" xr:uid="{2320B8EF-293E-4AB2-A6D9-5BA462E514E0}"/>
    <cellStyle name="Currency 2 8 14 9" xfId="15064" xr:uid="{00000000-0005-0000-0000-0000A5520000}"/>
    <cellStyle name="Currency 2 8 15" xfId="843" xr:uid="{00000000-0005-0000-0000-0000A6520000}"/>
    <cellStyle name="Currency 2 8 15 2" xfId="3219" xr:uid="{00000000-0005-0000-0000-0000A7520000}"/>
    <cellStyle name="Currency 2 8 15 2 2" xfId="17476" xr:uid="{00000000-0005-0000-0000-0000A8520000}"/>
    <cellStyle name="Currency 2 8 15 2 3" xfId="29357" xr:uid="{9F930E2D-E2FE-40EE-9A9E-8EE5955B5BEB}"/>
    <cellStyle name="Currency 2 8 15 2 4" xfId="43614" xr:uid="{226B0359-4355-4DE9-BB52-05D2B5B9D96B}"/>
    <cellStyle name="Currency 2 8 15 3" xfId="5595" xr:uid="{00000000-0005-0000-0000-0000A9520000}"/>
    <cellStyle name="Currency 2 8 15 3 2" xfId="19852" xr:uid="{00000000-0005-0000-0000-0000AA520000}"/>
    <cellStyle name="Currency 2 8 15 3 3" xfId="31733" xr:uid="{33D3D40D-E046-457B-907B-7059952BB6F6}"/>
    <cellStyle name="Currency 2 8 15 3 4" xfId="45990" xr:uid="{02D9E46E-D17E-4D38-A724-1B22A866A8AA}"/>
    <cellStyle name="Currency 2 8 15 4" xfId="7971" xr:uid="{00000000-0005-0000-0000-0000AB520000}"/>
    <cellStyle name="Currency 2 8 15 4 2" xfId="22228" xr:uid="{00000000-0005-0000-0000-0000AC520000}"/>
    <cellStyle name="Currency 2 8 15 4 3" xfId="34109" xr:uid="{F69F35BF-A311-4FED-8C2F-CE1D0B8343CD}"/>
    <cellStyle name="Currency 2 8 15 4 4" xfId="48366" xr:uid="{7A1350DA-BBD0-4030-83CC-5F5C6E704485}"/>
    <cellStyle name="Currency 2 8 15 5" xfId="10347" xr:uid="{00000000-0005-0000-0000-0000AD520000}"/>
    <cellStyle name="Currency 2 8 15 5 2" xfId="24604" xr:uid="{00000000-0005-0000-0000-0000AE520000}"/>
    <cellStyle name="Currency 2 8 15 5 3" xfId="36485" xr:uid="{62E7415A-B521-4CAB-B30A-D90E847FA212}"/>
    <cellStyle name="Currency 2 8 15 5 4" xfId="50742" xr:uid="{A976C6D0-4ADD-403C-BD99-3255F7B6ED88}"/>
    <cellStyle name="Currency 2 8 15 6" xfId="12724" xr:uid="{00000000-0005-0000-0000-0000AF520000}"/>
    <cellStyle name="Currency 2 8 15 6 2" xfId="38862" xr:uid="{EAC96CC7-B418-4FC3-998A-32A362101D1C}"/>
    <cellStyle name="Currency 2 8 15 6 3" xfId="53119" xr:uid="{479591C2-D2F8-4D84-9ADD-138BE8226675}"/>
    <cellStyle name="Currency 2 8 15 7" xfId="15100" xr:uid="{00000000-0005-0000-0000-0000B0520000}"/>
    <cellStyle name="Currency 2 8 15 8" xfId="26981" xr:uid="{E110FCFF-11D1-4D89-AEB1-0F34241DE071}"/>
    <cellStyle name="Currency 2 8 15 9" xfId="41238" xr:uid="{9E2D7BC6-1912-44AA-BB9B-6B79136F45FC}"/>
    <cellStyle name="Currency 2 8 16" xfId="1635" xr:uid="{00000000-0005-0000-0000-0000B1520000}"/>
    <cellStyle name="Currency 2 8 16 2" xfId="4011" xr:uid="{00000000-0005-0000-0000-0000B2520000}"/>
    <cellStyle name="Currency 2 8 16 2 2" xfId="18268" xr:uid="{00000000-0005-0000-0000-0000B3520000}"/>
    <cellStyle name="Currency 2 8 16 2 3" xfId="30149" xr:uid="{8E94C4AD-BA77-46C6-A6B5-0EB024B09B4A}"/>
    <cellStyle name="Currency 2 8 16 2 4" xfId="44406" xr:uid="{489796A0-A4DE-4FA5-8AC5-DE646E82F4C7}"/>
    <cellStyle name="Currency 2 8 16 3" xfId="6387" xr:uid="{00000000-0005-0000-0000-0000B4520000}"/>
    <cellStyle name="Currency 2 8 16 3 2" xfId="20644" xr:uid="{00000000-0005-0000-0000-0000B5520000}"/>
    <cellStyle name="Currency 2 8 16 3 3" xfId="32525" xr:uid="{60FBF6CD-889A-438A-9EB8-207360C03705}"/>
    <cellStyle name="Currency 2 8 16 3 4" xfId="46782" xr:uid="{4DA1A441-A046-41B9-BF7D-09ACD6C709B5}"/>
    <cellStyle name="Currency 2 8 16 4" xfId="8763" xr:uid="{00000000-0005-0000-0000-0000B6520000}"/>
    <cellStyle name="Currency 2 8 16 4 2" xfId="23020" xr:uid="{00000000-0005-0000-0000-0000B7520000}"/>
    <cellStyle name="Currency 2 8 16 4 3" xfId="34901" xr:uid="{AF448E98-E982-4775-82E9-71BBA9429892}"/>
    <cellStyle name="Currency 2 8 16 4 4" xfId="49158" xr:uid="{3E1F7975-6255-42B9-AEB6-61898464EC4E}"/>
    <cellStyle name="Currency 2 8 16 5" xfId="11139" xr:uid="{00000000-0005-0000-0000-0000B8520000}"/>
    <cellStyle name="Currency 2 8 16 5 2" xfId="25396" xr:uid="{00000000-0005-0000-0000-0000B9520000}"/>
    <cellStyle name="Currency 2 8 16 5 3" xfId="37277" xr:uid="{E6DC38C1-744D-4532-9750-F6B45BED7D67}"/>
    <cellStyle name="Currency 2 8 16 5 4" xfId="51534" xr:uid="{7E36D27C-DA3D-4A16-94C3-8B99A279710B}"/>
    <cellStyle name="Currency 2 8 16 6" xfId="13516" xr:uid="{00000000-0005-0000-0000-0000BA520000}"/>
    <cellStyle name="Currency 2 8 16 6 2" xfId="39654" xr:uid="{3E28A03A-EFEF-4D1E-A167-E17AD4A15EB6}"/>
    <cellStyle name="Currency 2 8 16 6 3" xfId="53911" xr:uid="{42A131CA-110D-416F-B522-E4A13EE20007}"/>
    <cellStyle name="Currency 2 8 16 7" xfId="15892" xr:uid="{00000000-0005-0000-0000-0000BB520000}"/>
    <cellStyle name="Currency 2 8 16 8" xfId="27773" xr:uid="{3BDDC13D-8B62-46F2-A2B8-0A3A52EC3C71}"/>
    <cellStyle name="Currency 2 8 16 9" xfId="42030" xr:uid="{52F1627B-1A5E-41F1-A2E0-8A472BD7BD95}"/>
    <cellStyle name="Currency 2 8 17" xfId="2427" xr:uid="{00000000-0005-0000-0000-0000BC520000}"/>
    <cellStyle name="Currency 2 8 17 2" xfId="16684" xr:uid="{00000000-0005-0000-0000-0000BD520000}"/>
    <cellStyle name="Currency 2 8 17 3" xfId="28565" xr:uid="{B845078F-56BC-4468-82C9-F1FDE927B733}"/>
    <cellStyle name="Currency 2 8 17 4" xfId="42822" xr:uid="{1E8D94D2-09F6-4703-B047-3A870DDF11A8}"/>
    <cellStyle name="Currency 2 8 18" xfId="4803" xr:uid="{00000000-0005-0000-0000-0000BE520000}"/>
    <cellStyle name="Currency 2 8 18 2" xfId="19060" xr:uid="{00000000-0005-0000-0000-0000BF520000}"/>
    <cellStyle name="Currency 2 8 18 3" xfId="30941" xr:uid="{80D2B586-5285-4917-AD4D-2547C45571AC}"/>
    <cellStyle name="Currency 2 8 18 4" xfId="45198" xr:uid="{06779500-3F39-4C7F-8C49-D4B8D7E6CF28}"/>
    <cellStyle name="Currency 2 8 19" xfId="7179" xr:uid="{00000000-0005-0000-0000-0000C0520000}"/>
    <cellStyle name="Currency 2 8 19 2" xfId="21436" xr:uid="{00000000-0005-0000-0000-0000C1520000}"/>
    <cellStyle name="Currency 2 8 19 3" xfId="33317" xr:uid="{D1C185D8-7FE0-4939-8325-5042834A6E9C}"/>
    <cellStyle name="Currency 2 8 19 4" xfId="47574" xr:uid="{246245ED-FB8E-4D3C-97AA-42D4E53A8888}"/>
    <cellStyle name="Currency 2 8 2" xfId="87" xr:uid="{00000000-0005-0000-0000-0000C2520000}"/>
    <cellStyle name="Currency 2 8 2 10" xfId="14344" xr:uid="{00000000-0005-0000-0000-0000C3520000}"/>
    <cellStyle name="Currency 2 8 2 11" xfId="26225" xr:uid="{8B938A2B-8031-44E4-A54A-174812820853}"/>
    <cellStyle name="Currency 2 8 2 12" xfId="40482" xr:uid="{DB93D7F8-50F9-4FAB-8902-1C1A0410A849}"/>
    <cellStyle name="Currency 2 8 2 2" xfId="447" xr:uid="{00000000-0005-0000-0000-0000C4520000}"/>
    <cellStyle name="Currency 2 8 2 2 10" xfId="26585" xr:uid="{F7249538-212D-418A-B31A-EB8D9A3F034E}"/>
    <cellStyle name="Currency 2 8 2 2 11" xfId="40842" xr:uid="{49E1170C-AE8F-4EE6-A6BB-BBC4C8E41104}"/>
    <cellStyle name="Currency 2 8 2 2 2" xfId="1239" xr:uid="{00000000-0005-0000-0000-0000C5520000}"/>
    <cellStyle name="Currency 2 8 2 2 2 2" xfId="3615" xr:uid="{00000000-0005-0000-0000-0000C6520000}"/>
    <cellStyle name="Currency 2 8 2 2 2 2 2" xfId="17872" xr:uid="{00000000-0005-0000-0000-0000C7520000}"/>
    <cellStyle name="Currency 2 8 2 2 2 2 3" xfId="29753" xr:uid="{C5C1F5CB-034E-4BA7-B4BD-8D8E47FDF52C}"/>
    <cellStyle name="Currency 2 8 2 2 2 2 4" xfId="44010" xr:uid="{73D4E288-D22A-4452-AC28-98ECE22B5503}"/>
    <cellStyle name="Currency 2 8 2 2 2 3" xfId="5991" xr:uid="{00000000-0005-0000-0000-0000C8520000}"/>
    <cellStyle name="Currency 2 8 2 2 2 3 2" xfId="20248" xr:uid="{00000000-0005-0000-0000-0000C9520000}"/>
    <cellStyle name="Currency 2 8 2 2 2 3 3" xfId="32129" xr:uid="{735A4E4F-D607-4810-A1EF-A18AE8C79736}"/>
    <cellStyle name="Currency 2 8 2 2 2 3 4" xfId="46386" xr:uid="{C75BAB88-3EE5-465D-A832-4D7A01F51D8B}"/>
    <cellStyle name="Currency 2 8 2 2 2 4" xfId="8367" xr:uid="{00000000-0005-0000-0000-0000CA520000}"/>
    <cellStyle name="Currency 2 8 2 2 2 4 2" xfId="22624" xr:uid="{00000000-0005-0000-0000-0000CB520000}"/>
    <cellStyle name="Currency 2 8 2 2 2 4 3" xfId="34505" xr:uid="{7A7D05D3-1996-4442-9FF8-8C87D9510D4A}"/>
    <cellStyle name="Currency 2 8 2 2 2 4 4" xfId="48762" xr:uid="{E0A1406F-1F8F-4F33-A81A-6C7CB25B1D74}"/>
    <cellStyle name="Currency 2 8 2 2 2 5" xfId="10743" xr:uid="{00000000-0005-0000-0000-0000CC520000}"/>
    <cellStyle name="Currency 2 8 2 2 2 5 2" xfId="25000" xr:uid="{00000000-0005-0000-0000-0000CD520000}"/>
    <cellStyle name="Currency 2 8 2 2 2 5 3" xfId="36881" xr:uid="{6933CCC1-A751-48CD-BED0-A707D7CD7D76}"/>
    <cellStyle name="Currency 2 8 2 2 2 5 4" xfId="51138" xr:uid="{110C41F0-0074-4CE7-98B8-F65DA61E1A1F}"/>
    <cellStyle name="Currency 2 8 2 2 2 6" xfId="13120" xr:uid="{00000000-0005-0000-0000-0000CE520000}"/>
    <cellStyle name="Currency 2 8 2 2 2 6 2" xfId="39258" xr:uid="{6BE3B00A-619D-4B43-95EE-72A15B1632F5}"/>
    <cellStyle name="Currency 2 8 2 2 2 6 3" xfId="53515" xr:uid="{3EF16CF7-1512-46C7-810F-FDC475912BCB}"/>
    <cellStyle name="Currency 2 8 2 2 2 7" xfId="15496" xr:uid="{00000000-0005-0000-0000-0000CF520000}"/>
    <cellStyle name="Currency 2 8 2 2 2 8" xfId="27377" xr:uid="{30613762-30B8-4ADB-BFDD-B82AAE072E0A}"/>
    <cellStyle name="Currency 2 8 2 2 2 9" xfId="41634" xr:uid="{8F23207E-E55E-4B39-8C3C-7D345A65C273}"/>
    <cellStyle name="Currency 2 8 2 2 3" xfId="2031" xr:uid="{00000000-0005-0000-0000-0000D0520000}"/>
    <cellStyle name="Currency 2 8 2 2 3 2" xfId="4407" xr:uid="{00000000-0005-0000-0000-0000D1520000}"/>
    <cellStyle name="Currency 2 8 2 2 3 2 2" xfId="18664" xr:uid="{00000000-0005-0000-0000-0000D2520000}"/>
    <cellStyle name="Currency 2 8 2 2 3 2 3" xfId="30545" xr:uid="{416FE118-EE0F-4294-81AE-B57767B50718}"/>
    <cellStyle name="Currency 2 8 2 2 3 2 4" xfId="44802" xr:uid="{1E5957DA-10BF-4685-B0ED-247C674B7099}"/>
    <cellStyle name="Currency 2 8 2 2 3 3" xfId="6783" xr:uid="{00000000-0005-0000-0000-0000D3520000}"/>
    <cellStyle name="Currency 2 8 2 2 3 3 2" xfId="21040" xr:uid="{00000000-0005-0000-0000-0000D4520000}"/>
    <cellStyle name="Currency 2 8 2 2 3 3 3" xfId="32921" xr:uid="{ED595F7C-FF6A-4495-BE26-25074C8579A9}"/>
    <cellStyle name="Currency 2 8 2 2 3 3 4" xfId="47178" xr:uid="{20EA5DA2-C624-493F-948B-15FAFBB31E8E}"/>
    <cellStyle name="Currency 2 8 2 2 3 4" xfId="9159" xr:uid="{00000000-0005-0000-0000-0000D5520000}"/>
    <cellStyle name="Currency 2 8 2 2 3 4 2" xfId="23416" xr:uid="{00000000-0005-0000-0000-0000D6520000}"/>
    <cellStyle name="Currency 2 8 2 2 3 4 3" xfId="35297" xr:uid="{74B92CE5-7033-42DF-99E8-552A1A4B78B6}"/>
    <cellStyle name="Currency 2 8 2 2 3 4 4" xfId="49554" xr:uid="{8A296C5B-BDA8-40C9-B0C9-0E63E150F624}"/>
    <cellStyle name="Currency 2 8 2 2 3 5" xfId="11535" xr:uid="{00000000-0005-0000-0000-0000D7520000}"/>
    <cellStyle name="Currency 2 8 2 2 3 5 2" xfId="25792" xr:uid="{00000000-0005-0000-0000-0000D8520000}"/>
    <cellStyle name="Currency 2 8 2 2 3 5 3" xfId="37673" xr:uid="{6C4C9574-E6ED-43A0-BC9B-9B2D5340B40C}"/>
    <cellStyle name="Currency 2 8 2 2 3 5 4" xfId="51930" xr:uid="{F72FFDD7-DD74-4372-81D1-8F42063D5A77}"/>
    <cellStyle name="Currency 2 8 2 2 3 6" xfId="13912" xr:uid="{00000000-0005-0000-0000-0000D9520000}"/>
    <cellStyle name="Currency 2 8 2 2 3 6 2" xfId="40050" xr:uid="{4824DCC9-6E9A-433D-A02B-F79A3CE06DD6}"/>
    <cellStyle name="Currency 2 8 2 2 3 6 3" xfId="54307" xr:uid="{7D7103EF-BF15-4E7F-8A0A-A245C0C978A6}"/>
    <cellStyle name="Currency 2 8 2 2 3 7" xfId="16288" xr:uid="{00000000-0005-0000-0000-0000DA520000}"/>
    <cellStyle name="Currency 2 8 2 2 3 8" xfId="28169" xr:uid="{50FB0F17-A3C6-4024-AB56-C36EC1C7C008}"/>
    <cellStyle name="Currency 2 8 2 2 3 9" xfId="42426" xr:uid="{79AE8857-E8F4-420D-8A03-55BD9241A786}"/>
    <cellStyle name="Currency 2 8 2 2 4" xfId="2823" xr:uid="{00000000-0005-0000-0000-0000DB520000}"/>
    <cellStyle name="Currency 2 8 2 2 4 2" xfId="17080" xr:uid="{00000000-0005-0000-0000-0000DC520000}"/>
    <cellStyle name="Currency 2 8 2 2 4 3" xfId="28961" xr:uid="{CA49E03D-1B99-4AEB-8D83-ED946E872B03}"/>
    <cellStyle name="Currency 2 8 2 2 4 4" xfId="43218" xr:uid="{4ED4226B-0EBD-4CDB-B664-A97F6FD840BD}"/>
    <cellStyle name="Currency 2 8 2 2 5" xfId="5199" xr:uid="{00000000-0005-0000-0000-0000DD520000}"/>
    <cellStyle name="Currency 2 8 2 2 5 2" xfId="19456" xr:uid="{00000000-0005-0000-0000-0000DE520000}"/>
    <cellStyle name="Currency 2 8 2 2 5 3" xfId="31337" xr:uid="{36BFDC0C-D1D4-41D6-A0D1-DF9A52767A01}"/>
    <cellStyle name="Currency 2 8 2 2 5 4" xfId="45594" xr:uid="{A6C86ADE-E755-4CE4-9C53-96AA46C00368}"/>
    <cellStyle name="Currency 2 8 2 2 6" xfId="7575" xr:uid="{00000000-0005-0000-0000-0000DF520000}"/>
    <cellStyle name="Currency 2 8 2 2 6 2" xfId="21832" xr:uid="{00000000-0005-0000-0000-0000E0520000}"/>
    <cellStyle name="Currency 2 8 2 2 6 3" xfId="33713" xr:uid="{5D0CDC8D-3ED2-4AD8-93AE-D6C05A8EF375}"/>
    <cellStyle name="Currency 2 8 2 2 6 4" xfId="47970" xr:uid="{E70AA0C1-D757-4550-8F42-37BA3CAD676A}"/>
    <cellStyle name="Currency 2 8 2 2 7" xfId="9951" xr:uid="{00000000-0005-0000-0000-0000E1520000}"/>
    <cellStyle name="Currency 2 8 2 2 7 2" xfId="24208" xr:uid="{00000000-0005-0000-0000-0000E2520000}"/>
    <cellStyle name="Currency 2 8 2 2 7 3" xfId="36089" xr:uid="{61BC6B59-EFA5-4754-ACCD-FDAFB76419E1}"/>
    <cellStyle name="Currency 2 8 2 2 7 4" xfId="50346" xr:uid="{D9968B2B-F04D-4BAF-9DE9-186495199328}"/>
    <cellStyle name="Currency 2 8 2 2 8" xfId="12328" xr:uid="{00000000-0005-0000-0000-0000E3520000}"/>
    <cellStyle name="Currency 2 8 2 2 8 2" xfId="38466" xr:uid="{75032486-F36B-42EC-A2C3-CEC50BB18578}"/>
    <cellStyle name="Currency 2 8 2 2 8 3" xfId="52723" xr:uid="{9BD470AA-6569-4E3D-9693-52461BC6BEDB}"/>
    <cellStyle name="Currency 2 8 2 2 9" xfId="14704" xr:uid="{00000000-0005-0000-0000-0000E4520000}"/>
    <cellStyle name="Currency 2 8 2 3" xfId="879" xr:uid="{00000000-0005-0000-0000-0000E5520000}"/>
    <cellStyle name="Currency 2 8 2 3 2" xfId="3255" xr:uid="{00000000-0005-0000-0000-0000E6520000}"/>
    <cellStyle name="Currency 2 8 2 3 2 2" xfId="17512" xr:uid="{00000000-0005-0000-0000-0000E7520000}"/>
    <cellStyle name="Currency 2 8 2 3 2 3" xfId="29393" xr:uid="{A1D37441-7F09-436D-9A34-21ED4D7F37B7}"/>
    <cellStyle name="Currency 2 8 2 3 2 4" xfId="43650" xr:uid="{2154075D-212B-4DE7-B127-E046BD47C9C3}"/>
    <cellStyle name="Currency 2 8 2 3 3" xfId="5631" xr:uid="{00000000-0005-0000-0000-0000E8520000}"/>
    <cellStyle name="Currency 2 8 2 3 3 2" xfId="19888" xr:uid="{00000000-0005-0000-0000-0000E9520000}"/>
    <cellStyle name="Currency 2 8 2 3 3 3" xfId="31769" xr:uid="{D399AF3B-B333-4918-953E-7651694F6872}"/>
    <cellStyle name="Currency 2 8 2 3 3 4" xfId="46026" xr:uid="{DEB8CFCD-EDB9-4068-9116-8AE7EB2BB33D}"/>
    <cellStyle name="Currency 2 8 2 3 4" xfId="8007" xr:uid="{00000000-0005-0000-0000-0000EA520000}"/>
    <cellStyle name="Currency 2 8 2 3 4 2" xfId="22264" xr:uid="{00000000-0005-0000-0000-0000EB520000}"/>
    <cellStyle name="Currency 2 8 2 3 4 3" xfId="34145" xr:uid="{B9D66BAA-0C4F-4C83-9D6A-87E485C98354}"/>
    <cellStyle name="Currency 2 8 2 3 4 4" xfId="48402" xr:uid="{C81310D8-D571-4FE2-A3CA-6D0BAD9734BE}"/>
    <cellStyle name="Currency 2 8 2 3 5" xfId="10383" xr:uid="{00000000-0005-0000-0000-0000EC520000}"/>
    <cellStyle name="Currency 2 8 2 3 5 2" xfId="24640" xr:uid="{00000000-0005-0000-0000-0000ED520000}"/>
    <cellStyle name="Currency 2 8 2 3 5 3" xfId="36521" xr:uid="{B38E86FB-D15D-4921-BCDB-9B246C65273F}"/>
    <cellStyle name="Currency 2 8 2 3 5 4" xfId="50778" xr:uid="{D54EC560-6E85-4227-A58A-91D98DE57A27}"/>
    <cellStyle name="Currency 2 8 2 3 6" xfId="12760" xr:uid="{00000000-0005-0000-0000-0000EE520000}"/>
    <cellStyle name="Currency 2 8 2 3 6 2" xfId="38898" xr:uid="{B11703AF-F73E-48A8-807A-5C20E03A5B6E}"/>
    <cellStyle name="Currency 2 8 2 3 6 3" xfId="53155" xr:uid="{01827E00-E66E-4B56-B73F-665FF736128D}"/>
    <cellStyle name="Currency 2 8 2 3 7" xfId="15136" xr:uid="{00000000-0005-0000-0000-0000EF520000}"/>
    <cellStyle name="Currency 2 8 2 3 8" xfId="27017" xr:uid="{92F638F0-247B-4FD5-95DA-C680DBE34425}"/>
    <cellStyle name="Currency 2 8 2 3 9" xfId="41274" xr:uid="{C9E30212-D56C-4BCC-B0BA-693A8B8ECFE6}"/>
    <cellStyle name="Currency 2 8 2 4" xfId="1671" xr:uid="{00000000-0005-0000-0000-0000F0520000}"/>
    <cellStyle name="Currency 2 8 2 4 2" xfId="4047" xr:uid="{00000000-0005-0000-0000-0000F1520000}"/>
    <cellStyle name="Currency 2 8 2 4 2 2" xfId="18304" xr:uid="{00000000-0005-0000-0000-0000F2520000}"/>
    <cellStyle name="Currency 2 8 2 4 2 3" xfId="30185" xr:uid="{64669EFD-1C1A-4E86-9D5A-DC2E3958C42A}"/>
    <cellStyle name="Currency 2 8 2 4 2 4" xfId="44442" xr:uid="{D3040760-6A10-48C0-9CC7-1CB639567F97}"/>
    <cellStyle name="Currency 2 8 2 4 3" xfId="6423" xr:uid="{00000000-0005-0000-0000-0000F3520000}"/>
    <cellStyle name="Currency 2 8 2 4 3 2" xfId="20680" xr:uid="{00000000-0005-0000-0000-0000F4520000}"/>
    <cellStyle name="Currency 2 8 2 4 3 3" xfId="32561" xr:uid="{E107246D-5922-493F-B32F-604E4B6FC545}"/>
    <cellStyle name="Currency 2 8 2 4 3 4" xfId="46818" xr:uid="{75382847-9ECC-4F1D-98D1-7EAA0A328D1B}"/>
    <cellStyle name="Currency 2 8 2 4 4" xfId="8799" xr:uid="{00000000-0005-0000-0000-0000F5520000}"/>
    <cellStyle name="Currency 2 8 2 4 4 2" xfId="23056" xr:uid="{00000000-0005-0000-0000-0000F6520000}"/>
    <cellStyle name="Currency 2 8 2 4 4 3" xfId="34937" xr:uid="{2CA9E929-FFD0-4AAB-8317-C3CF75E1F181}"/>
    <cellStyle name="Currency 2 8 2 4 4 4" xfId="49194" xr:uid="{5B11F325-BF53-4904-997D-EEDAF887411A}"/>
    <cellStyle name="Currency 2 8 2 4 5" xfId="11175" xr:uid="{00000000-0005-0000-0000-0000F7520000}"/>
    <cellStyle name="Currency 2 8 2 4 5 2" xfId="25432" xr:uid="{00000000-0005-0000-0000-0000F8520000}"/>
    <cellStyle name="Currency 2 8 2 4 5 3" xfId="37313" xr:uid="{81101570-B933-4F44-9223-67421343D9CE}"/>
    <cellStyle name="Currency 2 8 2 4 5 4" xfId="51570" xr:uid="{E70C3D79-1C89-41A6-973E-4FA041BC3D68}"/>
    <cellStyle name="Currency 2 8 2 4 6" xfId="13552" xr:uid="{00000000-0005-0000-0000-0000F9520000}"/>
    <cellStyle name="Currency 2 8 2 4 6 2" xfId="39690" xr:uid="{D3A80396-D3B9-4C79-BAB4-0AE8F1B8A6EB}"/>
    <cellStyle name="Currency 2 8 2 4 6 3" xfId="53947" xr:uid="{528F1177-0146-4F1F-8F07-204E53C5CBAE}"/>
    <cellStyle name="Currency 2 8 2 4 7" xfId="15928" xr:uid="{00000000-0005-0000-0000-0000FA520000}"/>
    <cellStyle name="Currency 2 8 2 4 8" xfId="27809" xr:uid="{2851DC90-4DEB-4D3B-8493-2306052ED480}"/>
    <cellStyle name="Currency 2 8 2 4 9" xfId="42066" xr:uid="{28192E29-2A74-49BD-83BF-5C2A3A9C34DF}"/>
    <cellStyle name="Currency 2 8 2 5" xfId="2463" xr:uid="{00000000-0005-0000-0000-0000FB520000}"/>
    <cellStyle name="Currency 2 8 2 5 2" xfId="16720" xr:uid="{00000000-0005-0000-0000-0000FC520000}"/>
    <cellStyle name="Currency 2 8 2 5 3" xfId="28601" xr:uid="{6F691109-60C3-49DA-8F17-855CB9B439DE}"/>
    <cellStyle name="Currency 2 8 2 5 4" xfId="42858" xr:uid="{E7BFDC77-3B86-4287-B324-C7BA37E64CE2}"/>
    <cellStyle name="Currency 2 8 2 6" xfId="4839" xr:uid="{00000000-0005-0000-0000-0000FD520000}"/>
    <cellStyle name="Currency 2 8 2 6 2" xfId="19096" xr:uid="{00000000-0005-0000-0000-0000FE520000}"/>
    <cellStyle name="Currency 2 8 2 6 3" xfId="30977" xr:uid="{3DF89E8F-18B4-4F6E-BF4E-548C5C5766F2}"/>
    <cellStyle name="Currency 2 8 2 6 4" xfId="45234" xr:uid="{A103EE84-3BD8-4F4D-8D5D-DC63F54FF87E}"/>
    <cellStyle name="Currency 2 8 2 7" xfId="7215" xr:uid="{00000000-0005-0000-0000-0000FF520000}"/>
    <cellStyle name="Currency 2 8 2 7 2" xfId="21472" xr:uid="{00000000-0005-0000-0000-000000530000}"/>
    <cellStyle name="Currency 2 8 2 7 3" xfId="33353" xr:uid="{64C89F23-3EF5-4562-8782-3900225188EE}"/>
    <cellStyle name="Currency 2 8 2 7 4" xfId="47610" xr:uid="{6833B90C-CE33-48D6-95B2-A4374A937CD0}"/>
    <cellStyle name="Currency 2 8 2 8" xfId="9591" xr:uid="{00000000-0005-0000-0000-000001530000}"/>
    <cellStyle name="Currency 2 8 2 8 2" xfId="23848" xr:uid="{00000000-0005-0000-0000-000002530000}"/>
    <cellStyle name="Currency 2 8 2 8 3" xfId="35729" xr:uid="{CCAF4A1C-398C-47D1-89E0-67A09E4323C1}"/>
    <cellStyle name="Currency 2 8 2 8 4" xfId="49986" xr:uid="{D99E2DB5-0E89-4A80-8BDE-07305CF1E0DE}"/>
    <cellStyle name="Currency 2 8 2 9" xfId="11968" xr:uid="{00000000-0005-0000-0000-000003530000}"/>
    <cellStyle name="Currency 2 8 2 9 2" xfId="38106" xr:uid="{B47F0EAE-0312-4699-B95E-6BC054B49C02}"/>
    <cellStyle name="Currency 2 8 2 9 3" xfId="52363" xr:uid="{47971123-CF29-45E1-B0E3-F2DDA270A802}"/>
    <cellStyle name="Currency 2 8 20" xfId="9555" xr:uid="{00000000-0005-0000-0000-000004530000}"/>
    <cellStyle name="Currency 2 8 20 2" xfId="23812" xr:uid="{00000000-0005-0000-0000-000005530000}"/>
    <cellStyle name="Currency 2 8 20 3" xfId="35693" xr:uid="{30B84C06-5BF6-435E-9971-AF03DFDD8F76}"/>
    <cellStyle name="Currency 2 8 20 4" xfId="49950" xr:uid="{0F731EF5-4E6C-4B2D-A452-00D0AD8569E1}"/>
    <cellStyle name="Currency 2 8 21" xfId="11932" xr:uid="{00000000-0005-0000-0000-000006530000}"/>
    <cellStyle name="Currency 2 8 21 2" xfId="38070" xr:uid="{177B7989-BE7F-4C96-9812-6503DEBE70F3}"/>
    <cellStyle name="Currency 2 8 21 3" xfId="52327" xr:uid="{7CC357D2-E4BF-4734-850A-8682980F610A}"/>
    <cellStyle name="Currency 2 8 22" xfId="14308" xr:uid="{00000000-0005-0000-0000-000007530000}"/>
    <cellStyle name="Currency 2 8 23" xfId="26189" xr:uid="{E6209E59-E0F2-49B0-9CC8-C67F1DC191E1}"/>
    <cellStyle name="Currency 2 8 24" xfId="40446" xr:uid="{42CF6044-FC6C-4203-998F-A47ED17E7D6A}"/>
    <cellStyle name="Currency 2 8 3" xfId="123" xr:uid="{00000000-0005-0000-0000-000008530000}"/>
    <cellStyle name="Currency 2 8 3 10" xfId="14380" xr:uid="{00000000-0005-0000-0000-000009530000}"/>
    <cellStyle name="Currency 2 8 3 11" xfId="26261" xr:uid="{C61031E9-9A6B-4E77-9F93-0CDAA40405A1}"/>
    <cellStyle name="Currency 2 8 3 12" xfId="40518" xr:uid="{68F4EB79-7462-4E7E-B522-D9DA79115E95}"/>
    <cellStyle name="Currency 2 8 3 2" xfId="483" xr:uid="{00000000-0005-0000-0000-00000A530000}"/>
    <cellStyle name="Currency 2 8 3 2 10" xfId="26621" xr:uid="{3706E84C-8832-471D-A929-A685BF45CA9A}"/>
    <cellStyle name="Currency 2 8 3 2 11" xfId="40878" xr:uid="{1A1DC187-1FC7-407F-8574-92EB9F8C1806}"/>
    <cellStyle name="Currency 2 8 3 2 2" xfId="1275" xr:uid="{00000000-0005-0000-0000-00000B530000}"/>
    <cellStyle name="Currency 2 8 3 2 2 2" xfId="3651" xr:uid="{00000000-0005-0000-0000-00000C530000}"/>
    <cellStyle name="Currency 2 8 3 2 2 2 2" xfId="17908" xr:uid="{00000000-0005-0000-0000-00000D530000}"/>
    <cellStyle name="Currency 2 8 3 2 2 2 3" xfId="29789" xr:uid="{DD4A3033-70B2-44CC-8579-D2AED3DFED94}"/>
    <cellStyle name="Currency 2 8 3 2 2 2 4" xfId="44046" xr:uid="{A41705D4-884B-4248-8C4A-B465B3589F9B}"/>
    <cellStyle name="Currency 2 8 3 2 2 3" xfId="6027" xr:uid="{00000000-0005-0000-0000-00000E530000}"/>
    <cellStyle name="Currency 2 8 3 2 2 3 2" xfId="20284" xr:uid="{00000000-0005-0000-0000-00000F530000}"/>
    <cellStyle name="Currency 2 8 3 2 2 3 3" xfId="32165" xr:uid="{844A6BA4-745C-4EF0-986C-B311DFFA1195}"/>
    <cellStyle name="Currency 2 8 3 2 2 3 4" xfId="46422" xr:uid="{ACAF1E9B-CADE-471E-9BDD-8DA325D855A8}"/>
    <cellStyle name="Currency 2 8 3 2 2 4" xfId="8403" xr:uid="{00000000-0005-0000-0000-000010530000}"/>
    <cellStyle name="Currency 2 8 3 2 2 4 2" xfId="22660" xr:uid="{00000000-0005-0000-0000-000011530000}"/>
    <cellStyle name="Currency 2 8 3 2 2 4 3" xfId="34541" xr:uid="{159ED4F8-44C0-4619-95A0-FC927CA10854}"/>
    <cellStyle name="Currency 2 8 3 2 2 4 4" xfId="48798" xr:uid="{6CD4C6E0-F006-40EE-B4B7-895093385826}"/>
    <cellStyle name="Currency 2 8 3 2 2 5" xfId="10779" xr:uid="{00000000-0005-0000-0000-000012530000}"/>
    <cellStyle name="Currency 2 8 3 2 2 5 2" xfId="25036" xr:uid="{00000000-0005-0000-0000-000013530000}"/>
    <cellStyle name="Currency 2 8 3 2 2 5 3" xfId="36917" xr:uid="{0C2B2D8F-97A2-49AB-B633-C787F651CC4D}"/>
    <cellStyle name="Currency 2 8 3 2 2 5 4" xfId="51174" xr:uid="{B2622E19-9FCF-4D5D-B82E-634A3B89CE3F}"/>
    <cellStyle name="Currency 2 8 3 2 2 6" xfId="13156" xr:uid="{00000000-0005-0000-0000-000014530000}"/>
    <cellStyle name="Currency 2 8 3 2 2 6 2" xfId="39294" xr:uid="{8A4441C4-ABC1-493A-8D83-EDA81BD0EA5D}"/>
    <cellStyle name="Currency 2 8 3 2 2 6 3" xfId="53551" xr:uid="{210EA1F8-CB31-4BAC-968E-EEECA4F044A7}"/>
    <cellStyle name="Currency 2 8 3 2 2 7" xfId="15532" xr:uid="{00000000-0005-0000-0000-000015530000}"/>
    <cellStyle name="Currency 2 8 3 2 2 8" xfId="27413" xr:uid="{05B65B2C-0FF0-4240-A5D0-495A765C9130}"/>
    <cellStyle name="Currency 2 8 3 2 2 9" xfId="41670" xr:uid="{5FBBCE84-92F1-40BA-AB6E-7333ECE4E038}"/>
    <cellStyle name="Currency 2 8 3 2 3" xfId="2067" xr:uid="{00000000-0005-0000-0000-000016530000}"/>
    <cellStyle name="Currency 2 8 3 2 3 2" xfId="4443" xr:uid="{00000000-0005-0000-0000-000017530000}"/>
    <cellStyle name="Currency 2 8 3 2 3 2 2" xfId="18700" xr:uid="{00000000-0005-0000-0000-000018530000}"/>
    <cellStyle name="Currency 2 8 3 2 3 2 3" xfId="30581" xr:uid="{838489FB-F867-4EB1-815F-7662338603E7}"/>
    <cellStyle name="Currency 2 8 3 2 3 2 4" xfId="44838" xr:uid="{5B5D2EE2-A985-410C-ABE9-2F1BEA9EEAFC}"/>
    <cellStyle name="Currency 2 8 3 2 3 3" xfId="6819" xr:uid="{00000000-0005-0000-0000-000019530000}"/>
    <cellStyle name="Currency 2 8 3 2 3 3 2" xfId="21076" xr:uid="{00000000-0005-0000-0000-00001A530000}"/>
    <cellStyle name="Currency 2 8 3 2 3 3 3" xfId="32957" xr:uid="{E1F89127-0CCE-49A9-BB87-AAEE189847F5}"/>
    <cellStyle name="Currency 2 8 3 2 3 3 4" xfId="47214" xr:uid="{F2F32969-343D-420F-88B2-E3AA453951EE}"/>
    <cellStyle name="Currency 2 8 3 2 3 4" xfId="9195" xr:uid="{00000000-0005-0000-0000-00001B530000}"/>
    <cellStyle name="Currency 2 8 3 2 3 4 2" xfId="23452" xr:uid="{00000000-0005-0000-0000-00001C530000}"/>
    <cellStyle name="Currency 2 8 3 2 3 4 3" xfId="35333" xr:uid="{523C6705-6964-4D8A-8A02-521DCFFAC6BA}"/>
    <cellStyle name="Currency 2 8 3 2 3 4 4" xfId="49590" xr:uid="{1A50923E-2527-4268-86D0-5EF65B140652}"/>
    <cellStyle name="Currency 2 8 3 2 3 5" xfId="11571" xr:uid="{00000000-0005-0000-0000-00001D530000}"/>
    <cellStyle name="Currency 2 8 3 2 3 5 2" xfId="25828" xr:uid="{00000000-0005-0000-0000-00001E530000}"/>
    <cellStyle name="Currency 2 8 3 2 3 5 3" xfId="37709" xr:uid="{77AD63E3-D24C-4980-842D-CDBEF9B84C81}"/>
    <cellStyle name="Currency 2 8 3 2 3 5 4" xfId="51966" xr:uid="{94EF99C0-79E0-45F7-B775-9F3D4FB69554}"/>
    <cellStyle name="Currency 2 8 3 2 3 6" xfId="13948" xr:uid="{00000000-0005-0000-0000-00001F530000}"/>
    <cellStyle name="Currency 2 8 3 2 3 6 2" xfId="40086" xr:uid="{EA12C12F-2EAC-4C0D-8073-4C0B5E9B31D2}"/>
    <cellStyle name="Currency 2 8 3 2 3 6 3" xfId="54343" xr:uid="{D92D3FFF-922F-4815-956A-2FAA696C4CCF}"/>
    <cellStyle name="Currency 2 8 3 2 3 7" xfId="16324" xr:uid="{00000000-0005-0000-0000-000020530000}"/>
    <cellStyle name="Currency 2 8 3 2 3 8" xfId="28205" xr:uid="{82DC393D-934C-4930-BB1D-AC9932F232CB}"/>
    <cellStyle name="Currency 2 8 3 2 3 9" xfId="42462" xr:uid="{E04C7B2D-911B-46DA-BA87-97E4D13CBAC2}"/>
    <cellStyle name="Currency 2 8 3 2 4" xfId="2859" xr:uid="{00000000-0005-0000-0000-000021530000}"/>
    <cellStyle name="Currency 2 8 3 2 4 2" xfId="17116" xr:uid="{00000000-0005-0000-0000-000022530000}"/>
    <cellStyle name="Currency 2 8 3 2 4 3" xfId="28997" xr:uid="{C54CBC84-FBEA-4216-B081-33A4899552FB}"/>
    <cellStyle name="Currency 2 8 3 2 4 4" xfId="43254" xr:uid="{15505FA5-6186-43AD-A3B2-CD8719CF1906}"/>
    <cellStyle name="Currency 2 8 3 2 5" xfId="5235" xr:uid="{00000000-0005-0000-0000-000023530000}"/>
    <cellStyle name="Currency 2 8 3 2 5 2" xfId="19492" xr:uid="{00000000-0005-0000-0000-000024530000}"/>
    <cellStyle name="Currency 2 8 3 2 5 3" xfId="31373" xr:uid="{A23AB5DF-DAE0-4745-8781-69565148BF8B}"/>
    <cellStyle name="Currency 2 8 3 2 5 4" xfId="45630" xr:uid="{EB85789D-E7E9-406E-A2B8-E83252A04189}"/>
    <cellStyle name="Currency 2 8 3 2 6" xfId="7611" xr:uid="{00000000-0005-0000-0000-000025530000}"/>
    <cellStyle name="Currency 2 8 3 2 6 2" xfId="21868" xr:uid="{00000000-0005-0000-0000-000026530000}"/>
    <cellStyle name="Currency 2 8 3 2 6 3" xfId="33749" xr:uid="{4021B3FF-61E6-4ECC-BBA8-2E07D0CC5588}"/>
    <cellStyle name="Currency 2 8 3 2 6 4" xfId="48006" xr:uid="{F42B4A98-0B18-46E1-B83B-832AA9E709AF}"/>
    <cellStyle name="Currency 2 8 3 2 7" xfId="9987" xr:uid="{00000000-0005-0000-0000-000027530000}"/>
    <cellStyle name="Currency 2 8 3 2 7 2" xfId="24244" xr:uid="{00000000-0005-0000-0000-000028530000}"/>
    <cellStyle name="Currency 2 8 3 2 7 3" xfId="36125" xr:uid="{E09E9CD2-C3BB-40D1-BFCD-B2F7C77402EC}"/>
    <cellStyle name="Currency 2 8 3 2 7 4" xfId="50382" xr:uid="{3DE9A6F8-EA38-4033-8A47-1AB03515F761}"/>
    <cellStyle name="Currency 2 8 3 2 8" xfId="12364" xr:uid="{00000000-0005-0000-0000-000029530000}"/>
    <cellStyle name="Currency 2 8 3 2 8 2" xfId="38502" xr:uid="{BF582994-339B-4029-8E46-02D27C35C75B}"/>
    <cellStyle name="Currency 2 8 3 2 8 3" xfId="52759" xr:uid="{2DE0C592-CA16-47E0-9462-3254D51BCD2D}"/>
    <cellStyle name="Currency 2 8 3 2 9" xfId="14740" xr:uid="{00000000-0005-0000-0000-00002A530000}"/>
    <cellStyle name="Currency 2 8 3 3" xfId="915" xr:uid="{00000000-0005-0000-0000-00002B530000}"/>
    <cellStyle name="Currency 2 8 3 3 2" xfId="3291" xr:uid="{00000000-0005-0000-0000-00002C530000}"/>
    <cellStyle name="Currency 2 8 3 3 2 2" xfId="17548" xr:uid="{00000000-0005-0000-0000-00002D530000}"/>
    <cellStyle name="Currency 2 8 3 3 2 3" xfId="29429" xr:uid="{ECC7DD4F-0DE9-40B7-91BE-4E202F524265}"/>
    <cellStyle name="Currency 2 8 3 3 2 4" xfId="43686" xr:uid="{1233ACB7-BA62-4239-947D-76C73777EB45}"/>
    <cellStyle name="Currency 2 8 3 3 3" xfId="5667" xr:uid="{00000000-0005-0000-0000-00002E530000}"/>
    <cellStyle name="Currency 2 8 3 3 3 2" xfId="19924" xr:uid="{00000000-0005-0000-0000-00002F530000}"/>
    <cellStyle name="Currency 2 8 3 3 3 3" xfId="31805" xr:uid="{CA3CC9BB-9183-465D-A47B-DFBA62AFC9D4}"/>
    <cellStyle name="Currency 2 8 3 3 3 4" xfId="46062" xr:uid="{D3566D07-550C-41F4-BFF3-E4886B4FABA7}"/>
    <cellStyle name="Currency 2 8 3 3 4" xfId="8043" xr:uid="{00000000-0005-0000-0000-000030530000}"/>
    <cellStyle name="Currency 2 8 3 3 4 2" xfId="22300" xr:uid="{00000000-0005-0000-0000-000031530000}"/>
    <cellStyle name="Currency 2 8 3 3 4 3" xfId="34181" xr:uid="{C6C686F0-4DC4-40EC-9413-89DC108AB21C}"/>
    <cellStyle name="Currency 2 8 3 3 4 4" xfId="48438" xr:uid="{80529D25-055E-48D2-8538-96C56EE3A39F}"/>
    <cellStyle name="Currency 2 8 3 3 5" xfId="10419" xr:uid="{00000000-0005-0000-0000-000032530000}"/>
    <cellStyle name="Currency 2 8 3 3 5 2" xfId="24676" xr:uid="{00000000-0005-0000-0000-000033530000}"/>
    <cellStyle name="Currency 2 8 3 3 5 3" xfId="36557" xr:uid="{98A4C3A5-ED32-42CD-B2D6-54E81CE90261}"/>
    <cellStyle name="Currency 2 8 3 3 5 4" xfId="50814" xr:uid="{6A2CD667-A760-42D8-AE41-7ECF7248C83C}"/>
    <cellStyle name="Currency 2 8 3 3 6" xfId="12796" xr:uid="{00000000-0005-0000-0000-000034530000}"/>
    <cellStyle name="Currency 2 8 3 3 6 2" xfId="38934" xr:uid="{1C476D60-4FE0-490C-B395-D957BB364B3A}"/>
    <cellStyle name="Currency 2 8 3 3 6 3" xfId="53191" xr:uid="{89FB3A3A-CB28-4536-A0B3-25374B46E8BA}"/>
    <cellStyle name="Currency 2 8 3 3 7" xfId="15172" xr:uid="{00000000-0005-0000-0000-000035530000}"/>
    <cellStyle name="Currency 2 8 3 3 8" xfId="27053" xr:uid="{D909D44F-19FA-433B-97E9-9F3EEF8E6B38}"/>
    <cellStyle name="Currency 2 8 3 3 9" xfId="41310" xr:uid="{D73293BC-7B4B-489D-A860-AF6539C52EBE}"/>
    <cellStyle name="Currency 2 8 3 4" xfId="1707" xr:uid="{00000000-0005-0000-0000-000036530000}"/>
    <cellStyle name="Currency 2 8 3 4 2" xfId="4083" xr:uid="{00000000-0005-0000-0000-000037530000}"/>
    <cellStyle name="Currency 2 8 3 4 2 2" xfId="18340" xr:uid="{00000000-0005-0000-0000-000038530000}"/>
    <cellStyle name="Currency 2 8 3 4 2 3" xfId="30221" xr:uid="{843F9D68-9076-4D21-B6DB-9CB5E5BA99DB}"/>
    <cellStyle name="Currency 2 8 3 4 2 4" xfId="44478" xr:uid="{6C2CADED-5C58-413B-806E-187D11DC1140}"/>
    <cellStyle name="Currency 2 8 3 4 3" xfId="6459" xr:uid="{00000000-0005-0000-0000-000039530000}"/>
    <cellStyle name="Currency 2 8 3 4 3 2" xfId="20716" xr:uid="{00000000-0005-0000-0000-00003A530000}"/>
    <cellStyle name="Currency 2 8 3 4 3 3" xfId="32597" xr:uid="{A5D67BB1-0ABE-4A9B-BB8E-9CE7953187A4}"/>
    <cellStyle name="Currency 2 8 3 4 3 4" xfId="46854" xr:uid="{CAAAB84C-3517-4748-BBD7-3D1DAB550388}"/>
    <cellStyle name="Currency 2 8 3 4 4" xfId="8835" xr:uid="{00000000-0005-0000-0000-00003B530000}"/>
    <cellStyle name="Currency 2 8 3 4 4 2" xfId="23092" xr:uid="{00000000-0005-0000-0000-00003C530000}"/>
    <cellStyle name="Currency 2 8 3 4 4 3" xfId="34973" xr:uid="{3DF90D28-F50A-4BBB-8664-8A54392F3AF4}"/>
    <cellStyle name="Currency 2 8 3 4 4 4" xfId="49230" xr:uid="{EFC6B2C0-065E-48F6-91AC-D4BDB5FD7FA6}"/>
    <cellStyle name="Currency 2 8 3 4 5" xfId="11211" xr:uid="{00000000-0005-0000-0000-00003D530000}"/>
    <cellStyle name="Currency 2 8 3 4 5 2" xfId="25468" xr:uid="{00000000-0005-0000-0000-00003E530000}"/>
    <cellStyle name="Currency 2 8 3 4 5 3" xfId="37349" xr:uid="{0D0CCA0D-536D-4C76-8969-A91B661617C3}"/>
    <cellStyle name="Currency 2 8 3 4 5 4" xfId="51606" xr:uid="{9292CDEA-5AF1-4E60-9080-1037017BE12E}"/>
    <cellStyle name="Currency 2 8 3 4 6" xfId="13588" xr:uid="{00000000-0005-0000-0000-00003F530000}"/>
    <cellStyle name="Currency 2 8 3 4 6 2" xfId="39726" xr:uid="{2B7E4BB9-3576-4B35-B508-E43F83623D57}"/>
    <cellStyle name="Currency 2 8 3 4 6 3" xfId="53983" xr:uid="{9624A646-2D9B-49E5-95B8-2AB66A5850F0}"/>
    <cellStyle name="Currency 2 8 3 4 7" xfId="15964" xr:uid="{00000000-0005-0000-0000-000040530000}"/>
    <cellStyle name="Currency 2 8 3 4 8" xfId="27845" xr:uid="{40855739-5C20-4D66-876E-C34DEFB7FDA5}"/>
    <cellStyle name="Currency 2 8 3 4 9" xfId="42102" xr:uid="{D98297C3-6B63-477C-BC1C-60D48BAC4A51}"/>
    <cellStyle name="Currency 2 8 3 5" xfId="2499" xr:uid="{00000000-0005-0000-0000-000041530000}"/>
    <cellStyle name="Currency 2 8 3 5 2" xfId="16756" xr:uid="{00000000-0005-0000-0000-000042530000}"/>
    <cellStyle name="Currency 2 8 3 5 3" xfId="28637" xr:uid="{6D837A5F-BB5C-49DF-BD91-AE574159248D}"/>
    <cellStyle name="Currency 2 8 3 5 4" xfId="42894" xr:uid="{F6025324-790A-4355-8E78-06EC17F9234D}"/>
    <cellStyle name="Currency 2 8 3 6" xfId="4875" xr:uid="{00000000-0005-0000-0000-000043530000}"/>
    <cellStyle name="Currency 2 8 3 6 2" xfId="19132" xr:uid="{00000000-0005-0000-0000-000044530000}"/>
    <cellStyle name="Currency 2 8 3 6 3" xfId="31013" xr:uid="{EA828EB3-C9A9-4111-9F6A-DE1C3B673960}"/>
    <cellStyle name="Currency 2 8 3 6 4" xfId="45270" xr:uid="{E46BCA45-4BAB-4ACE-B789-F4471B628FEE}"/>
    <cellStyle name="Currency 2 8 3 7" xfId="7251" xr:uid="{00000000-0005-0000-0000-000045530000}"/>
    <cellStyle name="Currency 2 8 3 7 2" xfId="21508" xr:uid="{00000000-0005-0000-0000-000046530000}"/>
    <cellStyle name="Currency 2 8 3 7 3" xfId="33389" xr:uid="{F86EDB7B-8B9A-4258-B785-9F5D5C06D9D9}"/>
    <cellStyle name="Currency 2 8 3 7 4" xfId="47646" xr:uid="{9BA34821-E70E-4727-A08D-309A996F63C1}"/>
    <cellStyle name="Currency 2 8 3 8" xfId="9627" xr:uid="{00000000-0005-0000-0000-000047530000}"/>
    <cellStyle name="Currency 2 8 3 8 2" xfId="23884" xr:uid="{00000000-0005-0000-0000-000048530000}"/>
    <cellStyle name="Currency 2 8 3 8 3" xfId="35765" xr:uid="{81EDAEFB-48AA-43C9-A146-C645FDF89C1E}"/>
    <cellStyle name="Currency 2 8 3 8 4" xfId="50022" xr:uid="{0D373747-EDB4-4E19-B11C-A32D1DD02EDE}"/>
    <cellStyle name="Currency 2 8 3 9" xfId="12004" xr:uid="{00000000-0005-0000-0000-000049530000}"/>
    <cellStyle name="Currency 2 8 3 9 2" xfId="38142" xr:uid="{F7C80B88-73D9-43F2-988A-E28FB4120B66}"/>
    <cellStyle name="Currency 2 8 3 9 3" xfId="52399" xr:uid="{4A4C1862-B13F-4A6D-BF8F-D2F68CFBCC96}"/>
    <cellStyle name="Currency 2 8 4" xfId="159" xr:uid="{00000000-0005-0000-0000-00004A530000}"/>
    <cellStyle name="Currency 2 8 4 10" xfId="14416" xr:uid="{00000000-0005-0000-0000-00004B530000}"/>
    <cellStyle name="Currency 2 8 4 11" xfId="26297" xr:uid="{6D1E3565-2925-4457-A148-C8BC80FC7381}"/>
    <cellStyle name="Currency 2 8 4 12" xfId="40554" xr:uid="{4C26FC53-0D33-409C-A52F-F0DF187854A9}"/>
    <cellStyle name="Currency 2 8 4 2" xfId="519" xr:uid="{00000000-0005-0000-0000-00004C530000}"/>
    <cellStyle name="Currency 2 8 4 2 10" xfId="26657" xr:uid="{56778660-9E22-44F2-91CA-994130FD4581}"/>
    <cellStyle name="Currency 2 8 4 2 11" xfId="40914" xr:uid="{C5D61D46-8517-4C0E-8E96-8C23931144FE}"/>
    <cellStyle name="Currency 2 8 4 2 2" xfId="1311" xr:uid="{00000000-0005-0000-0000-00004D530000}"/>
    <cellStyle name="Currency 2 8 4 2 2 2" xfId="3687" xr:uid="{00000000-0005-0000-0000-00004E530000}"/>
    <cellStyle name="Currency 2 8 4 2 2 2 2" xfId="17944" xr:uid="{00000000-0005-0000-0000-00004F530000}"/>
    <cellStyle name="Currency 2 8 4 2 2 2 3" xfId="29825" xr:uid="{08E01E17-FC88-4B34-BF39-254C3979044D}"/>
    <cellStyle name="Currency 2 8 4 2 2 2 4" xfId="44082" xr:uid="{B2991DA7-E324-4CDC-8F7B-EE9C4DCF0DC6}"/>
    <cellStyle name="Currency 2 8 4 2 2 3" xfId="6063" xr:uid="{00000000-0005-0000-0000-000050530000}"/>
    <cellStyle name="Currency 2 8 4 2 2 3 2" xfId="20320" xr:uid="{00000000-0005-0000-0000-000051530000}"/>
    <cellStyle name="Currency 2 8 4 2 2 3 3" xfId="32201" xr:uid="{61DF024F-03B5-4710-BB38-2806BB55F935}"/>
    <cellStyle name="Currency 2 8 4 2 2 3 4" xfId="46458" xr:uid="{8C8E0C4E-9697-48C6-AE2B-D6F467B53867}"/>
    <cellStyle name="Currency 2 8 4 2 2 4" xfId="8439" xr:uid="{00000000-0005-0000-0000-000052530000}"/>
    <cellStyle name="Currency 2 8 4 2 2 4 2" xfId="22696" xr:uid="{00000000-0005-0000-0000-000053530000}"/>
    <cellStyle name="Currency 2 8 4 2 2 4 3" xfId="34577" xr:uid="{1ACE4C28-C310-4907-BCC7-1E1A242CE5F4}"/>
    <cellStyle name="Currency 2 8 4 2 2 4 4" xfId="48834" xr:uid="{3061472E-C122-48B8-9067-D4D1124E007A}"/>
    <cellStyle name="Currency 2 8 4 2 2 5" xfId="10815" xr:uid="{00000000-0005-0000-0000-000054530000}"/>
    <cellStyle name="Currency 2 8 4 2 2 5 2" xfId="25072" xr:uid="{00000000-0005-0000-0000-000055530000}"/>
    <cellStyle name="Currency 2 8 4 2 2 5 3" xfId="36953" xr:uid="{3942930B-EFCD-4285-A148-F805ABBB56AC}"/>
    <cellStyle name="Currency 2 8 4 2 2 5 4" xfId="51210" xr:uid="{28BB2F7F-DA95-4F0D-BB5B-C0F9A10A6EE7}"/>
    <cellStyle name="Currency 2 8 4 2 2 6" xfId="13192" xr:uid="{00000000-0005-0000-0000-000056530000}"/>
    <cellStyle name="Currency 2 8 4 2 2 6 2" xfId="39330" xr:uid="{1D0A57EA-2A63-48FF-8673-32E635EF0F44}"/>
    <cellStyle name="Currency 2 8 4 2 2 6 3" xfId="53587" xr:uid="{078636F5-3C9B-492F-BF89-ABFB1FA919A8}"/>
    <cellStyle name="Currency 2 8 4 2 2 7" xfId="15568" xr:uid="{00000000-0005-0000-0000-000057530000}"/>
    <cellStyle name="Currency 2 8 4 2 2 8" xfId="27449" xr:uid="{D3C69D3D-0003-4D54-8DFC-22E99EA92FB6}"/>
    <cellStyle name="Currency 2 8 4 2 2 9" xfId="41706" xr:uid="{9C111FA6-4088-4706-9270-E31570DAAA50}"/>
    <cellStyle name="Currency 2 8 4 2 3" xfId="2103" xr:uid="{00000000-0005-0000-0000-000058530000}"/>
    <cellStyle name="Currency 2 8 4 2 3 2" xfId="4479" xr:uid="{00000000-0005-0000-0000-000059530000}"/>
    <cellStyle name="Currency 2 8 4 2 3 2 2" xfId="18736" xr:uid="{00000000-0005-0000-0000-00005A530000}"/>
    <cellStyle name="Currency 2 8 4 2 3 2 3" xfId="30617" xr:uid="{B67BB071-F184-4240-B1D5-DBF8A920056F}"/>
    <cellStyle name="Currency 2 8 4 2 3 2 4" xfId="44874" xr:uid="{A7F68B9E-6B08-4B7C-998B-17D5FDE14E0C}"/>
    <cellStyle name="Currency 2 8 4 2 3 3" xfId="6855" xr:uid="{00000000-0005-0000-0000-00005B530000}"/>
    <cellStyle name="Currency 2 8 4 2 3 3 2" xfId="21112" xr:uid="{00000000-0005-0000-0000-00005C530000}"/>
    <cellStyle name="Currency 2 8 4 2 3 3 3" xfId="32993" xr:uid="{82741752-598F-4AD2-8EE2-38A0C9B1DD45}"/>
    <cellStyle name="Currency 2 8 4 2 3 3 4" xfId="47250" xr:uid="{BAE79FA8-8A7A-4240-839C-745EB8F07343}"/>
    <cellStyle name="Currency 2 8 4 2 3 4" xfId="9231" xr:uid="{00000000-0005-0000-0000-00005D530000}"/>
    <cellStyle name="Currency 2 8 4 2 3 4 2" xfId="23488" xr:uid="{00000000-0005-0000-0000-00005E530000}"/>
    <cellStyle name="Currency 2 8 4 2 3 4 3" xfId="35369" xr:uid="{6D57102D-2588-41BD-A28C-9601A55ED4CC}"/>
    <cellStyle name="Currency 2 8 4 2 3 4 4" xfId="49626" xr:uid="{88171BF6-A9EE-488A-853A-04FA149756E5}"/>
    <cellStyle name="Currency 2 8 4 2 3 5" xfId="11607" xr:uid="{00000000-0005-0000-0000-00005F530000}"/>
    <cellStyle name="Currency 2 8 4 2 3 5 2" xfId="25864" xr:uid="{00000000-0005-0000-0000-000060530000}"/>
    <cellStyle name="Currency 2 8 4 2 3 5 3" xfId="37745" xr:uid="{3AAAFE9E-1994-4778-9C17-53FB79513959}"/>
    <cellStyle name="Currency 2 8 4 2 3 5 4" xfId="52002" xr:uid="{228E24C7-6D89-426B-926A-3B76B75FB185}"/>
    <cellStyle name="Currency 2 8 4 2 3 6" xfId="13984" xr:uid="{00000000-0005-0000-0000-000061530000}"/>
    <cellStyle name="Currency 2 8 4 2 3 6 2" xfId="40122" xr:uid="{F1606BB1-9566-45CE-82C5-2642B4AC37FC}"/>
    <cellStyle name="Currency 2 8 4 2 3 6 3" xfId="54379" xr:uid="{C155456C-84AB-410C-99B5-A26FDC7DD9D4}"/>
    <cellStyle name="Currency 2 8 4 2 3 7" xfId="16360" xr:uid="{00000000-0005-0000-0000-000062530000}"/>
    <cellStyle name="Currency 2 8 4 2 3 8" xfId="28241" xr:uid="{CBA4C541-2F73-401E-91E3-42D6209661E7}"/>
    <cellStyle name="Currency 2 8 4 2 3 9" xfId="42498" xr:uid="{1B84F953-1893-49E5-A5BA-0D3779DA1614}"/>
    <cellStyle name="Currency 2 8 4 2 4" xfId="2895" xr:uid="{00000000-0005-0000-0000-000063530000}"/>
    <cellStyle name="Currency 2 8 4 2 4 2" xfId="17152" xr:uid="{00000000-0005-0000-0000-000064530000}"/>
    <cellStyle name="Currency 2 8 4 2 4 3" xfId="29033" xr:uid="{01D56251-888F-4813-9BC5-BA54664051E8}"/>
    <cellStyle name="Currency 2 8 4 2 4 4" xfId="43290" xr:uid="{AAB0E0A4-6C06-4856-9216-631223F0AC0F}"/>
    <cellStyle name="Currency 2 8 4 2 5" xfId="5271" xr:uid="{00000000-0005-0000-0000-000065530000}"/>
    <cellStyle name="Currency 2 8 4 2 5 2" xfId="19528" xr:uid="{00000000-0005-0000-0000-000066530000}"/>
    <cellStyle name="Currency 2 8 4 2 5 3" xfId="31409" xr:uid="{4D1450DE-8072-46E9-AFB7-4A761B625AA8}"/>
    <cellStyle name="Currency 2 8 4 2 5 4" xfId="45666" xr:uid="{94925FE2-6D8F-48FA-AB19-9FBDFA1E20AC}"/>
    <cellStyle name="Currency 2 8 4 2 6" xfId="7647" xr:uid="{00000000-0005-0000-0000-000067530000}"/>
    <cellStyle name="Currency 2 8 4 2 6 2" xfId="21904" xr:uid="{00000000-0005-0000-0000-000068530000}"/>
    <cellStyle name="Currency 2 8 4 2 6 3" xfId="33785" xr:uid="{156CF265-36A9-40C6-8BE2-22B734C4F926}"/>
    <cellStyle name="Currency 2 8 4 2 6 4" xfId="48042" xr:uid="{8D58921D-737C-48C9-8AEC-E1E9A0145CBB}"/>
    <cellStyle name="Currency 2 8 4 2 7" xfId="10023" xr:uid="{00000000-0005-0000-0000-000069530000}"/>
    <cellStyle name="Currency 2 8 4 2 7 2" xfId="24280" xr:uid="{00000000-0005-0000-0000-00006A530000}"/>
    <cellStyle name="Currency 2 8 4 2 7 3" xfId="36161" xr:uid="{01F76275-3544-4E91-B77E-29ED6E9E54C5}"/>
    <cellStyle name="Currency 2 8 4 2 7 4" xfId="50418" xr:uid="{B17AEDD6-630D-4274-AFDC-0DDC64349FAF}"/>
    <cellStyle name="Currency 2 8 4 2 8" xfId="12400" xr:uid="{00000000-0005-0000-0000-00006B530000}"/>
    <cellStyle name="Currency 2 8 4 2 8 2" xfId="38538" xr:uid="{CE165468-60AC-43B2-9025-278DDDAD04D7}"/>
    <cellStyle name="Currency 2 8 4 2 8 3" xfId="52795" xr:uid="{3A2B2113-F1B3-43E5-AA9E-DA61F1716ACC}"/>
    <cellStyle name="Currency 2 8 4 2 9" xfId="14776" xr:uid="{00000000-0005-0000-0000-00006C530000}"/>
    <cellStyle name="Currency 2 8 4 3" xfId="951" xr:uid="{00000000-0005-0000-0000-00006D530000}"/>
    <cellStyle name="Currency 2 8 4 3 2" xfId="3327" xr:uid="{00000000-0005-0000-0000-00006E530000}"/>
    <cellStyle name="Currency 2 8 4 3 2 2" xfId="17584" xr:uid="{00000000-0005-0000-0000-00006F530000}"/>
    <cellStyle name="Currency 2 8 4 3 2 3" xfId="29465" xr:uid="{7AE13F8F-4415-40ED-89A3-0E3B01DAEBF8}"/>
    <cellStyle name="Currency 2 8 4 3 2 4" xfId="43722" xr:uid="{C2E583B8-09A4-4D0B-97AC-BE763B770E13}"/>
    <cellStyle name="Currency 2 8 4 3 3" xfId="5703" xr:uid="{00000000-0005-0000-0000-000070530000}"/>
    <cellStyle name="Currency 2 8 4 3 3 2" xfId="19960" xr:uid="{00000000-0005-0000-0000-000071530000}"/>
    <cellStyle name="Currency 2 8 4 3 3 3" xfId="31841" xr:uid="{A0C44FF2-6734-4845-8021-54C7CD76781C}"/>
    <cellStyle name="Currency 2 8 4 3 3 4" xfId="46098" xr:uid="{F231640E-473E-4310-BDBC-0FD60B647F70}"/>
    <cellStyle name="Currency 2 8 4 3 4" xfId="8079" xr:uid="{00000000-0005-0000-0000-000072530000}"/>
    <cellStyle name="Currency 2 8 4 3 4 2" xfId="22336" xr:uid="{00000000-0005-0000-0000-000073530000}"/>
    <cellStyle name="Currency 2 8 4 3 4 3" xfId="34217" xr:uid="{F33BC427-912D-49E0-9C8F-1FB2D177E0F9}"/>
    <cellStyle name="Currency 2 8 4 3 4 4" xfId="48474" xr:uid="{634585BE-6115-476F-A913-AA690FFF85DE}"/>
    <cellStyle name="Currency 2 8 4 3 5" xfId="10455" xr:uid="{00000000-0005-0000-0000-000074530000}"/>
    <cellStyle name="Currency 2 8 4 3 5 2" xfId="24712" xr:uid="{00000000-0005-0000-0000-000075530000}"/>
    <cellStyle name="Currency 2 8 4 3 5 3" xfId="36593" xr:uid="{F78829C9-9C3B-4A6B-9CBB-6C2B71D40F6A}"/>
    <cellStyle name="Currency 2 8 4 3 5 4" xfId="50850" xr:uid="{B11C8B7F-F4BA-4C6B-B799-7447CC30413D}"/>
    <cellStyle name="Currency 2 8 4 3 6" xfId="12832" xr:uid="{00000000-0005-0000-0000-000076530000}"/>
    <cellStyle name="Currency 2 8 4 3 6 2" xfId="38970" xr:uid="{DD9F6557-EF89-4081-AD66-96C862419274}"/>
    <cellStyle name="Currency 2 8 4 3 6 3" xfId="53227" xr:uid="{0A186005-9232-4A6F-9697-0084A385C7A6}"/>
    <cellStyle name="Currency 2 8 4 3 7" xfId="15208" xr:uid="{00000000-0005-0000-0000-000077530000}"/>
    <cellStyle name="Currency 2 8 4 3 8" xfId="27089" xr:uid="{5E21B839-D724-4DFC-818E-E452125E0D30}"/>
    <cellStyle name="Currency 2 8 4 3 9" xfId="41346" xr:uid="{D22B96F5-9FD5-453B-AD49-3FDAFE47FFBD}"/>
    <cellStyle name="Currency 2 8 4 4" xfId="1743" xr:uid="{00000000-0005-0000-0000-000078530000}"/>
    <cellStyle name="Currency 2 8 4 4 2" xfId="4119" xr:uid="{00000000-0005-0000-0000-000079530000}"/>
    <cellStyle name="Currency 2 8 4 4 2 2" xfId="18376" xr:uid="{00000000-0005-0000-0000-00007A530000}"/>
    <cellStyle name="Currency 2 8 4 4 2 3" xfId="30257" xr:uid="{EE218F8A-0F7C-4993-9FD8-19E190FBA41F}"/>
    <cellStyle name="Currency 2 8 4 4 2 4" xfId="44514" xr:uid="{07ACF16E-0B4F-4155-8CD6-AE3BB57DA3BD}"/>
    <cellStyle name="Currency 2 8 4 4 3" xfId="6495" xr:uid="{00000000-0005-0000-0000-00007B530000}"/>
    <cellStyle name="Currency 2 8 4 4 3 2" xfId="20752" xr:uid="{00000000-0005-0000-0000-00007C530000}"/>
    <cellStyle name="Currency 2 8 4 4 3 3" xfId="32633" xr:uid="{9DF6C85E-CFB1-4276-BD8E-40DC4FCC55C9}"/>
    <cellStyle name="Currency 2 8 4 4 3 4" xfId="46890" xr:uid="{1EEA1132-09AC-4B7D-BB4D-A3CA21BFBAC8}"/>
    <cellStyle name="Currency 2 8 4 4 4" xfId="8871" xr:uid="{00000000-0005-0000-0000-00007D530000}"/>
    <cellStyle name="Currency 2 8 4 4 4 2" xfId="23128" xr:uid="{00000000-0005-0000-0000-00007E530000}"/>
    <cellStyle name="Currency 2 8 4 4 4 3" xfId="35009" xr:uid="{7A7865E7-438F-497F-8A6F-E48E8E003DD9}"/>
    <cellStyle name="Currency 2 8 4 4 4 4" xfId="49266" xr:uid="{C52DF79A-D142-47F0-9053-DC2752FED03A}"/>
    <cellStyle name="Currency 2 8 4 4 5" xfId="11247" xr:uid="{00000000-0005-0000-0000-00007F530000}"/>
    <cellStyle name="Currency 2 8 4 4 5 2" xfId="25504" xr:uid="{00000000-0005-0000-0000-000080530000}"/>
    <cellStyle name="Currency 2 8 4 4 5 3" xfId="37385" xr:uid="{14B2A3FF-30BA-4B2E-97F4-601565CB7E44}"/>
    <cellStyle name="Currency 2 8 4 4 5 4" xfId="51642" xr:uid="{8570742D-C0E7-4F95-92B5-C03D4FCE985F}"/>
    <cellStyle name="Currency 2 8 4 4 6" xfId="13624" xr:uid="{00000000-0005-0000-0000-000081530000}"/>
    <cellStyle name="Currency 2 8 4 4 6 2" xfId="39762" xr:uid="{2BFC72A1-86E4-43EF-963D-47CAF27FECF5}"/>
    <cellStyle name="Currency 2 8 4 4 6 3" xfId="54019" xr:uid="{1658D22D-9935-4DFA-8939-7F2D694C0E0E}"/>
    <cellStyle name="Currency 2 8 4 4 7" xfId="16000" xr:uid="{00000000-0005-0000-0000-000082530000}"/>
    <cellStyle name="Currency 2 8 4 4 8" xfId="27881" xr:uid="{E4E5C222-38E1-441B-9A94-025549143B1D}"/>
    <cellStyle name="Currency 2 8 4 4 9" xfId="42138" xr:uid="{98D32996-AD2F-4B92-AAD0-B592F4FD3ED0}"/>
    <cellStyle name="Currency 2 8 4 5" xfId="2535" xr:uid="{00000000-0005-0000-0000-000083530000}"/>
    <cellStyle name="Currency 2 8 4 5 2" xfId="16792" xr:uid="{00000000-0005-0000-0000-000084530000}"/>
    <cellStyle name="Currency 2 8 4 5 3" xfId="28673" xr:uid="{5FCC111B-F107-4F85-842E-C98147448536}"/>
    <cellStyle name="Currency 2 8 4 5 4" xfId="42930" xr:uid="{6110F3F2-6D61-4145-852B-020B36E97B05}"/>
    <cellStyle name="Currency 2 8 4 6" xfId="4911" xr:uid="{00000000-0005-0000-0000-000085530000}"/>
    <cellStyle name="Currency 2 8 4 6 2" xfId="19168" xr:uid="{00000000-0005-0000-0000-000086530000}"/>
    <cellStyle name="Currency 2 8 4 6 3" xfId="31049" xr:uid="{158A6BD0-FAB8-4FCE-A9BE-9F84487E611D}"/>
    <cellStyle name="Currency 2 8 4 6 4" xfId="45306" xr:uid="{A6935862-D838-4285-9C3C-085005B3E6B8}"/>
    <cellStyle name="Currency 2 8 4 7" xfId="7287" xr:uid="{00000000-0005-0000-0000-000087530000}"/>
    <cellStyle name="Currency 2 8 4 7 2" xfId="21544" xr:uid="{00000000-0005-0000-0000-000088530000}"/>
    <cellStyle name="Currency 2 8 4 7 3" xfId="33425" xr:uid="{8484E5EB-40B2-431B-8A7C-A4D50E0EABD9}"/>
    <cellStyle name="Currency 2 8 4 7 4" xfId="47682" xr:uid="{E57FDA64-ABB0-4038-9F1D-1C86C66AD78A}"/>
    <cellStyle name="Currency 2 8 4 8" xfId="9663" xr:uid="{00000000-0005-0000-0000-000089530000}"/>
    <cellStyle name="Currency 2 8 4 8 2" xfId="23920" xr:uid="{00000000-0005-0000-0000-00008A530000}"/>
    <cellStyle name="Currency 2 8 4 8 3" xfId="35801" xr:uid="{A21DBCD9-CF02-44F6-9F69-BC1C5E52FFEE}"/>
    <cellStyle name="Currency 2 8 4 8 4" xfId="50058" xr:uid="{92B76A55-72F8-4224-AE0D-1ED192E23C1F}"/>
    <cellStyle name="Currency 2 8 4 9" xfId="12040" xr:uid="{00000000-0005-0000-0000-00008B530000}"/>
    <cellStyle name="Currency 2 8 4 9 2" xfId="38178" xr:uid="{C1C9E59E-8219-4885-9C4D-4D80B3E29220}"/>
    <cellStyle name="Currency 2 8 4 9 3" xfId="52435" xr:uid="{B7B69251-7D3D-4A4F-8FE2-C79699644AB6}"/>
    <cellStyle name="Currency 2 8 5" xfId="195" xr:uid="{00000000-0005-0000-0000-00008C530000}"/>
    <cellStyle name="Currency 2 8 5 10" xfId="14452" xr:uid="{00000000-0005-0000-0000-00008D530000}"/>
    <cellStyle name="Currency 2 8 5 11" xfId="26333" xr:uid="{91A220DE-60AD-4155-A649-1A65EF334ABE}"/>
    <cellStyle name="Currency 2 8 5 12" xfId="40590" xr:uid="{69C3E9BD-8A0D-47FE-B179-FBC5A0E1A9D9}"/>
    <cellStyle name="Currency 2 8 5 2" xfId="555" xr:uid="{00000000-0005-0000-0000-00008E530000}"/>
    <cellStyle name="Currency 2 8 5 2 10" xfId="26693" xr:uid="{A9EEB0A5-775F-431C-BA17-FFD69D7C09E8}"/>
    <cellStyle name="Currency 2 8 5 2 11" xfId="40950" xr:uid="{05E21910-8F36-4043-9ABD-DFA79F641766}"/>
    <cellStyle name="Currency 2 8 5 2 2" xfId="1347" xr:uid="{00000000-0005-0000-0000-00008F530000}"/>
    <cellStyle name="Currency 2 8 5 2 2 2" xfId="3723" xr:uid="{00000000-0005-0000-0000-000090530000}"/>
    <cellStyle name="Currency 2 8 5 2 2 2 2" xfId="17980" xr:uid="{00000000-0005-0000-0000-000091530000}"/>
    <cellStyle name="Currency 2 8 5 2 2 2 3" xfId="29861" xr:uid="{18391249-CBDC-4F76-B7FD-8CB2318D8F92}"/>
    <cellStyle name="Currency 2 8 5 2 2 2 4" xfId="44118" xr:uid="{1F031686-4177-496A-A222-D6991178CB0F}"/>
    <cellStyle name="Currency 2 8 5 2 2 3" xfId="6099" xr:uid="{00000000-0005-0000-0000-000092530000}"/>
    <cellStyle name="Currency 2 8 5 2 2 3 2" xfId="20356" xr:uid="{00000000-0005-0000-0000-000093530000}"/>
    <cellStyle name="Currency 2 8 5 2 2 3 3" xfId="32237" xr:uid="{13E0DC8C-5051-4B7B-A239-BE4D01F8BF67}"/>
    <cellStyle name="Currency 2 8 5 2 2 3 4" xfId="46494" xr:uid="{05D7EF6C-2919-4521-91B8-73CB27F36A8F}"/>
    <cellStyle name="Currency 2 8 5 2 2 4" xfId="8475" xr:uid="{00000000-0005-0000-0000-000094530000}"/>
    <cellStyle name="Currency 2 8 5 2 2 4 2" xfId="22732" xr:uid="{00000000-0005-0000-0000-000095530000}"/>
    <cellStyle name="Currency 2 8 5 2 2 4 3" xfId="34613" xr:uid="{49C582E9-900E-4FE0-AC2D-968016DC3822}"/>
    <cellStyle name="Currency 2 8 5 2 2 4 4" xfId="48870" xr:uid="{11C33B73-09D0-4B7D-B73D-485F73940E6A}"/>
    <cellStyle name="Currency 2 8 5 2 2 5" xfId="10851" xr:uid="{00000000-0005-0000-0000-000096530000}"/>
    <cellStyle name="Currency 2 8 5 2 2 5 2" xfId="25108" xr:uid="{00000000-0005-0000-0000-000097530000}"/>
    <cellStyle name="Currency 2 8 5 2 2 5 3" xfId="36989" xr:uid="{D4098AA8-C55E-445C-8C46-F9CCE03E8B7B}"/>
    <cellStyle name="Currency 2 8 5 2 2 5 4" xfId="51246" xr:uid="{5A679457-B461-40A4-85F9-A35723AB7567}"/>
    <cellStyle name="Currency 2 8 5 2 2 6" xfId="13228" xr:uid="{00000000-0005-0000-0000-000098530000}"/>
    <cellStyle name="Currency 2 8 5 2 2 6 2" xfId="39366" xr:uid="{9810D215-57B2-47A4-B0EA-F4F5066C91DD}"/>
    <cellStyle name="Currency 2 8 5 2 2 6 3" xfId="53623" xr:uid="{99601D2A-1FE3-487E-9189-8064E9F48C15}"/>
    <cellStyle name="Currency 2 8 5 2 2 7" xfId="15604" xr:uid="{00000000-0005-0000-0000-000099530000}"/>
    <cellStyle name="Currency 2 8 5 2 2 8" xfId="27485" xr:uid="{0DD26692-C2C8-422E-8948-6A56C2F0EE55}"/>
    <cellStyle name="Currency 2 8 5 2 2 9" xfId="41742" xr:uid="{4428CD8D-89B0-4140-B374-BC5D26EEBBCF}"/>
    <cellStyle name="Currency 2 8 5 2 3" xfId="2139" xr:uid="{00000000-0005-0000-0000-00009A530000}"/>
    <cellStyle name="Currency 2 8 5 2 3 2" xfId="4515" xr:uid="{00000000-0005-0000-0000-00009B530000}"/>
    <cellStyle name="Currency 2 8 5 2 3 2 2" xfId="18772" xr:uid="{00000000-0005-0000-0000-00009C530000}"/>
    <cellStyle name="Currency 2 8 5 2 3 2 3" xfId="30653" xr:uid="{ABD1BD4A-DA40-43C3-BF45-0C0CD2557BA7}"/>
    <cellStyle name="Currency 2 8 5 2 3 2 4" xfId="44910" xr:uid="{E3ED62E3-A603-45CE-87E0-2BD1638B8396}"/>
    <cellStyle name="Currency 2 8 5 2 3 3" xfId="6891" xr:uid="{00000000-0005-0000-0000-00009D530000}"/>
    <cellStyle name="Currency 2 8 5 2 3 3 2" xfId="21148" xr:uid="{00000000-0005-0000-0000-00009E530000}"/>
    <cellStyle name="Currency 2 8 5 2 3 3 3" xfId="33029" xr:uid="{B53E1DDE-8725-4FEB-A059-597CC51467C2}"/>
    <cellStyle name="Currency 2 8 5 2 3 3 4" xfId="47286" xr:uid="{C4177C14-3675-448D-8A42-9AE6F11D8E8B}"/>
    <cellStyle name="Currency 2 8 5 2 3 4" xfId="9267" xr:uid="{00000000-0005-0000-0000-00009F530000}"/>
    <cellStyle name="Currency 2 8 5 2 3 4 2" xfId="23524" xr:uid="{00000000-0005-0000-0000-0000A0530000}"/>
    <cellStyle name="Currency 2 8 5 2 3 4 3" xfId="35405" xr:uid="{46ABCF90-5846-4E73-A717-D73D68BC9C13}"/>
    <cellStyle name="Currency 2 8 5 2 3 4 4" xfId="49662" xr:uid="{BAD2CD16-D737-41B6-8ACC-F1ED9570AF8C}"/>
    <cellStyle name="Currency 2 8 5 2 3 5" xfId="11643" xr:uid="{00000000-0005-0000-0000-0000A1530000}"/>
    <cellStyle name="Currency 2 8 5 2 3 5 2" xfId="25900" xr:uid="{00000000-0005-0000-0000-0000A2530000}"/>
    <cellStyle name="Currency 2 8 5 2 3 5 3" xfId="37781" xr:uid="{2DE6C1B1-507A-48A8-888D-8388F7D931B7}"/>
    <cellStyle name="Currency 2 8 5 2 3 5 4" xfId="52038" xr:uid="{1FF01053-3FFA-4BC7-B182-2A2F089DC0D7}"/>
    <cellStyle name="Currency 2 8 5 2 3 6" xfId="14020" xr:uid="{00000000-0005-0000-0000-0000A3530000}"/>
    <cellStyle name="Currency 2 8 5 2 3 6 2" xfId="40158" xr:uid="{522FCF5B-1B46-47D9-9F6E-B64847CAD42D}"/>
    <cellStyle name="Currency 2 8 5 2 3 6 3" xfId="54415" xr:uid="{B014EB69-30D7-45E3-8059-EB0BDAB0E6E0}"/>
    <cellStyle name="Currency 2 8 5 2 3 7" xfId="16396" xr:uid="{00000000-0005-0000-0000-0000A4530000}"/>
    <cellStyle name="Currency 2 8 5 2 3 8" xfId="28277" xr:uid="{E9590934-A2D8-4218-9DC7-E0EDBFB1FBBB}"/>
    <cellStyle name="Currency 2 8 5 2 3 9" xfId="42534" xr:uid="{978731C3-BE4F-44AF-B097-62BF9E778FE3}"/>
    <cellStyle name="Currency 2 8 5 2 4" xfId="2931" xr:uid="{00000000-0005-0000-0000-0000A5530000}"/>
    <cellStyle name="Currency 2 8 5 2 4 2" xfId="17188" xr:uid="{00000000-0005-0000-0000-0000A6530000}"/>
    <cellStyle name="Currency 2 8 5 2 4 3" xfId="29069" xr:uid="{DC806B43-8861-4BF5-8151-FBFC86AF6072}"/>
    <cellStyle name="Currency 2 8 5 2 4 4" xfId="43326" xr:uid="{AC92FE4A-F5A2-4BB0-9E82-92E3EDDCD094}"/>
    <cellStyle name="Currency 2 8 5 2 5" xfId="5307" xr:uid="{00000000-0005-0000-0000-0000A7530000}"/>
    <cellStyle name="Currency 2 8 5 2 5 2" xfId="19564" xr:uid="{00000000-0005-0000-0000-0000A8530000}"/>
    <cellStyle name="Currency 2 8 5 2 5 3" xfId="31445" xr:uid="{AF7512E9-D735-426D-9FDE-F0494B81B260}"/>
    <cellStyle name="Currency 2 8 5 2 5 4" xfId="45702" xr:uid="{E08A6312-8219-4875-AF1E-11AB57F97AE2}"/>
    <cellStyle name="Currency 2 8 5 2 6" xfId="7683" xr:uid="{00000000-0005-0000-0000-0000A9530000}"/>
    <cellStyle name="Currency 2 8 5 2 6 2" xfId="21940" xr:uid="{00000000-0005-0000-0000-0000AA530000}"/>
    <cellStyle name="Currency 2 8 5 2 6 3" xfId="33821" xr:uid="{6A7102F6-9821-4D60-9AB7-CAF854B4CE71}"/>
    <cellStyle name="Currency 2 8 5 2 6 4" xfId="48078" xr:uid="{5E1E78D8-D4DE-4318-A6A8-8872E6E42C1A}"/>
    <cellStyle name="Currency 2 8 5 2 7" xfId="10059" xr:uid="{00000000-0005-0000-0000-0000AB530000}"/>
    <cellStyle name="Currency 2 8 5 2 7 2" xfId="24316" xr:uid="{00000000-0005-0000-0000-0000AC530000}"/>
    <cellStyle name="Currency 2 8 5 2 7 3" xfId="36197" xr:uid="{7D13AD36-B113-4C02-96EB-7125C32CA790}"/>
    <cellStyle name="Currency 2 8 5 2 7 4" xfId="50454" xr:uid="{58D23741-7593-4EC2-AB09-DC2868BC45E2}"/>
    <cellStyle name="Currency 2 8 5 2 8" xfId="12436" xr:uid="{00000000-0005-0000-0000-0000AD530000}"/>
    <cellStyle name="Currency 2 8 5 2 8 2" xfId="38574" xr:uid="{B02D1780-4626-46C7-B439-89601164CC5D}"/>
    <cellStyle name="Currency 2 8 5 2 8 3" xfId="52831" xr:uid="{B0F45D29-2758-4B6D-9F77-17EEEE07BA97}"/>
    <cellStyle name="Currency 2 8 5 2 9" xfId="14812" xr:uid="{00000000-0005-0000-0000-0000AE530000}"/>
    <cellStyle name="Currency 2 8 5 3" xfId="987" xr:uid="{00000000-0005-0000-0000-0000AF530000}"/>
    <cellStyle name="Currency 2 8 5 3 2" xfId="3363" xr:uid="{00000000-0005-0000-0000-0000B0530000}"/>
    <cellStyle name="Currency 2 8 5 3 2 2" xfId="17620" xr:uid="{00000000-0005-0000-0000-0000B1530000}"/>
    <cellStyle name="Currency 2 8 5 3 2 3" xfId="29501" xr:uid="{194855B9-7614-4E70-9977-83B9CA557396}"/>
    <cellStyle name="Currency 2 8 5 3 2 4" xfId="43758" xr:uid="{850D62B4-B1F7-44DD-BB36-25F124282333}"/>
    <cellStyle name="Currency 2 8 5 3 3" xfId="5739" xr:uid="{00000000-0005-0000-0000-0000B2530000}"/>
    <cellStyle name="Currency 2 8 5 3 3 2" xfId="19996" xr:uid="{00000000-0005-0000-0000-0000B3530000}"/>
    <cellStyle name="Currency 2 8 5 3 3 3" xfId="31877" xr:uid="{E5EEAFCC-4FEC-43AD-B916-ECCD08958489}"/>
    <cellStyle name="Currency 2 8 5 3 3 4" xfId="46134" xr:uid="{7817B35B-3790-4916-BDB9-C1F2136991D7}"/>
    <cellStyle name="Currency 2 8 5 3 4" xfId="8115" xr:uid="{00000000-0005-0000-0000-0000B4530000}"/>
    <cellStyle name="Currency 2 8 5 3 4 2" xfId="22372" xr:uid="{00000000-0005-0000-0000-0000B5530000}"/>
    <cellStyle name="Currency 2 8 5 3 4 3" xfId="34253" xr:uid="{8F9DD341-685B-45E6-866F-93A29A608B5A}"/>
    <cellStyle name="Currency 2 8 5 3 4 4" xfId="48510" xr:uid="{DE42D158-FC16-4961-9E0F-54902840CEF8}"/>
    <cellStyle name="Currency 2 8 5 3 5" xfId="10491" xr:uid="{00000000-0005-0000-0000-0000B6530000}"/>
    <cellStyle name="Currency 2 8 5 3 5 2" xfId="24748" xr:uid="{00000000-0005-0000-0000-0000B7530000}"/>
    <cellStyle name="Currency 2 8 5 3 5 3" xfId="36629" xr:uid="{C63B7939-A2A4-462B-A482-F38B58982138}"/>
    <cellStyle name="Currency 2 8 5 3 5 4" xfId="50886" xr:uid="{25A719FB-3C73-4E06-A29D-AAD2C818F477}"/>
    <cellStyle name="Currency 2 8 5 3 6" xfId="12868" xr:uid="{00000000-0005-0000-0000-0000B8530000}"/>
    <cellStyle name="Currency 2 8 5 3 6 2" xfId="39006" xr:uid="{212F1406-2E2B-4064-94EA-D79B49EBA863}"/>
    <cellStyle name="Currency 2 8 5 3 6 3" xfId="53263" xr:uid="{50117535-4266-45A3-BA81-00AEDD6B2256}"/>
    <cellStyle name="Currency 2 8 5 3 7" xfId="15244" xr:uid="{00000000-0005-0000-0000-0000B9530000}"/>
    <cellStyle name="Currency 2 8 5 3 8" xfId="27125" xr:uid="{EE18D82D-48EC-42AF-808C-A27F2413AF63}"/>
    <cellStyle name="Currency 2 8 5 3 9" xfId="41382" xr:uid="{15D9FFD6-75C3-4B79-BBDC-F8B57F5A758B}"/>
    <cellStyle name="Currency 2 8 5 4" xfId="1779" xr:uid="{00000000-0005-0000-0000-0000BA530000}"/>
    <cellStyle name="Currency 2 8 5 4 2" xfId="4155" xr:uid="{00000000-0005-0000-0000-0000BB530000}"/>
    <cellStyle name="Currency 2 8 5 4 2 2" xfId="18412" xr:uid="{00000000-0005-0000-0000-0000BC530000}"/>
    <cellStyle name="Currency 2 8 5 4 2 3" xfId="30293" xr:uid="{8E834605-A109-48C1-8149-D9BCD08B2182}"/>
    <cellStyle name="Currency 2 8 5 4 2 4" xfId="44550" xr:uid="{A5D8595C-4517-4F73-BF99-9450BA0D01B1}"/>
    <cellStyle name="Currency 2 8 5 4 3" xfId="6531" xr:uid="{00000000-0005-0000-0000-0000BD530000}"/>
    <cellStyle name="Currency 2 8 5 4 3 2" xfId="20788" xr:uid="{00000000-0005-0000-0000-0000BE530000}"/>
    <cellStyle name="Currency 2 8 5 4 3 3" xfId="32669" xr:uid="{2EF4E489-B007-4490-9668-D638724EF993}"/>
    <cellStyle name="Currency 2 8 5 4 3 4" xfId="46926" xr:uid="{2BD225F0-5FDB-40A2-9FA5-1FC078F8CFF4}"/>
    <cellStyle name="Currency 2 8 5 4 4" xfId="8907" xr:uid="{00000000-0005-0000-0000-0000BF530000}"/>
    <cellStyle name="Currency 2 8 5 4 4 2" xfId="23164" xr:uid="{00000000-0005-0000-0000-0000C0530000}"/>
    <cellStyle name="Currency 2 8 5 4 4 3" xfId="35045" xr:uid="{81A24531-3210-4765-AFCA-8B85B5A1FF46}"/>
    <cellStyle name="Currency 2 8 5 4 4 4" xfId="49302" xr:uid="{C446AA07-8BBA-4F9B-9ABD-DE3E4F7F10EF}"/>
    <cellStyle name="Currency 2 8 5 4 5" xfId="11283" xr:uid="{00000000-0005-0000-0000-0000C1530000}"/>
    <cellStyle name="Currency 2 8 5 4 5 2" xfId="25540" xr:uid="{00000000-0005-0000-0000-0000C2530000}"/>
    <cellStyle name="Currency 2 8 5 4 5 3" xfId="37421" xr:uid="{43743896-2FDE-402E-B518-C7E599597A29}"/>
    <cellStyle name="Currency 2 8 5 4 5 4" xfId="51678" xr:uid="{9CCDC962-58B2-47EB-9066-ADC4FAD3497C}"/>
    <cellStyle name="Currency 2 8 5 4 6" xfId="13660" xr:uid="{00000000-0005-0000-0000-0000C3530000}"/>
    <cellStyle name="Currency 2 8 5 4 6 2" xfId="39798" xr:uid="{0D6364EB-5A20-4E74-95AA-716181456EF8}"/>
    <cellStyle name="Currency 2 8 5 4 6 3" xfId="54055" xr:uid="{2C076DB3-362D-4A0D-A52F-157F76DE5589}"/>
    <cellStyle name="Currency 2 8 5 4 7" xfId="16036" xr:uid="{00000000-0005-0000-0000-0000C4530000}"/>
    <cellStyle name="Currency 2 8 5 4 8" xfId="27917" xr:uid="{4841E7AB-C225-4330-8CAA-FBF1FD7E091A}"/>
    <cellStyle name="Currency 2 8 5 4 9" xfId="42174" xr:uid="{4C446777-60D4-4287-9E75-6157C93B0DC4}"/>
    <cellStyle name="Currency 2 8 5 5" xfId="2571" xr:uid="{00000000-0005-0000-0000-0000C5530000}"/>
    <cellStyle name="Currency 2 8 5 5 2" xfId="16828" xr:uid="{00000000-0005-0000-0000-0000C6530000}"/>
    <cellStyle name="Currency 2 8 5 5 3" xfId="28709" xr:uid="{6413555C-222F-4AB9-993F-CDDEE3242256}"/>
    <cellStyle name="Currency 2 8 5 5 4" xfId="42966" xr:uid="{7069BF9A-A612-461D-B395-B8BF2324217F}"/>
    <cellStyle name="Currency 2 8 5 6" xfId="4947" xr:uid="{00000000-0005-0000-0000-0000C7530000}"/>
    <cellStyle name="Currency 2 8 5 6 2" xfId="19204" xr:uid="{00000000-0005-0000-0000-0000C8530000}"/>
    <cellStyle name="Currency 2 8 5 6 3" xfId="31085" xr:uid="{E1E89270-0F1B-4866-8F16-A97997D8AA64}"/>
    <cellStyle name="Currency 2 8 5 6 4" xfId="45342" xr:uid="{26CADD75-E025-4547-B1AE-735BBEC5D4C7}"/>
    <cellStyle name="Currency 2 8 5 7" xfId="7323" xr:uid="{00000000-0005-0000-0000-0000C9530000}"/>
    <cellStyle name="Currency 2 8 5 7 2" xfId="21580" xr:uid="{00000000-0005-0000-0000-0000CA530000}"/>
    <cellStyle name="Currency 2 8 5 7 3" xfId="33461" xr:uid="{D2FFD601-8918-4614-825A-635D956DB882}"/>
    <cellStyle name="Currency 2 8 5 7 4" xfId="47718" xr:uid="{A140308A-8E54-4533-A54D-2AF2149CD343}"/>
    <cellStyle name="Currency 2 8 5 8" xfId="9699" xr:uid="{00000000-0005-0000-0000-0000CB530000}"/>
    <cellStyle name="Currency 2 8 5 8 2" xfId="23956" xr:uid="{00000000-0005-0000-0000-0000CC530000}"/>
    <cellStyle name="Currency 2 8 5 8 3" xfId="35837" xr:uid="{7B3B3291-D272-4209-9B4B-37E7A0626070}"/>
    <cellStyle name="Currency 2 8 5 8 4" xfId="50094" xr:uid="{525B99C4-DC16-4017-9556-3DB2B2CDEFA4}"/>
    <cellStyle name="Currency 2 8 5 9" xfId="12076" xr:uid="{00000000-0005-0000-0000-0000CD530000}"/>
    <cellStyle name="Currency 2 8 5 9 2" xfId="38214" xr:uid="{EBC48A7B-0823-42E9-A498-4B3BA1DCB27C}"/>
    <cellStyle name="Currency 2 8 5 9 3" xfId="52471" xr:uid="{E8FF87E3-3109-4582-851A-7618803C071C}"/>
    <cellStyle name="Currency 2 8 6" xfId="231" xr:uid="{00000000-0005-0000-0000-0000CE530000}"/>
    <cellStyle name="Currency 2 8 6 10" xfId="14488" xr:uid="{00000000-0005-0000-0000-0000CF530000}"/>
    <cellStyle name="Currency 2 8 6 11" xfId="26369" xr:uid="{9FE6CD25-1BBC-4385-BFC5-2F7966D71703}"/>
    <cellStyle name="Currency 2 8 6 12" xfId="40626" xr:uid="{01270BA2-6B62-437F-B5C5-034B1340A912}"/>
    <cellStyle name="Currency 2 8 6 2" xfId="591" xr:uid="{00000000-0005-0000-0000-0000D0530000}"/>
    <cellStyle name="Currency 2 8 6 2 10" xfId="26729" xr:uid="{EA9CD3C8-6BC8-467A-AEE0-2DA2528F4F17}"/>
    <cellStyle name="Currency 2 8 6 2 11" xfId="40986" xr:uid="{46908C6B-958D-40CE-908E-51AFEBC85FE9}"/>
    <cellStyle name="Currency 2 8 6 2 2" xfId="1383" xr:uid="{00000000-0005-0000-0000-0000D1530000}"/>
    <cellStyle name="Currency 2 8 6 2 2 2" xfId="3759" xr:uid="{00000000-0005-0000-0000-0000D2530000}"/>
    <cellStyle name="Currency 2 8 6 2 2 2 2" xfId="18016" xr:uid="{00000000-0005-0000-0000-0000D3530000}"/>
    <cellStyle name="Currency 2 8 6 2 2 2 3" xfId="29897" xr:uid="{6CAAAD1D-8D92-4FC3-9BCC-58163AE5B763}"/>
    <cellStyle name="Currency 2 8 6 2 2 2 4" xfId="44154" xr:uid="{0DB7A045-8EEE-4C17-ADDF-CF31B373B22B}"/>
    <cellStyle name="Currency 2 8 6 2 2 3" xfId="6135" xr:uid="{00000000-0005-0000-0000-0000D4530000}"/>
    <cellStyle name="Currency 2 8 6 2 2 3 2" xfId="20392" xr:uid="{00000000-0005-0000-0000-0000D5530000}"/>
    <cellStyle name="Currency 2 8 6 2 2 3 3" xfId="32273" xr:uid="{0106ABCC-69F7-49BB-A4C3-8C5614549A01}"/>
    <cellStyle name="Currency 2 8 6 2 2 3 4" xfId="46530" xr:uid="{E20B5498-4594-4DC7-8F91-1213DBBC23DC}"/>
    <cellStyle name="Currency 2 8 6 2 2 4" xfId="8511" xr:uid="{00000000-0005-0000-0000-0000D6530000}"/>
    <cellStyle name="Currency 2 8 6 2 2 4 2" xfId="22768" xr:uid="{00000000-0005-0000-0000-0000D7530000}"/>
    <cellStyle name="Currency 2 8 6 2 2 4 3" xfId="34649" xr:uid="{6AE96C89-BD72-4F88-9B28-D4F8437A91A5}"/>
    <cellStyle name="Currency 2 8 6 2 2 4 4" xfId="48906" xr:uid="{2CECDE67-89A9-44D1-AB34-62D4F2AD0959}"/>
    <cellStyle name="Currency 2 8 6 2 2 5" xfId="10887" xr:uid="{00000000-0005-0000-0000-0000D8530000}"/>
    <cellStyle name="Currency 2 8 6 2 2 5 2" xfId="25144" xr:uid="{00000000-0005-0000-0000-0000D9530000}"/>
    <cellStyle name="Currency 2 8 6 2 2 5 3" xfId="37025" xr:uid="{59462E3F-B82E-4C4E-879E-9F72ECC91383}"/>
    <cellStyle name="Currency 2 8 6 2 2 5 4" xfId="51282" xr:uid="{5149350D-4D95-4595-B814-FDE221EB403B}"/>
    <cellStyle name="Currency 2 8 6 2 2 6" xfId="13264" xr:uid="{00000000-0005-0000-0000-0000DA530000}"/>
    <cellStyle name="Currency 2 8 6 2 2 6 2" xfId="39402" xr:uid="{643C4D5E-99D8-4284-B184-A0CF9DF0A8F7}"/>
    <cellStyle name="Currency 2 8 6 2 2 6 3" xfId="53659" xr:uid="{E3014DC4-FF06-424C-884F-11B958042458}"/>
    <cellStyle name="Currency 2 8 6 2 2 7" xfId="15640" xr:uid="{00000000-0005-0000-0000-0000DB530000}"/>
    <cellStyle name="Currency 2 8 6 2 2 8" xfId="27521" xr:uid="{DC8380B6-48F2-41C9-980A-8E7409A9A630}"/>
    <cellStyle name="Currency 2 8 6 2 2 9" xfId="41778" xr:uid="{2B533A6C-C3FA-43C1-A680-02DFB58ECF1D}"/>
    <cellStyle name="Currency 2 8 6 2 3" xfId="2175" xr:uid="{00000000-0005-0000-0000-0000DC530000}"/>
    <cellStyle name="Currency 2 8 6 2 3 2" xfId="4551" xr:uid="{00000000-0005-0000-0000-0000DD530000}"/>
    <cellStyle name="Currency 2 8 6 2 3 2 2" xfId="18808" xr:uid="{00000000-0005-0000-0000-0000DE530000}"/>
    <cellStyle name="Currency 2 8 6 2 3 2 3" xfId="30689" xr:uid="{5D1E47B1-D1CB-49CC-AF89-6FD3F6DB85B7}"/>
    <cellStyle name="Currency 2 8 6 2 3 2 4" xfId="44946" xr:uid="{86CC48CD-5C82-474A-8823-3C1E6E84ACC3}"/>
    <cellStyle name="Currency 2 8 6 2 3 3" xfId="6927" xr:uid="{00000000-0005-0000-0000-0000DF530000}"/>
    <cellStyle name="Currency 2 8 6 2 3 3 2" xfId="21184" xr:uid="{00000000-0005-0000-0000-0000E0530000}"/>
    <cellStyle name="Currency 2 8 6 2 3 3 3" xfId="33065" xr:uid="{E4617006-7A67-4EF1-91ED-374902A88261}"/>
    <cellStyle name="Currency 2 8 6 2 3 3 4" xfId="47322" xr:uid="{9CF019E5-615F-46F4-98FD-1516BABFD744}"/>
    <cellStyle name="Currency 2 8 6 2 3 4" xfId="9303" xr:uid="{00000000-0005-0000-0000-0000E1530000}"/>
    <cellStyle name="Currency 2 8 6 2 3 4 2" xfId="23560" xr:uid="{00000000-0005-0000-0000-0000E2530000}"/>
    <cellStyle name="Currency 2 8 6 2 3 4 3" xfId="35441" xr:uid="{A3E06120-03B6-46F0-B957-75455AAEF4D3}"/>
    <cellStyle name="Currency 2 8 6 2 3 4 4" xfId="49698" xr:uid="{BEF8E7A1-7CE5-4C3E-8E20-06C6021DC268}"/>
    <cellStyle name="Currency 2 8 6 2 3 5" xfId="11679" xr:uid="{00000000-0005-0000-0000-0000E3530000}"/>
    <cellStyle name="Currency 2 8 6 2 3 5 2" xfId="25936" xr:uid="{00000000-0005-0000-0000-0000E4530000}"/>
    <cellStyle name="Currency 2 8 6 2 3 5 3" xfId="37817" xr:uid="{720A0927-1B16-4B5D-8190-3AF9F02D250D}"/>
    <cellStyle name="Currency 2 8 6 2 3 5 4" xfId="52074" xr:uid="{876E40E2-AB6C-481A-9101-D16343C096B5}"/>
    <cellStyle name="Currency 2 8 6 2 3 6" xfId="14056" xr:uid="{00000000-0005-0000-0000-0000E5530000}"/>
    <cellStyle name="Currency 2 8 6 2 3 6 2" xfId="40194" xr:uid="{DAAACF24-DF21-43DA-B4D4-D435D8AA8982}"/>
    <cellStyle name="Currency 2 8 6 2 3 6 3" xfId="54451" xr:uid="{BDC860DB-B52C-479D-ABFB-D5D26DB58CAA}"/>
    <cellStyle name="Currency 2 8 6 2 3 7" xfId="16432" xr:uid="{00000000-0005-0000-0000-0000E6530000}"/>
    <cellStyle name="Currency 2 8 6 2 3 8" xfId="28313" xr:uid="{1F8B83D8-42AA-4658-BD94-805D1B1A24DC}"/>
    <cellStyle name="Currency 2 8 6 2 3 9" xfId="42570" xr:uid="{D482C56E-94C4-40B6-8BB3-AC7B7ECF72F9}"/>
    <cellStyle name="Currency 2 8 6 2 4" xfId="2967" xr:uid="{00000000-0005-0000-0000-0000E7530000}"/>
    <cellStyle name="Currency 2 8 6 2 4 2" xfId="17224" xr:uid="{00000000-0005-0000-0000-0000E8530000}"/>
    <cellStyle name="Currency 2 8 6 2 4 3" xfId="29105" xr:uid="{847DD59E-A25D-4F8A-A202-EE0B37CC198F}"/>
    <cellStyle name="Currency 2 8 6 2 4 4" xfId="43362" xr:uid="{8FB50931-BC45-497F-BF94-4867B4498543}"/>
    <cellStyle name="Currency 2 8 6 2 5" xfId="5343" xr:uid="{00000000-0005-0000-0000-0000E9530000}"/>
    <cellStyle name="Currency 2 8 6 2 5 2" xfId="19600" xr:uid="{00000000-0005-0000-0000-0000EA530000}"/>
    <cellStyle name="Currency 2 8 6 2 5 3" xfId="31481" xr:uid="{904762F6-7BAF-476E-AE2A-951C379F6C42}"/>
    <cellStyle name="Currency 2 8 6 2 5 4" xfId="45738" xr:uid="{6FA0E1C5-9A4C-4E4C-9C45-7035C7965DCC}"/>
    <cellStyle name="Currency 2 8 6 2 6" xfId="7719" xr:uid="{00000000-0005-0000-0000-0000EB530000}"/>
    <cellStyle name="Currency 2 8 6 2 6 2" xfId="21976" xr:uid="{00000000-0005-0000-0000-0000EC530000}"/>
    <cellStyle name="Currency 2 8 6 2 6 3" xfId="33857" xr:uid="{9DAFEDE9-FC62-49EE-95A4-0D260985AAEF}"/>
    <cellStyle name="Currency 2 8 6 2 6 4" xfId="48114" xr:uid="{CC9F664E-FC22-45F1-9905-254128347AB5}"/>
    <cellStyle name="Currency 2 8 6 2 7" xfId="10095" xr:uid="{00000000-0005-0000-0000-0000ED530000}"/>
    <cellStyle name="Currency 2 8 6 2 7 2" xfId="24352" xr:uid="{00000000-0005-0000-0000-0000EE530000}"/>
    <cellStyle name="Currency 2 8 6 2 7 3" xfId="36233" xr:uid="{6198AE25-17D7-4916-A8BF-FBB9D881CAAD}"/>
    <cellStyle name="Currency 2 8 6 2 7 4" xfId="50490" xr:uid="{D92C2D6A-D2B6-41E3-8D6D-CDF132CC1055}"/>
    <cellStyle name="Currency 2 8 6 2 8" xfId="12472" xr:uid="{00000000-0005-0000-0000-0000EF530000}"/>
    <cellStyle name="Currency 2 8 6 2 8 2" xfId="38610" xr:uid="{2C87F5CB-E00F-4797-BDAF-948065C14D30}"/>
    <cellStyle name="Currency 2 8 6 2 8 3" xfId="52867" xr:uid="{D5513425-3255-480E-BBFC-27D2DDC8C4B1}"/>
    <cellStyle name="Currency 2 8 6 2 9" xfId="14848" xr:uid="{00000000-0005-0000-0000-0000F0530000}"/>
    <cellStyle name="Currency 2 8 6 3" xfId="1023" xr:uid="{00000000-0005-0000-0000-0000F1530000}"/>
    <cellStyle name="Currency 2 8 6 3 2" xfId="3399" xr:uid="{00000000-0005-0000-0000-0000F2530000}"/>
    <cellStyle name="Currency 2 8 6 3 2 2" xfId="17656" xr:uid="{00000000-0005-0000-0000-0000F3530000}"/>
    <cellStyle name="Currency 2 8 6 3 2 3" xfId="29537" xr:uid="{92FE94D0-0635-4ACE-9C4D-18BAC221FE82}"/>
    <cellStyle name="Currency 2 8 6 3 2 4" xfId="43794" xr:uid="{894AE991-38F1-4419-B0B2-60403CCB9323}"/>
    <cellStyle name="Currency 2 8 6 3 3" xfId="5775" xr:uid="{00000000-0005-0000-0000-0000F4530000}"/>
    <cellStyle name="Currency 2 8 6 3 3 2" xfId="20032" xr:uid="{00000000-0005-0000-0000-0000F5530000}"/>
    <cellStyle name="Currency 2 8 6 3 3 3" xfId="31913" xr:uid="{4893690D-DFFC-4DE8-8B32-0B8DD8133DED}"/>
    <cellStyle name="Currency 2 8 6 3 3 4" xfId="46170" xr:uid="{C95232F1-8AFD-444C-BE57-7B3FA6E09F30}"/>
    <cellStyle name="Currency 2 8 6 3 4" xfId="8151" xr:uid="{00000000-0005-0000-0000-0000F6530000}"/>
    <cellStyle name="Currency 2 8 6 3 4 2" xfId="22408" xr:uid="{00000000-0005-0000-0000-0000F7530000}"/>
    <cellStyle name="Currency 2 8 6 3 4 3" xfId="34289" xr:uid="{E503BB88-14E6-48A0-9187-ED83662B9FE7}"/>
    <cellStyle name="Currency 2 8 6 3 4 4" xfId="48546" xr:uid="{A5E90AC7-B11D-4FD6-A4AE-FC0CAF69FDCE}"/>
    <cellStyle name="Currency 2 8 6 3 5" xfId="10527" xr:uid="{00000000-0005-0000-0000-0000F8530000}"/>
    <cellStyle name="Currency 2 8 6 3 5 2" xfId="24784" xr:uid="{00000000-0005-0000-0000-0000F9530000}"/>
    <cellStyle name="Currency 2 8 6 3 5 3" xfId="36665" xr:uid="{3237E50A-307B-4E13-AECC-1A15AF2E20CC}"/>
    <cellStyle name="Currency 2 8 6 3 5 4" xfId="50922" xr:uid="{85C0775B-3928-411E-8341-8E78787F491C}"/>
    <cellStyle name="Currency 2 8 6 3 6" xfId="12904" xr:uid="{00000000-0005-0000-0000-0000FA530000}"/>
    <cellStyle name="Currency 2 8 6 3 6 2" xfId="39042" xr:uid="{3BF73FC8-8610-441B-80EB-FC46A3D74DD1}"/>
    <cellStyle name="Currency 2 8 6 3 6 3" xfId="53299" xr:uid="{C7577251-0F06-4670-A2BE-CA9281F3A0F6}"/>
    <cellStyle name="Currency 2 8 6 3 7" xfId="15280" xr:uid="{00000000-0005-0000-0000-0000FB530000}"/>
    <cellStyle name="Currency 2 8 6 3 8" xfId="27161" xr:uid="{2B5C0058-1FF4-4684-BD2D-2982D20281F6}"/>
    <cellStyle name="Currency 2 8 6 3 9" xfId="41418" xr:uid="{53B04565-4163-4E64-A23A-EC79E4B304C9}"/>
    <cellStyle name="Currency 2 8 6 4" xfId="1815" xr:uid="{00000000-0005-0000-0000-0000FC530000}"/>
    <cellStyle name="Currency 2 8 6 4 2" xfId="4191" xr:uid="{00000000-0005-0000-0000-0000FD530000}"/>
    <cellStyle name="Currency 2 8 6 4 2 2" xfId="18448" xr:uid="{00000000-0005-0000-0000-0000FE530000}"/>
    <cellStyle name="Currency 2 8 6 4 2 3" xfId="30329" xr:uid="{5AA900F6-569D-4E07-8EEE-BE45D111ECC6}"/>
    <cellStyle name="Currency 2 8 6 4 2 4" xfId="44586" xr:uid="{ABCDAD02-1BA6-410B-B1E3-6690EEAA8259}"/>
    <cellStyle name="Currency 2 8 6 4 3" xfId="6567" xr:uid="{00000000-0005-0000-0000-0000FF530000}"/>
    <cellStyle name="Currency 2 8 6 4 3 2" xfId="20824" xr:uid="{00000000-0005-0000-0000-000000540000}"/>
    <cellStyle name="Currency 2 8 6 4 3 3" xfId="32705" xr:uid="{8F2B07B7-DD23-4709-BF02-0E70D8DCE095}"/>
    <cellStyle name="Currency 2 8 6 4 3 4" xfId="46962" xr:uid="{0E764433-3352-4AA4-925E-860CD1F58609}"/>
    <cellStyle name="Currency 2 8 6 4 4" xfId="8943" xr:uid="{00000000-0005-0000-0000-000001540000}"/>
    <cellStyle name="Currency 2 8 6 4 4 2" xfId="23200" xr:uid="{00000000-0005-0000-0000-000002540000}"/>
    <cellStyle name="Currency 2 8 6 4 4 3" xfId="35081" xr:uid="{A15B3CB2-56F0-4737-8C76-85F5DFCEB586}"/>
    <cellStyle name="Currency 2 8 6 4 4 4" xfId="49338" xr:uid="{7248BF51-6C67-401B-9DED-48652FD02C70}"/>
    <cellStyle name="Currency 2 8 6 4 5" xfId="11319" xr:uid="{00000000-0005-0000-0000-000003540000}"/>
    <cellStyle name="Currency 2 8 6 4 5 2" xfId="25576" xr:uid="{00000000-0005-0000-0000-000004540000}"/>
    <cellStyle name="Currency 2 8 6 4 5 3" xfId="37457" xr:uid="{6CAEAA08-D098-4336-A4D0-9059D0DD7359}"/>
    <cellStyle name="Currency 2 8 6 4 5 4" xfId="51714" xr:uid="{E2688B80-B940-4A81-AAA1-BB9771212AFA}"/>
    <cellStyle name="Currency 2 8 6 4 6" xfId="13696" xr:uid="{00000000-0005-0000-0000-000005540000}"/>
    <cellStyle name="Currency 2 8 6 4 6 2" xfId="39834" xr:uid="{3189FC99-78AD-430D-B456-480248926615}"/>
    <cellStyle name="Currency 2 8 6 4 6 3" xfId="54091" xr:uid="{2D9AF963-288E-4C86-AAE7-16A9550ACD9F}"/>
    <cellStyle name="Currency 2 8 6 4 7" xfId="16072" xr:uid="{00000000-0005-0000-0000-000006540000}"/>
    <cellStyle name="Currency 2 8 6 4 8" xfId="27953" xr:uid="{E795CEEE-D840-4645-B166-CFCDE73BBFCF}"/>
    <cellStyle name="Currency 2 8 6 4 9" xfId="42210" xr:uid="{B69EBE8D-1311-4737-98ED-6165425D2B55}"/>
    <cellStyle name="Currency 2 8 6 5" xfId="2607" xr:uid="{00000000-0005-0000-0000-000007540000}"/>
    <cellStyle name="Currency 2 8 6 5 2" xfId="16864" xr:uid="{00000000-0005-0000-0000-000008540000}"/>
    <cellStyle name="Currency 2 8 6 5 3" xfId="28745" xr:uid="{4D96320C-20CA-4BEE-A7AA-9AE4E156F1CF}"/>
    <cellStyle name="Currency 2 8 6 5 4" xfId="43002" xr:uid="{9790C9A5-B74C-4714-8A49-FA791B8CBB76}"/>
    <cellStyle name="Currency 2 8 6 6" xfId="4983" xr:uid="{00000000-0005-0000-0000-000009540000}"/>
    <cellStyle name="Currency 2 8 6 6 2" xfId="19240" xr:uid="{00000000-0005-0000-0000-00000A540000}"/>
    <cellStyle name="Currency 2 8 6 6 3" xfId="31121" xr:uid="{E0E31FDE-FDD5-43DF-8063-ABDE24D861BB}"/>
    <cellStyle name="Currency 2 8 6 6 4" xfId="45378" xr:uid="{41F221DD-A40C-40D4-9285-923F8A437C55}"/>
    <cellStyle name="Currency 2 8 6 7" xfId="7359" xr:uid="{00000000-0005-0000-0000-00000B540000}"/>
    <cellStyle name="Currency 2 8 6 7 2" xfId="21616" xr:uid="{00000000-0005-0000-0000-00000C540000}"/>
    <cellStyle name="Currency 2 8 6 7 3" xfId="33497" xr:uid="{ABAD1497-E2BC-4649-8315-80172B0484F3}"/>
    <cellStyle name="Currency 2 8 6 7 4" xfId="47754" xr:uid="{0314C856-6083-40F2-B4CD-A93CC202A32A}"/>
    <cellStyle name="Currency 2 8 6 8" xfId="9735" xr:uid="{00000000-0005-0000-0000-00000D540000}"/>
    <cellStyle name="Currency 2 8 6 8 2" xfId="23992" xr:uid="{00000000-0005-0000-0000-00000E540000}"/>
    <cellStyle name="Currency 2 8 6 8 3" xfId="35873" xr:uid="{59BD5D6F-1697-451B-9EA7-2CE969692982}"/>
    <cellStyle name="Currency 2 8 6 8 4" xfId="50130" xr:uid="{257CEEB8-5E77-495D-94F5-EED87F2141B3}"/>
    <cellStyle name="Currency 2 8 6 9" xfId="12112" xr:uid="{00000000-0005-0000-0000-00000F540000}"/>
    <cellStyle name="Currency 2 8 6 9 2" xfId="38250" xr:uid="{4115B24D-98EB-4295-B6EC-56C63E5A8C52}"/>
    <cellStyle name="Currency 2 8 6 9 3" xfId="52507" xr:uid="{2D1439F1-2062-4867-8012-D40F368D34C1}"/>
    <cellStyle name="Currency 2 8 7" xfId="267" xr:uid="{00000000-0005-0000-0000-000010540000}"/>
    <cellStyle name="Currency 2 8 7 10" xfId="14524" xr:uid="{00000000-0005-0000-0000-000011540000}"/>
    <cellStyle name="Currency 2 8 7 11" xfId="26405" xr:uid="{34E7A7B6-55DD-44D4-B3D3-2B2563DF1260}"/>
    <cellStyle name="Currency 2 8 7 12" xfId="40662" xr:uid="{8DF9CC00-54DA-4F97-93B8-F79EE1CAAE79}"/>
    <cellStyle name="Currency 2 8 7 2" xfId="627" xr:uid="{00000000-0005-0000-0000-000012540000}"/>
    <cellStyle name="Currency 2 8 7 2 10" xfId="26765" xr:uid="{D8D8B11A-B3A2-40CA-9C25-42249CC9160F}"/>
    <cellStyle name="Currency 2 8 7 2 11" xfId="41022" xr:uid="{2C5BE7BF-A073-45DD-AC68-AB101241CC27}"/>
    <cellStyle name="Currency 2 8 7 2 2" xfId="1419" xr:uid="{00000000-0005-0000-0000-000013540000}"/>
    <cellStyle name="Currency 2 8 7 2 2 2" xfId="3795" xr:uid="{00000000-0005-0000-0000-000014540000}"/>
    <cellStyle name="Currency 2 8 7 2 2 2 2" xfId="18052" xr:uid="{00000000-0005-0000-0000-000015540000}"/>
    <cellStyle name="Currency 2 8 7 2 2 2 3" xfId="29933" xr:uid="{EFA84055-E5A9-48A6-8E71-333121F16705}"/>
    <cellStyle name="Currency 2 8 7 2 2 2 4" xfId="44190" xr:uid="{B95BFF2E-1716-4A97-8936-843367000F53}"/>
    <cellStyle name="Currency 2 8 7 2 2 3" xfId="6171" xr:uid="{00000000-0005-0000-0000-000016540000}"/>
    <cellStyle name="Currency 2 8 7 2 2 3 2" xfId="20428" xr:uid="{00000000-0005-0000-0000-000017540000}"/>
    <cellStyle name="Currency 2 8 7 2 2 3 3" xfId="32309" xr:uid="{B85E6ED7-B5D2-4730-9C32-F16E54331F2B}"/>
    <cellStyle name="Currency 2 8 7 2 2 3 4" xfId="46566" xr:uid="{23789652-294B-42AC-BC80-60B13DA83F7F}"/>
    <cellStyle name="Currency 2 8 7 2 2 4" xfId="8547" xr:uid="{00000000-0005-0000-0000-000018540000}"/>
    <cellStyle name="Currency 2 8 7 2 2 4 2" xfId="22804" xr:uid="{00000000-0005-0000-0000-000019540000}"/>
    <cellStyle name="Currency 2 8 7 2 2 4 3" xfId="34685" xr:uid="{7E2E8AB5-841C-4A5F-8441-A32330AD8808}"/>
    <cellStyle name="Currency 2 8 7 2 2 4 4" xfId="48942" xr:uid="{546423FC-D679-45E9-9566-62E01BD22629}"/>
    <cellStyle name="Currency 2 8 7 2 2 5" xfId="10923" xr:uid="{00000000-0005-0000-0000-00001A540000}"/>
    <cellStyle name="Currency 2 8 7 2 2 5 2" xfId="25180" xr:uid="{00000000-0005-0000-0000-00001B540000}"/>
    <cellStyle name="Currency 2 8 7 2 2 5 3" xfId="37061" xr:uid="{33E17B23-F2A8-4006-B73B-FBC29B24E921}"/>
    <cellStyle name="Currency 2 8 7 2 2 5 4" xfId="51318" xr:uid="{67AC4C0A-1024-475A-8EB4-31B34CFBAD96}"/>
    <cellStyle name="Currency 2 8 7 2 2 6" xfId="13300" xr:uid="{00000000-0005-0000-0000-00001C540000}"/>
    <cellStyle name="Currency 2 8 7 2 2 6 2" xfId="39438" xr:uid="{5DD68B3A-D2E3-442F-AE41-864429C82207}"/>
    <cellStyle name="Currency 2 8 7 2 2 6 3" xfId="53695" xr:uid="{6289ADA2-4F40-4C43-BFC9-7EDBF3CBB932}"/>
    <cellStyle name="Currency 2 8 7 2 2 7" xfId="15676" xr:uid="{00000000-0005-0000-0000-00001D540000}"/>
    <cellStyle name="Currency 2 8 7 2 2 8" xfId="27557" xr:uid="{4A95B1C2-CE89-4F60-8655-78D2C1A80FAF}"/>
    <cellStyle name="Currency 2 8 7 2 2 9" xfId="41814" xr:uid="{09DD18F3-A567-489B-8C08-14202A98645E}"/>
    <cellStyle name="Currency 2 8 7 2 3" xfId="2211" xr:uid="{00000000-0005-0000-0000-00001E540000}"/>
    <cellStyle name="Currency 2 8 7 2 3 2" xfId="4587" xr:uid="{00000000-0005-0000-0000-00001F540000}"/>
    <cellStyle name="Currency 2 8 7 2 3 2 2" xfId="18844" xr:uid="{00000000-0005-0000-0000-000020540000}"/>
    <cellStyle name="Currency 2 8 7 2 3 2 3" xfId="30725" xr:uid="{E155ADE6-47C9-4528-BD89-E2E2C54C488D}"/>
    <cellStyle name="Currency 2 8 7 2 3 2 4" xfId="44982" xr:uid="{E949A26B-517F-47D6-8D97-A05780159FF0}"/>
    <cellStyle name="Currency 2 8 7 2 3 3" xfId="6963" xr:uid="{00000000-0005-0000-0000-000021540000}"/>
    <cellStyle name="Currency 2 8 7 2 3 3 2" xfId="21220" xr:uid="{00000000-0005-0000-0000-000022540000}"/>
    <cellStyle name="Currency 2 8 7 2 3 3 3" xfId="33101" xr:uid="{200C4162-0AE4-40C9-862C-B3F1AD6A14DB}"/>
    <cellStyle name="Currency 2 8 7 2 3 3 4" xfId="47358" xr:uid="{CB2AA189-024C-43B4-BECF-D01A603B4168}"/>
    <cellStyle name="Currency 2 8 7 2 3 4" xfId="9339" xr:uid="{00000000-0005-0000-0000-000023540000}"/>
    <cellStyle name="Currency 2 8 7 2 3 4 2" xfId="23596" xr:uid="{00000000-0005-0000-0000-000024540000}"/>
    <cellStyle name="Currency 2 8 7 2 3 4 3" xfId="35477" xr:uid="{085D4B53-4328-4750-95B9-ABBC8FA8FB3D}"/>
    <cellStyle name="Currency 2 8 7 2 3 4 4" xfId="49734" xr:uid="{5EBEAA79-5B13-4867-B7BB-CB8EE1E4AEED}"/>
    <cellStyle name="Currency 2 8 7 2 3 5" xfId="11715" xr:uid="{00000000-0005-0000-0000-000025540000}"/>
    <cellStyle name="Currency 2 8 7 2 3 5 2" xfId="25972" xr:uid="{00000000-0005-0000-0000-000026540000}"/>
    <cellStyle name="Currency 2 8 7 2 3 5 3" xfId="37853" xr:uid="{B81370DA-047D-4D44-BBD6-E29100A5291D}"/>
    <cellStyle name="Currency 2 8 7 2 3 5 4" xfId="52110" xr:uid="{2D383C4B-3455-49EC-B8C8-F623BA3DAA5A}"/>
    <cellStyle name="Currency 2 8 7 2 3 6" xfId="14092" xr:uid="{00000000-0005-0000-0000-000027540000}"/>
    <cellStyle name="Currency 2 8 7 2 3 6 2" xfId="40230" xr:uid="{C03E97A9-0C4D-4474-891E-E64221EAF785}"/>
    <cellStyle name="Currency 2 8 7 2 3 6 3" xfId="54487" xr:uid="{810A3319-C621-48D7-ACC6-454DE6EB5E0C}"/>
    <cellStyle name="Currency 2 8 7 2 3 7" xfId="16468" xr:uid="{00000000-0005-0000-0000-000028540000}"/>
    <cellStyle name="Currency 2 8 7 2 3 8" xfId="28349" xr:uid="{D29F1205-A5D2-4191-A73C-7940B1D8934C}"/>
    <cellStyle name="Currency 2 8 7 2 3 9" xfId="42606" xr:uid="{A3C26914-C2CA-4BCE-9797-B2EFEA1A1A07}"/>
    <cellStyle name="Currency 2 8 7 2 4" xfId="3003" xr:uid="{00000000-0005-0000-0000-000029540000}"/>
    <cellStyle name="Currency 2 8 7 2 4 2" xfId="17260" xr:uid="{00000000-0005-0000-0000-00002A540000}"/>
    <cellStyle name="Currency 2 8 7 2 4 3" xfId="29141" xr:uid="{5F7156C9-01FB-4F69-871C-8DC93F42C766}"/>
    <cellStyle name="Currency 2 8 7 2 4 4" xfId="43398" xr:uid="{335EB708-D1E8-4CF0-8D78-C5349640E9D8}"/>
    <cellStyle name="Currency 2 8 7 2 5" xfId="5379" xr:uid="{00000000-0005-0000-0000-00002B540000}"/>
    <cellStyle name="Currency 2 8 7 2 5 2" xfId="19636" xr:uid="{00000000-0005-0000-0000-00002C540000}"/>
    <cellStyle name="Currency 2 8 7 2 5 3" xfId="31517" xr:uid="{521DBF17-B437-4C73-B57A-EA09711F80BD}"/>
    <cellStyle name="Currency 2 8 7 2 5 4" xfId="45774" xr:uid="{8F6F38C8-1FC5-4BDC-9D36-D9CD48A9B5C1}"/>
    <cellStyle name="Currency 2 8 7 2 6" xfId="7755" xr:uid="{00000000-0005-0000-0000-00002D540000}"/>
    <cellStyle name="Currency 2 8 7 2 6 2" xfId="22012" xr:uid="{00000000-0005-0000-0000-00002E540000}"/>
    <cellStyle name="Currency 2 8 7 2 6 3" xfId="33893" xr:uid="{5FEEBD99-D7AD-4200-81FC-D6FD021BFA8D}"/>
    <cellStyle name="Currency 2 8 7 2 6 4" xfId="48150" xr:uid="{7643034D-79DC-40AB-B8F8-FF20BE444A01}"/>
    <cellStyle name="Currency 2 8 7 2 7" xfId="10131" xr:uid="{00000000-0005-0000-0000-00002F540000}"/>
    <cellStyle name="Currency 2 8 7 2 7 2" xfId="24388" xr:uid="{00000000-0005-0000-0000-000030540000}"/>
    <cellStyle name="Currency 2 8 7 2 7 3" xfId="36269" xr:uid="{C4C0A9E6-46EB-4ACC-A4D3-FE5B85F30773}"/>
    <cellStyle name="Currency 2 8 7 2 7 4" xfId="50526" xr:uid="{0A84F35E-FA34-414F-B063-EDFA6B5CB9FA}"/>
    <cellStyle name="Currency 2 8 7 2 8" xfId="12508" xr:uid="{00000000-0005-0000-0000-000031540000}"/>
    <cellStyle name="Currency 2 8 7 2 8 2" xfId="38646" xr:uid="{565CD3DD-62AE-462C-B91B-E2DEDC0F7DFA}"/>
    <cellStyle name="Currency 2 8 7 2 8 3" xfId="52903" xr:uid="{B80258F2-7FB8-41F1-AC1E-A664EE9A476F}"/>
    <cellStyle name="Currency 2 8 7 2 9" xfId="14884" xr:uid="{00000000-0005-0000-0000-000032540000}"/>
    <cellStyle name="Currency 2 8 7 3" xfId="1059" xr:uid="{00000000-0005-0000-0000-000033540000}"/>
    <cellStyle name="Currency 2 8 7 3 2" xfId="3435" xr:uid="{00000000-0005-0000-0000-000034540000}"/>
    <cellStyle name="Currency 2 8 7 3 2 2" xfId="17692" xr:uid="{00000000-0005-0000-0000-000035540000}"/>
    <cellStyle name="Currency 2 8 7 3 2 3" xfId="29573" xr:uid="{A8DEE960-547C-4111-B4E6-92C768EAFE09}"/>
    <cellStyle name="Currency 2 8 7 3 2 4" xfId="43830" xr:uid="{2D250B85-18C8-44BF-A0C6-171E50F0456A}"/>
    <cellStyle name="Currency 2 8 7 3 3" xfId="5811" xr:uid="{00000000-0005-0000-0000-000036540000}"/>
    <cellStyle name="Currency 2 8 7 3 3 2" xfId="20068" xr:uid="{00000000-0005-0000-0000-000037540000}"/>
    <cellStyle name="Currency 2 8 7 3 3 3" xfId="31949" xr:uid="{D7EA57D7-1471-41EF-9BBC-BDEC037D5E2B}"/>
    <cellStyle name="Currency 2 8 7 3 3 4" xfId="46206" xr:uid="{6C60E54D-76E9-4BC2-AB74-33173470BAC3}"/>
    <cellStyle name="Currency 2 8 7 3 4" xfId="8187" xr:uid="{00000000-0005-0000-0000-000038540000}"/>
    <cellStyle name="Currency 2 8 7 3 4 2" xfId="22444" xr:uid="{00000000-0005-0000-0000-000039540000}"/>
    <cellStyle name="Currency 2 8 7 3 4 3" xfId="34325" xr:uid="{9021C880-B488-4065-B32C-7AF67D1AAE8C}"/>
    <cellStyle name="Currency 2 8 7 3 4 4" xfId="48582" xr:uid="{6B28E1B5-A801-4E40-A1AA-FF5B070EF0D8}"/>
    <cellStyle name="Currency 2 8 7 3 5" xfId="10563" xr:uid="{00000000-0005-0000-0000-00003A540000}"/>
    <cellStyle name="Currency 2 8 7 3 5 2" xfId="24820" xr:uid="{00000000-0005-0000-0000-00003B540000}"/>
    <cellStyle name="Currency 2 8 7 3 5 3" xfId="36701" xr:uid="{971A2E11-4A64-48AD-AA3F-8CE069170D2D}"/>
    <cellStyle name="Currency 2 8 7 3 5 4" xfId="50958" xr:uid="{E0D428B5-DB23-4EEE-A4E2-EC2BC94FD340}"/>
    <cellStyle name="Currency 2 8 7 3 6" xfId="12940" xr:uid="{00000000-0005-0000-0000-00003C540000}"/>
    <cellStyle name="Currency 2 8 7 3 6 2" xfId="39078" xr:uid="{F2AAD4A2-2DA6-4EC4-9F69-BE4FC9F5AC68}"/>
    <cellStyle name="Currency 2 8 7 3 6 3" xfId="53335" xr:uid="{77DF147F-7B53-48A6-B89E-C41877E52719}"/>
    <cellStyle name="Currency 2 8 7 3 7" xfId="15316" xr:uid="{00000000-0005-0000-0000-00003D540000}"/>
    <cellStyle name="Currency 2 8 7 3 8" xfId="27197" xr:uid="{7ACBE963-D684-4481-95EA-FD06DDC764C9}"/>
    <cellStyle name="Currency 2 8 7 3 9" xfId="41454" xr:uid="{14EAC47B-9C17-4551-B4BC-F6C8E88F330D}"/>
    <cellStyle name="Currency 2 8 7 4" xfId="1851" xr:uid="{00000000-0005-0000-0000-00003E540000}"/>
    <cellStyle name="Currency 2 8 7 4 2" xfId="4227" xr:uid="{00000000-0005-0000-0000-00003F540000}"/>
    <cellStyle name="Currency 2 8 7 4 2 2" xfId="18484" xr:uid="{00000000-0005-0000-0000-000040540000}"/>
    <cellStyle name="Currency 2 8 7 4 2 3" xfId="30365" xr:uid="{62AE40E3-8DC4-4852-BE7B-938C3EFC3F0E}"/>
    <cellStyle name="Currency 2 8 7 4 2 4" xfId="44622" xr:uid="{D13D263D-EC65-43CD-B6D7-7789A94F7B96}"/>
    <cellStyle name="Currency 2 8 7 4 3" xfId="6603" xr:uid="{00000000-0005-0000-0000-000041540000}"/>
    <cellStyle name="Currency 2 8 7 4 3 2" xfId="20860" xr:uid="{00000000-0005-0000-0000-000042540000}"/>
    <cellStyle name="Currency 2 8 7 4 3 3" xfId="32741" xr:uid="{B1DE9727-FD7C-46BB-96A3-935902719E35}"/>
    <cellStyle name="Currency 2 8 7 4 3 4" xfId="46998" xr:uid="{C21B9D65-305B-452A-A690-C05CC9EC7D70}"/>
    <cellStyle name="Currency 2 8 7 4 4" xfId="8979" xr:uid="{00000000-0005-0000-0000-000043540000}"/>
    <cellStyle name="Currency 2 8 7 4 4 2" xfId="23236" xr:uid="{00000000-0005-0000-0000-000044540000}"/>
    <cellStyle name="Currency 2 8 7 4 4 3" xfId="35117" xr:uid="{6A590DB1-3569-4BD8-9039-B5696EA52FB8}"/>
    <cellStyle name="Currency 2 8 7 4 4 4" xfId="49374" xr:uid="{7C665C5D-87D5-41A0-AB24-93C8EA58422F}"/>
    <cellStyle name="Currency 2 8 7 4 5" xfId="11355" xr:uid="{00000000-0005-0000-0000-000045540000}"/>
    <cellStyle name="Currency 2 8 7 4 5 2" xfId="25612" xr:uid="{00000000-0005-0000-0000-000046540000}"/>
    <cellStyle name="Currency 2 8 7 4 5 3" xfId="37493" xr:uid="{516C6E36-830D-4F4D-BD23-DF68DF0D8DCA}"/>
    <cellStyle name="Currency 2 8 7 4 5 4" xfId="51750" xr:uid="{99BA1CD7-D24F-46E0-9091-029E3965CF13}"/>
    <cellStyle name="Currency 2 8 7 4 6" xfId="13732" xr:uid="{00000000-0005-0000-0000-000047540000}"/>
    <cellStyle name="Currency 2 8 7 4 6 2" xfId="39870" xr:uid="{28EB385A-5C30-4DA1-9183-591F0AB06ABF}"/>
    <cellStyle name="Currency 2 8 7 4 6 3" xfId="54127" xr:uid="{31304B2B-7923-429B-BD05-8FE42BF76AA3}"/>
    <cellStyle name="Currency 2 8 7 4 7" xfId="16108" xr:uid="{00000000-0005-0000-0000-000048540000}"/>
    <cellStyle name="Currency 2 8 7 4 8" xfId="27989" xr:uid="{39B264DC-9A10-4756-8A24-3D7D810B4A95}"/>
    <cellStyle name="Currency 2 8 7 4 9" xfId="42246" xr:uid="{5C56DED6-E2EB-49C5-843D-19BFD3900482}"/>
    <cellStyle name="Currency 2 8 7 5" xfId="2643" xr:uid="{00000000-0005-0000-0000-000049540000}"/>
    <cellStyle name="Currency 2 8 7 5 2" xfId="16900" xr:uid="{00000000-0005-0000-0000-00004A540000}"/>
    <cellStyle name="Currency 2 8 7 5 3" xfId="28781" xr:uid="{AA07B1A3-3D0C-4701-B0F3-ECB7BD239542}"/>
    <cellStyle name="Currency 2 8 7 5 4" xfId="43038" xr:uid="{1D442626-83A5-444C-9631-124DC95D6767}"/>
    <cellStyle name="Currency 2 8 7 6" xfId="5019" xr:uid="{00000000-0005-0000-0000-00004B540000}"/>
    <cellStyle name="Currency 2 8 7 6 2" xfId="19276" xr:uid="{00000000-0005-0000-0000-00004C540000}"/>
    <cellStyle name="Currency 2 8 7 6 3" xfId="31157" xr:uid="{B527A87C-36B9-4B24-997F-A858A83875E0}"/>
    <cellStyle name="Currency 2 8 7 6 4" xfId="45414" xr:uid="{B6D29BCA-CAA1-4BBC-B9A7-397A190F948A}"/>
    <cellStyle name="Currency 2 8 7 7" xfId="7395" xr:uid="{00000000-0005-0000-0000-00004D540000}"/>
    <cellStyle name="Currency 2 8 7 7 2" xfId="21652" xr:uid="{00000000-0005-0000-0000-00004E540000}"/>
    <cellStyle name="Currency 2 8 7 7 3" xfId="33533" xr:uid="{3C6A0A47-2A2F-4B9A-969F-81A4237ED649}"/>
    <cellStyle name="Currency 2 8 7 7 4" xfId="47790" xr:uid="{F87AF174-4F5C-4889-B6A8-4D7FEB978418}"/>
    <cellStyle name="Currency 2 8 7 8" xfId="9771" xr:uid="{00000000-0005-0000-0000-00004F540000}"/>
    <cellStyle name="Currency 2 8 7 8 2" xfId="24028" xr:uid="{00000000-0005-0000-0000-000050540000}"/>
    <cellStyle name="Currency 2 8 7 8 3" xfId="35909" xr:uid="{0393177E-0817-4480-B9CF-95AC9BE4AF78}"/>
    <cellStyle name="Currency 2 8 7 8 4" xfId="50166" xr:uid="{B08D7D01-6FB2-441C-A345-EAD6BFB090A5}"/>
    <cellStyle name="Currency 2 8 7 9" xfId="12148" xr:uid="{00000000-0005-0000-0000-000051540000}"/>
    <cellStyle name="Currency 2 8 7 9 2" xfId="38286" xr:uid="{CCB43A63-2086-40FE-ABEE-8EC00E8A40C6}"/>
    <cellStyle name="Currency 2 8 7 9 3" xfId="52543" xr:uid="{DA402105-1C7C-483B-A939-2C87ECE851F9}"/>
    <cellStyle name="Currency 2 8 8" xfId="303" xr:uid="{00000000-0005-0000-0000-000052540000}"/>
    <cellStyle name="Currency 2 8 8 10" xfId="14560" xr:uid="{00000000-0005-0000-0000-000053540000}"/>
    <cellStyle name="Currency 2 8 8 11" xfId="26441" xr:uid="{59533E92-ABA6-4B5C-96BB-015503B7ADCF}"/>
    <cellStyle name="Currency 2 8 8 12" xfId="40698" xr:uid="{77AE3268-041D-4D22-B1A2-E6B0A0594B0D}"/>
    <cellStyle name="Currency 2 8 8 2" xfId="663" xr:uid="{00000000-0005-0000-0000-000054540000}"/>
    <cellStyle name="Currency 2 8 8 2 10" xfId="26801" xr:uid="{CA3BA9A5-DCFB-4B55-8C91-26CF3B345BA3}"/>
    <cellStyle name="Currency 2 8 8 2 11" xfId="41058" xr:uid="{BFA7D93F-936E-4996-A7EF-DF397F49E368}"/>
    <cellStyle name="Currency 2 8 8 2 2" xfId="1455" xr:uid="{00000000-0005-0000-0000-000055540000}"/>
    <cellStyle name="Currency 2 8 8 2 2 2" xfId="3831" xr:uid="{00000000-0005-0000-0000-000056540000}"/>
    <cellStyle name="Currency 2 8 8 2 2 2 2" xfId="18088" xr:uid="{00000000-0005-0000-0000-000057540000}"/>
    <cellStyle name="Currency 2 8 8 2 2 2 3" xfId="29969" xr:uid="{55AC35E1-947A-4EB3-B3DB-6926EE8CBB4C}"/>
    <cellStyle name="Currency 2 8 8 2 2 2 4" xfId="44226" xr:uid="{8666AFC8-286C-47F9-978D-6E12E9012027}"/>
    <cellStyle name="Currency 2 8 8 2 2 3" xfId="6207" xr:uid="{00000000-0005-0000-0000-000058540000}"/>
    <cellStyle name="Currency 2 8 8 2 2 3 2" xfId="20464" xr:uid="{00000000-0005-0000-0000-000059540000}"/>
    <cellStyle name="Currency 2 8 8 2 2 3 3" xfId="32345" xr:uid="{91C03643-A1BA-4954-8621-05C609DA0F4B}"/>
    <cellStyle name="Currency 2 8 8 2 2 3 4" xfId="46602" xr:uid="{C623541D-05D0-42BE-A718-9C17E2CDC038}"/>
    <cellStyle name="Currency 2 8 8 2 2 4" xfId="8583" xr:uid="{00000000-0005-0000-0000-00005A540000}"/>
    <cellStyle name="Currency 2 8 8 2 2 4 2" xfId="22840" xr:uid="{00000000-0005-0000-0000-00005B540000}"/>
    <cellStyle name="Currency 2 8 8 2 2 4 3" xfId="34721" xr:uid="{2D67A400-B43C-40D5-8E46-E53CCF6B26CB}"/>
    <cellStyle name="Currency 2 8 8 2 2 4 4" xfId="48978" xr:uid="{46658CF0-FC0B-4E02-A57E-5C6C6715B7D1}"/>
    <cellStyle name="Currency 2 8 8 2 2 5" xfId="10959" xr:uid="{00000000-0005-0000-0000-00005C540000}"/>
    <cellStyle name="Currency 2 8 8 2 2 5 2" xfId="25216" xr:uid="{00000000-0005-0000-0000-00005D540000}"/>
    <cellStyle name="Currency 2 8 8 2 2 5 3" xfId="37097" xr:uid="{7F657EE9-541A-4E1D-A84D-C60453AFCB7D}"/>
    <cellStyle name="Currency 2 8 8 2 2 5 4" xfId="51354" xr:uid="{E13CCA9F-FBA1-47CF-904E-3D640B591DB7}"/>
    <cellStyle name="Currency 2 8 8 2 2 6" xfId="13336" xr:uid="{00000000-0005-0000-0000-00005E540000}"/>
    <cellStyle name="Currency 2 8 8 2 2 6 2" xfId="39474" xr:uid="{4C589409-0564-4E50-B77C-9334944E6C57}"/>
    <cellStyle name="Currency 2 8 8 2 2 6 3" xfId="53731" xr:uid="{1F5B2B18-667E-4173-BE69-6E11CC0C01DB}"/>
    <cellStyle name="Currency 2 8 8 2 2 7" xfId="15712" xr:uid="{00000000-0005-0000-0000-00005F540000}"/>
    <cellStyle name="Currency 2 8 8 2 2 8" xfId="27593" xr:uid="{D84A57AC-2566-4160-A997-49D6FA2F5237}"/>
    <cellStyle name="Currency 2 8 8 2 2 9" xfId="41850" xr:uid="{85B63755-3FC6-4551-A033-3201AEEC5E7F}"/>
    <cellStyle name="Currency 2 8 8 2 3" xfId="2247" xr:uid="{00000000-0005-0000-0000-000060540000}"/>
    <cellStyle name="Currency 2 8 8 2 3 2" xfId="4623" xr:uid="{00000000-0005-0000-0000-000061540000}"/>
    <cellStyle name="Currency 2 8 8 2 3 2 2" xfId="18880" xr:uid="{00000000-0005-0000-0000-000062540000}"/>
    <cellStyle name="Currency 2 8 8 2 3 2 3" xfId="30761" xr:uid="{2FF30691-1219-4141-91AD-2520716FC09C}"/>
    <cellStyle name="Currency 2 8 8 2 3 2 4" xfId="45018" xr:uid="{618FBD0A-E4F0-450D-9190-DB7949DEAD72}"/>
    <cellStyle name="Currency 2 8 8 2 3 3" xfId="6999" xr:uid="{00000000-0005-0000-0000-000063540000}"/>
    <cellStyle name="Currency 2 8 8 2 3 3 2" xfId="21256" xr:uid="{00000000-0005-0000-0000-000064540000}"/>
    <cellStyle name="Currency 2 8 8 2 3 3 3" xfId="33137" xr:uid="{990FA4FE-0C6B-40F5-A84F-AAD5F12C5898}"/>
    <cellStyle name="Currency 2 8 8 2 3 3 4" xfId="47394" xr:uid="{149CE468-9A5D-4A37-8566-62BD4F9B835B}"/>
    <cellStyle name="Currency 2 8 8 2 3 4" xfId="9375" xr:uid="{00000000-0005-0000-0000-000065540000}"/>
    <cellStyle name="Currency 2 8 8 2 3 4 2" xfId="23632" xr:uid="{00000000-0005-0000-0000-000066540000}"/>
    <cellStyle name="Currency 2 8 8 2 3 4 3" xfId="35513" xr:uid="{C70B231F-A8D5-4505-A9AB-E5E92C469B6E}"/>
    <cellStyle name="Currency 2 8 8 2 3 4 4" xfId="49770" xr:uid="{D7D7A22D-C023-4478-A23E-5F423CEC6408}"/>
    <cellStyle name="Currency 2 8 8 2 3 5" xfId="11751" xr:uid="{00000000-0005-0000-0000-000067540000}"/>
    <cellStyle name="Currency 2 8 8 2 3 5 2" xfId="26008" xr:uid="{00000000-0005-0000-0000-000068540000}"/>
    <cellStyle name="Currency 2 8 8 2 3 5 3" xfId="37889" xr:uid="{CFAC5320-0E76-41AE-B769-7F9DD09677AF}"/>
    <cellStyle name="Currency 2 8 8 2 3 5 4" xfId="52146" xr:uid="{287BA095-B42B-43B4-9748-BDA077F5BB66}"/>
    <cellStyle name="Currency 2 8 8 2 3 6" xfId="14128" xr:uid="{00000000-0005-0000-0000-000069540000}"/>
    <cellStyle name="Currency 2 8 8 2 3 6 2" xfId="40266" xr:uid="{66883B8C-401F-4890-B6AC-EA1C628A02AD}"/>
    <cellStyle name="Currency 2 8 8 2 3 6 3" xfId="54523" xr:uid="{CF0B4231-16BC-4A62-98C2-3E7C9E353317}"/>
    <cellStyle name="Currency 2 8 8 2 3 7" xfId="16504" xr:uid="{00000000-0005-0000-0000-00006A540000}"/>
    <cellStyle name="Currency 2 8 8 2 3 8" xfId="28385" xr:uid="{156447F2-62D3-4783-A201-4B09C69B9E2A}"/>
    <cellStyle name="Currency 2 8 8 2 3 9" xfId="42642" xr:uid="{53B3A04E-AE38-45D7-8DAF-240EBC2A1575}"/>
    <cellStyle name="Currency 2 8 8 2 4" xfId="3039" xr:uid="{00000000-0005-0000-0000-00006B540000}"/>
    <cellStyle name="Currency 2 8 8 2 4 2" xfId="17296" xr:uid="{00000000-0005-0000-0000-00006C540000}"/>
    <cellStyle name="Currency 2 8 8 2 4 3" xfId="29177" xr:uid="{24FB3DC5-08BB-44FD-AC6A-C41DDCCA4466}"/>
    <cellStyle name="Currency 2 8 8 2 4 4" xfId="43434" xr:uid="{1ECB94E9-9529-40D6-BD41-0DF73634742F}"/>
    <cellStyle name="Currency 2 8 8 2 5" xfId="5415" xr:uid="{00000000-0005-0000-0000-00006D540000}"/>
    <cellStyle name="Currency 2 8 8 2 5 2" xfId="19672" xr:uid="{00000000-0005-0000-0000-00006E540000}"/>
    <cellStyle name="Currency 2 8 8 2 5 3" xfId="31553" xr:uid="{86B03796-BF19-48F8-BC59-AD538D8A54C5}"/>
    <cellStyle name="Currency 2 8 8 2 5 4" xfId="45810" xr:uid="{84F46D51-DC7B-47AB-A9E3-894BAC30FB7C}"/>
    <cellStyle name="Currency 2 8 8 2 6" xfId="7791" xr:uid="{00000000-0005-0000-0000-00006F540000}"/>
    <cellStyle name="Currency 2 8 8 2 6 2" xfId="22048" xr:uid="{00000000-0005-0000-0000-000070540000}"/>
    <cellStyle name="Currency 2 8 8 2 6 3" xfId="33929" xr:uid="{56EF0F51-4FCE-4C4B-B639-9EC2CA10A051}"/>
    <cellStyle name="Currency 2 8 8 2 6 4" xfId="48186" xr:uid="{FEFCA9C7-2BEB-4DDB-9DAB-0CA6F369BB60}"/>
    <cellStyle name="Currency 2 8 8 2 7" xfId="10167" xr:uid="{00000000-0005-0000-0000-000071540000}"/>
    <cellStyle name="Currency 2 8 8 2 7 2" xfId="24424" xr:uid="{00000000-0005-0000-0000-000072540000}"/>
    <cellStyle name="Currency 2 8 8 2 7 3" xfId="36305" xr:uid="{F6982885-6897-46A3-8E39-5C6863357572}"/>
    <cellStyle name="Currency 2 8 8 2 7 4" xfId="50562" xr:uid="{2C180D4A-0C08-485E-BB3B-7C50E3ECAB16}"/>
    <cellStyle name="Currency 2 8 8 2 8" xfId="12544" xr:uid="{00000000-0005-0000-0000-000073540000}"/>
    <cellStyle name="Currency 2 8 8 2 8 2" xfId="38682" xr:uid="{6F3ADCAC-DD54-41D2-8600-806B4ED9C577}"/>
    <cellStyle name="Currency 2 8 8 2 8 3" xfId="52939" xr:uid="{B38DAF55-FBE5-46A3-BCC2-51BE9305F615}"/>
    <cellStyle name="Currency 2 8 8 2 9" xfId="14920" xr:uid="{00000000-0005-0000-0000-000074540000}"/>
    <cellStyle name="Currency 2 8 8 3" xfId="1095" xr:uid="{00000000-0005-0000-0000-000075540000}"/>
    <cellStyle name="Currency 2 8 8 3 2" xfId="3471" xr:uid="{00000000-0005-0000-0000-000076540000}"/>
    <cellStyle name="Currency 2 8 8 3 2 2" xfId="17728" xr:uid="{00000000-0005-0000-0000-000077540000}"/>
    <cellStyle name="Currency 2 8 8 3 2 3" xfId="29609" xr:uid="{4369B53C-D3AD-4890-B4A5-0983F177B444}"/>
    <cellStyle name="Currency 2 8 8 3 2 4" xfId="43866" xr:uid="{D5A4524D-8646-4DA8-9066-FED1175026E7}"/>
    <cellStyle name="Currency 2 8 8 3 3" xfId="5847" xr:uid="{00000000-0005-0000-0000-000078540000}"/>
    <cellStyle name="Currency 2 8 8 3 3 2" xfId="20104" xr:uid="{00000000-0005-0000-0000-000079540000}"/>
    <cellStyle name="Currency 2 8 8 3 3 3" xfId="31985" xr:uid="{2FFE3818-31A8-45B9-89EF-D97F44F12536}"/>
    <cellStyle name="Currency 2 8 8 3 3 4" xfId="46242" xr:uid="{EF008BD7-C90E-4785-B8C4-D500DE8DFB12}"/>
    <cellStyle name="Currency 2 8 8 3 4" xfId="8223" xr:uid="{00000000-0005-0000-0000-00007A540000}"/>
    <cellStyle name="Currency 2 8 8 3 4 2" xfId="22480" xr:uid="{00000000-0005-0000-0000-00007B540000}"/>
    <cellStyle name="Currency 2 8 8 3 4 3" xfId="34361" xr:uid="{FA8DB1DB-F9EE-46B4-9CE4-41AE1114ABC1}"/>
    <cellStyle name="Currency 2 8 8 3 4 4" xfId="48618" xr:uid="{B027721D-9B95-4AD8-9294-7A4CDE38DA72}"/>
    <cellStyle name="Currency 2 8 8 3 5" xfId="10599" xr:uid="{00000000-0005-0000-0000-00007C540000}"/>
    <cellStyle name="Currency 2 8 8 3 5 2" xfId="24856" xr:uid="{00000000-0005-0000-0000-00007D540000}"/>
    <cellStyle name="Currency 2 8 8 3 5 3" xfId="36737" xr:uid="{111BCD92-F649-490E-9F3B-7D48279DFF58}"/>
    <cellStyle name="Currency 2 8 8 3 5 4" xfId="50994" xr:uid="{DEC94648-9FA8-4983-897C-90EBA548657E}"/>
    <cellStyle name="Currency 2 8 8 3 6" xfId="12976" xr:uid="{00000000-0005-0000-0000-00007E540000}"/>
    <cellStyle name="Currency 2 8 8 3 6 2" xfId="39114" xr:uid="{0F45ED80-0F41-40D0-81A0-0EB792863C22}"/>
    <cellStyle name="Currency 2 8 8 3 6 3" xfId="53371" xr:uid="{F5446C07-CE9E-4876-AEDF-688433B153C7}"/>
    <cellStyle name="Currency 2 8 8 3 7" xfId="15352" xr:uid="{00000000-0005-0000-0000-00007F540000}"/>
    <cellStyle name="Currency 2 8 8 3 8" xfId="27233" xr:uid="{3234CCEE-4CF7-4A72-A490-ABCD3D5676CF}"/>
    <cellStyle name="Currency 2 8 8 3 9" xfId="41490" xr:uid="{FFE5A4AA-5255-487B-BEB6-9E06FB38DF37}"/>
    <cellStyle name="Currency 2 8 8 4" xfId="1887" xr:uid="{00000000-0005-0000-0000-000080540000}"/>
    <cellStyle name="Currency 2 8 8 4 2" xfId="4263" xr:uid="{00000000-0005-0000-0000-000081540000}"/>
    <cellStyle name="Currency 2 8 8 4 2 2" xfId="18520" xr:uid="{00000000-0005-0000-0000-000082540000}"/>
    <cellStyle name="Currency 2 8 8 4 2 3" xfId="30401" xr:uid="{9AA2893A-3786-4360-AC19-A1B372420599}"/>
    <cellStyle name="Currency 2 8 8 4 2 4" xfId="44658" xr:uid="{0F669EF5-E68C-479A-8380-606E64B4DD1F}"/>
    <cellStyle name="Currency 2 8 8 4 3" xfId="6639" xr:uid="{00000000-0005-0000-0000-000083540000}"/>
    <cellStyle name="Currency 2 8 8 4 3 2" xfId="20896" xr:uid="{00000000-0005-0000-0000-000084540000}"/>
    <cellStyle name="Currency 2 8 8 4 3 3" xfId="32777" xr:uid="{EE29B31F-F8B3-41C7-B670-D038806798C5}"/>
    <cellStyle name="Currency 2 8 8 4 3 4" xfId="47034" xr:uid="{B158B9BC-4761-453F-90E3-E15CDAD1EC55}"/>
    <cellStyle name="Currency 2 8 8 4 4" xfId="9015" xr:uid="{00000000-0005-0000-0000-000085540000}"/>
    <cellStyle name="Currency 2 8 8 4 4 2" xfId="23272" xr:uid="{00000000-0005-0000-0000-000086540000}"/>
    <cellStyle name="Currency 2 8 8 4 4 3" xfId="35153" xr:uid="{A7136135-C008-4BBA-8C59-E6C32F3F272B}"/>
    <cellStyle name="Currency 2 8 8 4 4 4" xfId="49410" xr:uid="{BA9837BD-1116-4AC8-8817-A910D373C443}"/>
    <cellStyle name="Currency 2 8 8 4 5" xfId="11391" xr:uid="{00000000-0005-0000-0000-000087540000}"/>
    <cellStyle name="Currency 2 8 8 4 5 2" xfId="25648" xr:uid="{00000000-0005-0000-0000-000088540000}"/>
    <cellStyle name="Currency 2 8 8 4 5 3" xfId="37529" xr:uid="{570B32ED-2101-4574-B841-63880B31C6E7}"/>
    <cellStyle name="Currency 2 8 8 4 5 4" xfId="51786" xr:uid="{3F4B7642-A3C5-40FC-A8CB-83A8C18026F6}"/>
    <cellStyle name="Currency 2 8 8 4 6" xfId="13768" xr:uid="{00000000-0005-0000-0000-000089540000}"/>
    <cellStyle name="Currency 2 8 8 4 6 2" xfId="39906" xr:uid="{7ED7D8A0-D3DF-4861-8C25-BEC63C403ADA}"/>
    <cellStyle name="Currency 2 8 8 4 6 3" xfId="54163" xr:uid="{7B49F243-D25F-41F5-BB90-758A82848736}"/>
    <cellStyle name="Currency 2 8 8 4 7" xfId="16144" xr:uid="{00000000-0005-0000-0000-00008A540000}"/>
    <cellStyle name="Currency 2 8 8 4 8" xfId="28025" xr:uid="{47F87AFA-6196-499F-9964-C4C5C401F314}"/>
    <cellStyle name="Currency 2 8 8 4 9" xfId="42282" xr:uid="{28DE732D-C87A-477E-AB82-2748E08A1428}"/>
    <cellStyle name="Currency 2 8 8 5" xfId="2679" xr:uid="{00000000-0005-0000-0000-00008B540000}"/>
    <cellStyle name="Currency 2 8 8 5 2" xfId="16936" xr:uid="{00000000-0005-0000-0000-00008C540000}"/>
    <cellStyle name="Currency 2 8 8 5 3" xfId="28817" xr:uid="{F3AD5535-4809-48A6-8765-78F2394C4C0F}"/>
    <cellStyle name="Currency 2 8 8 5 4" xfId="43074" xr:uid="{C7D92A28-72A9-4DAF-8522-3A57B8523113}"/>
    <cellStyle name="Currency 2 8 8 6" xfId="5055" xr:uid="{00000000-0005-0000-0000-00008D540000}"/>
    <cellStyle name="Currency 2 8 8 6 2" xfId="19312" xr:uid="{00000000-0005-0000-0000-00008E540000}"/>
    <cellStyle name="Currency 2 8 8 6 3" xfId="31193" xr:uid="{3442DCEB-67AA-4C30-83B6-C661398B4201}"/>
    <cellStyle name="Currency 2 8 8 6 4" xfId="45450" xr:uid="{2A052D68-85D0-4D1F-B2AA-2E7305A112FE}"/>
    <cellStyle name="Currency 2 8 8 7" xfId="7431" xr:uid="{00000000-0005-0000-0000-00008F540000}"/>
    <cellStyle name="Currency 2 8 8 7 2" xfId="21688" xr:uid="{00000000-0005-0000-0000-000090540000}"/>
    <cellStyle name="Currency 2 8 8 7 3" xfId="33569" xr:uid="{8E20939B-055E-41AF-A975-71CC041F864A}"/>
    <cellStyle name="Currency 2 8 8 7 4" xfId="47826" xr:uid="{FF79F00F-17A3-494F-83C2-3A3A3B5B1683}"/>
    <cellStyle name="Currency 2 8 8 8" xfId="9807" xr:uid="{00000000-0005-0000-0000-000091540000}"/>
    <cellStyle name="Currency 2 8 8 8 2" xfId="24064" xr:uid="{00000000-0005-0000-0000-000092540000}"/>
    <cellStyle name="Currency 2 8 8 8 3" xfId="35945" xr:uid="{9EC3CA8F-99A0-4C2F-BE87-64C0944335E6}"/>
    <cellStyle name="Currency 2 8 8 8 4" xfId="50202" xr:uid="{6EBCE0C3-3DD1-480A-AE8C-CDC21E9924D0}"/>
    <cellStyle name="Currency 2 8 8 9" xfId="12184" xr:uid="{00000000-0005-0000-0000-000093540000}"/>
    <cellStyle name="Currency 2 8 8 9 2" xfId="38322" xr:uid="{0AC87DF9-C84D-40AE-917D-41699F2A1D00}"/>
    <cellStyle name="Currency 2 8 8 9 3" xfId="52579" xr:uid="{EBAA2123-7CF1-4F24-B3E7-915184D66B48}"/>
    <cellStyle name="Currency 2 8 9" xfId="339" xr:uid="{00000000-0005-0000-0000-000094540000}"/>
    <cellStyle name="Currency 2 8 9 10" xfId="14596" xr:uid="{00000000-0005-0000-0000-000095540000}"/>
    <cellStyle name="Currency 2 8 9 11" xfId="26477" xr:uid="{BB033B12-6DE6-4E42-B358-7DEC0E28044D}"/>
    <cellStyle name="Currency 2 8 9 12" xfId="40734" xr:uid="{91B2FD20-9980-4146-80A7-A878AE226205}"/>
    <cellStyle name="Currency 2 8 9 2" xfId="699" xr:uid="{00000000-0005-0000-0000-000096540000}"/>
    <cellStyle name="Currency 2 8 9 2 10" xfId="26837" xr:uid="{AE947F6F-A8C0-4086-BE1B-9518DBAFFF6E}"/>
    <cellStyle name="Currency 2 8 9 2 11" xfId="41094" xr:uid="{AF9920EA-C49C-40C6-A6EE-EE6D0FC3764D}"/>
    <cellStyle name="Currency 2 8 9 2 2" xfId="1491" xr:uid="{00000000-0005-0000-0000-000097540000}"/>
    <cellStyle name="Currency 2 8 9 2 2 2" xfId="3867" xr:uid="{00000000-0005-0000-0000-000098540000}"/>
    <cellStyle name="Currency 2 8 9 2 2 2 2" xfId="18124" xr:uid="{00000000-0005-0000-0000-000099540000}"/>
    <cellStyle name="Currency 2 8 9 2 2 2 3" xfId="30005" xr:uid="{A7891627-B4C5-4C41-A638-3E9D75DE0686}"/>
    <cellStyle name="Currency 2 8 9 2 2 2 4" xfId="44262" xr:uid="{68CEE23E-915B-4C9E-8AF0-E1C931FE9499}"/>
    <cellStyle name="Currency 2 8 9 2 2 3" xfId="6243" xr:uid="{00000000-0005-0000-0000-00009A540000}"/>
    <cellStyle name="Currency 2 8 9 2 2 3 2" xfId="20500" xr:uid="{00000000-0005-0000-0000-00009B540000}"/>
    <cellStyle name="Currency 2 8 9 2 2 3 3" xfId="32381" xr:uid="{7C798D87-2AA0-43BB-9862-7D5BD5D9B8A6}"/>
    <cellStyle name="Currency 2 8 9 2 2 3 4" xfId="46638" xr:uid="{E480FF0C-08C8-452D-B7B5-CC9A0ADA6951}"/>
    <cellStyle name="Currency 2 8 9 2 2 4" xfId="8619" xr:uid="{00000000-0005-0000-0000-00009C540000}"/>
    <cellStyle name="Currency 2 8 9 2 2 4 2" xfId="22876" xr:uid="{00000000-0005-0000-0000-00009D540000}"/>
    <cellStyle name="Currency 2 8 9 2 2 4 3" xfId="34757" xr:uid="{D16ABCEF-773A-4EF2-8E2A-1CB32805A794}"/>
    <cellStyle name="Currency 2 8 9 2 2 4 4" xfId="49014" xr:uid="{F3A9C6E1-EAE2-475D-9319-BEC779C92D6A}"/>
    <cellStyle name="Currency 2 8 9 2 2 5" xfId="10995" xr:uid="{00000000-0005-0000-0000-00009E540000}"/>
    <cellStyle name="Currency 2 8 9 2 2 5 2" xfId="25252" xr:uid="{00000000-0005-0000-0000-00009F540000}"/>
    <cellStyle name="Currency 2 8 9 2 2 5 3" xfId="37133" xr:uid="{C3B65DC0-FFC8-4147-82F6-BCC1A4165DC3}"/>
    <cellStyle name="Currency 2 8 9 2 2 5 4" xfId="51390" xr:uid="{AC8FDDC6-82B7-4876-9546-767C7EE74100}"/>
    <cellStyle name="Currency 2 8 9 2 2 6" xfId="13372" xr:uid="{00000000-0005-0000-0000-0000A0540000}"/>
    <cellStyle name="Currency 2 8 9 2 2 6 2" xfId="39510" xr:uid="{4311FFC2-CB9B-4C6F-9B40-F23204D8A958}"/>
    <cellStyle name="Currency 2 8 9 2 2 6 3" xfId="53767" xr:uid="{A2AF89DA-4496-43DF-A50E-71F968AB8ADE}"/>
    <cellStyle name="Currency 2 8 9 2 2 7" xfId="15748" xr:uid="{00000000-0005-0000-0000-0000A1540000}"/>
    <cellStyle name="Currency 2 8 9 2 2 8" xfId="27629" xr:uid="{8940D96A-B1E7-4500-9677-77377125D93E}"/>
    <cellStyle name="Currency 2 8 9 2 2 9" xfId="41886" xr:uid="{FA14FFA1-5EA5-4F24-9205-79F31F3F0A5E}"/>
    <cellStyle name="Currency 2 8 9 2 3" xfId="2283" xr:uid="{00000000-0005-0000-0000-0000A2540000}"/>
    <cellStyle name="Currency 2 8 9 2 3 2" xfId="4659" xr:uid="{00000000-0005-0000-0000-0000A3540000}"/>
    <cellStyle name="Currency 2 8 9 2 3 2 2" xfId="18916" xr:uid="{00000000-0005-0000-0000-0000A4540000}"/>
    <cellStyle name="Currency 2 8 9 2 3 2 3" xfId="30797" xr:uid="{C0FED024-0DB5-4CF3-803E-41ED33D0BF9C}"/>
    <cellStyle name="Currency 2 8 9 2 3 2 4" xfId="45054" xr:uid="{A8D435CF-8C32-47D3-83A5-4561259FA757}"/>
    <cellStyle name="Currency 2 8 9 2 3 3" xfId="7035" xr:uid="{00000000-0005-0000-0000-0000A5540000}"/>
    <cellStyle name="Currency 2 8 9 2 3 3 2" xfId="21292" xr:uid="{00000000-0005-0000-0000-0000A6540000}"/>
    <cellStyle name="Currency 2 8 9 2 3 3 3" xfId="33173" xr:uid="{67E8D07E-4ABB-4EC6-8487-AEEDC78F490C}"/>
    <cellStyle name="Currency 2 8 9 2 3 3 4" xfId="47430" xr:uid="{0375B942-388C-494F-9F11-0B1AFFC6DAE7}"/>
    <cellStyle name="Currency 2 8 9 2 3 4" xfId="9411" xr:uid="{00000000-0005-0000-0000-0000A7540000}"/>
    <cellStyle name="Currency 2 8 9 2 3 4 2" xfId="23668" xr:uid="{00000000-0005-0000-0000-0000A8540000}"/>
    <cellStyle name="Currency 2 8 9 2 3 4 3" xfId="35549" xr:uid="{2509CCCF-D439-4C93-A200-7252DB5E18D6}"/>
    <cellStyle name="Currency 2 8 9 2 3 4 4" xfId="49806" xr:uid="{A82AD58F-5E4A-4DDC-A593-FE0F287D9456}"/>
    <cellStyle name="Currency 2 8 9 2 3 5" xfId="11787" xr:uid="{00000000-0005-0000-0000-0000A9540000}"/>
    <cellStyle name="Currency 2 8 9 2 3 5 2" xfId="26044" xr:uid="{00000000-0005-0000-0000-0000AA540000}"/>
    <cellStyle name="Currency 2 8 9 2 3 5 3" xfId="37925" xr:uid="{118B4083-FFB3-48A2-ACDD-7B41601D257C}"/>
    <cellStyle name="Currency 2 8 9 2 3 5 4" xfId="52182" xr:uid="{69CE3FEE-1D93-4721-8D75-5DD2F037FCA4}"/>
    <cellStyle name="Currency 2 8 9 2 3 6" xfId="14164" xr:uid="{00000000-0005-0000-0000-0000AB540000}"/>
    <cellStyle name="Currency 2 8 9 2 3 6 2" xfId="40302" xr:uid="{CACC7DD4-5B51-403D-A9A2-FFB0B2155391}"/>
    <cellStyle name="Currency 2 8 9 2 3 6 3" xfId="54559" xr:uid="{68A881EB-E138-4FDD-AC8C-8B021ED45E5F}"/>
    <cellStyle name="Currency 2 8 9 2 3 7" xfId="16540" xr:uid="{00000000-0005-0000-0000-0000AC540000}"/>
    <cellStyle name="Currency 2 8 9 2 3 8" xfId="28421" xr:uid="{FACCAFDC-E985-420D-8738-BA83DF122C7A}"/>
    <cellStyle name="Currency 2 8 9 2 3 9" xfId="42678" xr:uid="{5B791B15-8FC5-4CA7-BA4D-7104306232F9}"/>
    <cellStyle name="Currency 2 8 9 2 4" xfId="3075" xr:uid="{00000000-0005-0000-0000-0000AD540000}"/>
    <cellStyle name="Currency 2 8 9 2 4 2" xfId="17332" xr:uid="{00000000-0005-0000-0000-0000AE540000}"/>
    <cellStyle name="Currency 2 8 9 2 4 3" xfId="29213" xr:uid="{E7B692B0-B66A-4BA3-9DC6-276B520EE553}"/>
    <cellStyle name="Currency 2 8 9 2 4 4" xfId="43470" xr:uid="{CC3B72EB-7777-4E5A-9FD7-99EEF05FF0CF}"/>
    <cellStyle name="Currency 2 8 9 2 5" xfId="5451" xr:uid="{00000000-0005-0000-0000-0000AF540000}"/>
    <cellStyle name="Currency 2 8 9 2 5 2" xfId="19708" xr:uid="{00000000-0005-0000-0000-0000B0540000}"/>
    <cellStyle name="Currency 2 8 9 2 5 3" xfId="31589" xr:uid="{A3EC83AE-2A68-4B1E-8291-EE0CAA6E5DA4}"/>
    <cellStyle name="Currency 2 8 9 2 5 4" xfId="45846" xr:uid="{418CD604-9BFE-4A8D-901A-F8A704C8A13A}"/>
    <cellStyle name="Currency 2 8 9 2 6" xfId="7827" xr:uid="{00000000-0005-0000-0000-0000B1540000}"/>
    <cellStyle name="Currency 2 8 9 2 6 2" xfId="22084" xr:uid="{00000000-0005-0000-0000-0000B2540000}"/>
    <cellStyle name="Currency 2 8 9 2 6 3" xfId="33965" xr:uid="{424F903F-D90B-4259-83D4-ACE24291542D}"/>
    <cellStyle name="Currency 2 8 9 2 6 4" xfId="48222" xr:uid="{4F428CDE-282F-4513-9E5D-18A2347F650D}"/>
    <cellStyle name="Currency 2 8 9 2 7" xfId="10203" xr:uid="{00000000-0005-0000-0000-0000B3540000}"/>
    <cellStyle name="Currency 2 8 9 2 7 2" xfId="24460" xr:uid="{00000000-0005-0000-0000-0000B4540000}"/>
    <cellStyle name="Currency 2 8 9 2 7 3" xfId="36341" xr:uid="{1A0E9C3F-FC80-4054-8D37-93010860A904}"/>
    <cellStyle name="Currency 2 8 9 2 7 4" xfId="50598" xr:uid="{FB8CA505-9A3A-4B30-84A2-D7F155504175}"/>
    <cellStyle name="Currency 2 8 9 2 8" xfId="12580" xr:uid="{00000000-0005-0000-0000-0000B5540000}"/>
    <cellStyle name="Currency 2 8 9 2 8 2" xfId="38718" xr:uid="{1EB7F0A3-B6C0-4AB6-98B8-A4704276E186}"/>
    <cellStyle name="Currency 2 8 9 2 8 3" xfId="52975" xr:uid="{B695BA53-A9B8-4200-A677-036D74B82750}"/>
    <cellStyle name="Currency 2 8 9 2 9" xfId="14956" xr:uid="{00000000-0005-0000-0000-0000B6540000}"/>
    <cellStyle name="Currency 2 8 9 3" xfId="1131" xr:uid="{00000000-0005-0000-0000-0000B7540000}"/>
    <cellStyle name="Currency 2 8 9 3 2" xfId="3507" xr:uid="{00000000-0005-0000-0000-0000B8540000}"/>
    <cellStyle name="Currency 2 8 9 3 2 2" xfId="17764" xr:uid="{00000000-0005-0000-0000-0000B9540000}"/>
    <cellStyle name="Currency 2 8 9 3 2 3" xfId="29645" xr:uid="{A70BDA13-19BA-4D23-A0F8-303F75CBFC7A}"/>
    <cellStyle name="Currency 2 8 9 3 2 4" xfId="43902" xr:uid="{EA38440D-505E-487D-BF69-2F6BFA371594}"/>
    <cellStyle name="Currency 2 8 9 3 3" xfId="5883" xr:uid="{00000000-0005-0000-0000-0000BA540000}"/>
    <cellStyle name="Currency 2 8 9 3 3 2" xfId="20140" xr:uid="{00000000-0005-0000-0000-0000BB540000}"/>
    <cellStyle name="Currency 2 8 9 3 3 3" xfId="32021" xr:uid="{578E4886-3F6D-4B4A-A2BB-5E3FE1CD6571}"/>
    <cellStyle name="Currency 2 8 9 3 3 4" xfId="46278" xr:uid="{4EA42573-8068-40DE-B52A-D2AC18A9A2DE}"/>
    <cellStyle name="Currency 2 8 9 3 4" xfId="8259" xr:uid="{00000000-0005-0000-0000-0000BC540000}"/>
    <cellStyle name="Currency 2 8 9 3 4 2" xfId="22516" xr:uid="{00000000-0005-0000-0000-0000BD540000}"/>
    <cellStyle name="Currency 2 8 9 3 4 3" xfId="34397" xr:uid="{9989B51A-1DDF-4B32-9561-010ECAADDF86}"/>
    <cellStyle name="Currency 2 8 9 3 4 4" xfId="48654" xr:uid="{E8552CA9-83E2-48A4-9E9C-128702200C02}"/>
    <cellStyle name="Currency 2 8 9 3 5" xfId="10635" xr:uid="{00000000-0005-0000-0000-0000BE540000}"/>
    <cellStyle name="Currency 2 8 9 3 5 2" xfId="24892" xr:uid="{00000000-0005-0000-0000-0000BF540000}"/>
    <cellStyle name="Currency 2 8 9 3 5 3" xfId="36773" xr:uid="{5FCE5BD8-8547-41AC-B022-3EA54E9A7E62}"/>
    <cellStyle name="Currency 2 8 9 3 5 4" xfId="51030" xr:uid="{620C6F9E-8D3F-4C1A-9B9E-586770EDCA68}"/>
    <cellStyle name="Currency 2 8 9 3 6" xfId="13012" xr:uid="{00000000-0005-0000-0000-0000C0540000}"/>
    <cellStyle name="Currency 2 8 9 3 6 2" xfId="39150" xr:uid="{51EC485A-7049-4791-B59F-69479B1C4185}"/>
    <cellStyle name="Currency 2 8 9 3 6 3" xfId="53407" xr:uid="{C8085488-5CBE-4DF3-8929-05A1485093A6}"/>
    <cellStyle name="Currency 2 8 9 3 7" xfId="15388" xr:uid="{00000000-0005-0000-0000-0000C1540000}"/>
    <cellStyle name="Currency 2 8 9 3 8" xfId="27269" xr:uid="{8821A15E-74CC-4EE5-A4FD-382F2B73E275}"/>
    <cellStyle name="Currency 2 8 9 3 9" xfId="41526" xr:uid="{F77F983B-6276-4955-AA10-EFD40A0FE7C4}"/>
    <cellStyle name="Currency 2 8 9 4" xfId="1923" xr:uid="{00000000-0005-0000-0000-0000C2540000}"/>
    <cellStyle name="Currency 2 8 9 4 2" xfId="4299" xr:uid="{00000000-0005-0000-0000-0000C3540000}"/>
    <cellStyle name="Currency 2 8 9 4 2 2" xfId="18556" xr:uid="{00000000-0005-0000-0000-0000C4540000}"/>
    <cellStyle name="Currency 2 8 9 4 2 3" xfId="30437" xr:uid="{9F282D49-540C-4084-86AB-C6F4F25C172F}"/>
    <cellStyle name="Currency 2 8 9 4 2 4" xfId="44694" xr:uid="{A3E5B2B8-5AD9-40AA-AA87-93F413C7A442}"/>
    <cellStyle name="Currency 2 8 9 4 3" xfId="6675" xr:uid="{00000000-0005-0000-0000-0000C5540000}"/>
    <cellStyle name="Currency 2 8 9 4 3 2" xfId="20932" xr:uid="{00000000-0005-0000-0000-0000C6540000}"/>
    <cellStyle name="Currency 2 8 9 4 3 3" xfId="32813" xr:uid="{AA372EE4-83E0-4E5A-8F01-03E5C93E47BA}"/>
    <cellStyle name="Currency 2 8 9 4 3 4" xfId="47070" xr:uid="{0C89AC79-2A24-42DE-8815-EF50D2A2F89D}"/>
    <cellStyle name="Currency 2 8 9 4 4" xfId="9051" xr:uid="{00000000-0005-0000-0000-0000C7540000}"/>
    <cellStyle name="Currency 2 8 9 4 4 2" xfId="23308" xr:uid="{00000000-0005-0000-0000-0000C8540000}"/>
    <cellStyle name="Currency 2 8 9 4 4 3" xfId="35189" xr:uid="{9DAA11C1-759C-4A13-A851-FB0C33A103D7}"/>
    <cellStyle name="Currency 2 8 9 4 4 4" xfId="49446" xr:uid="{A5CCE0C4-8048-402C-9E2A-A5A7756F32CA}"/>
    <cellStyle name="Currency 2 8 9 4 5" xfId="11427" xr:uid="{00000000-0005-0000-0000-0000C9540000}"/>
    <cellStyle name="Currency 2 8 9 4 5 2" xfId="25684" xr:uid="{00000000-0005-0000-0000-0000CA540000}"/>
    <cellStyle name="Currency 2 8 9 4 5 3" xfId="37565" xr:uid="{94DDBF10-6EBD-4A6C-B19D-76DEF1873CE5}"/>
    <cellStyle name="Currency 2 8 9 4 5 4" xfId="51822" xr:uid="{374C7033-92A2-46BD-8E34-811A126459BB}"/>
    <cellStyle name="Currency 2 8 9 4 6" xfId="13804" xr:uid="{00000000-0005-0000-0000-0000CB540000}"/>
    <cellStyle name="Currency 2 8 9 4 6 2" xfId="39942" xr:uid="{F70A2A30-C263-4139-9077-C1557096AF82}"/>
    <cellStyle name="Currency 2 8 9 4 6 3" xfId="54199" xr:uid="{34DB12CE-5607-443F-A912-9AAB128A680B}"/>
    <cellStyle name="Currency 2 8 9 4 7" xfId="16180" xr:uid="{00000000-0005-0000-0000-0000CC540000}"/>
    <cellStyle name="Currency 2 8 9 4 8" xfId="28061" xr:uid="{2ECEE4F9-A05E-4766-A469-7761E187E3E9}"/>
    <cellStyle name="Currency 2 8 9 4 9" xfId="42318" xr:uid="{97EC3D92-2CFC-49C0-A5F6-743511AC56B4}"/>
    <cellStyle name="Currency 2 8 9 5" xfId="2715" xr:uid="{00000000-0005-0000-0000-0000CD540000}"/>
    <cellStyle name="Currency 2 8 9 5 2" xfId="16972" xr:uid="{00000000-0005-0000-0000-0000CE540000}"/>
    <cellStyle name="Currency 2 8 9 5 3" xfId="28853" xr:uid="{29D8D3CF-D292-44BA-BE8D-866652F602ED}"/>
    <cellStyle name="Currency 2 8 9 5 4" xfId="43110" xr:uid="{BBE46422-ABEA-4E4D-B187-DC4F2A2AC4C8}"/>
    <cellStyle name="Currency 2 8 9 6" xfId="5091" xr:uid="{00000000-0005-0000-0000-0000CF540000}"/>
    <cellStyle name="Currency 2 8 9 6 2" xfId="19348" xr:uid="{00000000-0005-0000-0000-0000D0540000}"/>
    <cellStyle name="Currency 2 8 9 6 3" xfId="31229" xr:uid="{1167A54F-A827-4A23-B036-A842C5453667}"/>
    <cellStyle name="Currency 2 8 9 6 4" xfId="45486" xr:uid="{EB4AFDE4-FE37-4C40-AC0B-EEA3E5BE203A}"/>
    <cellStyle name="Currency 2 8 9 7" xfId="7467" xr:uid="{00000000-0005-0000-0000-0000D1540000}"/>
    <cellStyle name="Currency 2 8 9 7 2" xfId="21724" xr:uid="{00000000-0005-0000-0000-0000D2540000}"/>
    <cellStyle name="Currency 2 8 9 7 3" xfId="33605" xr:uid="{B94D0532-F8B8-4E59-904C-87CC80582A63}"/>
    <cellStyle name="Currency 2 8 9 7 4" xfId="47862" xr:uid="{010EE676-B93C-4CED-861E-80211A669563}"/>
    <cellStyle name="Currency 2 8 9 8" xfId="9843" xr:uid="{00000000-0005-0000-0000-0000D3540000}"/>
    <cellStyle name="Currency 2 8 9 8 2" xfId="24100" xr:uid="{00000000-0005-0000-0000-0000D4540000}"/>
    <cellStyle name="Currency 2 8 9 8 3" xfId="35981" xr:uid="{A3FA6E8A-17E1-4C61-8E31-A22C2CA776B1}"/>
    <cellStyle name="Currency 2 8 9 8 4" xfId="50238" xr:uid="{13F0F7ED-24E2-423B-9E67-C380DE736A3B}"/>
    <cellStyle name="Currency 2 8 9 9" xfId="12220" xr:uid="{00000000-0005-0000-0000-0000D5540000}"/>
    <cellStyle name="Currency 2 8 9 9 2" xfId="38358" xr:uid="{78345931-E8DC-43EF-96F0-5791340657D6}"/>
    <cellStyle name="Currency 2 8 9 9 3" xfId="52615" xr:uid="{263B799D-284F-48F4-9D50-958B3B1E8D2D}"/>
    <cellStyle name="Currency 2 9" xfId="53" xr:uid="{00000000-0005-0000-0000-0000D6540000}"/>
    <cellStyle name="Currency 2 9 10" xfId="14310" xr:uid="{00000000-0005-0000-0000-0000D7540000}"/>
    <cellStyle name="Currency 2 9 11" xfId="26191" xr:uid="{D285B336-CA9D-4E32-B1E3-5E26A54C3E74}"/>
    <cellStyle name="Currency 2 9 12" xfId="40448" xr:uid="{6B739B5B-6042-4E6F-B0D2-CB1FABB5F740}"/>
    <cellStyle name="Currency 2 9 2" xfId="413" xr:uid="{00000000-0005-0000-0000-0000D8540000}"/>
    <cellStyle name="Currency 2 9 2 10" xfId="26551" xr:uid="{7662CC1E-7F95-46B5-B48D-16C71A461BB6}"/>
    <cellStyle name="Currency 2 9 2 11" xfId="40808" xr:uid="{274B8A47-DF2D-495C-B154-02791E6A47F5}"/>
    <cellStyle name="Currency 2 9 2 2" xfId="1205" xr:uid="{00000000-0005-0000-0000-0000D9540000}"/>
    <cellStyle name="Currency 2 9 2 2 2" xfId="3581" xr:uid="{00000000-0005-0000-0000-0000DA540000}"/>
    <cellStyle name="Currency 2 9 2 2 2 2" xfId="17838" xr:uid="{00000000-0005-0000-0000-0000DB540000}"/>
    <cellStyle name="Currency 2 9 2 2 2 3" xfId="29719" xr:uid="{5616FDC5-C0D8-4975-8F3C-70E4826F347C}"/>
    <cellStyle name="Currency 2 9 2 2 2 4" xfId="43976" xr:uid="{F5BDAFDF-1A8C-4900-B0E1-D2CC621A1079}"/>
    <cellStyle name="Currency 2 9 2 2 3" xfId="5957" xr:uid="{00000000-0005-0000-0000-0000DC540000}"/>
    <cellStyle name="Currency 2 9 2 2 3 2" xfId="20214" xr:uid="{00000000-0005-0000-0000-0000DD540000}"/>
    <cellStyle name="Currency 2 9 2 2 3 3" xfId="32095" xr:uid="{545A3461-347E-453D-926C-8D121CBC8B25}"/>
    <cellStyle name="Currency 2 9 2 2 3 4" xfId="46352" xr:uid="{BA014E11-F775-4FEF-BEFB-B97D73DD256D}"/>
    <cellStyle name="Currency 2 9 2 2 4" xfId="8333" xr:uid="{00000000-0005-0000-0000-0000DE540000}"/>
    <cellStyle name="Currency 2 9 2 2 4 2" xfId="22590" xr:uid="{00000000-0005-0000-0000-0000DF540000}"/>
    <cellStyle name="Currency 2 9 2 2 4 3" xfId="34471" xr:uid="{EDC1F2C4-0918-4108-88EF-760FA3E09268}"/>
    <cellStyle name="Currency 2 9 2 2 4 4" xfId="48728" xr:uid="{567C2DA3-DFA6-428D-B480-3891F870F5D3}"/>
    <cellStyle name="Currency 2 9 2 2 5" xfId="10709" xr:uid="{00000000-0005-0000-0000-0000E0540000}"/>
    <cellStyle name="Currency 2 9 2 2 5 2" xfId="24966" xr:uid="{00000000-0005-0000-0000-0000E1540000}"/>
    <cellStyle name="Currency 2 9 2 2 5 3" xfId="36847" xr:uid="{D243B491-7490-44B0-8169-00A77EB2448F}"/>
    <cellStyle name="Currency 2 9 2 2 5 4" xfId="51104" xr:uid="{7292D8CC-C575-451F-A013-D78D39C145FD}"/>
    <cellStyle name="Currency 2 9 2 2 6" xfId="13086" xr:uid="{00000000-0005-0000-0000-0000E2540000}"/>
    <cellStyle name="Currency 2 9 2 2 6 2" xfId="39224" xr:uid="{787298F2-E381-4D5C-8722-8A281AFD3FA9}"/>
    <cellStyle name="Currency 2 9 2 2 6 3" xfId="53481" xr:uid="{B0F21846-2DB9-408A-91FF-9C513ACA6275}"/>
    <cellStyle name="Currency 2 9 2 2 7" xfId="15462" xr:uid="{00000000-0005-0000-0000-0000E3540000}"/>
    <cellStyle name="Currency 2 9 2 2 8" xfId="27343" xr:uid="{9451BFA4-8CAC-4495-AA62-BBCA346CB84A}"/>
    <cellStyle name="Currency 2 9 2 2 9" xfId="41600" xr:uid="{EDD38F63-62D5-4A01-946A-23F660F6B912}"/>
    <cellStyle name="Currency 2 9 2 3" xfId="1997" xr:uid="{00000000-0005-0000-0000-0000E4540000}"/>
    <cellStyle name="Currency 2 9 2 3 2" xfId="4373" xr:uid="{00000000-0005-0000-0000-0000E5540000}"/>
    <cellStyle name="Currency 2 9 2 3 2 2" xfId="18630" xr:uid="{00000000-0005-0000-0000-0000E6540000}"/>
    <cellStyle name="Currency 2 9 2 3 2 3" xfId="30511" xr:uid="{94C64B3D-00A4-4966-8C20-A0CAFCBFD5C2}"/>
    <cellStyle name="Currency 2 9 2 3 2 4" xfId="44768" xr:uid="{F6A99737-AE37-49D4-BAD2-E4B7A5F4719D}"/>
    <cellStyle name="Currency 2 9 2 3 3" xfId="6749" xr:uid="{00000000-0005-0000-0000-0000E7540000}"/>
    <cellStyle name="Currency 2 9 2 3 3 2" xfId="21006" xr:uid="{00000000-0005-0000-0000-0000E8540000}"/>
    <cellStyle name="Currency 2 9 2 3 3 3" xfId="32887" xr:uid="{9956CCE8-0C2B-4D32-9CA5-D3279FEE6B0A}"/>
    <cellStyle name="Currency 2 9 2 3 3 4" xfId="47144" xr:uid="{05B91505-F4EC-40CD-89A4-A09F67F571DF}"/>
    <cellStyle name="Currency 2 9 2 3 4" xfId="9125" xr:uid="{00000000-0005-0000-0000-0000E9540000}"/>
    <cellStyle name="Currency 2 9 2 3 4 2" xfId="23382" xr:uid="{00000000-0005-0000-0000-0000EA540000}"/>
    <cellStyle name="Currency 2 9 2 3 4 3" xfId="35263" xr:uid="{FA5F31E3-1BE8-4C03-90C1-E649EEA66C85}"/>
    <cellStyle name="Currency 2 9 2 3 4 4" xfId="49520" xr:uid="{414AE4FD-4217-46CF-B779-15C8584C7B78}"/>
    <cellStyle name="Currency 2 9 2 3 5" xfId="11501" xr:uid="{00000000-0005-0000-0000-0000EB540000}"/>
    <cellStyle name="Currency 2 9 2 3 5 2" xfId="25758" xr:uid="{00000000-0005-0000-0000-0000EC540000}"/>
    <cellStyle name="Currency 2 9 2 3 5 3" xfId="37639" xr:uid="{90B8C52A-6A30-4745-B141-B17FF0A60493}"/>
    <cellStyle name="Currency 2 9 2 3 5 4" xfId="51896" xr:uid="{47A2FAA1-DA83-4C7E-8E43-01F20760231E}"/>
    <cellStyle name="Currency 2 9 2 3 6" xfId="13878" xr:uid="{00000000-0005-0000-0000-0000ED540000}"/>
    <cellStyle name="Currency 2 9 2 3 6 2" xfId="40016" xr:uid="{2CB8B306-B853-477E-B8B0-822C689EC42A}"/>
    <cellStyle name="Currency 2 9 2 3 6 3" xfId="54273" xr:uid="{04518F8D-A9F1-44FF-BCD2-214B1D0EC145}"/>
    <cellStyle name="Currency 2 9 2 3 7" xfId="16254" xr:uid="{00000000-0005-0000-0000-0000EE540000}"/>
    <cellStyle name="Currency 2 9 2 3 8" xfId="28135" xr:uid="{90DC92C5-6286-413E-9041-C3F48757446F}"/>
    <cellStyle name="Currency 2 9 2 3 9" xfId="42392" xr:uid="{F9718AD7-96D9-43C0-888C-C0C3352D634C}"/>
    <cellStyle name="Currency 2 9 2 4" xfId="2789" xr:uid="{00000000-0005-0000-0000-0000EF540000}"/>
    <cellStyle name="Currency 2 9 2 4 2" xfId="17046" xr:uid="{00000000-0005-0000-0000-0000F0540000}"/>
    <cellStyle name="Currency 2 9 2 4 3" xfId="28927" xr:uid="{C52DF11B-9B74-4AC3-A90D-007DC9BB779B}"/>
    <cellStyle name="Currency 2 9 2 4 4" xfId="43184" xr:uid="{3382F6C8-E550-4197-A279-95F9234E86F3}"/>
    <cellStyle name="Currency 2 9 2 5" xfId="5165" xr:uid="{00000000-0005-0000-0000-0000F1540000}"/>
    <cellStyle name="Currency 2 9 2 5 2" xfId="19422" xr:uid="{00000000-0005-0000-0000-0000F2540000}"/>
    <cellStyle name="Currency 2 9 2 5 3" xfId="31303" xr:uid="{32B50655-2F0B-4D50-9B7A-D44FF625E513}"/>
    <cellStyle name="Currency 2 9 2 5 4" xfId="45560" xr:uid="{5230724A-F3F2-4135-8999-6C6770BB012C}"/>
    <cellStyle name="Currency 2 9 2 6" xfId="7541" xr:uid="{00000000-0005-0000-0000-0000F3540000}"/>
    <cellStyle name="Currency 2 9 2 6 2" xfId="21798" xr:uid="{00000000-0005-0000-0000-0000F4540000}"/>
    <cellStyle name="Currency 2 9 2 6 3" xfId="33679" xr:uid="{94E5319D-BF13-42AA-A2E4-EF9B98D1CBB1}"/>
    <cellStyle name="Currency 2 9 2 6 4" xfId="47936" xr:uid="{37D971A8-6F05-4EA3-AE42-86223B9B229F}"/>
    <cellStyle name="Currency 2 9 2 7" xfId="9917" xr:uid="{00000000-0005-0000-0000-0000F5540000}"/>
    <cellStyle name="Currency 2 9 2 7 2" xfId="24174" xr:uid="{00000000-0005-0000-0000-0000F6540000}"/>
    <cellStyle name="Currency 2 9 2 7 3" xfId="36055" xr:uid="{29363C37-4043-45D0-B7D5-2CEC4A821FA3}"/>
    <cellStyle name="Currency 2 9 2 7 4" xfId="50312" xr:uid="{43883526-C4C2-4B4B-912A-798471E407E0}"/>
    <cellStyle name="Currency 2 9 2 8" xfId="12294" xr:uid="{00000000-0005-0000-0000-0000F7540000}"/>
    <cellStyle name="Currency 2 9 2 8 2" xfId="38432" xr:uid="{F7EEAADA-E62E-4217-BE11-2B423EA7E779}"/>
    <cellStyle name="Currency 2 9 2 8 3" xfId="52689" xr:uid="{9B2ED2D2-9CC4-409C-90DF-FE4EA0D02594}"/>
    <cellStyle name="Currency 2 9 2 9" xfId="14670" xr:uid="{00000000-0005-0000-0000-0000F8540000}"/>
    <cellStyle name="Currency 2 9 3" xfId="845" xr:uid="{00000000-0005-0000-0000-0000F9540000}"/>
    <cellStyle name="Currency 2 9 3 2" xfId="3221" xr:uid="{00000000-0005-0000-0000-0000FA540000}"/>
    <cellStyle name="Currency 2 9 3 2 2" xfId="17478" xr:uid="{00000000-0005-0000-0000-0000FB540000}"/>
    <cellStyle name="Currency 2 9 3 2 3" xfId="29359" xr:uid="{EB337550-7456-423A-A3FD-41E30661C7C3}"/>
    <cellStyle name="Currency 2 9 3 2 4" xfId="43616" xr:uid="{52152F21-4438-4BC8-BCC7-1422F27CBF72}"/>
    <cellStyle name="Currency 2 9 3 3" xfId="5597" xr:uid="{00000000-0005-0000-0000-0000FC540000}"/>
    <cellStyle name="Currency 2 9 3 3 2" xfId="19854" xr:uid="{00000000-0005-0000-0000-0000FD540000}"/>
    <cellStyle name="Currency 2 9 3 3 3" xfId="31735" xr:uid="{E2B6CA6C-A11F-4539-9147-A2D6506A6E00}"/>
    <cellStyle name="Currency 2 9 3 3 4" xfId="45992" xr:uid="{B549E736-0348-455B-8C41-82C076C763AD}"/>
    <cellStyle name="Currency 2 9 3 4" xfId="7973" xr:uid="{00000000-0005-0000-0000-0000FE540000}"/>
    <cellStyle name="Currency 2 9 3 4 2" xfId="22230" xr:uid="{00000000-0005-0000-0000-0000FF540000}"/>
    <cellStyle name="Currency 2 9 3 4 3" xfId="34111" xr:uid="{E15CC4F0-F356-49B7-912F-283F6CBAE4A6}"/>
    <cellStyle name="Currency 2 9 3 4 4" xfId="48368" xr:uid="{9E2D236F-C49E-4C57-8CB0-1FD91AE01837}"/>
    <cellStyle name="Currency 2 9 3 5" xfId="10349" xr:uid="{00000000-0005-0000-0000-000000550000}"/>
    <cellStyle name="Currency 2 9 3 5 2" xfId="24606" xr:uid="{00000000-0005-0000-0000-000001550000}"/>
    <cellStyle name="Currency 2 9 3 5 3" xfId="36487" xr:uid="{48B16115-5DE5-4762-8C11-25F3FCF6C86C}"/>
    <cellStyle name="Currency 2 9 3 5 4" xfId="50744" xr:uid="{9AEB305F-3C44-4875-89F8-A41C9BABBC16}"/>
    <cellStyle name="Currency 2 9 3 6" xfId="12726" xr:uid="{00000000-0005-0000-0000-000002550000}"/>
    <cellStyle name="Currency 2 9 3 6 2" xfId="38864" xr:uid="{F525BFD4-E1BC-4349-A1C3-2161BAB38F36}"/>
    <cellStyle name="Currency 2 9 3 6 3" xfId="53121" xr:uid="{59CEA1BE-12A1-4B7F-9E5D-E3F7C17804F7}"/>
    <cellStyle name="Currency 2 9 3 7" xfId="15102" xr:uid="{00000000-0005-0000-0000-000003550000}"/>
    <cellStyle name="Currency 2 9 3 8" xfId="26983" xr:uid="{E18ADB89-3B12-4FEC-AF32-8F0E01AB376D}"/>
    <cellStyle name="Currency 2 9 3 9" xfId="41240" xr:uid="{5F5998F6-6EEA-4168-A167-B264EA07D047}"/>
    <cellStyle name="Currency 2 9 4" xfId="1637" xr:uid="{00000000-0005-0000-0000-000004550000}"/>
    <cellStyle name="Currency 2 9 4 2" xfId="4013" xr:uid="{00000000-0005-0000-0000-000005550000}"/>
    <cellStyle name="Currency 2 9 4 2 2" xfId="18270" xr:uid="{00000000-0005-0000-0000-000006550000}"/>
    <cellStyle name="Currency 2 9 4 2 3" xfId="30151" xr:uid="{4710AF54-F73B-4E1A-8A61-B19CE4971467}"/>
    <cellStyle name="Currency 2 9 4 2 4" xfId="44408" xr:uid="{8BA86267-A8F1-400D-BD15-D64848144F4C}"/>
    <cellStyle name="Currency 2 9 4 3" xfId="6389" xr:uid="{00000000-0005-0000-0000-000007550000}"/>
    <cellStyle name="Currency 2 9 4 3 2" xfId="20646" xr:uid="{00000000-0005-0000-0000-000008550000}"/>
    <cellStyle name="Currency 2 9 4 3 3" xfId="32527" xr:uid="{9E1D2193-F919-4EE2-ADE3-4787C923D18F}"/>
    <cellStyle name="Currency 2 9 4 3 4" xfId="46784" xr:uid="{044686A7-FDB9-4348-AEC8-1C32BE874998}"/>
    <cellStyle name="Currency 2 9 4 4" xfId="8765" xr:uid="{00000000-0005-0000-0000-000009550000}"/>
    <cellStyle name="Currency 2 9 4 4 2" xfId="23022" xr:uid="{00000000-0005-0000-0000-00000A550000}"/>
    <cellStyle name="Currency 2 9 4 4 3" xfId="34903" xr:uid="{BD2ABC28-1A98-43D8-92E4-009759B4BF32}"/>
    <cellStyle name="Currency 2 9 4 4 4" xfId="49160" xr:uid="{0A794B8A-8B46-4D5D-9B32-687115BB73F3}"/>
    <cellStyle name="Currency 2 9 4 5" xfId="11141" xr:uid="{00000000-0005-0000-0000-00000B550000}"/>
    <cellStyle name="Currency 2 9 4 5 2" xfId="25398" xr:uid="{00000000-0005-0000-0000-00000C550000}"/>
    <cellStyle name="Currency 2 9 4 5 3" xfId="37279" xr:uid="{E8BC4765-47A2-4ECE-A90C-72A1649406FA}"/>
    <cellStyle name="Currency 2 9 4 5 4" xfId="51536" xr:uid="{723D589A-3520-4D4B-974C-2CDF2AB17BC7}"/>
    <cellStyle name="Currency 2 9 4 6" xfId="13518" xr:uid="{00000000-0005-0000-0000-00000D550000}"/>
    <cellStyle name="Currency 2 9 4 6 2" xfId="39656" xr:uid="{0B68A4D6-BCEB-4FCE-BDEC-97E1955BD7FE}"/>
    <cellStyle name="Currency 2 9 4 6 3" xfId="53913" xr:uid="{CEBF4C8D-4485-44D3-A59B-FB6AFB6DAF57}"/>
    <cellStyle name="Currency 2 9 4 7" xfId="15894" xr:uid="{00000000-0005-0000-0000-00000E550000}"/>
    <cellStyle name="Currency 2 9 4 8" xfId="27775" xr:uid="{DDF3D618-FB0F-4BA2-A31C-283A6ED8FC48}"/>
    <cellStyle name="Currency 2 9 4 9" xfId="42032" xr:uid="{96872351-B4F6-4489-AA7E-D347275555A7}"/>
    <cellStyle name="Currency 2 9 5" xfId="2429" xr:uid="{00000000-0005-0000-0000-00000F550000}"/>
    <cellStyle name="Currency 2 9 5 2" xfId="16686" xr:uid="{00000000-0005-0000-0000-000010550000}"/>
    <cellStyle name="Currency 2 9 5 3" xfId="28567" xr:uid="{55BB0783-5F93-4F57-9FE7-0EA9485EE37B}"/>
    <cellStyle name="Currency 2 9 5 4" xfId="42824" xr:uid="{114B0627-28B3-44A2-AAF5-C0330CF7D33C}"/>
    <cellStyle name="Currency 2 9 6" xfId="4805" xr:uid="{00000000-0005-0000-0000-000011550000}"/>
    <cellStyle name="Currency 2 9 6 2" xfId="19062" xr:uid="{00000000-0005-0000-0000-000012550000}"/>
    <cellStyle name="Currency 2 9 6 3" xfId="30943" xr:uid="{76CBE388-7B62-410A-AEAE-FE9A0232EF26}"/>
    <cellStyle name="Currency 2 9 6 4" xfId="45200" xr:uid="{22DC4193-92D8-4F76-A128-AB197E0C872C}"/>
    <cellStyle name="Currency 2 9 7" xfId="7181" xr:uid="{00000000-0005-0000-0000-000013550000}"/>
    <cellStyle name="Currency 2 9 7 2" xfId="21438" xr:uid="{00000000-0005-0000-0000-000014550000}"/>
    <cellStyle name="Currency 2 9 7 3" xfId="33319" xr:uid="{2DF1C586-57CF-4643-B163-CCCC30A73057}"/>
    <cellStyle name="Currency 2 9 7 4" xfId="47576" xr:uid="{77364246-7D9A-4777-9896-E7D36DE45B4A}"/>
    <cellStyle name="Currency 2 9 8" xfId="9557" xr:uid="{00000000-0005-0000-0000-000015550000}"/>
    <cellStyle name="Currency 2 9 8 2" xfId="23814" xr:uid="{00000000-0005-0000-0000-000016550000}"/>
    <cellStyle name="Currency 2 9 8 3" xfId="35695" xr:uid="{6032825E-12B4-4B66-BCFA-B8386C3F9008}"/>
    <cellStyle name="Currency 2 9 8 4" xfId="49952" xr:uid="{1266D770-7AA9-4D0E-A291-756F80687DE2}"/>
    <cellStyle name="Currency 2 9 9" xfId="11934" xr:uid="{00000000-0005-0000-0000-000017550000}"/>
    <cellStyle name="Currency 2 9 9 2" xfId="38072" xr:uid="{B40C355D-2FAB-4867-93A1-E40CDFD1CD88}"/>
    <cellStyle name="Currency 2 9 9 3" xfId="52329" xr:uid="{5EFCE358-D6E2-46ED-93EC-D00B658EA412}"/>
    <cellStyle name="Explanatory Text 2" xfId="16" xr:uid="{00000000-0005-0000-0000-000018550000}"/>
    <cellStyle name="Good" xfId="2" builtinId="26"/>
    <cellStyle name="Good 2" xfId="19" xr:uid="{00000000-0005-0000-0000-00001A550000}"/>
    <cellStyle name="Hyperlink" xfId="6" builtinId="8"/>
    <cellStyle name="Neutral" xfId="1" builtinId="28"/>
    <cellStyle name="Neutral 2" xfId="3" xr:uid="{00000000-0005-0000-0000-00001D550000}"/>
    <cellStyle name="Normal" xfId="0" builtinId="0"/>
    <cellStyle name="Normal 2" xfId="10" xr:uid="{00000000-0005-0000-0000-00001F550000}"/>
    <cellStyle name="Normal 2 2" xfId="18" xr:uid="{00000000-0005-0000-0000-000020550000}"/>
    <cellStyle name="Normal 3" xfId="11" xr:uid="{00000000-0005-0000-0000-000021550000}"/>
    <cellStyle name="Normal 3 10" xfId="235" xr:uid="{00000000-0005-0000-0000-000022550000}"/>
    <cellStyle name="Normal 3 10 10" xfId="14492" xr:uid="{00000000-0005-0000-0000-000023550000}"/>
    <cellStyle name="Normal 3 10 11" xfId="26373" xr:uid="{FD2CD275-F7F4-494C-8524-BAF47F2B5107}"/>
    <cellStyle name="Normal 3 10 12" xfId="40630" xr:uid="{08151053-0A17-4E93-AB4F-7CCCBF224D6A}"/>
    <cellStyle name="Normal 3 10 2" xfId="595" xr:uid="{00000000-0005-0000-0000-000024550000}"/>
    <cellStyle name="Normal 3 10 2 10" xfId="26733" xr:uid="{0BAC4B86-AC72-459B-B884-E86D94E21CB7}"/>
    <cellStyle name="Normal 3 10 2 11" xfId="40990" xr:uid="{E5B1BD40-2FF6-4FD6-A4A5-9BA47C7694C0}"/>
    <cellStyle name="Normal 3 10 2 2" xfId="1387" xr:uid="{00000000-0005-0000-0000-000025550000}"/>
    <cellStyle name="Normal 3 10 2 2 2" xfId="3763" xr:uid="{00000000-0005-0000-0000-000026550000}"/>
    <cellStyle name="Normal 3 10 2 2 2 2" xfId="18020" xr:uid="{00000000-0005-0000-0000-000027550000}"/>
    <cellStyle name="Normal 3 10 2 2 2 3" xfId="29901" xr:uid="{C84C94D8-60E8-4D77-B9C5-CBE160870860}"/>
    <cellStyle name="Normal 3 10 2 2 2 4" xfId="44158" xr:uid="{4B22E8C3-A7E0-40AE-9BF2-38AD2BCA0277}"/>
    <cellStyle name="Normal 3 10 2 2 3" xfId="6139" xr:uid="{00000000-0005-0000-0000-000028550000}"/>
    <cellStyle name="Normal 3 10 2 2 3 2" xfId="20396" xr:uid="{00000000-0005-0000-0000-000029550000}"/>
    <cellStyle name="Normal 3 10 2 2 3 3" xfId="32277" xr:uid="{64BA6C1F-CEDD-43D8-BAAB-6EE23CC19D4A}"/>
    <cellStyle name="Normal 3 10 2 2 3 4" xfId="46534" xr:uid="{FADF9E60-4EA7-417D-8B74-E710392C031D}"/>
    <cellStyle name="Normal 3 10 2 2 4" xfId="8515" xr:uid="{00000000-0005-0000-0000-00002A550000}"/>
    <cellStyle name="Normal 3 10 2 2 4 2" xfId="22772" xr:uid="{00000000-0005-0000-0000-00002B550000}"/>
    <cellStyle name="Normal 3 10 2 2 4 3" xfId="34653" xr:uid="{BB773052-DD5D-47BA-89F7-0675D31EDEFB}"/>
    <cellStyle name="Normal 3 10 2 2 4 4" xfId="48910" xr:uid="{FDDE3D60-6516-4C03-BC87-EBEEDF46310B}"/>
    <cellStyle name="Normal 3 10 2 2 5" xfId="10891" xr:uid="{00000000-0005-0000-0000-00002C550000}"/>
    <cellStyle name="Normal 3 10 2 2 5 2" xfId="25148" xr:uid="{00000000-0005-0000-0000-00002D550000}"/>
    <cellStyle name="Normal 3 10 2 2 5 3" xfId="37029" xr:uid="{2A8B2C59-36B0-4CA0-BE84-015C32AFA341}"/>
    <cellStyle name="Normal 3 10 2 2 5 4" xfId="51286" xr:uid="{48CAAD5F-EED0-4C21-AD68-DC8116D106FF}"/>
    <cellStyle name="Normal 3 10 2 2 6" xfId="13268" xr:uid="{00000000-0005-0000-0000-00002E550000}"/>
    <cellStyle name="Normal 3 10 2 2 6 2" xfId="39406" xr:uid="{34351BAC-2C51-42BF-8DAE-B37A301671D6}"/>
    <cellStyle name="Normal 3 10 2 2 6 3" xfId="53663" xr:uid="{BD3ABC8A-4F23-4E3F-B24C-5D610B90850B}"/>
    <cellStyle name="Normal 3 10 2 2 7" xfId="15644" xr:uid="{00000000-0005-0000-0000-00002F550000}"/>
    <cellStyle name="Normal 3 10 2 2 8" xfId="27525" xr:uid="{98A634E3-D99C-44F0-BBEA-8C381482CAD7}"/>
    <cellStyle name="Normal 3 10 2 2 9" xfId="41782" xr:uid="{EA39AFFD-63E9-47CC-ADD7-CF9FF1F6EDB5}"/>
    <cellStyle name="Normal 3 10 2 3" xfId="2179" xr:uid="{00000000-0005-0000-0000-000030550000}"/>
    <cellStyle name="Normal 3 10 2 3 2" xfId="4555" xr:uid="{00000000-0005-0000-0000-000031550000}"/>
    <cellStyle name="Normal 3 10 2 3 2 2" xfId="18812" xr:uid="{00000000-0005-0000-0000-000032550000}"/>
    <cellStyle name="Normal 3 10 2 3 2 3" xfId="30693" xr:uid="{9E633EA6-6F5E-4CC2-8E74-C27FB84FEA84}"/>
    <cellStyle name="Normal 3 10 2 3 2 4" xfId="44950" xr:uid="{C9531C84-9C42-47F6-BA3E-A82867C44850}"/>
    <cellStyle name="Normal 3 10 2 3 3" xfId="6931" xr:uid="{00000000-0005-0000-0000-000033550000}"/>
    <cellStyle name="Normal 3 10 2 3 3 2" xfId="21188" xr:uid="{00000000-0005-0000-0000-000034550000}"/>
    <cellStyle name="Normal 3 10 2 3 3 3" xfId="33069" xr:uid="{8B21885E-378A-4AD9-93FD-745893D1FA9B}"/>
    <cellStyle name="Normal 3 10 2 3 3 4" xfId="47326" xr:uid="{48EE7A37-07DA-434A-9A18-D4859A33DD1A}"/>
    <cellStyle name="Normal 3 10 2 3 4" xfId="9307" xr:uid="{00000000-0005-0000-0000-000035550000}"/>
    <cellStyle name="Normal 3 10 2 3 4 2" xfId="23564" xr:uid="{00000000-0005-0000-0000-000036550000}"/>
    <cellStyle name="Normal 3 10 2 3 4 3" xfId="35445" xr:uid="{33259F06-8DA6-46FC-9D90-EB7B8D9E40F8}"/>
    <cellStyle name="Normal 3 10 2 3 4 4" xfId="49702" xr:uid="{0862E862-DAA5-49E6-B6E6-A9CFC5B836E6}"/>
    <cellStyle name="Normal 3 10 2 3 5" xfId="11683" xr:uid="{00000000-0005-0000-0000-000037550000}"/>
    <cellStyle name="Normal 3 10 2 3 5 2" xfId="25940" xr:uid="{00000000-0005-0000-0000-000038550000}"/>
    <cellStyle name="Normal 3 10 2 3 5 3" xfId="37821" xr:uid="{DE30D44E-C9C3-4886-A0FC-CACEA2223F70}"/>
    <cellStyle name="Normal 3 10 2 3 5 4" xfId="52078" xr:uid="{F1E17CB1-2CFE-49AE-986A-6E5C7A0F4638}"/>
    <cellStyle name="Normal 3 10 2 3 6" xfId="14060" xr:uid="{00000000-0005-0000-0000-000039550000}"/>
    <cellStyle name="Normal 3 10 2 3 6 2" xfId="40198" xr:uid="{5FA433E7-C4EF-42F1-A085-574F5F545EE5}"/>
    <cellStyle name="Normal 3 10 2 3 6 3" xfId="54455" xr:uid="{FD25CF97-AFCD-4A50-A002-61A222E6CAD1}"/>
    <cellStyle name="Normal 3 10 2 3 7" xfId="16436" xr:uid="{00000000-0005-0000-0000-00003A550000}"/>
    <cellStyle name="Normal 3 10 2 3 8" xfId="28317" xr:uid="{D6DD74B3-5D4B-4729-8A0F-F8B555B14483}"/>
    <cellStyle name="Normal 3 10 2 3 9" xfId="42574" xr:uid="{02BE2104-4B5D-465B-B4FF-7D65E39E2386}"/>
    <cellStyle name="Normal 3 10 2 4" xfId="2971" xr:uid="{00000000-0005-0000-0000-00003B550000}"/>
    <cellStyle name="Normal 3 10 2 4 2" xfId="17228" xr:uid="{00000000-0005-0000-0000-00003C550000}"/>
    <cellStyle name="Normal 3 10 2 4 3" xfId="29109" xr:uid="{70F77A56-0592-415A-B26F-1C0619557DFC}"/>
    <cellStyle name="Normal 3 10 2 4 4" xfId="43366" xr:uid="{FAB6FC3A-ED21-4276-AB2D-941DDFBE8797}"/>
    <cellStyle name="Normal 3 10 2 5" xfId="5347" xr:uid="{00000000-0005-0000-0000-00003D550000}"/>
    <cellStyle name="Normal 3 10 2 5 2" xfId="19604" xr:uid="{00000000-0005-0000-0000-00003E550000}"/>
    <cellStyle name="Normal 3 10 2 5 3" xfId="31485" xr:uid="{F84EFB13-9087-4D68-957E-12EA634BF24E}"/>
    <cellStyle name="Normal 3 10 2 5 4" xfId="45742" xr:uid="{E890F02C-DBAB-4135-9098-DD09D655FFD0}"/>
    <cellStyle name="Normal 3 10 2 6" xfId="7723" xr:uid="{00000000-0005-0000-0000-00003F550000}"/>
    <cellStyle name="Normal 3 10 2 6 2" xfId="21980" xr:uid="{00000000-0005-0000-0000-000040550000}"/>
    <cellStyle name="Normal 3 10 2 6 3" xfId="33861" xr:uid="{45796733-1E8F-4074-A4E0-FF9F0F94E1F0}"/>
    <cellStyle name="Normal 3 10 2 6 4" xfId="48118" xr:uid="{76E29B17-958A-4A36-ADFA-2856370B0C1F}"/>
    <cellStyle name="Normal 3 10 2 7" xfId="10099" xr:uid="{00000000-0005-0000-0000-000041550000}"/>
    <cellStyle name="Normal 3 10 2 7 2" xfId="24356" xr:uid="{00000000-0005-0000-0000-000042550000}"/>
    <cellStyle name="Normal 3 10 2 7 3" xfId="36237" xr:uid="{B63D81C2-15A1-44F3-9662-5CF066878FBE}"/>
    <cellStyle name="Normal 3 10 2 7 4" xfId="50494" xr:uid="{41FA4B41-EA38-4C15-87E4-D7D12040AE5A}"/>
    <cellStyle name="Normal 3 10 2 8" xfId="12476" xr:uid="{00000000-0005-0000-0000-000043550000}"/>
    <cellStyle name="Normal 3 10 2 8 2" xfId="38614" xr:uid="{F277A50C-2FF0-4B17-8976-C66B80743072}"/>
    <cellStyle name="Normal 3 10 2 8 3" xfId="52871" xr:uid="{F213D2FD-2E81-496A-AF16-C4C63B2069D2}"/>
    <cellStyle name="Normal 3 10 2 9" xfId="14852" xr:uid="{00000000-0005-0000-0000-000044550000}"/>
    <cellStyle name="Normal 3 10 3" xfId="1027" xr:uid="{00000000-0005-0000-0000-000045550000}"/>
    <cellStyle name="Normal 3 10 3 2" xfId="3403" xr:uid="{00000000-0005-0000-0000-000046550000}"/>
    <cellStyle name="Normal 3 10 3 2 2" xfId="17660" xr:uid="{00000000-0005-0000-0000-000047550000}"/>
    <cellStyle name="Normal 3 10 3 2 3" xfId="29541" xr:uid="{E0B796E7-366B-4060-B279-BBE320DAC5C2}"/>
    <cellStyle name="Normal 3 10 3 2 4" xfId="43798" xr:uid="{222E7040-2F50-4B65-85E0-57DAC5DC2937}"/>
    <cellStyle name="Normal 3 10 3 3" xfId="5779" xr:uid="{00000000-0005-0000-0000-000048550000}"/>
    <cellStyle name="Normal 3 10 3 3 2" xfId="20036" xr:uid="{00000000-0005-0000-0000-000049550000}"/>
    <cellStyle name="Normal 3 10 3 3 3" xfId="31917" xr:uid="{FFA1F45A-52C6-4D8B-918B-E34DFBFE4F8B}"/>
    <cellStyle name="Normal 3 10 3 3 4" xfId="46174" xr:uid="{05EBAF8F-06BB-48CC-84C1-D9C9A7736878}"/>
    <cellStyle name="Normal 3 10 3 4" xfId="8155" xr:uid="{00000000-0005-0000-0000-00004A550000}"/>
    <cellStyle name="Normal 3 10 3 4 2" xfId="22412" xr:uid="{00000000-0005-0000-0000-00004B550000}"/>
    <cellStyle name="Normal 3 10 3 4 3" xfId="34293" xr:uid="{B3D27B83-8FB6-465E-9B1A-47FE349119AB}"/>
    <cellStyle name="Normal 3 10 3 4 4" xfId="48550" xr:uid="{D28B468D-03AF-4302-A557-C062E54109CC}"/>
    <cellStyle name="Normal 3 10 3 5" xfId="10531" xr:uid="{00000000-0005-0000-0000-00004C550000}"/>
    <cellStyle name="Normal 3 10 3 5 2" xfId="24788" xr:uid="{00000000-0005-0000-0000-00004D550000}"/>
    <cellStyle name="Normal 3 10 3 5 3" xfId="36669" xr:uid="{736E7966-FA2A-42E7-B3E1-08B44629FF85}"/>
    <cellStyle name="Normal 3 10 3 5 4" xfId="50926" xr:uid="{F073DDEC-3703-4B65-BEA8-7E6AE06A0B20}"/>
    <cellStyle name="Normal 3 10 3 6" xfId="12908" xr:uid="{00000000-0005-0000-0000-00004E550000}"/>
    <cellStyle name="Normal 3 10 3 6 2" xfId="39046" xr:uid="{80C6A5C1-56F0-4D47-B09C-E05873244326}"/>
    <cellStyle name="Normal 3 10 3 6 3" xfId="53303" xr:uid="{2D8CB9F6-2ABA-4D31-B5F5-C8D863FCDC25}"/>
    <cellStyle name="Normal 3 10 3 7" xfId="15284" xr:uid="{00000000-0005-0000-0000-00004F550000}"/>
    <cellStyle name="Normal 3 10 3 8" xfId="27165" xr:uid="{5F220D65-A907-435D-BCB1-5D473DA75474}"/>
    <cellStyle name="Normal 3 10 3 9" xfId="41422" xr:uid="{B80A0571-BB3B-490D-BB16-8782B5C19A73}"/>
    <cellStyle name="Normal 3 10 4" xfId="1819" xr:uid="{00000000-0005-0000-0000-000050550000}"/>
    <cellStyle name="Normal 3 10 4 2" xfId="4195" xr:uid="{00000000-0005-0000-0000-000051550000}"/>
    <cellStyle name="Normal 3 10 4 2 2" xfId="18452" xr:uid="{00000000-0005-0000-0000-000052550000}"/>
    <cellStyle name="Normal 3 10 4 2 3" xfId="30333" xr:uid="{53761E4D-E596-46CD-B0BD-931BA02F1B4D}"/>
    <cellStyle name="Normal 3 10 4 2 4" xfId="44590" xr:uid="{8B6D6D05-3A76-4B95-857B-5482C90F64BB}"/>
    <cellStyle name="Normal 3 10 4 3" xfId="6571" xr:uid="{00000000-0005-0000-0000-000053550000}"/>
    <cellStyle name="Normal 3 10 4 3 2" xfId="20828" xr:uid="{00000000-0005-0000-0000-000054550000}"/>
    <cellStyle name="Normal 3 10 4 3 3" xfId="32709" xr:uid="{C136659A-42DD-466F-B1ED-EED5B30DB72F}"/>
    <cellStyle name="Normal 3 10 4 3 4" xfId="46966" xr:uid="{D178FB07-3DAA-4F1F-97D5-BCD184898A6E}"/>
    <cellStyle name="Normal 3 10 4 4" xfId="8947" xr:uid="{00000000-0005-0000-0000-000055550000}"/>
    <cellStyle name="Normal 3 10 4 4 2" xfId="23204" xr:uid="{00000000-0005-0000-0000-000056550000}"/>
    <cellStyle name="Normal 3 10 4 4 3" xfId="35085" xr:uid="{ACD91CC3-98B9-4CC8-9399-F852FC322A46}"/>
    <cellStyle name="Normal 3 10 4 4 4" xfId="49342" xr:uid="{4786D826-4DAE-4630-9307-83A4ABC63159}"/>
    <cellStyle name="Normal 3 10 4 5" xfId="11323" xr:uid="{00000000-0005-0000-0000-000057550000}"/>
    <cellStyle name="Normal 3 10 4 5 2" xfId="25580" xr:uid="{00000000-0005-0000-0000-000058550000}"/>
    <cellStyle name="Normal 3 10 4 5 3" xfId="37461" xr:uid="{D5C01D0C-C3F3-4B3D-8668-08633997E2A5}"/>
    <cellStyle name="Normal 3 10 4 5 4" xfId="51718" xr:uid="{BAC53B49-0C5B-458C-84C4-15DD448621E7}"/>
    <cellStyle name="Normal 3 10 4 6" xfId="13700" xr:uid="{00000000-0005-0000-0000-000059550000}"/>
    <cellStyle name="Normal 3 10 4 6 2" xfId="39838" xr:uid="{D00D07B1-32FA-4F1F-A30C-851C12BF6352}"/>
    <cellStyle name="Normal 3 10 4 6 3" xfId="54095" xr:uid="{D5865038-5552-452A-BD18-2FC59598FC47}"/>
    <cellStyle name="Normal 3 10 4 7" xfId="16076" xr:uid="{00000000-0005-0000-0000-00005A550000}"/>
    <cellStyle name="Normal 3 10 4 8" xfId="27957" xr:uid="{65233A19-7E35-4928-97D0-BC9EFC689507}"/>
    <cellStyle name="Normal 3 10 4 9" xfId="42214" xr:uid="{E9FA759F-3F0F-4D02-A585-BA7B9CF55E10}"/>
    <cellStyle name="Normal 3 10 5" xfId="2611" xr:uid="{00000000-0005-0000-0000-00005B550000}"/>
    <cellStyle name="Normal 3 10 5 2" xfId="16868" xr:uid="{00000000-0005-0000-0000-00005C550000}"/>
    <cellStyle name="Normal 3 10 5 3" xfId="28749" xr:uid="{4A88337C-4D10-4948-96B7-BFE2E0FA5C3E}"/>
    <cellStyle name="Normal 3 10 5 4" xfId="43006" xr:uid="{60EB80B5-438B-47CA-883D-684CFED784D7}"/>
    <cellStyle name="Normal 3 10 6" xfId="4987" xr:uid="{00000000-0005-0000-0000-00005D550000}"/>
    <cellStyle name="Normal 3 10 6 2" xfId="19244" xr:uid="{00000000-0005-0000-0000-00005E550000}"/>
    <cellStyle name="Normal 3 10 6 3" xfId="31125" xr:uid="{C427E964-7C3F-4F02-A904-92863FE54CE8}"/>
    <cellStyle name="Normal 3 10 6 4" xfId="45382" xr:uid="{2111E1A7-5039-4704-B1A8-773B5AE223B2}"/>
    <cellStyle name="Normal 3 10 7" xfId="7363" xr:uid="{00000000-0005-0000-0000-00005F550000}"/>
    <cellStyle name="Normal 3 10 7 2" xfId="21620" xr:uid="{00000000-0005-0000-0000-000060550000}"/>
    <cellStyle name="Normal 3 10 7 3" xfId="33501" xr:uid="{BCB4FB56-CFDB-43E8-964B-75A42E1687F4}"/>
    <cellStyle name="Normal 3 10 7 4" xfId="47758" xr:uid="{8204670E-320F-4113-BBEE-D3E7F9B7AE7F}"/>
    <cellStyle name="Normal 3 10 8" xfId="9739" xr:uid="{00000000-0005-0000-0000-000061550000}"/>
    <cellStyle name="Normal 3 10 8 2" xfId="23996" xr:uid="{00000000-0005-0000-0000-000062550000}"/>
    <cellStyle name="Normal 3 10 8 3" xfId="35877" xr:uid="{5D18100A-B51B-4940-8D45-F482C01CA637}"/>
    <cellStyle name="Normal 3 10 8 4" xfId="50134" xr:uid="{2E762072-10D2-45B5-81B1-08D1F400BF91}"/>
    <cellStyle name="Normal 3 10 9" xfId="12116" xr:uid="{00000000-0005-0000-0000-000063550000}"/>
    <cellStyle name="Normal 3 10 9 2" xfId="38254" xr:uid="{5FCECF87-CA38-4570-8785-62586F64DF08}"/>
    <cellStyle name="Normal 3 10 9 3" xfId="52511" xr:uid="{2835953F-A048-4962-ADFB-391B2F9CB948}"/>
    <cellStyle name="Normal 3 11" xfId="271" xr:uid="{00000000-0005-0000-0000-000064550000}"/>
    <cellStyle name="Normal 3 11 10" xfId="14528" xr:uid="{00000000-0005-0000-0000-000065550000}"/>
    <cellStyle name="Normal 3 11 11" xfId="26409" xr:uid="{AADCB7DE-3488-44B2-9038-175A5CDFA210}"/>
    <cellStyle name="Normal 3 11 12" xfId="40666" xr:uid="{05FF7F79-C404-4B8C-B2B9-1417BB7EDCA1}"/>
    <cellStyle name="Normal 3 11 2" xfId="631" xr:uid="{00000000-0005-0000-0000-000066550000}"/>
    <cellStyle name="Normal 3 11 2 10" xfId="26769" xr:uid="{F1D5C7CF-8C61-4D9F-8D4E-6B32A1EACA3A}"/>
    <cellStyle name="Normal 3 11 2 11" xfId="41026" xr:uid="{A78E36F6-7BE5-45E7-9D2F-112D9DF9A9AA}"/>
    <cellStyle name="Normal 3 11 2 2" xfId="1423" xr:uid="{00000000-0005-0000-0000-000067550000}"/>
    <cellStyle name="Normal 3 11 2 2 2" xfId="3799" xr:uid="{00000000-0005-0000-0000-000068550000}"/>
    <cellStyle name="Normal 3 11 2 2 2 2" xfId="18056" xr:uid="{00000000-0005-0000-0000-000069550000}"/>
    <cellStyle name="Normal 3 11 2 2 2 3" xfId="29937" xr:uid="{3A54AEC9-535F-4FFA-BBE2-962AD8353B7E}"/>
    <cellStyle name="Normal 3 11 2 2 2 4" xfId="44194" xr:uid="{573B5ECA-06B6-486C-8764-D74755C65046}"/>
    <cellStyle name="Normal 3 11 2 2 3" xfId="6175" xr:uid="{00000000-0005-0000-0000-00006A550000}"/>
    <cellStyle name="Normal 3 11 2 2 3 2" xfId="20432" xr:uid="{00000000-0005-0000-0000-00006B550000}"/>
    <cellStyle name="Normal 3 11 2 2 3 3" xfId="32313" xr:uid="{C2818001-7B2D-4DB3-B4E2-FFBEAB69D05B}"/>
    <cellStyle name="Normal 3 11 2 2 3 4" xfId="46570" xr:uid="{FA98D0EB-4354-4B55-98F0-0C9F09CD1E61}"/>
    <cellStyle name="Normal 3 11 2 2 4" xfId="8551" xr:uid="{00000000-0005-0000-0000-00006C550000}"/>
    <cellStyle name="Normal 3 11 2 2 4 2" xfId="22808" xr:uid="{00000000-0005-0000-0000-00006D550000}"/>
    <cellStyle name="Normal 3 11 2 2 4 3" xfId="34689" xr:uid="{2EA3C115-699D-46FF-9EC2-6959D9B5A29B}"/>
    <cellStyle name="Normal 3 11 2 2 4 4" xfId="48946" xr:uid="{7C931300-3D79-40AF-9711-C69C7CE0D053}"/>
    <cellStyle name="Normal 3 11 2 2 5" xfId="10927" xr:uid="{00000000-0005-0000-0000-00006E550000}"/>
    <cellStyle name="Normal 3 11 2 2 5 2" xfId="25184" xr:uid="{00000000-0005-0000-0000-00006F550000}"/>
    <cellStyle name="Normal 3 11 2 2 5 3" xfId="37065" xr:uid="{2165DECE-90D4-4D68-81AD-A9AE8AD07B5B}"/>
    <cellStyle name="Normal 3 11 2 2 5 4" xfId="51322" xr:uid="{23FBCCB0-F042-4F20-82BB-172F6172D60C}"/>
    <cellStyle name="Normal 3 11 2 2 6" xfId="13304" xr:uid="{00000000-0005-0000-0000-000070550000}"/>
    <cellStyle name="Normal 3 11 2 2 6 2" xfId="39442" xr:uid="{07616956-603B-492B-B128-39F19960842F}"/>
    <cellStyle name="Normal 3 11 2 2 6 3" xfId="53699" xr:uid="{13449832-FB69-49E0-855B-F566733C9E00}"/>
    <cellStyle name="Normal 3 11 2 2 7" xfId="15680" xr:uid="{00000000-0005-0000-0000-000071550000}"/>
    <cellStyle name="Normal 3 11 2 2 8" xfId="27561" xr:uid="{12BD7B86-B1F7-42BD-9EB0-47407F30FBD6}"/>
    <cellStyle name="Normal 3 11 2 2 9" xfId="41818" xr:uid="{C4A46AC3-509A-4AC3-BCFC-734692724C68}"/>
    <cellStyle name="Normal 3 11 2 3" xfId="2215" xr:uid="{00000000-0005-0000-0000-000072550000}"/>
    <cellStyle name="Normal 3 11 2 3 2" xfId="4591" xr:uid="{00000000-0005-0000-0000-000073550000}"/>
    <cellStyle name="Normal 3 11 2 3 2 2" xfId="18848" xr:uid="{00000000-0005-0000-0000-000074550000}"/>
    <cellStyle name="Normal 3 11 2 3 2 3" xfId="30729" xr:uid="{EBB66169-19E1-47C2-83EE-00BEE243D4D4}"/>
    <cellStyle name="Normal 3 11 2 3 2 4" xfId="44986" xr:uid="{8FB0C812-2F43-4DA0-B63B-89B0F9883067}"/>
    <cellStyle name="Normal 3 11 2 3 3" xfId="6967" xr:uid="{00000000-0005-0000-0000-000075550000}"/>
    <cellStyle name="Normal 3 11 2 3 3 2" xfId="21224" xr:uid="{00000000-0005-0000-0000-000076550000}"/>
    <cellStyle name="Normal 3 11 2 3 3 3" xfId="33105" xr:uid="{0F62A368-E082-4ABF-908F-DFA11E29BB16}"/>
    <cellStyle name="Normal 3 11 2 3 3 4" xfId="47362" xr:uid="{F6337955-D9A9-4A55-8FBC-0378BBB6C93A}"/>
    <cellStyle name="Normal 3 11 2 3 4" xfId="9343" xr:uid="{00000000-0005-0000-0000-000077550000}"/>
    <cellStyle name="Normal 3 11 2 3 4 2" xfId="23600" xr:uid="{00000000-0005-0000-0000-000078550000}"/>
    <cellStyle name="Normal 3 11 2 3 4 3" xfId="35481" xr:uid="{93F6385B-7634-40F0-BB6D-5EE132B30184}"/>
    <cellStyle name="Normal 3 11 2 3 4 4" xfId="49738" xr:uid="{D0A45AA7-E4A0-4350-85B0-C2884A114D69}"/>
    <cellStyle name="Normal 3 11 2 3 5" xfId="11719" xr:uid="{00000000-0005-0000-0000-000079550000}"/>
    <cellStyle name="Normal 3 11 2 3 5 2" xfId="25976" xr:uid="{00000000-0005-0000-0000-00007A550000}"/>
    <cellStyle name="Normal 3 11 2 3 5 3" xfId="37857" xr:uid="{9364BB3C-FBAC-4413-8994-672308E0CD52}"/>
    <cellStyle name="Normal 3 11 2 3 5 4" xfId="52114" xr:uid="{D4B907DC-E617-4A58-B5CD-94CE11DFC828}"/>
    <cellStyle name="Normal 3 11 2 3 6" xfId="14096" xr:uid="{00000000-0005-0000-0000-00007B550000}"/>
    <cellStyle name="Normal 3 11 2 3 6 2" xfId="40234" xr:uid="{1561248E-4C03-46A9-884D-AD847B269AF8}"/>
    <cellStyle name="Normal 3 11 2 3 6 3" xfId="54491" xr:uid="{64886456-D76A-4746-BFB9-1CD5296AEB36}"/>
    <cellStyle name="Normal 3 11 2 3 7" xfId="16472" xr:uid="{00000000-0005-0000-0000-00007C550000}"/>
    <cellStyle name="Normal 3 11 2 3 8" xfId="28353" xr:uid="{AF13F912-E59A-46CF-9C12-D3A3FA1D5815}"/>
    <cellStyle name="Normal 3 11 2 3 9" xfId="42610" xr:uid="{578033FE-FCC8-40CD-8FF5-D652AB4CE125}"/>
    <cellStyle name="Normal 3 11 2 4" xfId="3007" xr:uid="{00000000-0005-0000-0000-00007D550000}"/>
    <cellStyle name="Normal 3 11 2 4 2" xfId="17264" xr:uid="{00000000-0005-0000-0000-00007E550000}"/>
    <cellStyle name="Normal 3 11 2 4 3" xfId="29145" xr:uid="{5A5098EC-844E-49B2-8E9F-EFB3E0B95338}"/>
    <cellStyle name="Normal 3 11 2 4 4" xfId="43402" xr:uid="{119CA722-8E53-420B-9B50-30AF510E56CB}"/>
    <cellStyle name="Normal 3 11 2 5" xfId="5383" xr:uid="{00000000-0005-0000-0000-00007F550000}"/>
    <cellStyle name="Normal 3 11 2 5 2" xfId="19640" xr:uid="{00000000-0005-0000-0000-000080550000}"/>
    <cellStyle name="Normal 3 11 2 5 3" xfId="31521" xr:uid="{670C6DD8-5311-4951-865A-624004F00733}"/>
    <cellStyle name="Normal 3 11 2 5 4" xfId="45778" xr:uid="{4FB6F63C-2373-4416-B207-FF48AE795E09}"/>
    <cellStyle name="Normal 3 11 2 6" xfId="7759" xr:uid="{00000000-0005-0000-0000-000081550000}"/>
    <cellStyle name="Normal 3 11 2 6 2" xfId="22016" xr:uid="{00000000-0005-0000-0000-000082550000}"/>
    <cellStyle name="Normal 3 11 2 6 3" xfId="33897" xr:uid="{6BB103E4-1911-4873-BAC8-1215FE172F2B}"/>
    <cellStyle name="Normal 3 11 2 6 4" xfId="48154" xr:uid="{D2FC1D52-697A-4FEF-9911-65F1AB6E211F}"/>
    <cellStyle name="Normal 3 11 2 7" xfId="10135" xr:uid="{00000000-0005-0000-0000-000083550000}"/>
    <cellStyle name="Normal 3 11 2 7 2" xfId="24392" xr:uid="{00000000-0005-0000-0000-000084550000}"/>
    <cellStyle name="Normal 3 11 2 7 3" xfId="36273" xr:uid="{0E83EF56-743A-4750-A9E0-4300C2360FAD}"/>
    <cellStyle name="Normal 3 11 2 7 4" xfId="50530" xr:uid="{F4145B0A-A422-4116-8E84-B02F7F539060}"/>
    <cellStyle name="Normal 3 11 2 8" xfId="12512" xr:uid="{00000000-0005-0000-0000-000085550000}"/>
    <cellStyle name="Normal 3 11 2 8 2" xfId="38650" xr:uid="{5B26F60F-01CF-43E5-8660-43CA41C0F504}"/>
    <cellStyle name="Normal 3 11 2 8 3" xfId="52907" xr:uid="{F5D9517A-E99D-4ADB-BEB7-45CF34B8BDAB}"/>
    <cellStyle name="Normal 3 11 2 9" xfId="14888" xr:uid="{00000000-0005-0000-0000-000086550000}"/>
    <cellStyle name="Normal 3 11 3" xfId="1063" xr:uid="{00000000-0005-0000-0000-000087550000}"/>
    <cellStyle name="Normal 3 11 3 2" xfId="3439" xr:uid="{00000000-0005-0000-0000-000088550000}"/>
    <cellStyle name="Normal 3 11 3 2 2" xfId="17696" xr:uid="{00000000-0005-0000-0000-000089550000}"/>
    <cellStyle name="Normal 3 11 3 2 3" xfId="29577" xr:uid="{AC850845-F56E-4629-BF6C-AC752C303F6C}"/>
    <cellStyle name="Normal 3 11 3 2 4" xfId="43834" xr:uid="{9B346BA1-6DF5-485D-AEFF-5A3C2937DF3D}"/>
    <cellStyle name="Normal 3 11 3 3" xfId="5815" xr:uid="{00000000-0005-0000-0000-00008A550000}"/>
    <cellStyle name="Normal 3 11 3 3 2" xfId="20072" xr:uid="{00000000-0005-0000-0000-00008B550000}"/>
    <cellStyle name="Normal 3 11 3 3 3" xfId="31953" xr:uid="{53FE84D1-7779-4937-B5F0-0329FA9FA4E1}"/>
    <cellStyle name="Normal 3 11 3 3 4" xfId="46210" xr:uid="{C6E42760-0E83-4165-A92B-2069834001AA}"/>
    <cellStyle name="Normal 3 11 3 4" xfId="8191" xr:uid="{00000000-0005-0000-0000-00008C550000}"/>
    <cellStyle name="Normal 3 11 3 4 2" xfId="22448" xr:uid="{00000000-0005-0000-0000-00008D550000}"/>
    <cellStyle name="Normal 3 11 3 4 3" xfId="34329" xr:uid="{304F99F8-D154-46C1-A173-9DE2EA850121}"/>
    <cellStyle name="Normal 3 11 3 4 4" xfId="48586" xr:uid="{17E6538E-B4D0-48D7-B663-84686A1A3586}"/>
    <cellStyle name="Normal 3 11 3 5" xfId="10567" xr:uid="{00000000-0005-0000-0000-00008E550000}"/>
    <cellStyle name="Normal 3 11 3 5 2" xfId="24824" xr:uid="{00000000-0005-0000-0000-00008F550000}"/>
    <cellStyle name="Normal 3 11 3 5 3" xfId="36705" xr:uid="{6FD508A5-EA6D-44EF-A5ED-CE58CB81AE19}"/>
    <cellStyle name="Normal 3 11 3 5 4" xfId="50962" xr:uid="{C8B7087D-05BF-4C2F-93BD-8E5B23F16599}"/>
    <cellStyle name="Normal 3 11 3 6" xfId="12944" xr:uid="{00000000-0005-0000-0000-000090550000}"/>
    <cellStyle name="Normal 3 11 3 6 2" xfId="39082" xr:uid="{377B2A01-DD30-4133-8902-ADDFCA8A1740}"/>
    <cellStyle name="Normal 3 11 3 6 3" xfId="53339" xr:uid="{98B95DBD-BD0B-43A7-905D-75B2EC90CD07}"/>
    <cellStyle name="Normal 3 11 3 7" xfId="15320" xr:uid="{00000000-0005-0000-0000-000091550000}"/>
    <cellStyle name="Normal 3 11 3 8" xfId="27201" xr:uid="{5977F071-9C7B-496F-A351-F10D6D737025}"/>
    <cellStyle name="Normal 3 11 3 9" xfId="41458" xr:uid="{2AE20D31-55B2-42D8-B27F-D587DE7DEDEE}"/>
    <cellStyle name="Normal 3 11 4" xfId="1855" xr:uid="{00000000-0005-0000-0000-000092550000}"/>
    <cellStyle name="Normal 3 11 4 2" xfId="4231" xr:uid="{00000000-0005-0000-0000-000093550000}"/>
    <cellStyle name="Normal 3 11 4 2 2" xfId="18488" xr:uid="{00000000-0005-0000-0000-000094550000}"/>
    <cellStyle name="Normal 3 11 4 2 3" xfId="30369" xr:uid="{D8B8496A-2FC3-4C7A-A2E1-69C5AF01A3B6}"/>
    <cellStyle name="Normal 3 11 4 2 4" xfId="44626" xr:uid="{0D4B1CA5-98D8-4D0A-9217-157E6D2ADE46}"/>
    <cellStyle name="Normal 3 11 4 3" xfId="6607" xr:uid="{00000000-0005-0000-0000-000095550000}"/>
    <cellStyle name="Normal 3 11 4 3 2" xfId="20864" xr:uid="{00000000-0005-0000-0000-000096550000}"/>
    <cellStyle name="Normal 3 11 4 3 3" xfId="32745" xr:uid="{D170CC8B-64F0-46E3-910C-4D5F0B14B51E}"/>
    <cellStyle name="Normal 3 11 4 3 4" xfId="47002" xr:uid="{DBF3464F-97DD-4B73-9D5C-8215F5718C05}"/>
    <cellStyle name="Normal 3 11 4 4" xfId="8983" xr:uid="{00000000-0005-0000-0000-000097550000}"/>
    <cellStyle name="Normal 3 11 4 4 2" xfId="23240" xr:uid="{00000000-0005-0000-0000-000098550000}"/>
    <cellStyle name="Normal 3 11 4 4 3" xfId="35121" xr:uid="{B5E63355-2AD8-4539-8D6F-25F05DDBF24B}"/>
    <cellStyle name="Normal 3 11 4 4 4" xfId="49378" xr:uid="{CC442090-8CA7-40D8-A9AE-031BEB8C6F09}"/>
    <cellStyle name="Normal 3 11 4 5" xfId="11359" xr:uid="{00000000-0005-0000-0000-000099550000}"/>
    <cellStyle name="Normal 3 11 4 5 2" xfId="25616" xr:uid="{00000000-0005-0000-0000-00009A550000}"/>
    <cellStyle name="Normal 3 11 4 5 3" xfId="37497" xr:uid="{A1C5D69E-86E8-4471-8968-A94155338CDE}"/>
    <cellStyle name="Normal 3 11 4 5 4" xfId="51754" xr:uid="{4AAA26A8-AF77-4037-8657-2BB25B49050F}"/>
    <cellStyle name="Normal 3 11 4 6" xfId="13736" xr:uid="{00000000-0005-0000-0000-00009B550000}"/>
    <cellStyle name="Normal 3 11 4 6 2" xfId="39874" xr:uid="{BE13BD07-4BBF-4358-AED1-83E5A770869C}"/>
    <cellStyle name="Normal 3 11 4 6 3" xfId="54131" xr:uid="{8D61B29D-C700-412C-8E27-9232F1A805A5}"/>
    <cellStyle name="Normal 3 11 4 7" xfId="16112" xr:uid="{00000000-0005-0000-0000-00009C550000}"/>
    <cellStyle name="Normal 3 11 4 8" xfId="27993" xr:uid="{57AD7D28-3DD3-4CA6-8A70-1A07A9CAD9FB}"/>
    <cellStyle name="Normal 3 11 4 9" xfId="42250" xr:uid="{90F231A0-CC64-40D0-BA6D-8E0363B00576}"/>
    <cellStyle name="Normal 3 11 5" xfId="2647" xr:uid="{00000000-0005-0000-0000-00009D550000}"/>
    <cellStyle name="Normal 3 11 5 2" xfId="16904" xr:uid="{00000000-0005-0000-0000-00009E550000}"/>
    <cellStyle name="Normal 3 11 5 3" xfId="28785" xr:uid="{DA2AADC0-D526-4ED0-9AF1-28284B117D35}"/>
    <cellStyle name="Normal 3 11 5 4" xfId="43042" xr:uid="{02320BD1-ABE1-4309-A866-8C8866826B4B}"/>
    <cellStyle name="Normal 3 11 6" xfId="5023" xr:uid="{00000000-0005-0000-0000-00009F550000}"/>
    <cellStyle name="Normal 3 11 6 2" xfId="19280" xr:uid="{00000000-0005-0000-0000-0000A0550000}"/>
    <cellStyle name="Normal 3 11 6 3" xfId="31161" xr:uid="{883AD130-1494-4017-A342-F8FAD0A10834}"/>
    <cellStyle name="Normal 3 11 6 4" xfId="45418" xr:uid="{52BCBA4E-3714-4185-8F4C-AC4802022345}"/>
    <cellStyle name="Normal 3 11 7" xfId="7399" xr:uid="{00000000-0005-0000-0000-0000A1550000}"/>
    <cellStyle name="Normal 3 11 7 2" xfId="21656" xr:uid="{00000000-0005-0000-0000-0000A2550000}"/>
    <cellStyle name="Normal 3 11 7 3" xfId="33537" xr:uid="{97823E73-8C33-4E72-9EFC-BC2821BCA373}"/>
    <cellStyle name="Normal 3 11 7 4" xfId="47794" xr:uid="{98309174-F2B2-4900-AB0F-AC6FD7AC5888}"/>
    <cellStyle name="Normal 3 11 8" xfId="9775" xr:uid="{00000000-0005-0000-0000-0000A3550000}"/>
    <cellStyle name="Normal 3 11 8 2" xfId="24032" xr:uid="{00000000-0005-0000-0000-0000A4550000}"/>
    <cellStyle name="Normal 3 11 8 3" xfId="35913" xr:uid="{52C6DE14-5D68-4A06-9923-DF23CA4D80FA}"/>
    <cellStyle name="Normal 3 11 8 4" xfId="50170" xr:uid="{B235BD7E-5699-4EB1-AB55-D8B112D72FA2}"/>
    <cellStyle name="Normal 3 11 9" xfId="12152" xr:uid="{00000000-0005-0000-0000-0000A5550000}"/>
    <cellStyle name="Normal 3 11 9 2" xfId="38290" xr:uid="{9C58E548-04EB-4C35-B918-D20DD5105F9D}"/>
    <cellStyle name="Normal 3 11 9 3" xfId="52547" xr:uid="{3FF11697-0D73-4838-82A8-0015660469C2}"/>
    <cellStyle name="Normal 3 12" xfId="307" xr:uid="{00000000-0005-0000-0000-0000A6550000}"/>
    <cellStyle name="Normal 3 12 10" xfId="14564" xr:uid="{00000000-0005-0000-0000-0000A7550000}"/>
    <cellStyle name="Normal 3 12 11" xfId="26445" xr:uid="{6ADD9C19-1F19-4C85-934E-8E82463BEEE5}"/>
    <cellStyle name="Normal 3 12 12" xfId="40702" xr:uid="{1ADC3894-F58C-4CC4-860A-8FF85E8345AD}"/>
    <cellStyle name="Normal 3 12 2" xfId="667" xr:uid="{00000000-0005-0000-0000-0000A8550000}"/>
    <cellStyle name="Normal 3 12 2 10" xfId="26805" xr:uid="{8C9A4976-7631-4778-853C-6CD0B7DCD0D5}"/>
    <cellStyle name="Normal 3 12 2 11" xfId="41062" xr:uid="{DA3A4145-7822-4EDD-96DA-6BA156AE66E0}"/>
    <cellStyle name="Normal 3 12 2 2" xfId="1459" xr:uid="{00000000-0005-0000-0000-0000A9550000}"/>
    <cellStyle name="Normal 3 12 2 2 2" xfId="3835" xr:uid="{00000000-0005-0000-0000-0000AA550000}"/>
    <cellStyle name="Normal 3 12 2 2 2 2" xfId="18092" xr:uid="{00000000-0005-0000-0000-0000AB550000}"/>
    <cellStyle name="Normal 3 12 2 2 2 3" xfId="29973" xr:uid="{0BB0DC7F-EAEB-4CF4-8083-F14CC2F936CB}"/>
    <cellStyle name="Normal 3 12 2 2 2 4" xfId="44230" xr:uid="{FB268839-B75E-4514-997A-7426D4E098F4}"/>
    <cellStyle name="Normal 3 12 2 2 3" xfId="6211" xr:uid="{00000000-0005-0000-0000-0000AC550000}"/>
    <cellStyle name="Normal 3 12 2 2 3 2" xfId="20468" xr:uid="{00000000-0005-0000-0000-0000AD550000}"/>
    <cellStyle name="Normal 3 12 2 2 3 3" xfId="32349" xr:uid="{505C3B57-7538-4100-8828-D6AF40CB2592}"/>
    <cellStyle name="Normal 3 12 2 2 3 4" xfId="46606" xr:uid="{71F89428-35F6-4FDD-A553-E958FF6E7128}"/>
    <cellStyle name="Normal 3 12 2 2 4" xfId="8587" xr:uid="{00000000-0005-0000-0000-0000AE550000}"/>
    <cellStyle name="Normal 3 12 2 2 4 2" xfId="22844" xr:uid="{00000000-0005-0000-0000-0000AF550000}"/>
    <cellStyle name="Normal 3 12 2 2 4 3" xfId="34725" xr:uid="{C6894850-6A30-4E3B-964D-1140A483E0DD}"/>
    <cellStyle name="Normal 3 12 2 2 4 4" xfId="48982" xr:uid="{C25A791D-6A04-486B-A2ED-2C838F0DBFA9}"/>
    <cellStyle name="Normal 3 12 2 2 5" xfId="10963" xr:uid="{00000000-0005-0000-0000-0000B0550000}"/>
    <cellStyle name="Normal 3 12 2 2 5 2" xfId="25220" xr:uid="{00000000-0005-0000-0000-0000B1550000}"/>
    <cellStyle name="Normal 3 12 2 2 5 3" xfId="37101" xr:uid="{FDD5FCF5-C437-49DD-8381-0F763085A702}"/>
    <cellStyle name="Normal 3 12 2 2 5 4" xfId="51358" xr:uid="{091729F8-49CA-4F90-A5D0-FD1172A5AC6C}"/>
    <cellStyle name="Normal 3 12 2 2 6" xfId="13340" xr:uid="{00000000-0005-0000-0000-0000B2550000}"/>
    <cellStyle name="Normal 3 12 2 2 6 2" xfId="39478" xr:uid="{3A32B0D8-4240-44ED-9B87-98E3024940E8}"/>
    <cellStyle name="Normal 3 12 2 2 6 3" xfId="53735" xr:uid="{7C94C4F3-D67A-41B7-92D7-791C9BE58AF6}"/>
    <cellStyle name="Normal 3 12 2 2 7" xfId="15716" xr:uid="{00000000-0005-0000-0000-0000B3550000}"/>
    <cellStyle name="Normal 3 12 2 2 8" xfId="27597" xr:uid="{A56EB386-B7B4-4213-94D7-861F5EAC4B6D}"/>
    <cellStyle name="Normal 3 12 2 2 9" xfId="41854" xr:uid="{92625B3A-65A1-4922-BE08-DD0590C8DAB8}"/>
    <cellStyle name="Normal 3 12 2 3" xfId="2251" xr:uid="{00000000-0005-0000-0000-0000B4550000}"/>
    <cellStyle name="Normal 3 12 2 3 2" xfId="4627" xr:uid="{00000000-0005-0000-0000-0000B5550000}"/>
    <cellStyle name="Normal 3 12 2 3 2 2" xfId="18884" xr:uid="{00000000-0005-0000-0000-0000B6550000}"/>
    <cellStyle name="Normal 3 12 2 3 2 3" xfId="30765" xr:uid="{8B6E4F62-022C-476D-8A96-26921CAE9AB6}"/>
    <cellStyle name="Normal 3 12 2 3 2 4" xfId="45022" xr:uid="{79879E38-96A0-46D2-BF98-21F642ABCC87}"/>
    <cellStyle name="Normal 3 12 2 3 3" xfId="7003" xr:uid="{00000000-0005-0000-0000-0000B7550000}"/>
    <cellStyle name="Normal 3 12 2 3 3 2" xfId="21260" xr:uid="{00000000-0005-0000-0000-0000B8550000}"/>
    <cellStyle name="Normal 3 12 2 3 3 3" xfId="33141" xr:uid="{06522783-2C72-4E49-A754-CFB76C05600A}"/>
    <cellStyle name="Normal 3 12 2 3 3 4" xfId="47398" xr:uid="{BB826D27-28BE-416B-8829-CE250CFC1DF1}"/>
    <cellStyle name="Normal 3 12 2 3 4" xfId="9379" xr:uid="{00000000-0005-0000-0000-0000B9550000}"/>
    <cellStyle name="Normal 3 12 2 3 4 2" xfId="23636" xr:uid="{00000000-0005-0000-0000-0000BA550000}"/>
    <cellStyle name="Normal 3 12 2 3 4 3" xfId="35517" xr:uid="{ADABF1F8-CD22-4070-B49D-9BCFFCBD30F3}"/>
    <cellStyle name="Normal 3 12 2 3 4 4" xfId="49774" xr:uid="{3DBE0957-E5A8-4C00-A76A-013A157B9AAB}"/>
    <cellStyle name="Normal 3 12 2 3 5" xfId="11755" xr:uid="{00000000-0005-0000-0000-0000BB550000}"/>
    <cellStyle name="Normal 3 12 2 3 5 2" xfId="26012" xr:uid="{00000000-0005-0000-0000-0000BC550000}"/>
    <cellStyle name="Normal 3 12 2 3 5 3" xfId="37893" xr:uid="{B3A2DB4D-5C60-4F60-9324-7AFCC9A3F83D}"/>
    <cellStyle name="Normal 3 12 2 3 5 4" xfId="52150" xr:uid="{C8A960D5-D3C3-454F-A9BC-1527E69D6457}"/>
    <cellStyle name="Normal 3 12 2 3 6" xfId="14132" xr:uid="{00000000-0005-0000-0000-0000BD550000}"/>
    <cellStyle name="Normal 3 12 2 3 6 2" xfId="40270" xr:uid="{009E8DB6-321E-4FFA-9E47-49401CB52899}"/>
    <cellStyle name="Normal 3 12 2 3 6 3" xfId="54527" xr:uid="{6976D547-2D44-46EA-9BEA-9A9E3AD66C2B}"/>
    <cellStyle name="Normal 3 12 2 3 7" xfId="16508" xr:uid="{00000000-0005-0000-0000-0000BE550000}"/>
    <cellStyle name="Normal 3 12 2 3 8" xfId="28389" xr:uid="{2DBFBD28-19BC-4302-A6E9-B928E5FCC53F}"/>
    <cellStyle name="Normal 3 12 2 3 9" xfId="42646" xr:uid="{6BC2ADAF-ED8C-4C92-8314-603A177170C7}"/>
    <cellStyle name="Normal 3 12 2 4" xfId="3043" xr:uid="{00000000-0005-0000-0000-0000BF550000}"/>
    <cellStyle name="Normal 3 12 2 4 2" xfId="17300" xr:uid="{00000000-0005-0000-0000-0000C0550000}"/>
    <cellStyle name="Normal 3 12 2 4 3" xfId="29181" xr:uid="{EE106CAD-AC8A-4967-A200-769BA94D0391}"/>
    <cellStyle name="Normal 3 12 2 4 4" xfId="43438" xr:uid="{1AEB957A-888E-49E9-8C88-2FCEECBA8395}"/>
    <cellStyle name="Normal 3 12 2 5" xfId="5419" xr:uid="{00000000-0005-0000-0000-0000C1550000}"/>
    <cellStyle name="Normal 3 12 2 5 2" xfId="19676" xr:uid="{00000000-0005-0000-0000-0000C2550000}"/>
    <cellStyle name="Normal 3 12 2 5 3" xfId="31557" xr:uid="{618F0372-DBC4-48E0-BEA3-45F28BF24726}"/>
    <cellStyle name="Normal 3 12 2 5 4" xfId="45814" xr:uid="{084498DF-0A0B-4837-B11E-4E04A0EB07B5}"/>
    <cellStyle name="Normal 3 12 2 6" xfId="7795" xr:uid="{00000000-0005-0000-0000-0000C3550000}"/>
    <cellStyle name="Normal 3 12 2 6 2" xfId="22052" xr:uid="{00000000-0005-0000-0000-0000C4550000}"/>
    <cellStyle name="Normal 3 12 2 6 3" xfId="33933" xr:uid="{8DDD840F-8E2B-4032-9B3B-79D640D48F2F}"/>
    <cellStyle name="Normal 3 12 2 6 4" xfId="48190" xr:uid="{487887BB-9F99-4371-BCAC-9EA7864053EB}"/>
    <cellStyle name="Normal 3 12 2 7" xfId="10171" xr:uid="{00000000-0005-0000-0000-0000C5550000}"/>
    <cellStyle name="Normal 3 12 2 7 2" xfId="24428" xr:uid="{00000000-0005-0000-0000-0000C6550000}"/>
    <cellStyle name="Normal 3 12 2 7 3" xfId="36309" xr:uid="{697B1F03-E8FF-4E3B-B66B-03534D79CC96}"/>
    <cellStyle name="Normal 3 12 2 7 4" xfId="50566" xr:uid="{F7A8045E-9D3A-452A-93A5-DED7CA7C1CCB}"/>
    <cellStyle name="Normal 3 12 2 8" xfId="12548" xr:uid="{00000000-0005-0000-0000-0000C7550000}"/>
    <cellStyle name="Normal 3 12 2 8 2" xfId="38686" xr:uid="{6929D3EC-99A7-4558-8C9E-13A21AA0620F}"/>
    <cellStyle name="Normal 3 12 2 8 3" xfId="52943" xr:uid="{FE10F2C0-7AC3-4181-8E85-4755F56F686C}"/>
    <cellStyle name="Normal 3 12 2 9" xfId="14924" xr:uid="{00000000-0005-0000-0000-0000C8550000}"/>
    <cellStyle name="Normal 3 12 3" xfId="1099" xr:uid="{00000000-0005-0000-0000-0000C9550000}"/>
    <cellStyle name="Normal 3 12 3 2" xfId="3475" xr:uid="{00000000-0005-0000-0000-0000CA550000}"/>
    <cellStyle name="Normal 3 12 3 2 2" xfId="17732" xr:uid="{00000000-0005-0000-0000-0000CB550000}"/>
    <cellStyle name="Normal 3 12 3 2 3" xfId="29613" xr:uid="{121ED909-7FB1-46F6-9E85-F62E97ECB749}"/>
    <cellStyle name="Normal 3 12 3 2 4" xfId="43870" xr:uid="{EC0FBC21-15CC-467F-84A3-F99956AB1A33}"/>
    <cellStyle name="Normal 3 12 3 3" xfId="5851" xr:uid="{00000000-0005-0000-0000-0000CC550000}"/>
    <cellStyle name="Normal 3 12 3 3 2" xfId="20108" xr:uid="{00000000-0005-0000-0000-0000CD550000}"/>
    <cellStyle name="Normal 3 12 3 3 3" xfId="31989" xr:uid="{477D1576-590F-4529-AC8C-D36763269138}"/>
    <cellStyle name="Normal 3 12 3 3 4" xfId="46246" xr:uid="{707FD90C-4C5A-43AC-85D6-71D01E1CB5E2}"/>
    <cellStyle name="Normal 3 12 3 4" xfId="8227" xr:uid="{00000000-0005-0000-0000-0000CE550000}"/>
    <cellStyle name="Normal 3 12 3 4 2" xfId="22484" xr:uid="{00000000-0005-0000-0000-0000CF550000}"/>
    <cellStyle name="Normal 3 12 3 4 3" xfId="34365" xr:uid="{BBB39BA2-2546-4B8E-BED8-3060DB142B97}"/>
    <cellStyle name="Normal 3 12 3 4 4" xfId="48622" xr:uid="{D77587AA-EBFD-4BF9-B4BB-D819FF4B6C49}"/>
    <cellStyle name="Normal 3 12 3 5" xfId="10603" xr:uid="{00000000-0005-0000-0000-0000D0550000}"/>
    <cellStyle name="Normal 3 12 3 5 2" xfId="24860" xr:uid="{00000000-0005-0000-0000-0000D1550000}"/>
    <cellStyle name="Normal 3 12 3 5 3" xfId="36741" xr:uid="{3CBDDCC8-D05B-4909-9B45-3EBD319F93D6}"/>
    <cellStyle name="Normal 3 12 3 5 4" xfId="50998" xr:uid="{45DDB43D-860A-4C85-8A9C-CBA85913FE44}"/>
    <cellStyle name="Normal 3 12 3 6" xfId="12980" xr:uid="{00000000-0005-0000-0000-0000D2550000}"/>
    <cellStyle name="Normal 3 12 3 6 2" xfId="39118" xr:uid="{FEB80185-A438-432A-98A1-054775D1C643}"/>
    <cellStyle name="Normal 3 12 3 6 3" xfId="53375" xr:uid="{DCC60624-F6A2-4E58-B57F-776FCD3D3A7C}"/>
    <cellStyle name="Normal 3 12 3 7" xfId="15356" xr:uid="{00000000-0005-0000-0000-0000D3550000}"/>
    <cellStyle name="Normal 3 12 3 8" xfId="27237" xr:uid="{4FDC288F-79F2-437C-94E6-E6F0CCBA484C}"/>
    <cellStyle name="Normal 3 12 3 9" xfId="41494" xr:uid="{A0B66921-C445-489C-8F66-B7061EB46140}"/>
    <cellStyle name="Normal 3 12 4" xfId="1891" xr:uid="{00000000-0005-0000-0000-0000D4550000}"/>
    <cellStyle name="Normal 3 12 4 2" xfId="4267" xr:uid="{00000000-0005-0000-0000-0000D5550000}"/>
    <cellStyle name="Normal 3 12 4 2 2" xfId="18524" xr:uid="{00000000-0005-0000-0000-0000D6550000}"/>
    <cellStyle name="Normal 3 12 4 2 3" xfId="30405" xr:uid="{4AB4E83E-DF87-4CE2-8AFB-CC8A8107E9A9}"/>
    <cellStyle name="Normal 3 12 4 2 4" xfId="44662" xr:uid="{7475F01A-FA2B-4F37-8A92-9E9BD83F239E}"/>
    <cellStyle name="Normal 3 12 4 3" xfId="6643" xr:uid="{00000000-0005-0000-0000-0000D7550000}"/>
    <cellStyle name="Normal 3 12 4 3 2" xfId="20900" xr:uid="{00000000-0005-0000-0000-0000D8550000}"/>
    <cellStyle name="Normal 3 12 4 3 3" xfId="32781" xr:uid="{B8FD3CF1-7B9D-4D8C-851B-A155FBF48135}"/>
    <cellStyle name="Normal 3 12 4 3 4" xfId="47038" xr:uid="{0326E38B-44C3-4CDD-AF59-BBD25C54B57E}"/>
    <cellStyle name="Normal 3 12 4 4" xfId="9019" xr:uid="{00000000-0005-0000-0000-0000D9550000}"/>
    <cellStyle name="Normal 3 12 4 4 2" xfId="23276" xr:uid="{00000000-0005-0000-0000-0000DA550000}"/>
    <cellStyle name="Normal 3 12 4 4 3" xfId="35157" xr:uid="{B23B44FD-1AB7-426D-BCE0-C00A3BF70983}"/>
    <cellStyle name="Normal 3 12 4 4 4" xfId="49414" xr:uid="{2BD36A9A-6FFF-462F-B831-EBD919FA6B40}"/>
    <cellStyle name="Normal 3 12 4 5" xfId="11395" xr:uid="{00000000-0005-0000-0000-0000DB550000}"/>
    <cellStyle name="Normal 3 12 4 5 2" xfId="25652" xr:uid="{00000000-0005-0000-0000-0000DC550000}"/>
    <cellStyle name="Normal 3 12 4 5 3" xfId="37533" xr:uid="{F80E7411-2A09-4ED9-9FCC-A49E4C6B7FAB}"/>
    <cellStyle name="Normal 3 12 4 5 4" xfId="51790" xr:uid="{7AE1F557-C21A-4493-8959-BA23130BB4C0}"/>
    <cellStyle name="Normal 3 12 4 6" xfId="13772" xr:uid="{00000000-0005-0000-0000-0000DD550000}"/>
    <cellStyle name="Normal 3 12 4 6 2" xfId="39910" xr:uid="{D7580B6C-2124-4F78-855A-16AC2B78B26C}"/>
    <cellStyle name="Normal 3 12 4 6 3" xfId="54167" xr:uid="{592943D1-16D1-46AD-BB19-57E2EE5075AF}"/>
    <cellStyle name="Normal 3 12 4 7" xfId="16148" xr:uid="{00000000-0005-0000-0000-0000DE550000}"/>
    <cellStyle name="Normal 3 12 4 8" xfId="28029" xr:uid="{45BD09C3-E3AD-4052-BD89-334D5D6E753B}"/>
    <cellStyle name="Normal 3 12 4 9" xfId="42286" xr:uid="{7DDC143A-D482-4BDC-95B8-D3CF136F0216}"/>
    <cellStyle name="Normal 3 12 5" xfId="2683" xr:uid="{00000000-0005-0000-0000-0000DF550000}"/>
    <cellStyle name="Normal 3 12 5 2" xfId="16940" xr:uid="{00000000-0005-0000-0000-0000E0550000}"/>
    <cellStyle name="Normal 3 12 5 3" xfId="28821" xr:uid="{1C34C7E8-577B-4BBD-BF41-497551CD222D}"/>
    <cellStyle name="Normal 3 12 5 4" xfId="43078" xr:uid="{E8E57036-DD55-42DC-8781-5554EE397406}"/>
    <cellStyle name="Normal 3 12 6" xfId="5059" xr:uid="{00000000-0005-0000-0000-0000E1550000}"/>
    <cellStyle name="Normal 3 12 6 2" xfId="19316" xr:uid="{00000000-0005-0000-0000-0000E2550000}"/>
    <cellStyle name="Normal 3 12 6 3" xfId="31197" xr:uid="{3F690DB1-63A2-417F-B355-C2AA1A3BCB19}"/>
    <cellStyle name="Normal 3 12 6 4" xfId="45454" xr:uid="{70A36C41-34A3-4ABE-9484-25FCD663509B}"/>
    <cellStyle name="Normal 3 12 7" xfId="7435" xr:uid="{00000000-0005-0000-0000-0000E3550000}"/>
    <cellStyle name="Normal 3 12 7 2" xfId="21692" xr:uid="{00000000-0005-0000-0000-0000E4550000}"/>
    <cellStyle name="Normal 3 12 7 3" xfId="33573" xr:uid="{248F1BDE-89C3-47F7-A761-79E0C9AD6628}"/>
    <cellStyle name="Normal 3 12 7 4" xfId="47830" xr:uid="{9197B51E-EC37-48E1-89F7-BD03F5501670}"/>
    <cellStyle name="Normal 3 12 8" xfId="9811" xr:uid="{00000000-0005-0000-0000-0000E5550000}"/>
    <cellStyle name="Normal 3 12 8 2" xfId="24068" xr:uid="{00000000-0005-0000-0000-0000E6550000}"/>
    <cellStyle name="Normal 3 12 8 3" xfId="35949" xr:uid="{0AED373A-8745-43D9-B1DF-C81155BE5AC1}"/>
    <cellStyle name="Normal 3 12 8 4" xfId="50206" xr:uid="{BEFD2372-4ECF-4E23-AA02-D74C636DA941}"/>
    <cellStyle name="Normal 3 12 9" xfId="12188" xr:uid="{00000000-0005-0000-0000-0000E7550000}"/>
    <cellStyle name="Normal 3 12 9 2" xfId="38326" xr:uid="{99968542-088A-47B9-B7F8-CF45FB8FC024}"/>
    <cellStyle name="Normal 3 12 9 3" xfId="52583" xr:uid="{677094DB-082D-410A-B1BE-90C110475FDD}"/>
    <cellStyle name="Normal 3 13" xfId="343" xr:uid="{00000000-0005-0000-0000-0000E8550000}"/>
    <cellStyle name="Normal 3 13 10" xfId="26481" xr:uid="{F329773A-7134-4435-A420-DCC456B8F2E1}"/>
    <cellStyle name="Normal 3 13 11" xfId="40738" xr:uid="{C08DEDEA-E663-4447-A1B6-9CA879F3E395}"/>
    <cellStyle name="Normal 3 13 2" xfId="1135" xr:uid="{00000000-0005-0000-0000-0000E9550000}"/>
    <cellStyle name="Normal 3 13 2 2" xfId="3511" xr:uid="{00000000-0005-0000-0000-0000EA550000}"/>
    <cellStyle name="Normal 3 13 2 2 2" xfId="17768" xr:uid="{00000000-0005-0000-0000-0000EB550000}"/>
    <cellStyle name="Normal 3 13 2 2 3" xfId="29649" xr:uid="{39609BF8-E4C9-45AB-829F-24A4DC21170F}"/>
    <cellStyle name="Normal 3 13 2 2 4" xfId="43906" xr:uid="{17C4FCFA-121F-465E-A3C1-421428803205}"/>
    <cellStyle name="Normal 3 13 2 3" xfId="5887" xr:uid="{00000000-0005-0000-0000-0000EC550000}"/>
    <cellStyle name="Normal 3 13 2 3 2" xfId="20144" xr:uid="{00000000-0005-0000-0000-0000ED550000}"/>
    <cellStyle name="Normal 3 13 2 3 3" xfId="32025" xr:uid="{C7F92D5A-9E6D-489B-BD10-616740838531}"/>
    <cellStyle name="Normal 3 13 2 3 4" xfId="46282" xr:uid="{F7E2CED9-5F92-46C6-BD59-E280FD0A0A46}"/>
    <cellStyle name="Normal 3 13 2 4" xfId="8263" xr:uid="{00000000-0005-0000-0000-0000EE550000}"/>
    <cellStyle name="Normal 3 13 2 4 2" xfId="22520" xr:uid="{00000000-0005-0000-0000-0000EF550000}"/>
    <cellStyle name="Normal 3 13 2 4 3" xfId="34401" xr:uid="{BB53835E-FFE0-4FF7-93B0-BBA56922AE08}"/>
    <cellStyle name="Normal 3 13 2 4 4" xfId="48658" xr:uid="{FEF74A1B-D9C5-4E87-AAD0-1CBCDFA93407}"/>
    <cellStyle name="Normal 3 13 2 5" xfId="10639" xr:uid="{00000000-0005-0000-0000-0000F0550000}"/>
    <cellStyle name="Normal 3 13 2 5 2" xfId="24896" xr:uid="{00000000-0005-0000-0000-0000F1550000}"/>
    <cellStyle name="Normal 3 13 2 5 3" xfId="36777" xr:uid="{9B9D066C-8417-44DB-AE47-028E1F10B303}"/>
    <cellStyle name="Normal 3 13 2 5 4" xfId="51034" xr:uid="{0271DB48-7036-4F42-8017-4DC11B8794F8}"/>
    <cellStyle name="Normal 3 13 2 6" xfId="13016" xr:uid="{00000000-0005-0000-0000-0000F2550000}"/>
    <cellStyle name="Normal 3 13 2 6 2" xfId="39154" xr:uid="{1638077E-26DE-4365-8994-96A02A74FA29}"/>
    <cellStyle name="Normal 3 13 2 6 3" xfId="53411" xr:uid="{C533FA29-E513-42A6-B692-B2D059A9415B}"/>
    <cellStyle name="Normal 3 13 2 7" xfId="15392" xr:uid="{00000000-0005-0000-0000-0000F3550000}"/>
    <cellStyle name="Normal 3 13 2 8" xfId="27273" xr:uid="{4F46C4FD-64A9-4A31-86C4-F2DD9F5E901C}"/>
    <cellStyle name="Normal 3 13 2 9" xfId="41530" xr:uid="{CAD48C30-5FF2-4064-97D1-4791A225667B}"/>
    <cellStyle name="Normal 3 13 3" xfId="1927" xr:uid="{00000000-0005-0000-0000-0000F4550000}"/>
    <cellStyle name="Normal 3 13 3 2" xfId="4303" xr:uid="{00000000-0005-0000-0000-0000F5550000}"/>
    <cellStyle name="Normal 3 13 3 2 2" xfId="18560" xr:uid="{00000000-0005-0000-0000-0000F6550000}"/>
    <cellStyle name="Normal 3 13 3 2 3" xfId="30441" xr:uid="{3EE4E74D-9B55-435B-BF3D-89318E796579}"/>
    <cellStyle name="Normal 3 13 3 2 4" xfId="44698" xr:uid="{C8C304A2-2EC4-461C-A73C-045CFF558A26}"/>
    <cellStyle name="Normal 3 13 3 3" xfId="6679" xr:uid="{00000000-0005-0000-0000-0000F7550000}"/>
    <cellStyle name="Normal 3 13 3 3 2" xfId="20936" xr:uid="{00000000-0005-0000-0000-0000F8550000}"/>
    <cellStyle name="Normal 3 13 3 3 3" xfId="32817" xr:uid="{530D214D-AD13-492D-B816-491DEF15A8E9}"/>
    <cellStyle name="Normal 3 13 3 3 4" xfId="47074" xr:uid="{5DF7A8A8-5E20-44BA-B002-E4A8AA8EBECC}"/>
    <cellStyle name="Normal 3 13 3 4" xfId="9055" xr:uid="{00000000-0005-0000-0000-0000F9550000}"/>
    <cellStyle name="Normal 3 13 3 4 2" xfId="23312" xr:uid="{00000000-0005-0000-0000-0000FA550000}"/>
    <cellStyle name="Normal 3 13 3 4 3" xfId="35193" xr:uid="{E0A62AE8-EB51-4169-B0F7-E5963E10FBF8}"/>
    <cellStyle name="Normal 3 13 3 4 4" xfId="49450" xr:uid="{8166FBDC-C7D4-4841-920A-193BA3638B62}"/>
    <cellStyle name="Normal 3 13 3 5" xfId="11431" xr:uid="{00000000-0005-0000-0000-0000FB550000}"/>
    <cellStyle name="Normal 3 13 3 5 2" xfId="25688" xr:uid="{00000000-0005-0000-0000-0000FC550000}"/>
    <cellStyle name="Normal 3 13 3 5 3" xfId="37569" xr:uid="{B357A12F-DC0D-4F9C-A265-D24EEFBEE4B2}"/>
    <cellStyle name="Normal 3 13 3 5 4" xfId="51826" xr:uid="{DF448D2E-9249-4C37-82ED-A90406E06268}"/>
    <cellStyle name="Normal 3 13 3 6" xfId="13808" xr:uid="{00000000-0005-0000-0000-0000FD550000}"/>
    <cellStyle name="Normal 3 13 3 6 2" xfId="39946" xr:uid="{A8644485-D306-48D8-813A-EEF774D2FD55}"/>
    <cellStyle name="Normal 3 13 3 6 3" xfId="54203" xr:uid="{408B53C5-2A50-4429-91BB-2FD75370315F}"/>
    <cellStyle name="Normal 3 13 3 7" xfId="16184" xr:uid="{00000000-0005-0000-0000-0000FE550000}"/>
    <cellStyle name="Normal 3 13 3 8" xfId="28065" xr:uid="{213D7D79-9E37-4199-9A8A-B41B528114F3}"/>
    <cellStyle name="Normal 3 13 3 9" xfId="42322" xr:uid="{B5DB057F-E8B4-4A2F-A44A-5F9BD9489AEE}"/>
    <cellStyle name="Normal 3 13 4" xfId="2719" xr:uid="{00000000-0005-0000-0000-0000FF550000}"/>
    <cellStyle name="Normal 3 13 4 2" xfId="16976" xr:uid="{00000000-0005-0000-0000-000000560000}"/>
    <cellStyle name="Normal 3 13 4 3" xfId="28857" xr:uid="{4ACF8A84-D940-4B13-A0C7-EDDE518CF929}"/>
    <cellStyle name="Normal 3 13 4 4" xfId="43114" xr:uid="{B4496A91-1481-4F84-8FAA-1A92153ED102}"/>
    <cellStyle name="Normal 3 13 5" xfId="5095" xr:uid="{00000000-0005-0000-0000-000001560000}"/>
    <cellStyle name="Normal 3 13 5 2" xfId="19352" xr:uid="{00000000-0005-0000-0000-000002560000}"/>
    <cellStyle name="Normal 3 13 5 3" xfId="31233" xr:uid="{2C20EE1E-880A-48D9-9D10-344426C706E9}"/>
    <cellStyle name="Normal 3 13 5 4" xfId="45490" xr:uid="{9CF21C23-C45A-429D-9681-3EDCB0561F4C}"/>
    <cellStyle name="Normal 3 13 6" xfId="7471" xr:uid="{00000000-0005-0000-0000-000003560000}"/>
    <cellStyle name="Normal 3 13 6 2" xfId="21728" xr:uid="{00000000-0005-0000-0000-000004560000}"/>
    <cellStyle name="Normal 3 13 6 3" xfId="33609" xr:uid="{FB763BB0-E07A-4F6E-BED1-FE71FCC1F4B5}"/>
    <cellStyle name="Normal 3 13 6 4" xfId="47866" xr:uid="{D8989338-2CF9-4CCE-9247-F7DC4F603012}"/>
    <cellStyle name="Normal 3 13 7" xfId="9847" xr:uid="{00000000-0005-0000-0000-000005560000}"/>
    <cellStyle name="Normal 3 13 7 2" xfId="24104" xr:uid="{00000000-0005-0000-0000-000006560000}"/>
    <cellStyle name="Normal 3 13 7 3" xfId="35985" xr:uid="{6E6AA5D5-DB1A-4A0E-A797-CF8410E9F2AD}"/>
    <cellStyle name="Normal 3 13 7 4" xfId="50242" xr:uid="{9A309324-3264-4A53-9913-D1AC13587E8D}"/>
    <cellStyle name="Normal 3 13 8" xfId="12224" xr:uid="{00000000-0005-0000-0000-000007560000}"/>
    <cellStyle name="Normal 3 13 8 2" xfId="38362" xr:uid="{F5521F06-B273-4035-A405-69AC0742D44D}"/>
    <cellStyle name="Normal 3 13 8 3" xfId="52619" xr:uid="{E25DA64A-3105-4B2F-8A90-B7A3A15693D1}"/>
    <cellStyle name="Normal 3 13 9" xfId="14600" xr:uid="{00000000-0005-0000-0000-000008560000}"/>
    <cellStyle name="Normal 3 14" xfId="379" xr:uid="{00000000-0005-0000-0000-000009560000}"/>
    <cellStyle name="Normal 3 14 10" xfId="26517" xr:uid="{B311EC09-1050-48F4-B5D9-73220409103D}"/>
    <cellStyle name="Normal 3 14 11" xfId="40774" xr:uid="{D8E0644E-67FF-4451-928C-D44630B6064C}"/>
    <cellStyle name="Normal 3 14 2" xfId="1171" xr:uid="{00000000-0005-0000-0000-00000A560000}"/>
    <cellStyle name="Normal 3 14 2 2" xfId="3547" xr:uid="{00000000-0005-0000-0000-00000B560000}"/>
    <cellStyle name="Normal 3 14 2 2 2" xfId="17804" xr:uid="{00000000-0005-0000-0000-00000C560000}"/>
    <cellStyle name="Normal 3 14 2 2 3" xfId="29685" xr:uid="{DD1E3531-D124-494C-AACA-8229D7A58D41}"/>
    <cellStyle name="Normal 3 14 2 2 4" xfId="43942" xr:uid="{40E074F7-033E-4A81-869A-8C2C3CD9F532}"/>
    <cellStyle name="Normal 3 14 2 3" xfId="5923" xr:uid="{00000000-0005-0000-0000-00000D560000}"/>
    <cellStyle name="Normal 3 14 2 3 2" xfId="20180" xr:uid="{00000000-0005-0000-0000-00000E560000}"/>
    <cellStyle name="Normal 3 14 2 3 3" xfId="32061" xr:uid="{D08F423F-412E-4B3E-BF06-E68958BD2285}"/>
    <cellStyle name="Normal 3 14 2 3 4" xfId="46318" xr:uid="{1FE6929E-9A69-480D-B326-4F1727A193DC}"/>
    <cellStyle name="Normal 3 14 2 4" xfId="8299" xr:uid="{00000000-0005-0000-0000-00000F560000}"/>
    <cellStyle name="Normal 3 14 2 4 2" xfId="22556" xr:uid="{00000000-0005-0000-0000-000010560000}"/>
    <cellStyle name="Normal 3 14 2 4 3" xfId="34437" xr:uid="{30CFF215-A8FB-4940-B576-FA0098FCE737}"/>
    <cellStyle name="Normal 3 14 2 4 4" xfId="48694" xr:uid="{803EE98B-E3A0-4E96-B134-246311EDDE95}"/>
    <cellStyle name="Normal 3 14 2 5" xfId="10675" xr:uid="{00000000-0005-0000-0000-000011560000}"/>
    <cellStyle name="Normal 3 14 2 5 2" xfId="24932" xr:uid="{00000000-0005-0000-0000-000012560000}"/>
    <cellStyle name="Normal 3 14 2 5 3" xfId="36813" xr:uid="{C79FD0D5-7260-4A20-B590-763E94D64907}"/>
    <cellStyle name="Normal 3 14 2 5 4" xfId="51070" xr:uid="{F8D9781E-89E9-4B3E-A50C-CEFADFDDC9FF}"/>
    <cellStyle name="Normal 3 14 2 6" xfId="13052" xr:uid="{00000000-0005-0000-0000-000013560000}"/>
    <cellStyle name="Normal 3 14 2 6 2" xfId="39190" xr:uid="{54B92772-794F-4D94-AA13-406E74E35D39}"/>
    <cellStyle name="Normal 3 14 2 6 3" xfId="53447" xr:uid="{AF45F65B-2E24-4EAF-9F5B-4B815FD52985}"/>
    <cellStyle name="Normal 3 14 2 7" xfId="15428" xr:uid="{00000000-0005-0000-0000-000014560000}"/>
    <cellStyle name="Normal 3 14 2 8" xfId="27309" xr:uid="{85D0A4AD-B74B-4C7C-832B-583BCCE8B114}"/>
    <cellStyle name="Normal 3 14 2 9" xfId="41566" xr:uid="{43994F67-186C-40B3-9104-70D006110653}"/>
    <cellStyle name="Normal 3 14 3" xfId="1963" xr:uid="{00000000-0005-0000-0000-000015560000}"/>
    <cellStyle name="Normal 3 14 3 2" xfId="4339" xr:uid="{00000000-0005-0000-0000-000016560000}"/>
    <cellStyle name="Normal 3 14 3 2 2" xfId="18596" xr:uid="{00000000-0005-0000-0000-000017560000}"/>
    <cellStyle name="Normal 3 14 3 2 3" xfId="30477" xr:uid="{C0264A73-204A-403A-91CA-1243F6F159FA}"/>
    <cellStyle name="Normal 3 14 3 2 4" xfId="44734" xr:uid="{6EF204A7-D351-4726-A337-109846B74C50}"/>
    <cellStyle name="Normal 3 14 3 3" xfId="6715" xr:uid="{00000000-0005-0000-0000-000018560000}"/>
    <cellStyle name="Normal 3 14 3 3 2" xfId="20972" xr:uid="{00000000-0005-0000-0000-000019560000}"/>
    <cellStyle name="Normal 3 14 3 3 3" xfId="32853" xr:uid="{3A466FEF-EBF4-4A34-9F4C-B8B7CAFCEE5C}"/>
    <cellStyle name="Normal 3 14 3 3 4" xfId="47110" xr:uid="{36394EA4-8714-4B4E-9B2B-51D49779F1F3}"/>
    <cellStyle name="Normal 3 14 3 4" xfId="9091" xr:uid="{00000000-0005-0000-0000-00001A560000}"/>
    <cellStyle name="Normal 3 14 3 4 2" xfId="23348" xr:uid="{00000000-0005-0000-0000-00001B560000}"/>
    <cellStyle name="Normal 3 14 3 4 3" xfId="35229" xr:uid="{DA663863-157B-4AA7-93AE-F1A1AE8C1E37}"/>
    <cellStyle name="Normal 3 14 3 4 4" xfId="49486" xr:uid="{131C3132-6D3A-42AE-A3B8-F96FF911A4C0}"/>
    <cellStyle name="Normal 3 14 3 5" xfId="11467" xr:uid="{00000000-0005-0000-0000-00001C560000}"/>
    <cellStyle name="Normal 3 14 3 5 2" xfId="25724" xr:uid="{00000000-0005-0000-0000-00001D560000}"/>
    <cellStyle name="Normal 3 14 3 5 3" xfId="37605" xr:uid="{0AA12062-91E3-4590-92D7-50373A298773}"/>
    <cellStyle name="Normal 3 14 3 5 4" xfId="51862" xr:uid="{75BC0C96-44A2-4C90-AAF5-21CC39B91741}"/>
    <cellStyle name="Normal 3 14 3 6" xfId="13844" xr:uid="{00000000-0005-0000-0000-00001E560000}"/>
    <cellStyle name="Normal 3 14 3 6 2" xfId="39982" xr:uid="{DA5F6259-53A7-4B76-8E7C-1A427CCA6279}"/>
    <cellStyle name="Normal 3 14 3 6 3" xfId="54239" xr:uid="{0FE652B4-11DD-459F-8929-664E08CCD26C}"/>
    <cellStyle name="Normal 3 14 3 7" xfId="16220" xr:uid="{00000000-0005-0000-0000-00001F560000}"/>
    <cellStyle name="Normal 3 14 3 8" xfId="28101" xr:uid="{AD48D3CA-CF81-4A5B-8737-AB9A596E7936}"/>
    <cellStyle name="Normal 3 14 3 9" xfId="42358" xr:uid="{C0A57182-F010-4AE4-8DA3-BECD175D1711}"/>
    <cellStyle name="Normal 3 14 4" xfId="2755" xr:uid="{00000000-0005-0000-0000-000020560000}"/>
    <cellStyle name="Normal 3 14 4 2" xfId="17012" xr:uid="{00000000-0005-0000-0000-000021560000}"/>
    <cellStyle name="Normal 3 14 4 3" xfId="28893" xr:uid="{49D44202-494E-42FB-A169-8DA75BA70EA8}"/>
    <cellStyle name="Normal 3 14 4 4" xfId="43150" xr:uid="{BE2F8D9A-CBB8-4DFE-8378-082A38C9C281}"/>
    <cellStyle name="Normal 3 14 5" xfId="5131" xr:uid="{00000000-0005-0000-0000-000022560000}"/>
    <cellStyle name="Normal 3 14 5 2" xfId="19388" xr:uid="{00000000-0005-0000-0000-000023560000}"/>
    <cellStyle name="Normal 3 14 5 3" xfId="31269" xr:uid="{16B2D1EC-E772-4033-A617-9E9088F50EAF}"/>
    <cellStyle name="Normal 3 14 5 4" xfId="45526" xr:uid="{E801AFA2-E9EC-43A0-A48C-B5F4ADD16C4E}"/>
    <cellStyle name="Normal 3 14 6" xfId="7507" xr:uid="{00000000-0005-0000-0000-000024560000}"/>
    <cellStyle name="Normal 3 14 6 2" xfId="21764" xr:uid="{00000000-0005-0000-0000-000025560000}"/>
    <cellStyle name="Normal 3 14 6 3" xfId="33645" xr:uid="{3FB3C911-19F0-46C4-B051-CF2A79EE43EE}"/>
    <cellStyle name="Normal 3 14 6 4" xfId="47902" xr:uid="{4188C36A-C3F6-4D17-BA9C-E93B01C9B16D}"/>
    <cellStyle name="Normal 3 14 7" xfId="9883" xr:uid="{00000000-0005-0000-0000-000026560000}"/>
    <cellStyle name="Normal 3 14 7 2" xfId="24140" xr:uid="{00000000-0005-0000-0000-000027560000}"/>
    <cellStyle name="Normal 3 14 7 3" xfId="36021" xr:uid="{A97DC751-F875-413A-B7D3-8D8D30E0BA6D}"/>
    <cellStyle name="Normal 3 14 7 4" xfId="50278" xr:uid="{B6E19B2B-B3A2-44BD-90FF-B8135964F239}"/>
    <cellStyle name="Normal 3 14 8" xfId="12260" xr:uid="{00000000-0005-0000-0000-000028560000}"/>
    <cellStyle name="Normal 3 14 8 2" xfId="38398" xr:uid="{99C23462-45D8-40D8-A2C2-DF5AFA7DE4D3}"/>
    <cellStyle name="Normal 3 14 8 3" xfId="52655" xr:uid="{8B5D8C1F-3470-4613-98B6-A9D0AE7AFC75}"/>
    <cellStyle name="Normal 3 14 9" xfId="14636" xr:uid="{00000000-0005-0000-0000-000029560000}"/>
    <cellStyle name="Normal 3 15" xfId="703" xr:uid="{00000000-0005-0000-0000-00002A560000}"/>
    <cellStyle name="Normal 3 15 10" xfId="26841" xr:uid="{D8BC538A-FEC2-469B-9097-058FABBAE079}"/>
    <cellStyle name="Normal 3 15 11" xfId="41098" xr:uid="{7DA76545-E760-48C9-89BB-D8F4A37FFFA2}"/>
    <cellStyle name="Normal 3 15 2" xfId="1495" xr:uid="{00000000-0005-0000-0000-00002B560000}"/>
    <cellStyle name="Normal 3 15 2 2" xfId="3871" xr:uid="{00000000-0005-0000-0000-00002C560000}"/>
    <cellStyle name="Normal 3 15 2 2 2" xfId="18128" xr:uid="{00000000-0005-0000-0000-00002D560000}"/>
    <cellStyle name="Normal 3 15 2 2 3" xfId="30009" xr:uid="{13EB2130-1146-4C63-AB79-F0CD1AE8A68C}"/>
    <cellStyle name="Normal 3 15 2 2 4" xfId="44266" xr:uid="{34255136-6A3F-4D63-A986-3E74ABCF5F80}"/>
    <cellStyle name="Normal 3 15 2 3" xfId="6247" xr:uid="{00000000-0005-0000-0000-00002E560000}"/>
    <cellStyle name="Normal 3 15 2 3 2" xfId="20504" xr:uid="{00000000-0005-0000-0000-00002F560000}"/>
    <cellStyle name="Normal 3 15 2 3 3" xfId="32385" xr:uid="{0028C895-6318-4748-8180-34CAC6BE3C90}"/>
    <cellStyle name="Normal 3 15 2 3 4" xfId="46642" xr:uid="{F56E009A-0F9C-4C6B-8417-B7AC530B215D}"/>
    <cellStyle name="Normal 3 15 2 4" xfId="8623" xr:uid="{00000000-0005-0000-0000-000030560000}"/>
    <cellStyle name="Normal 3 15 2 4 2" xfId="22880" xr:uid="{00000000-0005-0000-0000-000031560000}"/>
    <cellStyle name="Normal 3 15 2 4 3" xfId="34761" xr:uid="{FF15B48B-5CCD-484B-9CCF-950D3D84525C}"/>
    <cellStyle name="Normal 3 15 2 4 4" xfId="49018" xr:uid="{8AA530AE-50B0-4EDF-A4BD-8BAC875AF262}"/>
    <cellStyle name="Normal 3 15 2 5" xfId="10999" xr:uid="{00000000-0005-0000-0000-000032560000}"/>
    <cellStyle name="Normal 3 15 2 5 2" xfId="25256" xr:uid="{00000000-0005-0000-0000-000033560000}"/>
    <cellStyle name="Normal 3 15 2 5 3" xfId="37137" xr:uid="{0518039E-A8FE-4819-B60B-410C8EE337A6}"/>
    <cellStyle name="Normal 3 15 2 5 4" xfId="51394" xr:uid="{AAC0896B-7139-44CA-8866-FF43839B609C}"/>
    <cellStyle name="Normal 3 15 2 6" xfId="13376" xr:uid="{00000000-0005-0000-0000-000034560000}"/>
    <cellStyle name="Normal 3 15 2 6 2" xfId="39514" xr:uid="{1789C941-0CE7-4F86-8C2F-43D1A8862945}"/>
    <cellStyle name="Normal 3 15 2 6 3" xfId="53771" xr:uid="{BD7A556B-EBBF-4DC1-84CD-FFFFFC0A08DE}"/>
    <cellStyle name="Normal 3 15 2 7" xfId="15752" xr:uid="{00000000-0005-0000-0000-000035560000}"/>
    <cellStyle name="Normal 3 15 2 8" xfId="27633" xr:uid="{1CB0EF8D-C5CB-47DD-8409-714C7BD9E1BA}"/>
    <cellStyle name="Normal 3 15 2 9" xfId="41890" xr:uid="{0E651BAA-4DEA-44F3-BDF1-7D99A1ECF3D5}"/>
    <cellStyle name="Normal 3 15 3" xfId="2287" xr:uid="{00000000-0005-0000-0000-000036560000}"/>
    <cellStyle name="Normal 3 15 3 2" xfId="4663" xr:uid="{00000000-0005-0000-0000-000037560000}"/>
    <cellStyle name="Normal 3 15 3 2 2" xfId="18920" xr:uid="{00000000-0005-0000-0000-000038560000}"/>
    <cellStyle name="Normal 3 15 3 2 3" xfId="30801" xr:uid="{686ED0FA-E6DA-4293-B9D6-EA0E7E1098F7}"/>
    <cellStyle name="Normal 3 15 3 2 4" xfId="45058" xr:uid="{0232DC46-FEF5-483D-947A-4E46FF98DC8F}"/>
    <cellStyle name="Normal 3 15 3 3" xfId="7039" xr:uid="{00000000-0005-0000-0000-000039560000}"/>
    <cellStyle name="Normal 3 15 3 3 2" xfId="21296" xr:uid="{00000000-0005-0000-0000-00003A560000}"/>
    <cellStyle name="Normal 3 15 3 3 3" xfId="33177" xr:uid="{F72EC64B-0E10-441B-9729-02C15FA78D62}"/>
    <cellStyle name="Normal 3 15 3 3 4" xfId="47434" xr:uid="{48BAF5C8-1BDA-45E5-BA07-42BD143FC1E2}"/>
    <cellStyle name="Normal 3 15 3 4" xfId="9415" xr:uid="{00000000-0005-0000-0000-00003B560000}"/>
    <cellStyle name="Normal 3 15 3 4 2" xfId="23672" xr:uid="{00000000-0005-0000-0000-00003C560000}"/>
    <cellStyle name="Normal 3 15 3 4 3" xfId="35553" xr:uid="{3532E7FB-7BA0-4C9C-8DED-D2A5EA16CA21}"/>
    <cellStyle name="Normal 3 15 3 4 4" xfId="49810" xr:uid="{35B27EB4-B1F2-48C5-BDFA-AC542E17C0F2}"/>
    <cellStyle name="Normal 3 15 3 5" xfId="11791" xr:uid="{00000000-0005-0000-0000-00003D560000}"/>
    <cellStyle name="Normal 3 15 3 5 2" xfId="26048" xr:uid="{00000000-0005-0000-0000-00003E560000}"/>
    <cellStyle name="Normal 3 15 3 5 3" xfId="37929" xr:uid="{977BBA83-FD91-4086-B01C-A55CA80DBDA4}"/>
    <cellStyle name="Normal 3 15 3 5 4" xfId="52186" xr:uid="{0FF83896-6055-4E41-950D-9B90598C6915}"/>
    <cellStyle name="Normal 3 15 3 6" xfId="14168" xr:uid="{00000000-0005-0000-0000-00003F560000}"/>
    <cellStyle name="Normal 3 15 3 6 2" xfId="40306" xr:uid="{30A8ED3F-EDDA-40C5-82CC-9D04CD10CF44}"/>
    <cellStyle name="Normal 3 15 3 6 3" xfId="54563" xr:uid="{29884DE1-3622-47CD-9AB3-182792642B33}"/>
    <cellStyle name="Normal 3 15 3 7" xfId="16544" xr:uid="{00000000-0005-0000-0000-000040560000}"/>
    <cellStyle name="Normal 3 15 3 8" xfId="28425" xr:uid="{0C5D8D2B-46F7-4C20-A010-4546A84129FA}"/>
    <cellStyle name="Normal 3 15 3 9" xfId="42682" xr:uid="{92B172F5-9EDE-47E2-9BCF-2F9C1D72A2FE}"/>
    <cellStyle name="Normal 3 15 4" xfId="3079" xr:uid="{00000000-0005-0000-0000-000041560000}"/>
    <cellStyle name="Normal 3 15 4 2" xfId="17336" xr:uid="{00000000-0005-0000-0000-000042560000}"/>
    <cellStyle name="Normal 3 15 4 3" xfId="29217" xr:uid="{EC1ECAF3-BF06-483C-9C7F-7A7D4FB3ACE1}"/>
    <cellStyle name="Normal 3 15 4 4" xfId="43474" xr:uid="{C3FCDECF-9D98-426C-B612-9D93650014FD}"/>
    <cellStyle name="Normal 3 15 5" xfId="5455" xr:uid="{00000000-0005-0000-0000-000043560000}"/>
    <cellStyle name="Normal 3 15 5 2" xfId="19712" xr:uid="{00000000-0005-0000-0000-000044560000}"/>
    <cellStyle name="Normal 3 15 5 3" xfId="31593" xr:uid="{0D1CB1CE-1B25-43A1-A8A0-EE2DA592C70C}"/>
    <cellStyle name="Normal 3 15 5 4" xfId="45850" xr:uid="{CF3F150B-750A-435F-8082-92B88388FB29}"/>
    <cellStyle name="Normal 3 15 6" xfId="7831" xr:uid="{00000000-0005-0000-0000-000045560000}"/>
    <cellStyle name="Normal 3 15 6 2" xfId="22088" xr:uid="{00000000-0005-0000-0000-000046560000}"/>
    <cellStyle name="Normal 3 15 6 3" xfId="33969" xr:uid="{3C8D4543-D94A-4083-B69C-AD789D407A5D}"/>
    <cellStyle name="Normal 3 15 6 4" xfId="48226" xr:uid="{91DF847F-F94A-4E1B-BAD2-518CE546BE09}"/>
    <cellStyle name="Normal 3 15 7" xfId="10207" xr:uid="{00000000-0005-0000-0000-000047560000}"/>
    <cellStyle name="Normal 3 15 7 2" xfId="24464" xr:uid="{00000000-0005-0000-0000-000048560000}"/>
    <cellStyle name="Normal 3 15 7 3" xfId="36345" xr:uid="{672B03C6-C4D8-40F2-99A8-28D6CFB5F92F}"/>
    <cellStyle name="Normal 3 15 7 4" xfId="50602" xr:uid="{4D9AF088-CBB7-4BAF-ADD6-82539B3F3D7D}"/>
    <cellStyle name="Normal 3 15 8" xfId="12584" xr:uid="{00000000-0005-0000-0000-000049560000}"/>
    <cellStyle name="Normal 3 15 8 2" xfId="38722" xr:uid="{137B4B41-E0BF-4782-8F65-E94F3507CC5A}"/>
    <cellStyle name="Normal 3 15 8 3" xfId="52979" xr:uid="{35311848-AABA-4836-A5F6-3FAA972C4C13}"/>
    <cellStyle name="Normal 3 15 9" xfId="14960" xr:uid="{00000000-0005-0000-0000-00004A560000}"/>
    <cellStyle name="Normal 3 16" xfId="739" xr:uid="{00000000-0005-0000-0000-00004B560000}"/>
    <cellStyle name="Normal 3 16 10" xfId="26877" xr:uid="{3C2B7DF8-6544-4CB2-B131-361373A57114}"/>
    <cellStyle name="Normal 3 16 11" xfId="41134" xr:uid="{466AADFE-B2EC-44E4-94C8-0CD3A1730916}"/>
    <cellStyle name="Normal 3 16 2" xfId="1531" xr:uid="{00000000-0005-0000-0000-00004C560000}"/>
    <cellStyle name="Normal 3 16 2 2" xfId="3907" xr:uid="{00000000-0005-0000-0000-00004D560000}"/>
    <cellStyle name="Normal 3 16 2 2 2" xfId="18164" xr:uid="{00000000-0005-0000-0000-00004E560000}"/>
    <cellStyle name="Normal 3 16 2 2 3" xfId="30045" xr:uid="{B0D825E3-23EA-4FAD-BFCC-D18F020037F3}"/>
    <cellStyle name="Normal 3 16 2 2 4" xfId="44302" xr:uid="{958BC036-278C-4D68-92AC-4A88CF3373E5}"/>
    <cellStyle name="Normal 3 16 2 3" xfId="6283" xr:uid="{00000000-0005-0000-0000-00004F560000}"/>
    <cellStyle name="Normal 3 16 2 3 2" xfId="20540" xr:uid="{00000000-0005-0000-0000-000050560000}"/>
    <cellStyle name="Normal 3 16 2 3 3" xfId="32421" xr:uid="{0F81C90B-5F31-48BB-AC89-EAF72F6C29CC}"/>
    <cellStyle name="Normal 3 16 2 3 4" xfId="46678" xr:uid="{B6C2F970-B36A-4B9A-ABEA-BB4E46A9F915}"/>
    <cellStyle name="Normal 3 16 2 4" xfId="8659" xr:uid="{00000000-0005-0000-0000-000051560000}"/>
    <cellStyle name="Normal 3 16 2 4 2" xfId="22916" xr:uid="{00000000-0005-0000-0000-000052560000}"/>
    <cellStyle name="Normal 3 16 2 4 3" xfId="34797" xr:uid="{1BDCB469-64AB-4AD3-B321-D05BC3C58AE5}"/>
    <cellStyle name="Normal 3 16 2 4 4" xfId="49054" xr:uid="{78B5AA6C-F3BC-428A-BD31-9DC33B6EE0E4}"/>
    <cellStyle name="Normal 3 16 2 5" xfId="11035" xr:uid="{00000000-0005-0000-0000-000053560000}"/>
    <cellStyle name="Normal 3 16 2 5 2" xfId="25292" xr:uid="{00000000-0005-0000-0000-000054560000}"/>
    <cellStyle name="Normal 3 16 2 5 3" xfId="37173" xr:uid="{0988BC9A-196C-4D3E-9315-A90A8028BF19}"/>
    <cellStyle name="Normal 3 16 2 5 4" xfId="51430" xr:uid="{AE2B95EC-BFEF-4735-94D0-BC1D72904E7C}"/>
    <cellStyle name="Normal 3 16 2 6" xfId="13412" xr:uid="{00000000-0005-0000-0000-000055560000}"/>
    <cellStyle name="Normal 3 16 2 6 2" xfId="39550" xr:uid="{605C99B9-9BA1-4886-9C0A-FEC536F7E023}"/>
    <cellStyle name="Normal 3 16 2 6 3" xfId="53807" xr:uid="{59217E8A-8504-4582-B8C9-A9FE334A05B4}"/>
    <cellStyle name="Normal 3 16 2 7" xfId="15788" xr:uid="{00000000-0005-0000-0000-000056560000}"/>
    <cellStyle name="Normal 3 16 2 8" xfId="27669" xr:uid="{66D3171B-7F91-4197-AA36-487D73EE2B9B}"/>
    <cellStyle name="Normal 3 16 2 9" xfId="41926" xr:uid="{53384DAC-121C-4411-A8C9-12E4E0FB997A}"/>
    <cellStyle name="Normal 3 16 3" xfId="2323" xr:uid="{00000000-0005-0000-0000-000057560000}"/>
    <cellStyle name="Normal 3 16 3 2" xfId="4699" xr:uid="{00000000-0005-0000-0000-000058560000}"/>
    <cellStyle name="Normal 3 16 3 2 2" xfId="18956" xr:uid="{00000000-0005-0000-0000-000059560000}"/>
    <cellStyle name="Normal 3 16 3 2 3" xfId="30837" xr:uid="{D993CEDF-F235-43F2-BC87-44E39ECF8BF2}"/>
    <cellStyle name="Normal 3 16 3 2 4" xfId="45094" xr:uid="{56F04527-911A-483D-9F9F-638D094DE43F}"/>
    <cellStyle name="Normal 3 16 3 3" xfId="7075" xr:uid="{00000000-0005-0000-0000-00005A560000}"/>
    <cellStyle name="Normal 3 16 3 3 2" xfId="21332" xr:uid="{00000000-0005-0000-0000-00005B560000}"/>
    <cellStyle name="Normal 3 16 3 3 3" xfId="33213" xr:uid="{40D43789-B3AA-4375-82D9-CEEF1A9536BF}"/>
    <cellStyle name="Normal 3 16 3 3 4" xfId="47470" xr:uid="{E2A44A01-587F-48F6-99BB-470ACA5A928A}"/>
    <cellStyle name="Normal 3 16 3 4" xfId="9451" xr:uid="{00000000-0005-0000-0000-00005C560000}"/>
    <cellStyle name="Normal 3 16 3 4 2" xfId="23708" xr:uid="{00000000-0005-0000-0000-00005D560000}"/>
    <cellStyle name="Normal 3 16 3 4 3" xfId="35589" xr:uid="{9535F96A-B6C8-4C88-A78F-2C4F7A2B89E0}"/>
    <cellStyle name="Normal 3 16 3 4 4" xfId="49846" xr:uid="{EBB84B30-ACB1-413C-AB76-F1D4D8D9FA63}"/>
    <cellStyle name="Normal 3 16 3 5" xfId="11827" xr:uid="{00000000-0005-0000-0000-00005E560000}"/>
    <cellStyle name="Normal 3 16 3 5 2" xfId="26084" xr:uid="{00000000-0005-0000-0000-00005F560000}"/>
    <cellStyle name="Normal 3 16 3 5 3" xfId="37965" xr:uid="{04A0272B-4F1A-46A2-861D-0A2F67D74C67}"/>
    <cellStyle name="Normal 3 16 3 5 4" xfId="52222" xr:uid="{61E26393-F643-45F5-B9C0-41D8B7602BD9}"/>
    <cellStyle name="Normal 3 16 3 6" xfId="14204" xr:uid="{00000000-0005-0000-0000-000060560000}"/>
    <cellStyle name="Normal 3 16 3 6 2" xfId="40342" xr:uid="{F066C8FE-BF93-4B57-8DBF-ABAF4A08CFBE}"/>
    <cellStyle name="Normal 3 16 3 6 3" xfId="54599" xr:uid="{8C7EDF4F-4FAD-4E15-A0E3-23362D1E7096}"/>
    <cellStyle name="Normal 3 16 3 7" xfId="16580" xr:uid="{00000000-0005-0000-0000-000061560000}"/>
    <cellStyle name="Normal 3 16 3 8" xfId="28461" xr:uid="{B4D9D676-5B3B-4D51-A5ED-2203A82E52BA}"/>
    <cellStyle name="Normal 3 16 3 9" xfId="42718" xr:uid="{B98314FF-E943-441B-93DB-49DA5B0D3C42}"/>
    <cellStyle name="Normal 3 16 4" xfId="3115" xr:uid="{00000000-0005-0000-0000-000062560000}"/>
    <cellStyle name="Normal 3 16 4 2" xfId="17372" xr:uid="{00000000-0005-0000-0000-000063560000}"/>
    <cellStyle name="Normal 3 16 4 3" xfId="29253" xr:uid="{83B0F7BA-319B-4B84-A746-1243A8EF2E5C}"/>
    <cellStyle name="Normal 3 16 4 4" xfId="43510" xr:uid="{F40D83DF-ADAC-446E-A2AB-8D1DE9FEB446}"/>
    <cellStyle name="Normal 3 16 5" xfId="5491" xr:uid="{00000000-0005-0000-0000-000064560000}"/>
    <cellStyle name="Normal 3 16 5 2" xfId="19748" xr:uid="{00000000-0005-0000-0000-000065560000}"/>
    <cellStyle name="Normal 3 16 5 3" xfId="31629" xr:uid="{E8C556B3-1945-42ED-8414-9BF95AE8EB2A}"/>
    <cellStyle name="Normal 3 16 5 4" xfId="45886" xr:uid="{C5B5A4DB-41B8-452B-82A7-CE06FC2F2EA2}"/>
    <cellStyle name="Normal 3 16 6" xfId="7867" xr:uid="{00000000-0005-0000-0000-000066560000}"/>
    <cellStyle name="Normal 3 16 6 2" xfId="22124" xr:uid="{00000000-0005-0000-0000-000067560000}"/>
    <cellStyle name="Normal 3 16 6 3" xfId="34005" xr:uid="{831CCB6E-0BFF-4BB4-A6EC-82B97BDF3D8C}"/>
    <cellStyle name="Normal 3 16 6 4" xfId="48262" xr:uid="{CBE85B1B-C60B-468C-842E-90E3FAA8782E}"/>
    <cellStyle name="Normal 3 16 7" xfId="10243" xr:uid="{00000000-0005-0000-0000-000068560000}"/>
    <cellStyle name="Normal 3 16 7 2" xfId="24500" xr:uid="{00000000-0005-0000-0000-000069560000}"/>
    <cellStyle name="Normal 3 16 7 3" xfId="36381" xr:uid="{76BE3AFF-1EC3-4914-82A0-F4115610CE68}"/>
    <cellStyle name="Normal 3 16 7 4" xfId="50638" xr:uid="{AEC62A0B-2F05-42D2-85AB-8865D2067BA5}"/>
    <cellStyle name="Normal 3 16 8" xfId="12620" xr:uid="{00000000-0005-0000-0000-00006A560000}"/>
    <cellStyle name="Normal 3 16 8 2" xfId="38758" xr:uid="{3B73CFA0-1FC9-4D89-843D-BC5E131B3FBF}"/>
    <cellStyle name="Normal 3 16 8 3" xfId="53015" xr:uid="{9A966561-F845-4574-9210-E4BF7273F5B0}"/>
    <cellStyle name="Normal 3 16 9" xfId="14996" xr:uid="{00000000-0005-0000-0000-00006B560000}"/>
    <cellStyle name="Normal 3 17" xfId="775" xr:uid="{00000000-0005-0000-0000-00006C560000}"/>
    <cellStyle name="Normal 3 17 10" xfId="26913" xr:uid="{FB7C697D-8013-432B-B91A-1EC5352D3C36}"/>
    <cellStyle name="Normal 3 17 11" xfId="41170" xr:uid="{B54434F5-2D93-466C-8B12-4A789DFEF796}"/>
    <cellStyle name="Normal 3 17 2" xfId="1567" xr:uid="{00000000-0005-0000-0000-00006D560000}"/>
    <cellStyle name="Normal 3 17 2 2" xfId="3943" xr:uid="{00000000-0005-0000-0000-00006E560000}"/>
    <cellStyle name="Normal 3 17 2 2 2" xfId="18200" xr:uid="{00000000-0005-0000-0000-00006F560000}"/>
    <cellStyle name="Normal 3 17 2 2 3" xfId="30081" xr:uid="{FCCA452C-28F3-4968-88EB-BB4A185B952E}"/>
    <cellStyle name="Normal 3 17 2 2 4" xfId="44338" xr:uid="{596A5C8A-0566-4134-AAA4-A3DF6F96C454}"/>
    <cellStyle name="Normal 3 17 2 3" xfId="6319" xr:uid="{00000000-0005-0000-0000-000070560000}"/>
    <cellStyle name="Normal 3 17 2 3 2" xfId="20576" xr:uid="{00000000-0005-0000-0000-000071560000}"/>
    <cellStyle name="Normal 3 17 2 3 3" xfId="32457" xr:uid="{0186A65C-291D-4276-84C0-7DED7CFF6AEB}"/>
    <cellStyle name="Normal 3 17 2 3 4" xfId="46714" xr:uid="{0A59123D-D14B-4CA4-A2EC-A7BCED23ADD6}"/>
    <cellStyle name="Normal 3 17 2 4" xfId="8695" xr:uid="{00000000-0005-0000-0000-000072560000}"/>
    <cellStyle name="Normal 3 17 2 4 2" xfId="22952" xr:uid="{00000000-0005-0000-0000-000073560000}"/>
    <cellStyle name="Normal 3 17 2 4 3" xfId="34833" xr:uid="{2F270B75-CB4C-479F-B597-816D4CA213AF}"/>
    <cellStyle name="Normal 3 17 2 4 4" xfId="49090" xr:uid="{8E17167D-4FCD-4D69-9035-84C0169535FF}"/>
    <cellStyle name="Normal 3 17 2 5" xfId="11071" xr:uid="{00000000-0005-0000-0000-000074560000}"/>
    <cellStyle name="Normal 3 17 2 5 2" xfId="25328" xr:uid="{00000000-0005-0000-0000-000075560000}"/>
    <cellStyle name="Normal 3 17 2 5 3" xfId="37209" xr:uid="{FF1023E7-7E4D-4932-B726-F12C14CBBE08}"/>
    <cellStyle name="Normal 3 17 2 5 4" xfId="51466" xr:uid="{7E88832E-EDCD-4822-BA9F-0CB40ACC4B53}"/>
    <cellStyle name="Normal 3 17 2 6" xfId="13448" xr:uid="{00000000-0005-0000-0000-000076560000}"/>
    <cellStyle name="Normal 3 17 2 6 2" xfId="39586" xr:uid="{15F5D166-98F2-4738-BA1B-F0A606964D4A}"/>
    <cellStyle name="Normal 3 17 2 6 3" xfId="53843" xr:uid="{0426EAD2-EF95-4B76-BE62-A4A347C3D6DA}"/>
    <cellStyle name="Normal 3 17 2 7" xfId="15824" xr:uid="{00000000-0005-0000-0000-000077560000}"/>
    <cellStyle name="Normal 3 17 2 8" xfId="27705" xr:uid="{AF62AA9F-6588-44B3-AD4B-24E30730DA7F}"/>
    <cellStyle name="Normal 3 17 2 9" xfId="41962" xr:uid="{5AF548C0-3098-4EED-A953-F20F936A5A73}"/>
    <cellStyle name="Normal 3 17 3" xfId="2359" xr:uid="{00000000-0005-0000-0000-000078560000}"/>
    <cellStyle name="Normal 3 17 3 2" xfId="4735" xr:uid="{00000000-0005-0000-0000-000079560000}"/>
    <cellStyle name="Normal 3 17 3 2 2" xfId="18992" xr:uid="{00000000-0005-0000-0000-00007A560000}"/>
    <cellStyle name="Normal 3 17 3 2 3" xfId="30873" xr:uid="{AABC64C0-7B0C-436F-A5E8-3607F3C1EC23}"/>
    <cellStyle name="Normal 3 17 3 2 4" xfId="45130" xr:uid="{CBB02744-3324-45A0-B5EB-1848230BBCE5}"/>
    <cellStyle name="Normal 3 17 3 3" xfId="7111" xr:uid="{00000000-0005-0000-0000-00007B560000}"/>
    <cellStyle name="Normal 3 17 3 3 2" xfId="21368" xr:uid="{00000000-0005-0000-0000-00007C560000}"/>
    <cellStyle name="Normal 3 17 3 3 3" xfId="33249" xr:uid="{7F220E35-41C5-4CAC-B9F3-E00EEA426D97}"/>
    <cellStyle name="Normal 3 17 3 3 4" xfId="47506" xr:uid="{1D7B966B-606A-4AB8-867C-ED44A9EEC91D}"/>
    <cellStyle name="Normal 3 17 3 4" xfId="9487" xr:uid="{00000000-0005-0000-0000-00007D560000}"/>
    <cellStyle name="Normal 3 17 3 4 2" xfId="23744" xr:uid="{00000000-0005-0000-0000-00007E560000}"/>
    <cellStyle name="Normal 3 17 3 4 3" xfId="35625" xr:uid="{E0495A56-F960-4656-8BFC-A81E7CCC7C97}"/>
    <cellStyle name="Normal 3 17 3 4 4" xfId="49882" xr:uid="{69105780-600B-4B93-A914-0DF34D4726D9}"/>
    <cellStyle name="Normal 3 17 3 5" xfId="11863" xr:uid="{00000000-0005-0000-0000-00007F560000}"/>
    <cellStyle name="Normal 3 17 3 5 2" xfId="26120" xr:uid="{00000000-0005-0000-0000-000080560000}"/>
    <cellStyle name="Normal 3 17 3 5 3" xfId="38001" xr:uid="{11D4F541-D76B-44C9-B6AF-79614404AB75}"/>
    <cellStyle name="Normal 3 17 3 5 4" xfId="52258" xr:uid="{D0D86C24-A38C-4D77-8EB5-0B4F53AF3A74}"/>
    <cellStyle name="Normal 3 17 3 6" xfId="14240" xr:uid="{00000000-0005-0000-0000-000081560000}"/>
    <cellStyle name="Normal 3 17 3 6 2" xfId="40378" xr:uid="{85A6AA05-0735-41F7-80A6-4AA0BBD0FBD5}"/>
    <cellStyle name="Normal 3 17 3 6 3" xfId="54635" xr:uid="{25A26FC7-A7FC-4F33-86A2-19C9230AD13B}"/>
    <cellStyle name="Normal 3 17 3 7" xfId="16616" xr:uid="{00000000-0005-0000-0000-000082560000}"/>
    <cellStyle name="Normal 3 17 3 8" xfId="28497" xr:uid="{CB92B030-4F37-4017-AEE8-4E787A4FC62B}"/>
    <cellStyle name="Normal 3 17 3 9" xfId="42754" xr:uid="{37FB932F-6CB8-4E3A-A435-85EBEB9A1229}"/>
    <cellStyle name="Normal 3 17 4" xfId="3151" xr:uid="{00000000-0005-0000-0000-000083560000}"/>
    <cellStyle name="Normal 3 17 4 2" xfId="17408" xr:uid="{00000000-0005-0000-0000-000084560000}"/>
    <cellStyle name="Normal 3 17 4 3" xfId="29289" xr:uid="{2748715A-EC75-43FA-95A7-70A531D78F1A}"/>
    <cellStyle name="Normal 3 17 4 4" xfId="43546" xr:uid="{674EA7F0-86EA-4ABD-BE61-CA872EA07D42}"/>
    <cellStyle name="Normal 3 17 5" xfId="5527" xr:uid="{00000000-0005-0000-0000-000085560000}"/>
    <cellStyle name="Normal 3 17 5 2" xfId="19784" xr:uid="{00000000-0005-0000-0000-000086560000}"/>
    <cellStyle name="Normal 3 17 5 3" xfId="31665" xr:uid="{8E1D2C06-955D-4DB4-A75E-6FBDF24DE0E8}"/>
    <cellStyle name="Normal 3 17 5 4" xfId="45922" xr:uid="{7359405E-14F9-4966-8B74-43FD26547054}"/>
    <cellStyle name="Normal 3 17 6" xfId="7903" xr:uid="{00000000-0005-0000-0000-000087560000}"/>
    <cellStyle name="Normal 3 17 6 2" xfId="22160" xr:uid="{00000000-0005-0000-0000-000088560000}"/>
    <cellStyle name="Normal 3 17 6 3" xfId="34041" xr:uid="{C9AD33D2-7580-4E5D-8716-7C5E5577F833}"/>
    <cellStyle name="Normal 3 17 6 4" xfId="48298" xr:uid="{2BDA04A8-0133-4D95-8226-B30B3088E075}"/>
    <cellStyle name="Normal 3 17 7" xfId="10279" xr:uid="{00000000-0005-0000-0000-000089560000}"/>
    <cellStyle name="Normal 3 17 7 2" xfId="24536" xr:uid="{00000000-0005-0000-0000-00008A560000}"/>
    <cellStyle name="Normal 3 17 7 3" xfId="36417" xr:uid="{07C71B07-0BBD-4E3E-B401-FFF46169FC7A}"/>
    <cellStyle name="Normal 3 17 7 4" xfId="50674" xr:uid="{6B77FE96-4E02-4752-8BD8-E3DBB0D55A7A}"/>
    <cellStyle name="Normal 3 17 8" xfId="12656" xr:uid="{00000000-0005-0000-0000-00008B560000}"/>
    <cellStyle name="Normal 3 17 8 2" xfId="38794" xr:uid="{0A073C9E-2AA7-4080-A62E-F82301BE7BBF}"/>
    <cellStyle name="Normal 3 17 8 3" xfId="53051" xr:uid="{B83ECBD0-6B7C-489A-9974-5E49A0FA35D9}"/>
    <cellStyle name="Normal 3 17 9" xfId="15032" xr:uid="{00000000-0005-0000-0000-00008C560000}"/>
    <cellStyle name="Normal 3 18" xfId="811" xr:uid="{00000000-0005-0000-0000-00008D560000}"/>
    <cellStyle name="Normal 3 18 2" xfId="3187" xr:uid="{00000000-0005-0000-0000-00008E560000}"/>
    <cellStyle name="Normal 3 18 2 2" xfId="17444" xr:uid="{00000000-0005-0000-0000-00008F560000}"/>
    <cellStyle name="Normal 3 18 2 3" xfId="29325" xr:uid="{E9628A44-D6D7-49FD-82D1-B1A9ACA52CB8}"/>
    <cellStyle name="Normal 3 18 2 4" xfId="43582" xr:uid="{E78E8E51-CB2D-4A3D-BD76-C97390E17F7F}"/>
    <cellStyle name="Normal 3 18 3" xfId="5563" xr:uid="{00000000-0005-0000-0000-000090560000}"/>
    <cellStyle name="Normal 3 18 3 2" xfId="19820" xr:uid="{00000000-0005-0000-0000-000091560000}"/>
    <cellStyle name="Normal 3 18 3 3" xfId="31701" xr:uid="{37EBC285-E7BB-45F5-9033-182ABA8A3730}"/>
    <cellStyle name="Normal 3 18 3 4" xfId="45958" xr:uid="{AA4B16FB-A42B-4F8D-9647-4ED61F0F6A5A}"/>
    <cellStyle name="Normal 3 18 4" xfId="7939" xr:uid="{00000000-0005-0000-0000-000092560000}"/>
    <cellStyle name="Normal 3 18 4 2" xfId="22196" xr:uid="{00000000-0005-0000-0000-000093560000}"/>
    <cellStyle name="Normal 3 18 4 3" xfId="34077" xr:uid="{56D5B0F5-F49D-4A07-B487-25DF9E4CBCBE}"/>
    <cellStyle name="Normal 3 18 4 4" xfId="48334" xr:uid="{7171A75C-50C8-4A88-ADBE-CF39121233FE}"/>
    <cellStyle name="Normal 3 18 5" xfId="10315" xr:uid="{00000000-0005-0000-0000-000094560000}"/>
    <cellStyle name="Normal 3 18 5 2" xfId="24572" xr:uid="{00000000-0005-0000-0000-000095560000}"/>
    <cellStyle name="Normal 3 18 5 3" xfId="36453" xr:uid="{9A9F1708-A0DC-4B57-A79A-4625AD8FEB12}"/>
    <cellStyle name="Normal 3 18 5 4" xfId="50710" xr:uid="{C20A6B52-4BC8-4111-B27A-702391C8666B}"/>
    <cellStyle name="Normal 3 18 6" xfId="12692" xr:uid="{00000000-0005-0000-0000-000096560000}"/>
    <cellStyle name="Normal 3 18 6 2" xfId="38830" xr:uid="{EC703AA6-7A27-4B13-9B3A-A3FBA9B35260}"/>
    <cellStyle name="Normal 3 18 6 3" xfId="53087" xr:uid="{E2330376-C27D-47F1-8F09-58FDF0684EC7}"/>
    <cellStyle name="Normal 3 18 7" xfId="15068" xr:uid="{00000000-0005-0000-0000-000097560000}"/>
    <cellStyle name="Normal 3 18 8" xfId="26949" xr:uid="{11024EAF-AFB3-48F4-A1B3-6C00ABFD97CC}"/>
    <cellStyle name="Normal 3 18 9" xfId="41206" xr:uid="{99E282F2-2DE1-4DF8-90F4-1B558AE3DFB0}"/>
    <cellStyle name="Normal 3 19" xfId="1603" xr:uid="{00000000-0005-0000-0000-000098560000}"/>
    <cellStyle name="Normal 3 19 2" xfId="3979" xr:uid="{00000000-0005-0000-0000-000099560000}"/>
    <cellStyle name="Normal 3 19 2 2" xfId="18236" xr:uid="{00000000-0005-0000-0000-00009A560000}"/>
    <cellStyle name="Normal 3 19 2 3" xfId="30117" xr:uid="{0AD5FAC6-CF86-4360-B592-B47EEC65EE04}"/>
    <cellStyle name="Normal 3 19 2 4" xfId="44374" xr:uid="{4B7F6ACB-8380-4201-804D-7591B8F2F1F1}"/>
    <cellStyle name="Normal 3 19 3" xfId="6355" xr:uid="{00000000-0005-0000-0000-00009B560000}"/>
    <cellStyle name="Normal 3 19 3 2" xfId="20612" xr:uid="{00000000-0005-0000-0000-00009C560000}"/>
    <cellStyle name="Normal 3 19 3 3" xfId="32493" xr:uid="{20C9FD52-C548-4B39-B73A-C590F4198801}"/>
    <cellStyle name="Normal 3 19 3 4" xfId="46750" xr:uid="{1F3CA6C0-2203-43E6-9FB8-B03B14D8A694}"/>
    <cellStyle name="Normal 3 19 4" xfId="8731" xr:uid="{00000000-0005-0000-0000-00009D560000}"/>
    <cellStyle name="Normal 3 19 4 2" xfId="22988" xr:uid="{00000000-0005-0000-0000-00009E560000}"/>
    <cellStyle name="Normal 3 19 4 3" xfId="34869" xr:uid="{CB9FFA70-A248-49C3-8359-5886C4EA7F4B}"/>
    <cellStyle name="Normal 3 19 4 4" xfId="49126" xr:uid="{F8173112-661F-46EB-A09A-534D6FB466BB}"/>
    <cellStyle name="Normal 3 19 5" xfId="11107" xr:uid="{00000000-0005-0000-0000-00009F560000}"/>
    <cellStyle name="Normal 3 19 5 2" xfId="25364" xr:uid="{00000000-0005-0000-0000-0000A0560000}"/>
    <cellStyle name="Normal 3 19 5 3" xfId="37245" xr:uid="{051AA0D7-5D4E-4D1D-9053-7DB51320889F}"/>
    <cellStyle name="Normal 3 19 5 4" xfId="51502" xr:uid="{3B88BD84-6ED8-4641-9BA2-D2E390E0CBB3}"/>
    <cellStyle name="Normal 3 19 6" xfId="13484" xr:uid="{00000000-0005-0000-0000-0000A1560000}"/>
    <cellStyle name="Normal 3 19 6 2" xfId="39622" xr:uid="{3A6C5234-29B2-41C5-AF40-1EEFD288A3E2}"/>
    <cellStyle name="Normal 3 19 6 3" xfId="53879" xr:uid="{17E01D13-7DBF-4005-96F0-E7EC1CAC4346}"/>
    <cellStyle name="Normal 3 19 7" xfId="15860" xr:uid="{00000000-0005-0000-0000-0000A2560000}"/>
    <cellStyle name="Normal 3 19 8" xfId="27741" xr:uid="{385C128C-FB8E-436C-8446-6705BF586502}"/>
    <cellStyle name="Normal 3 19 9" xfId="41998" xr:uid="{43D71AD6-0CBF-451D-B200-056B77EB9543}"/>
    <cellStyle name="Normal 3 2" xfId="24" xr:uid="{00000000-0005-0000-0000-0000A3560000}"/>
    <cellStyle name="Normal 3 2 10" xfId="312" xr:uid="{00000000-0005-0000-0000-0000A4560000}"/>
    <cellStyle name="Normal 3 2 10 10" xfId="14569" xr:uid="{00000000-0005-0000-0000-0000A5560000}"/>
    <cellStyle name="Normal 3 2 10 11" xfId="26450" xr:uid="{1A57159B-6410-41A4-A425-1A0139CF8374}"/>
    <cellStyle name="Normal 3 2 10 12" xfId="40707" xr:uid="{54D033F0-A8E7-4FDE-B22C-CA5A61156C83}"/>
    <cellStyle name="Normal 3 2 10 2" xfId="672" xr:uid="{00000000-0005-0000-0000-0000A6560000}"/>
    <cellStyle name="Normal 3 2 10 2 10" xfId="26810" xr:uid="{673F2C19-5F15-4FA0-8F53-8DCE4B2BEE0B}"/>
    <cellStyle name="Normal 3 2 10 2 11" xfId="41067" xr:uid="{FDF0B5E4-8DCB-4506-9708-B3CF23398D61}"/>
    <cellStyle name="Normal 3 2 10 2 2" xfId="1464" xr:uid="{00000000-0005-0000-0000-0000A7560000}"/>
    <cellStyle name="Normal 3 2 10 2 2 2" xfId="3840" xr:uid="{00000000-0005-0000-0000-0000A8560000}"/>
    <cellStyle name="Normal 3 2 10 2 2 2 2" xfId="18097" xr:uid="{00000000-0005-0000-0000-0000A9560000}"/>
    <cellStyle name="Normal 3 2 10 2 2 2 3" xfId="29978" xr:uid="{BA82ADB4-5DAC-42C9-AD5E-5DFE88089A32}"/>
    <cellStyle name="Normal 3 2 10 2 2 2 4" xfId="44235" xr:uid="{7AC89D42-8EEB-4E5E-A2E2-10BB69E9B0D8}"/>
    <cellStyle name="Normal 3 2 10 2 2 3" xfId="6216" xr:uid="{00000000-0005-0000-0000-0000AA560000}"/>
    <cellStyle name="Normal 3 2 10 2 2 3 2" xfId="20473" xr:uid="{00000000-0005-0000-0000-0000AB560000}"/>
    <cellStyle name="Normal 3 2 10 2 2 3 3" xfId="32354" xr:uid="{D5DBAA0E-A182-4FDF-82AF-75693A8E2ABC}"/>
    <cellStyle name="Normal 3 2 10 2 2 3 4" xfId="46611" xr:uid="{183725C3-9D32-4205-BDEC-7B2C797E4605}"/>
    <cellStyle name="Normal 3 2 10 2 2 4" xfId="8592" xr:uid="{00000000-0005-0000-0000-0000AC560000}"/>
    <cellStyle name="Normal 3 2 10 2 2 4 2" xfId="22849" xr:uid="{00000000-0005-0000-0000-0000AD560000}"/>
    <cellStyle name="Normal 3 2 10 2 2 4 3" xfId="34730" xr:uid="{6B5F0472-5889-4B97-93DA-96788BC39CCF}"/>
    <cellStyle name="Normal 3 2 10 2 2 4 4" xfId="48987" xr:uid="{B2C96919-4063-44E8-BFA7-E227AE6F3694}"/>
    <cellStyle name="Normal 3 2 10 2 2 5" xfId="10968" xr:uid="{00000000-0005-0000-0000-0000AE560000}"/>
    <cellStyle name="Normal 3 2 10 2 2 5 2" xfId="25225" xr:uid="{00000000-0005-0000-0000-0000AF560000}"/>
    <cellStyle name="Normal 3 2 10 2 2 5 3" xfId="37106" xr:uid="{0021BC3B-BFEE-446F-BA77-4AD367DFFD34}"/>
    <cellStyle name="Normal 3 2 10 2 2 5 4" xfId="51363" xr:uid="{CBD6F981-656A-47A4-B8E6-64B1D2EE3524}"/>
    <cellStyle name="Normal 3 2 10 2 2 6" xfId="13345" xr:uid="{00000000-0005-0000-0000-0000B0560000}"/>
    <cellStyle name="Normal 3 2 10 2 2 6 2" xfId="39483" xr:uid="{C341033E-3764-48F8-B6BE-50174FD54CCB}"/>
    <cellStyle name="Normal 3 2 10 2 2 6 3" xfId="53740" xr:uid="{7EB2AE28-6CFB-427F-98D6-A88884BAC7C9}"/>
    <cellStyle name="Normal 3 2 10 2 2 7" xfId="15721" xr:uid="{00000000-0005-0000-0000-0000B1560000}"/>
    <cellStyle name="Normal 3 2 10 2 2 8" xfId="27602" xr:uid="{FA2DEFFE-7218-498D-B4E8-2BD59F95BFA9}"/>
    <cellStyle name="Normal 3 2 10 2 2 9" xfId="41859" xr:uid="{5E375215-6F67-4FE7-A96C-66AE670832E7}"/>
    <cellStyle name="Normal 3 2 10 2 3" xfId="2256" xr:uid="{00000000-0005-0000-0000-0000B2560000}"/>
    <cellStyle name="Normal 3 2 10 2 3 2" xfId="4632" xr:uid="{00000000-0005-0000-0000-0000B3560000}"/>
    <cellStyle name="Normal 3 2 10 2 3 2 2" xfId="18889" xr:uid="{00000000-0005-0000-0000-0000B4560000}"/>
    <cellStyle name="Normal 3 2 10 2 3 2 3" xfId="30770" xr:uid="{0A63A755-6051-4576-94C6-9CE26C616FBD}"/>
    <cellStyle name="Normal 3 2 10 2 3 2 4" xfId="45027" xr:uid="{1B3789AF-57D1-4058-A5EF-A2C7756A4B0E}"/>
    <cellStyle name="Normal 3 2 10 2 3 3" xfId="7008" xr:uid="{00000000-0005-0000-0000-0000B5560000}"/>
    <cellStyle name="Normal 3 2 10 2 3 3 2" xfId="21265" xr:uid="{00000000-0005-0000-0000-0000B6560000}"/>
    <cellStyle name="Normal 3 2 10 2 3 3 3" xfId="33146" xr:uid="{59C9DD5B-C5CC-4CC1-87BB-A09295133DD3}"/>
    <cellStyle name="Normal 3 2 10 2 3 3 4" xfId="47403" xr:uid="{0B0E191C-2852-4631-A9BB-97AAF81319A4}"/>
    <cellStyle name="Normal 3 2 10 2 3 4" xfId="9384" xr:uid="{00000000-0005-0000-0000-0000B7560000}"/>
    <cellStyle name="Normal 3 2 10 2 3 4 2" xfId="23641" xr:uid="{00000000-0005-0000-0000-0000B8560000}"/>
    <cellStyle name="Normal 3 2 10 2 3 4 3" xfId="35522" xr:uid="{A40ADD13-0DBF-435A-890E-36DA4C6F6514}"/>
    <cellStyle name="Normal 3 2 10 2 3 4 4" xfId="49779" xr:uid="{B808B37E-B1D5-48D7-B770-A27BDC2D1856}"/>
    <cellStyle name="Normal 3 2 10 2 3 5" xfId="11760" xr:uid="{00000000-0005-0000-0000-0000B9560000}"/>
    <cellStyle name="Normal 3 2 10 2 3 5 2" xfId="26017" xr:uid="{00000000-0005-0000-0000-0000BA560000}"/>
    <cellStyle name="Normal 3 2 10 2 3 5 3" xfId="37898" xr:uid="{BE20BE42-8060-4CA3-B727-529513F46C49}"/>
    <cellStyle name="Normal 3 2 10 2 3 5 4" xfId="52155" xr:uid="{2824D432-1194-4BDA-A382-FCD2C85AB057}"/>
    <cellStyle name="Normal 3 2 10 2 3 6" xfId="14137" xr:uid="{00000000-0005-0000-0000-0000BB560000}"/>
    <cellStyle name="Normal 3 2 10 2 3 6 2" xfId="40275" xr:uid="{E58F455C-CBB2-4841-AA89-3528C3533F99}"/>
    <cellStyle name="Normal 3 2 10 2 3 6 3" xfId="54532" xr:uid="{34E730AE-13D3-4A83-A3E6-94D7D15D86F7}"/>
    <cellStyle name="Normal 3 2 10 2 3 7" xfId="16513" xr:uid="{00000000-0005-0000-0000-0000BC560000}"/>
    <cellStyle name="Normal 3 2 10 2 3 8" xfId="28394" xr:uid="{B634B709-C812-44B5-BA25-21B3A3607308}"/>
    <cellStyle name="Normal 3 2 10 2 3 9" xfId="42651" xr:uid="{96F4511E-3334-4A97-B445-CF9E713918F7}"/>
    <cellStyle name="Normal 3 2 10 2 4" xfId="3048" xr:uid="{00000000-0005-0000-0000-0000BD560000}"/>
    <cellStyle name="Normal 3 2 10 2 4 2" xfId="17305" xr:uid="{00000000-0005-0000-0000-0000BE560000}"/>
    <cellStyle name="Normal 3 2 10 2 4 3" xfId="29186" xr:uid="{12704966-A4C1-4DC7-ADDA-030ECCB4A9B2}"/>
    <cellStyle name="Normal 3 2 10 2 4 4" xfId="43443" xr:uid="{4C8A1A5F-9015-4312-BB81-D1C5B92531B5}"/>
    <cellStyle name="Normal 3 2 10 2 5" xfId="5424" xr:uid="{00000000-0005-0000-0000-0000BF560000}"/>
    <cellStyle name="Normal 3 2 10 2 5 2" xfId="19681" xr:uid="{00000000-0005-0000-0000-0000C0560000}"/>
    <cellStyle name="Normal 3 2 10 2 5 3" xfId="31562" xr:uid="{366CA88F-B395-4F65-B1BE-657D1D96FAED}"/>
    <cellStyle name="Normal 3 2 10 2 5 4" xfId="45819" xr:uid="{2400E1A6-8358-49AD-85C7-F98CA7678B67}"/>
    <cellStyle name="Normal 3 2 10 2 6" xfId="7800" xr:uid="{00000000-0005-0000-0000-0000C1560000}"/>
    <cellStyle name="Normal 3 2 10 2 6 2" xfId="22057" xr:uid="{00000000-0005-0000-0000-0000C2560000}"/>
    <cellStyle name="Normal 3 2 10 2 6 3" xfId="33938" xr:uid="{2204CD13-93FB-414F-AB5E-80303AC98B6E}"/>
    <cellStyle name="Normal 3 2 10 2 6 4" xfId="48195" xr:uid="{CB1DC06E-3C91-4FE7-AE73-7E3FA1EBFCB7}"/>
    <cellStyle name="Normal 3 2 10 2 7" xfId="10176" xr:uid="{00000000-0005-0000-0000-0000C3560000}"/>
    <cellStyle name="Normal 3 2 10 2 7 2" xfId="24433" xr:uid="{00000000-0005-0000-0000-0000C4560000}"/>
    <cellStyle name="Normal 3 2 10 2 7 3" xfId="36314" xr:uid="{112BCEDC-24C8-479E-82B3-54CFA17EA66B}"/>
    <cellStyle name="Normal 3 2 10 2 7 4" xfId="50571" xr:uid="{8AA963CE-05CF-48B3-AA1A-CC15695AAFCC}"/>
    <cellStyle name="Normal 3 2 10 2 8" xfId="12553" xr:uid="{00000000-0005-0000-0000-0000C5560000}"/>
    <cellStyle name="Normal 3 2 10 2 8 2" xfId="38691" xr:uid="{2E771153-DAFB-46AA-A0AF-7BCB9CEE9A24}"/>
    <cellStyle name="Normal 3 2 10 2 8 3" xfId="52948" xr:uid="{5FF639FA-72D8-4AB9-911F-D9D180B9B15F}"/>
    <cellStyle name="Normal 3 2 10 2 9" xfId="14929" xr:uid="{00000000-0005-0000-0000-0000C6560000}"/>
    <cellStyle name="Normal 3 2 10 3" xfId="1104" xr:uid="{00000000-0005-0000-0000-0000C7560000}"/>
    <cellStyle name="Normal 3 2 10 3 2" xfId="3480" xr:uid="{00000000-0005-0000-0000-0000C8560000}"/>
    <cellStyle name="Normal 3 2 10 3 2 2" xfId="17737" xr:uid="{00000000-0005-0000-0000-0000C9560000}"/>
    <cellStyle name="Normal 3 2 10 3 2 3" xfId="29618" xr:uid="{A8A66AFE-F22A-45EA-A1FE-DB2F39CA6D79}"/>
    <cellStyle name="Normal 3 2 10 3 2 4" xfId="43875" xr:uid="{779B7793-CC1B-4992-977F-27BC0665AEDF}"/>
    <cellStyle name="Normal 3 2 10 3 3" xfId="5856" xr:uid="{00000000-0005-0000-0000-0000CA560000}"/>
    <cellStyle name="Normal 3 2 10 3 3 2" xfId="20113" xr:uid="{00000000-0005-0000-0000-0000CB560000}"/>
    <cellStyle name="Normal 3 2 10 3 3 3" xfId="31994" xr:uid="{6A6AC58D-6821-4D81-B5AE-711A177CD6BF}"/>
    <cellStyle name="Normal 3 2 10 3 3 4" xfId="46251" xr:uid="{52DB4982-D392-4609-AE7D-7CDFEB2752F3}"/>
    <cellStyle name="Normal 3 2 10 3 4" xfId="8232" xr:uid="{00000000-0005-0000-0000-0000CC560000}"/>
    <cellStyle name="Normal 3 2 10 3 4 2" xfId="22489" xr:uid="{00000000-0005-0000-0000-0000CD560000}"/>
    <cellStyle name="Normal 3 2 10 3 4 3" xfId="34370" xr:uid="{9EE38FAA-DECE-4951-AF2C-B20DBB593B06}"/>
    <cellStyle name="Normal 3 2 10 3 4 4" xfId="48627" xr:uid="{5745A318-2B20-4D99-917D-E6C6AAFC614D}"/>
    <cellStyle name="Normal 3 2 10 3 5" xfId="10608" xr:uid="{00000000-0005-0000-0000-0000CE560000}"/>
    <cellStyle name="Normal 3 2 10 3 5 2" xfId="24865" xr:uid="{00000000-0005-0000-0000-0000CF560000}"/>
    <cellStyle name="Normal 3 2 10 3 5 3" xfId="36746" xr:uid="{36ACDE3F-D6D6-43A3-B2F1-C9A3809C52B8}"/>
    <cellStyle name="Normal 3 2 10 3 5 4" xfId="51003" xr:uid="{4792A443-366C-43BC-BAF6-5397F831B3F5}"/>
    <cellStyle name="Normal 3 2 10 3 6" xfId="12985" xr:uid="{00000000-0005-0000-0000-0000D0560000}"/>
    <cellStyle name="Normal 3 2 10 3 6 2" xfId="39123" xr:uid="{CFE0D819-A512-4D39-94E4-C51337BB95FB}"/>
    <cellStyle name="Normal 3 2 10 3 6 3" xfId="53380" xr:uid="{E053E923-916D-4AFD-B818-4D6722A61762}"/>
    <cellStyle name="Normal 3 2 10 3 7" xfId="15361" xr:uid="{00000000-0005-0000-0000-0000D1560000}"/>
    <cellStyle name="Normal 3 2 10 3 8" xfId="27242" xr:uid="{CFA7C5EF-E3C7-4103-B5E5-20FCDA5477B1}"/>
    <cellStyle name="Normal 3 2 10 3 9" xfId="41499" xr:uid="{B566434D-4731-44DA-8897-9D37A2773290}"/>
    <cellStyle name="Normal 3 2 10 4" xfId="1896" xr:uid="{00000000-0005-0000-0000-0000D2560000}"/>
    <cellStyle name="Normal 3 2 10 4 2" xfId="4272" xr:uid="{00000000-0005-0000-0000-0000D3560000}"/>
    <cellStyle name="Normal 3 2 10 4 2 2" xfId="18529" xr:uid="{00000000-0005-0000-0000-0000D4560000}"/>
    <cellStyle name="Normal 3 2 10 4 2 3" xfId="30410" xr:uid="{3A8D1F62-64C6-4933-BB94-C9DAEDE4B9F0}"/>
    <cellStyle name="Normal 3 2 10 4 2 4" xfId="44667" xr:uid="{0C7AF3B1-C2CA-4E10-A9B6-B40E77B88247}"/>
    <cellStyle name="Normal 3 2 10 4 3" xfId="6648" xr:uid="{00000000-0005-0000-0000-0000D5560000}"/>
    <cellStyle name="Normal 3 2 10 4 3 2" xfId="20905" xr:uid="{00000000-0005-0000-0000-0000D6560000}"/>
    <cellStyle name="Normal 3 2 10 4 3 3" xfId="32786" xr:uid="{982CD00E-7E6C-4179-8B93-1306FBF3D8C8}"/>
    <cellStyle name="Normal 3 2 10 4 3 4" xfId="47043" xr:uid="{0DD533D9-251B-4728-ADA2-EE98E89B1C54}"/>
    <cellStyle name="Normal 3 2 10 4 4" xfId="9024" xr:uid="{00000000-0005-0000-0000-0000D7560000}"/>
    <cellStyle name="Normal 3 2 10 4 4 2" xfId="23281" xr:uid="{00000000-0005-0000-0000-0000D8560000}"/>
    <cellStyle name="Normal 3 2 10 4 4 3" xfId="35162" xr:uid="{5A3F1873-3392-4543-B747-093A6225B21C}"/>
    <cellStyle name="Normal 3 2 10 4 4 4" xfId="49419" xr:uid="{496F4A06-1617-4C4E-A61E-9D0F2D580EF5}"/>
    <cellStyle name="Normal 3 2 10 4 5" xfId="11400" xr:uid="{00000000-0005-0000-0000-0000D9560000}"/>
    <cellStyle name="Normal 3 2 10 4 5 2" xfId="25657" xr:uid="{00000000-0005-0000-0000-0000DA560000}"/>
    <cellStyle name="Normal 3 2 10 4 5 3" xfId="37538" xr:uid="{A1542DF3-3CA3-4F6F-B5D1-01770A44DB42}"/>
    <cellStyle name="Normal 3 2 10 4 5 4" xfId="51795" xr:uid="{5E46E725-ECA2-46D7-A10D-CB3F0D6E2CD6}"/>
    <cellStyle name="Normal 3 2 10 4 6" xfId="13777" xr:uid="{00000000-0005-0000-0000-0000DB560000}"/>
    <cellStyle name="Normal 3 2 10 4 6 2" xfId="39915" xr:uid="{57FFBC6E-668E-40C3-9CCA-C392E98DB913}"/>
    <cellStyle name="Normal 3 2 10 4 6 3" xfId="54172" xr:uid="{F970ABA3-68D5-4ABC-BBD4-042556FA72A5}"/>
    <cellStyle name="Normal 3 2 10 4 7" xfId="16153" xr:uid="{00000000-0005-0000-0000-0000DC560000}"/>
    <cellStyle name="Normal 3 2 10 4 8" xfId="28034" xr:uid="{94D12069-ED77-48CF-A1A3-475B22B88210}"/>
    <cellStyle name="Normal 3 2 10 4 9" xfId="42291" xr:uid="{C37944BA-25C4-46A2-B1B3-4221930D7A03}"/>
    <cellStyle name="Normal 3 2 10 5" xfId="2688" xr:uid="{00000000-0005-0000-0000-0000DD560000}"/>
    <cellStyle name="Normal 3 2 10 5 2" xfId="16945" xr:uid="{00000000-0005-0000-0000-0000DE560000}"/>
    <cellStyle name="Normal 3 2 10 5 3" xfId="28826" xr:uid="{ABD8DA42-4010-4985-997C-C1115A7C61F4}"/>
    <cellStyle name="Normal 3 2 10 5 4" xfId="43083" xr:uid="{C7654BFD-E8DD-48C6-B0B8-F1F8B0329587}"/>
    <cellStyle name="Normal 3 2 10 6" xfId="5064" xr:uid="{00000000-0005-0000-0000-0000DF560000}"/>
    <cellStyle name="Normal 3 2 10 6 2" xfId="19321" xr:uid="{00000000-0005-0000-0000-0000E0560000}"/>
    <cellStyle name="Normal 3 2 10 6 3" xfId="31202" xr:uid="{977EFA8D-0BE0-4A1F-9874-3303515E4606}"/>
    <cellStyle name="Normal 3 2 10 6 4" xfId="45459" xr:uid="{BE35D0CA-FAA0-4C61-A228-134641E2C3BA}"/>
    <cellStyle name="Normal 3 2 10 7" xfId="7440" xr:uid="{00000000-0005-0000-0000-0000E1560000}"/>
    <cellStyle name="Normal 3 2 10 7 2" xfId="21697" xr:uid="{00000000-0005-0000-0000-0000E2560000}"/>
    <cellStyle name="Normal 3 2 10 7 3" xfId="33578" xr:uid="{41FB4D06-D0AD-4E1F-BA56-BF1758FF535E}"/>
    <cellStyle name="Normal 3 2 10 7 4" xfId="47835" xr:uid="{386415DD-8E30-46ED-8C56-3AAFDFB800D4}"/>
    <cellStyle name="Normal 3 2 10 8" xfId="9816" xr:uid="{00000000-0005-0000-0000-0000E3560000}"/>
    <cellStyle name="Normal 3 2 10 8 2" xfId="24073" xr:uid="{00000000-0005-0000-0000-0000E4560000}"/>
    <cellStyle name="Normal 3 2 10 8 3" xfId="35954" xr:uid="{0FBBE117-33FE-4991-84A2-B2298BC40C47}"/>
    <cellStyle name="Normal 3 2 10 8 4" xfId="50211" xr:uid="{A51F0360-4016-4A15-A983-55B338E4C04C}"/>
    <cellStyle name="Normal 3 2 10 9" xfId="12193" xr:uid="{00000000-0005-0000-0000-0000E5560000}"/>
    <cellStyle name="Normal 3 2 10 9 2" xfId="38331" xr:uid="{B21B13F3-EDFD-453F-B0C3-FEB0ADFE1AC0}"/>
    <cellStyle name="Normal 3 2 10 9 3" xfId="52588" xr:uid="{20077EDF-9004-44F0-8A71-A54FD9DF644A}"/>
    <cellStyle name="Normal 3 2 11" xfId="348" xr:uid="{00000000-0005-0000-0000-0000E6560000}"/>
    <cellStyle name="Normal 3 2 11 10" xfId="26486" xr:uid="{719E63FF-E1AA-4D82-98DA-971424D75F67}"/>
    <cellStyle name="Normal 3 2 11 11" xfId="40743" xr:uid="{95CE606D-DE98-41CE-8FA6-5BAFDFF91F21}"/>
    <cellStyle name="Normal 3 2 11 2" xfId="1140" xr:uid="{00000000-0005-0000-0000-0000E7560000}"/>
    <cellStyle name="Normal 3 2 11 2 2" xfId="3516" xr:uid="{00000000-0005-0000-0000-0000E8560000}"/>
    <cellStyle name="Normal 3 2 11 2 2 2" xfId="17773" xr:uid="{00000000-0005-0000-0000-0000E9560000}"/>
    <cellStyle name="Normal 3 2 11 2 2 3" xfId="29654" xr:uid="{7AF38F91-4C6A-4F2D-A74A-63B37983665A}"/>
    <cellStyle name="Normal 3 2 11 2 2 4" xfId="43911" xr:uid="{DDCB5183-78D6-4677-912D-1A6B03F2CF1D}"/>
    <cellStyle name="Normal 3 2 11 2 3" xfId="5892" xr:uid="{00000000-0005-0000-0000-0000EA560000}"/>
    <cellStyle name="Normal 3 2 11 2 3 2" xfId="20149" xr:uid="{00000000-0005-0000-0000-0000EB560000}"/>
    <cellStyle name="Normal 3 2 11 2 3 3" xfId="32030" xr:uid="{EE030783-C0FF-4550-9D97-6B8094A82D66}"/>
    <cellStyle name="Normal 3 2 11 2 3 4" xfId="46287" xr:uid="{86578B5E-3D29-4BBF-B61F-4F842A458097}"/>
    <cellStyle name="Normal 3 2 11 2 4" xfId="8268" xr:uid="{00000000-0005-0000-0000-0000EC560000}"/>
    <cellStyle name="Normal 3 2 11 2 4 2" xfId="22525" xr:uid="{00000000-0005-0000-0000-0000ED560000}"/>
    <cellStyle name="Normal 3 2 11 2 4 3" xfId="34406" xr:uid="{E596B9F5-92B8-47BC-9B72-C395B673B931}"/>
    <cellStyle name="Normal 3 2 11 2 4 4" xfId="48663" xr:uid="{9D11D74E-AFD4-4D5A-9036-58D2053546B8}"/>
    <cellStyle name="Normal 3 2 11 2 5" xfId="10644" xr:uid="{00000000-0005-0000-0000-0000EE560000}"/>
    <cellStyle name="Normal 3 2 11 2 5 2" xfId="24901" xr:uid="{00000000-0005-0000-0000-0000EF560000}"/>
    <cellStyle name="Normal 3 2 11 2 5 3" xfId="36782" xr:uid="{6D3345DA-5593-4FB7-87C8-DC2DD874DC5F}"/>
    <cellStyle name="Normal 3 2 11 2 5 4" xfId="51039" xr:uid="{CB5CB5AE-4DC1-4474-A083-ED335CB8D787}"/>
    <cellStyle name="Normal 3 2 11 2 6" xfId="13021" xr:uid="{00000000-0005-0000-0000-0000F0560000}"/>
    <cellStyle name="Normal 3 2 11 2 6 2" xfId="39159" xr:uid="{EEAE0963-23AC-4590-B360-EBDD22ABC20F}"/>
    <cellStyle name="Normal 3 2 11 2 6 3" xfId="53416" xr:uid="{C6686DEF-8E34-4286-B3CD-BF0FF1467259}"/>
    <cellStyle name="Normal 3 2 11 2 7" xfId="15397" xr:uid="{00000000-0005-0000-0000-0000F1560000}"/>
    <cellStyle name="Normal 3 2 11 2 8" xfId="27278" xr:uid="{F3D74C6A-50FF-492C-AB11-CF961563F1C3}"/>
    <cellStyle name="Normal 3 2 11 2 9" xfId="41535" xr:uid="{182A5492-578A-4233-A608-C94054CDD1B5}"/>
    <cellStyle name="Normal 3 2 11 3" xfId="1932" xr:uid="{00000000-0005-0000-0000-0000F2560000}"/>
    <cellStyle name="Normal 3 2 11 3 2" xfId="4308" xr:uid="{00000000-0005-0000-0000-0000F3560000}"/>
    <cellStyle name="Normal 3 2 11 3 2 2" xfId="18565" xr:uid="{00000000-0005-0000-0000-0000F4560000}"/>
    <cellStyle name="Normal 3 2 11 3 2 3" xfId="30446" xr:uid="{62EE14E9-0EA8-4BC4-870D-727A78526B2C}"/>
    <cellStyle name="Normal 3 2 11 3 2 4" xfId="44703" xr:uid="{AE0A2653-B5D9-4B11-8118-210BC215321A}"/>
    <cellStyle name="Normal 3 2 11 3 3" xfId="6684" xr:uid="{00000000-0005-0000-0000-0000F5560000}"/>
    <cellStyle name="Normal 3 2 11 3 3 2" xfId="20941" xr:uid="{00000000-0005-0000-0000-0000F6560000}"/>
    <cellStyle name="Normal 3 2 11 3 3 3" xfId="32822" xr:uid="{0A2CE1DB-1B9E-487A-850B-9FCD5173C7CF}"/>
    <cellStyle name="Normal 3 2 11 3 3 4" xfId="47079" xr:uid="{5D8D1E43-0245-4B9B-AB41-3EE254095D71}"/>
    <cellStyle name="Normal 3 2 11 3 4" xfId="9060" xr:uid="{00000000-0005-0000-0000-0000F7560000}"/>
    <cellStyle name="Normal 3 2 11 3 4 2" xfId="23317" xr:uid="{00000000-0005-0000-0000-0000F8560000}"/>
    <cellStyle name="Normal 3 2 11 3 4 3" xfId="35198" xr:uid="{7A2B9F63-BDA1-4DAF-8123-8060C54FF3F9}"/>
    <cellStyle name="Normal 3 2 11 3 4 4" xfId="49455" xr:uid="{41A4707B-248A-4DDA-873C-7E9410C029D9}"/>
    <cellStyle name="Normal 3 2 11 3 5" xfId="11436" xr:uid="{00000000-0005-0000-0000-0000F9560000}"/>
    <cellStyle name="Normal 3 2 11 3 5 2" xfId="25693" xr:uid="{00000000-0005-0000-0000-0000FA560000}"/>
    <cellStyle name="Normal 3 2 11 3 5 3" xfId="37574" xr:uid="{2E0077ED-828A-441F-9B6E-7C7A291A8DB0}"/>
    <cellStyle name="Normal 3 2 11 3 5 4" xfId="51831" xr:uid="{15DFB044-AB62-4572-8890-DE006C7069AC}"/>
    <cellStyle name="Normal 3 2 11 3 6" xfId="13813" xr:uid="{00000000-0005-0000-0000-0000FB560000}"/>
    <cellStyle name="Normal 3 2 11 3 6 2" xfId="39951" xr:uid="{2337CA5E-1EC3-47B6-A0AE-2F5DFB89A1EA}"/>
    <cellStyle name="Normal 3 2 11 3 6 3" xfId="54208" xr:uid="{67C01856-FBD0-4E2D-975D-3998DE6A53E8}"/>
    <cellStyle name="Normal 3 2 11 3 7" xfId="16189" xr:uid="{00000000-0005-0000-0000-0000FC560000}"/>
    <cellStyle name="Normal 3 2 11 3 8" xfId="28070" xr:uid="{3278861D-EB2F-4DC3-B108-F64CAF0BC1D4}"/>
    <cellStyle name="Normal 3 2 11 3 9" xfId="42327" xr:uid="{B2270F53-E1D2-45BF-AAD5-3399AA18BA60}"/>
    <cellStyle name="Normal 3 2 11 4" xfId="2724" xr:uid="{00000000-0005-0000-0000-0000FD560000}"/>
    <cellStyle name="Normal 3 2 11 4 2" xfId="16981" xr:uid="{00000000-0005-0000-0000-0000FE560000}"/>
    <cellStyle name="Normal 3 2 11 4 3" xfId="28862" xr:uid="{C2CD6AFC-AC2B-429C-B9EC-4F05E7D5B6E9}"/>
    <cellStyle name="Normal 3 2 11 4 4" xfId="43119" xr:uid="{3786A123-7006-4354-BF9C-F836711A7903}"/>
    <cellStyle name="Normal 3 2 11 5" xfId="5100" xr:uid="{00000000-0005-0000-0000-0000FF560000}"/>
    <cellStyle name="Normal 3 2 11 5 2" xfId="19357" xr:uid="{00000000-0005-0000-0000-000000570000}"/>
    <cellStyle name="Normal 3 2 11 5 3" xfId="31238" xr:uid="{8406F8C7-7547-4D76-BE33-58AD6E534024}"/>
    <cellStyle name="Normal 3 2 11 5 4" xfId="45495" xr:uid="{04D7B01E-C81E-43D3-83A6-3BBD5BDB062D}"/>
    <cellStyle name="Normal 3 2 11 6" xfId="7476" xr:uid="{00000000-0005-0000-0000-000001570000}"/>
    <cellStyle name="Normal 3 2 11 6 2" xfId="21733" xr:uid="{00000000-0005-0000-0000-000002570000}"/>
    <cellStyle name="Normal 3 2 11 6 3" xfId="33614" xr:uid="{B39C3B5D-89A4-4B4B-B7A4-746FB56E93D1}"/>
    <cellStyle name="Normal 3 2 11 6 4" xfId="47871" xr:uid="{DFD6A683-98A4-4368-9602-0225A392927A}"/>
    <cellStyle name="Normal 3 2 11 7" xfId="9852" xr:uid="{00000000-0005-0000-0000-000003570000}"/>
    <cellStyle name="Normal 3 2 11 7 2" xfId="24109" xr:uid="{00000000-0005-0000-0000-000004570000}"/>
    <cellStyle name="Normal 3 2 11 7 3" xfId="35990" xr:uid="{8BF5E80A-01C5-402A-B9BB-305009D20DA1}"/>
    <cellStyle name="Normal 3 2 11 7 4" xfId="50247" xr:uid="{9DE886D7-7128-4EAE-9D4F-5D0CDA063011}"/>
    <cellStyle name="Normal 3 2 11 8" xfId="12229" xr:uid="{00000000-0005-0000-0000-000005570000}"/>
    <cellStyle name="Normal 3 2 11 8 2" xfId="38367" xr:uid="{085FA7C8-99C9-4E9E-877A-977029432639}"/>
    <cellStyle name="Normal 3 2 11 8 3" xfId="52624" xr:uid="{F917C303-C993-4B8A-B778-1EE3A385DC9F}"/>
    <cellStyle name="Normal 3 2 11 9" xfId="14605" xr:uid="{00000000-0005-0000-0000-000006570000}"/>
    <cellStyle name="Normal 3 2 12" xfId="384" xr:uid="{00000000-0005-0000-0000-000007570000}"/>
    <cellStyle name="Normal 3 2 12 10" xfId="26522" xr:uid="{220705AA-2893-4D56-ABFF-B8ED12143C26}"/>
    <cellStyle name="Normal 3 2 12 11" xfId="40779" xr:uid="{5E928FDE-AD7F-47BC-94BB-928266D74C19}"/>
    <cellStyle name="Normal 3 2 12 2" xfId="1176" xr:uid="{00000000-0005-0000-0000-000008570000}"/>
    <cellStyle name="Normal 3 2 12 2 2" xfId="3552" xr:uid="{00000000-0005-0000-0000-000009570000}"/>
    <cellStyle name="Normal 3 2 12 2 2 2" xfId="17809" xr:uid="{00000000-0005-0000-0000-00000A570000}"/>
    <cellStyle name="Normal 3 2 12 2 2 3" xfId="29690" xr:uid="{36F419EE-B2BF-4640-939D-6F94BC8E9C45}"/>
    <cellStyle name="Normal 3 2 12 2 2 4" xfId="43947" xr:uid="{F28C225E-6A5E-46C5-A497-7E17517A1A8B}"/>
    <cellStyle name="Normal 3 2 12 2 3" xfId="5928" xr:uid="{00000000-0005-0000-0000-00000B570000}"/>
    <cellStyle name="Normal 3 2 12 2 3 2" xfId="20185" xr:uid="{00000000-0005-0000-0000-00000C570000}"/>
    <cellStyle name="Normal 3 2 12 2 3 3" xfId="32066" xr:uid="{8B34EE8C-A184-44E9-91D2-B16924B76727}"/>
    <cellStyle name="Normal 3 2 12 2 3 4" xfId="46323" xr:uid="{573EEB5D-429B-44E3-82EC-EA37B4F9C3F5}"/>
    <cellStyle name="Normal 3 2 12 2 4" xfId="8304" xr:uid="{00000000-0005-0000-0000-00000D570000}"/>
    <cellStyle name="Normal 3 2 12 2 4 2" xfId="22561" xr:uid="{00000000-0005-0000-0000-00000E570000}"/>
    <cellStyle name="Normal 3 2 12 2 4 3" xfId="34442" xr:uid="{64895CDA-9D59-4D9F-9543-A348B989967B}"/>
    <cellStyle name="Normal 3 2 12 2 4 4" xfId="48699" xr:uid="{5D4563A0-1C1D-430C-B8BC-9AB1E28195C8}"/>
    <cellStyle name="Normal 3 2 12 2 5" xfId="10680" xr:uid="{00000000-0005-0000-0000-00000F570000}"/>
    <cellStyle name="Normal 3 2 12 2 5 2" xfId="24937" xr:uid="{00000000-0005-0000-0000-000010570000}"/>
    <cellStyle name="Normal 3 2 12 2 5 3" xfId="36818" xr:uid="{C0C4F3B1-79AC-46A8-81C1-C5CBDBD7DA7C}"/>
    <cellStyle name="Normal 3 2 12 2 5 4" xfId="51075" xr:uid="{BA9C44BB-B215-44CC-A245-DC9565F46503}"/>
    <cellStyle name="Normal 3 2 12 2 6" xfId="13057" xr:uid="{00000000-0005-0000-0000-000011570000}"/>
    <cellStyle name="Normal 3 2 12 2 6 2" xfId="39195" xr:uid="{C287205D-D2AE-4DC0-80C2-61A45F4927E8}"/>
    <cellStyle name="Normal 3 2 12 2 6 3" xfId="53452" xr:uid="{6802067D-1B97-4450-A6E4-27FBBAD03854}"/>
    <cellStyle name="Normal 3 2 12 2 7" xfId="15433" xr:uid="{00000000-0005-0000-0000-000012570000}"/>
    <cellStyle name="Normal 3 2 12 2 8" xfId="27314" xr:uid="{3DAA60C7-4402-4C63-A8E7-AF057D499C11}"/>
    <cellStyle name="Normal 3 2 12 2 9" xfId="41571" xr:uid="{0E0D5489-5C2A-40F4-9876-84F9A7A9A6B7}"/>
    <cellStyle name="Normal 3 2 12 3" xfId="1968" xr:uid="{00000000-0005-0000-0000-000013570000}"/>
    <cellStyle name="Normal 3 2 12 3 2" xfId="4344" xr:uid="{00000000-0005-0000-0000-000014570000}"/>
    <cellStyle name="Normal 3 2 12 3 2 2" xfId="18601" xr:uid="{00000000-0005-0000-0000-000015570000}"/>
    <cellStyle name="Normal 3 2 12 3 2 3" xfId="30482" xr:uid="{13765490-A41F-452C-80DC-5DA0DC8787EB}"/>
    <cellStyle name="Normal 3 2 12 3 2 4" xfId="44739" xr:uid="{F1E7BA3C-0824-4367-A4DF-05F625C4363F}"/>
    <cellStyle name="Normal 3 2 12 3 3" xfId="6720" xr:uid="{00000000-0005-0000-0000-000016570000}"/>
    <cellStyle name="Normal 3 2 12 3 3 2" xfId="20977" xr:uid="{00000000-0005-0000-0000-000017570000}"/>
    <cellStyle name="Normal 3 2 12 3 3 3" xfId="32858" xr:uid="{A3D1CE5C-EFCC-430D-8D8C-C8953360DB7C}"/>
    <cellStyle name="Normal 3 2 12 3 3 4" xfId="47115" xr:uid="{F59BDB21-C1F4-47D0-85F4-7E0E885DE256}"/>
    <cellStyle name="Normal 3 2 12 3 4" xfId="9096" xr:uid="{00000000-0005-0000-0000-000018570000}"/>
    <cellStyle name="Normal 3 2 12 3 4 2" xfId="23353" xr:uid="{00000000-0005-0000-0000-000019570000}"/>
    <cellStyle name="Normal 3 2 12 3 4 3" xfId="35234" xr:uid="{9D2816B5-2286-4338-BA66-63E6AE784CA2}"/>
    <cellStyle name="Normal 3 2 12 3 4 4" xfId="49491" xr:uid="{67267F47-DA23-4A8C-9071-FC51E5DED6BC}"/>
    <cellStyle name="Normal 3 2 12 3 5" xfId="11472" xr:uid="{00000000-0005-0000-0000-00001A570000}"/>
    <cellStyle name="Normal 3 2 12 3 5 2" xfId="25729" xr:uid="{00000000-0005-0000-0000-00001B570000}"/>
    <cellStyle name="Normal 3 2 12 3 5 3" xfId="37610" xr:uid="{4EF6CFC8-FC88-4521-BB51-A0DFB5DE6B5A}"/>
    <cellStyle name="Normal 3 2 12 3 5 4" xfId="51867" xr:uid="{5254D3CF-6052-4287-9BC0-BA2490335FA1}"/>
    <cellStyle name="Normal 3 2 12 3 6" xfId="13849" xr:uid="{00000000-0005-0000-0000-00001C570000}"/>
    <cellStyle name="Normal 3 2 12 3 6 2" xfId="39987" xr:uid="{0F9F8907-A8E2-4D79-AA66-BF64AB62A2B1}"/>
    <cellStyle name="Normal 3 2 12 3 6 3" xfId="54244" xr:uid="{E8F05D3D-C9BA-4A49-8866-6D654AF53897}"/>
    <cellStyle name="Normal 3 2 12 3 7" xfId="16225" xr:uid="{00000000-0005-0000-0000-00001D570000}"/>
    <cellStyle name="Normal 3 2 12 3 8" xfId="28106" xr:uid="{9AD21C62-7EA2-4D15-BE74-DCBADE0E5ACE}"/>
    <cellStyle name="Normal 3 2 12 3 9" xfId="42363" xr:uid="{C4E39087-AFDE-4B98-A00E-3BA1FD24FAFC}"/>
    <cellStyle name="Normal 3 2 12 4" xfId="2760" xr:uid="{00000000-0005-0000-0000-00001E570000}"/>
    <cellStyle name="Normal 3 2 12 4 2" xfId="17017" xr:uid="{00000000-0005-0000-0000-00001F570000}"/>
    <cellStyle name="Normal 3 2 12 4 3" xfId="28898" xr:uid="{D2FBAD30-AAFD-499E-B3E4-B3647BF44B94}"/>
    <cellStyle name="Normal 3 2 12 4 4" xfId="43155" xr:uid="{F58926AC-6960-4813-883F-CCC047F844D2}"/>
    <cellStyle name="Normal 3 2 12 5" xfId="5136" xr:uid="{00000000-0005-0000-0000-000020570000}"/>
    <cellStyle name="Normal 3 2 12 5 2" xfId="19393" xr:uid="{00000000-0005-0000-0000-000021570000}"/>
    <cellStyle name="Normal 3 2 12 5 3" xfId="31274" xr:uid="{577B505A-5603-4BC7-B4B4-CC855B38E728}"/>
    <cellStyle name="Normal 3 2 12 5 4" xfId="45531" xr:uid="{5B61C1F7-5DEA-406B-AF31-4FF761DAEE00}"/>
    <cellStyle name="Normal 3 2 12 6" xfId="7512" xr:uid="{00000000-0005-0000-0000-000022570000}"/>
    <cellStyle name="Normal 3 2 12 6 2" xfId="21769" xr:uid="{00000000-0005-0000-0000-000023570000}"/>
    <cellStyle name="Normal 3 2 12 6 3" xfId="33650" xr:uid="{EE298803-B13B-4BED-94D0-97CC4F29842A}"/>
    <cellStyle name="Normal 3 2 12 6 4" xfId="47907" xr:uid="{41DBB654-20F5-42EC-B0E4-F538C968D25E}"/>
    <cellStyle name="Normal 3 2 12 7" xfId="9888" xr:uid="{00000000-0005-0000-0000-000024570000}"/>
    <cellStyle name="Normal 3 2 12 7 2" xfId="24145" xr:uid="{00000000-0005-0000-0000-000025570000}"/>
    <cellStyle name="Normal 3 2 12 7 3" xfId="36026" xr:uid="{0BAF6EC4-C344-4C54-8F6B-523BC360605D}"/>
    <cellStyle name="Normal 3 2 12 7 4" xfId="50283" xr:uid="{0E6CB36F-0878-45E5-BBD0-EF18BE3EB787}"/>
    <cellStyle name="Normal 3 2 12 8" xfId="12265" xr:uid="{00000000-0005-0000-0000-000026570000}"/>
    <cellStyle name="Normal 3 2 12 8 2" xfId="38403" xr:uid="{F0E52A9D-0C84-4EC9-BFC0-4F43EB64145A}"/>
    <cellStyle name="Normal 3 2 12 8 3" xfId="52660" xr:uid="{2D603382-F048-4F7D-BC95-FF2E27D7C295}"/>
    <cellStyle name="Normal 3 2 12 9" xfId="14641" xr:uid="{00000000-0005-0000-0000-000027570000}"/>
    <cellStyle name="Normal 3 2 13" xfId="708" xr:uid="{00000000-0005-0000-0000-000028570000}"/>
    <cellStyle name="Normal 3 2 13 10" xfId="26846" xr:uid="{4D3CD88B-B7B6-4D53-94DD-49F767648CE7}"/>
    <cellStyle name="Normal 3 2 13 11" xfId="41103" xr:uid="{CE956139-D48D-4445-85CA-175286531D4C}"/>
    <cellStyle name="Normal 3 2 13 2" xfId="1500" xr:uid="{00000000-0005-0000-0000-000029570000}"/>
    <cellStyle name="Normal 3 2 13 2 2" xfId="3876" xr:uid="{00000000-0005-0000-0000-00002A570000}"/>
    <cellStyle name="Normal 3 2 13 2 2 2" xfId="18133" xr:uid="{00000000-0005-0000-0000-00002B570000}"/>
    <cellStyle name="Normal 3 2 13 2 2 3" xfId="30014" xr:uid="{74C5EA08-7A68-48C6-89DC-8F4B66522BB8}"/>
    <cellStyle name="Normal 3 2 13 2 2 4" xfId="44271" xr:uid="{E77B0A1B-5B65-49A4-BBBE-53028AB1AF10}"/>
    <cellStyle name="Normal 3 2 13 2 3" xfId="6252" xr:uid="{00000000-0005-0000-0000-00002C570000}"/>
    <cellStyle name="Normal 3 2 13 2 3 2" xfId="20509" xr:uid="{00000000-0005-0000-0000-00002D570000}"/>
    <cellStyle name="Normal 3 2 13 2 3 3" xfId="32390" xr:uid="{B0006B73-B42A-46A8-841D-949118FF00A7}"/>
    <cellStyle name="Normal 3 2 13 2 3 4" xfId="46647" xr:uid="{4D69AFE7-BCCF-4985-A529-DABC9C5BEF46}"/>
    <cellStyle name="Normal 3 2 13 2 4" xfId="8628" xr:uid="{00000000-0005-0000-0000-00002E570000}"/>
    <cellStyle name="Normal 3 2 13 2 4 2" xfId="22885" xr:uid="{00000000-0005-0000-0000-00002F570000}"/>
    <cellStyle name="Normal 3 2 13 2 4 3" xfId="34766" xr:uid="{1510237A-E397-4317-8B1A-E2413969168B}"/>
    <cellStyle name="Normal 3 2 13 2 4 4" xfId="49023" xr:uid="{F69C7603-5538-409F-B4A3-EFAE50CDC2A0}"/>
    <cellStyle name="Normal 3 2 13 2 5" xfId="11004" xr:uid="{00000000-0005-0000-0000-000030570000}"/>
    <cellStyle name="Normal 3 2 13 2 5 2" xfId="25261" xr:uid="{00000000-0005-0000-0000-000031570000}"/>
    <cellStyle name="Normal 3 2 13 2 5 3" xfId="37142" xr:uid="{CCA0C2D0-1956-49E9-BE7C-72ECDDDE19FB}"/>
    <cellStyle name="Normal 3 2 13 2 5 4" xfId="51399" xr:uid="{56E1DF40-EA83-48B9-93FB-7F7743CB9D45}"/>
    <cellStyle name="Normal 3 2 13 2 6" xfId="13381" xr:uid="{00000000-0005-0000-0000-000032570000}"/>
    <cellStyle name="Normal 3 2 13 2 6 2" xfId="39519" xr:uid="{6C27678F-AE6D-4B97-BDD9-A6114A04B80C}"/>
    <cellStyle name="Normal 3 2 13 2 6 3" xfId="53776" xr:uid="{B6AAFC0B-1B1C-4270-8BF8-CB93027B3207}"/>
    <cellStyle name="Normal 3 2 13 2 7" xfId="15757" xr:uid="{00000000-0005-0000-0000-000033570000}"/>
    <cellStyle name="Normal 3 2 13 2 8" xfId="27638" xr:uid="{FF9C5C33-4DA2-4049-B48E-9A0FF4E57C81}"/>
    <cellStyle name="Normal 3 2 13 2 9" xfId="41895" xr:uid="{3B490023-E991-4E1A-9C08-EA79174B32F0}"/>
    <cellStyle name="Normal 3 2 13 3" xfId="2292" xr:uid="{00000000-0005-0000-0000-000034570000}"/>
    <cellStyle name="Normal 3 2 13 3 2" xfId="4668" xr:uid="{00000000-0005-0000-0000-000035570000}"/>
    <cellStyle name="Normal 3 2 13 3 2 2" xfId="18925" xr:uid="{00000000-0005-0000-0000-000036570000}"/>
    <cellStyle name="Normal 3 2 13 3 2 3" xfId="30806" xr:uid="{F858A816-3B8E-4D50-82C1-951B8E0DF735}"/>
    <cellStyle name="Normal 3 2 13 3 2 4" xfId="45063" xr:uid="{086A65A0-0A4D-4F5E-A215-8341B4A8C396}"/>
    <cellStyle name="Normal 3 2 13 3 3" xfId="7044" xr:uid="{00000000-0005-0000-0000-000037570000}"/>
    <cellStyle name="Normal 3 2 13 3 3 2" xfId="21301" xr:uid="{00000000-0005-0000-0000-000038570000}"/>
    <cellStyle name="Normal 3 2 13 3 3 3" xfId="33182" xr:uid="{CAD05AB6-9B93-4267-8583-ED2306FF655D}"/>
    <cellStyle name="Normal 3 2 13 3 3 4" xfId="47439" xr:uid="{DE3951A8-B002-4D6C-8B08-F57562618CAF}"/>
    <cellStyle name="Normal 3 2 13 3 4" xfId="9420" xr:uid="{00000000-0005-0000-0000-000039570000}"/>
    <cellStyle name="Normal 3 2 13 3 4 2" xfId="23677" xr:uid="{00000000-0005-0000-0000-00003A570000}"/>
    <cellStyle name="Normal 3 2 13 3 4 3" xfId="35558" xr:uid="{DF82295E-9C75-4FC3-800C-AFF680B34775}"/>
    <cellStyle name="Normal 3 2 13 3 4 4" xfId="49815" xr:uid="{E97D1EC4-118F-4A3F-A385-9B6D113D7403}"/>
    <cellStyle name="Normal 3 2 13 3 5" xfId="11796" xr:uid="{00000000-0005-0000-0000-00003B570000}"/>
    <cellStyle name="Normal 3 2 13 3 5 2" xfId="26053" xr:uid="{00000000-0005-0000-0000-00003C570000}"/>
    <cellStyle name="Normal 3 2 13 3 5 3" xfId="37934" xr:uid="{BC1572AB-9DEE-403E-965B-2631B4F52D60}"/>
    <cellStyle name="Normal 3 2 13 3 5 4" xfId="52191" xr:uid="{EE21719B-1CBD-4BE6-9F1A-25377FE934BD}"/>
    <cellStyle name="Normal 3 2 13 3 6" xfId="14173" xr:uid="{00000000-0005-0000-0000-00003D570000}"/>
    <cellStyle name="Normal 3 2 13 3 6 2" xfId="40311" xr:uid="{3971DA12-9DCB-4578-9DE5-D9CC44437ED0}"/>
    <cellStyle name="Normal 3 2 13 3 6 3" xfId="54568" xr:uid="{3A7126AD-C202-4060-953A-1215506578F8}"/>
    <cellStyle name="Normal 3 2 13 3 7" xfId="16549" xr:uid="{00000000-0005-0000-0000-00003E570000}"/>
    <cellStyle name="Normal 3 2 13 3 8" xfId="28430" xr:uid="{BEE5D102-81C9-45C3-901F-DF824DB6A9A8}"/>
    <cellStyle name="Normal 3 2 13 3 9" xfId="42687" xr:uid="{B60E9C29-31A8-4315-8873-3610480686D6}"/>
    <cellStyle name="Normal 3 2 13 4" xfId="3084" xr:uid="{00000000-0005-0000-0000-00003F570000}"/>
    <cellStyle name="Normal 3 2 13 4 2" xfId="17341" xr:uid="{00000000-0005-0000-0000-000040570000}"/>
    <cellStyle name="Normal 3 2 13 4 3" xfId="29222" xr:uid="{153FADE8-715F-469A-8A11-7A48487FF43B}"/>
    <cellStyle name="Normal 3 2 13 4 4" xfId="43479" xr:uid="{59B7637C-CC2C-4395-8F42-2EE240ADCCC2}"/>
    <cellStyle name="Normal 3 2 13 5" xfId="5460" xr:uid="{00000000-0005-0000-0000-000041570000}"/>
    <cellStyle name="Normal 3 2 13 5 2" xfId="19717" xr:uid="{00000000-0005-0000-0000-000042570000}"/>
    <cellStyle name="Normal 3 2 13 5 3" xfId="31598" xr:uid="{404E6E43-34B3-4428-880A-41C7F835D7C8}"/>
    <cellStyle name="Normal 3 2 13 5 4" xfId="45855" xr:uid="{E0D8243A-DBC5-45EC-8D09-600C2EC3A9BD}"/>
    <cellStyle name="Normal 3 2 13 6" xfId="7836" xr:uid="{00000000-0005-0000-0000-000043570000}"/>
    <cellStyle name="Normal 3 2 13 6 2" xfId="22093" xr:uid="{00000000-0005-0000-0000-000044570000}"/>
    <cellStyle name="Normal 3 2 13 6 3" xfId="33974" xr:uid="{EE41112E-1B07-451F-A961-C6899F0A33CA}"/>
    <cellStyle name="Normal 3 2 13 6 4" xfId="48231" xr:uid="{ECB09C81-B44B-4984-939B-B9A8C1E85773}"/>
    <cellStyle name="Normal 3 2 13 7" xfId="10212" xr:uid="{00000000-0005-0000-0000-000045570000}"/>
    <cellStyle name="Normal 3 2 13 7 2" xfId="24469" xr:uid="{00000000-0005-0000-0000-000046570000}"/>
    <cellStyle name="Normal 3 2 13 7 3" xfId="36350" xr:uid="{3F297EAB-937F-466D-AABF-6EEA23951D92}"/>
    <cellStyle name="Normal 3 2 13 7 4" xfId="50607" xr:uid="{0DAE79C2-D820-4983-BBA2-D21CCE901BBC}"/>
    <cellStyle name="Normal 3 2 13 8" xfId="12589" xr:uid="{00000000-0005-0000-0000-000047570000}"/>
    <cellStyle name="Normal 3 2 13 8 2" xfId="38727" xr:uid="{D950AF62-5970-46A2-AE75-2E35A61F6FCE}"/>
    <cellStyle name="Normal 3 2 13 8 3" xfId="52984" xr:uid="{E502110A-A9A4-4690-B154-9ADB2C977E79}"/>
    <cellStyle name="Normal 3 2 13 9" xfId="14965" xr:uid="{00000000-0005-0000-0000-000048570000}"/>
    <cellStyle name="Normal 3 2 14" xfId="744" xr:uid="{00000000-0005-0000-0000-000049570000}"/>
    <cellStyle name="Normal 3 2 14 10" xfId="26882" xr:uid="{B130F639-7D33-4B9E-A8BD-D424EA4F34BA}"/>
    <cellStyle name="Normal 3 2 14 11" xfId="41139" xr:uid="{572554D1-09F6-4EE8-8B4F-3DE602B06C56}"/>
    <cellStyle name="Normal 3 2 14 2" xfId="1536" xr:uid="{00000000-0005-0000-0000-00004A570000}"/>
    <cellStyle name="Normal 3 2 14 2 2" xfId="3912" xr:uid="{00000000-0005-0000-0000-00004B570000}"/>
    <cellStyle name="Normal 3 2 14 2 2 2" xfId="18169" xr:uid="{00000000-0005-0000-0000-00004C570000}"/>
    <cellStyle name="Normal 3 2 14 2 2 3" xfId="30050" xr:uid="{43A72178-F5C3-4815-8EEC-50D29DA670A6}"/>
    <cellStyle name="Normal 3 2 14 2 2 4" xfId="44307" xr:uid="{DAD19FA7-B5C3-45CF-A791-E8C7C079DED7}"/>
    <cellStyle name="Normal 3 2 14 2 3" xfId="6288" xr:uid="{00000000-0005-0000-0000-00004D570000}"/>
    <cellStyle name="Normal 3 2 14 2 3 2" xfId="20545" xr:uid="{00000000-0005-0000-0000-00004E570000}"/>
    <cellStyle name="Normal 3 2 14 2 3 3" xfId="32426" xr:uid="{73588F99-539F-4B64-AA7E-720340ACAC0A}"/>
    <cellStyle name="Normal 3 2 14 2 3 4" xfId="46683" xr:uid="{A5EBC3B0-3002-488E-B75D-9EE4A2E4BAA5}"/>
    <cellStyle name="Normal 3 2 14 2 4" xfId="8664" xr:uid="{00000000-0005-0000-0000-00004F570000}"/>
    <cellStyle name="Normal 3 2 14 2 4 2" xfId="22921" xr:uid="{00000000-0005-0000-0000-000050570000}"/>
    <cellStyle name="Normal 3 2 14 2 4 3" xfId="34802" xr:uid="{0627CD60-970D-48F1-BC44-51D15E8FDD99}"/>
    <cellStyle name="Normal 3 2 14 2 4 4" xfId="49059" xr:uid="{6A0699E1-CFF7-4548-9659-0AADBB2709F3}"/>
    <cellStyle name="Normal 3 2 14 2 5" xfId="11040" xr:uid="{00000000-0005-0000-0000-000051570000}"/>
    <cellStyle name="Normal 3 2 14 2 5 2" xfId="25297" xr:uid="{00000000-0005-0000-0000-000052570000}"/>
    <cellStyle name="Normal 3 2 14 2 5 3" xfId="37178" xr:uid="{A13DA2B4-83F9-44CF-8C31-A4A690D1DDB2}"/>
    <cellStyle name="Normal 3 2 14 2 5 4" xfId="51435" xr:uid="{0E9B833F-C524-4DCF-9E67-87169E3A87C4}"/>
    <cellStyle name="Normal 3 2 14 2 6" xfId="13417" xr:uid="{00000000-0005-0000-0000-000053570000}"/>
    <cellStyle name="Normal 3 2 14 2 6 2" xfId="39555" xr:uid="{68D369DC-42A5-40D1-AE9C-E3AB1E0F9CC4}"/>
    <cellStyle name="Normal 3 2 14 2 6 3" xfId="53812" xr:uid="{76DBB517-8A7C-4829-86E3-33D74B359147}"/>
    <cellStyle name="Normal 3 2 14 2 7" xfId="15793" xr:uid="{00000000-0005-0000-0000-000054570000}"/>
    <cellStyle name="Normal 3 2 14 2 8" xfId="27674" xr:uid="{FC631508-0254-40FE-86E4-E8DB3DC38266}"/>
    <cellStyle name="Normal 3 2 14 2 9" xfId="41931" xr:uid="{5883158B-A314-44C3-B23D-97A75F14240C}"/>
    <cellStyle name="Normal 3 2 14 3" xfId="2328" xr:uid="{00000000-0005-0000-0000-000055570000}"/>
    <cellStyle name="Normal 3 2 14 3 2" xfId="4704" xr:uid="{00000000-0005-0000-0000-000056570000}"/>
    <cellStyle name="Normal 3 2 14 3 2 2" xfId="18961" xr:uid="{00000000-0005-0000-0000-000057570000}"/>
    <cellStyle name="Normal 3 2 14 3 2 3" xfId="30842" xr:uid="{78841A8B-D509-4DB8-825A-62B96ABAFE34}"/>
    <cellStyle name="Normal 3 2 14 3 2 4" xfId="45099" xr:uid="{312AB17D-264C-40B2-B187-706B00C4FCC2}"/>
    <cellStyle name="Normal 3 2 14 3 3" xfId="7080" xr:uid="{00000000-0005-0000-0000-000058570000}"/>
    <cellStyle name="Normal 3 2 14 3 3 2" xfId="21337" xr:uid="{00000000-0005-0000-0000-000059570000}"/>
    <cellStyle name="Normal 3 2 14 3 3 3" xfId="33218" xr:uid="{811A287C-AD00-4652-94C1-D1D722944887}"/>
    <cellStyle name="Normal 3 2 14 3 3 4" xfId="47475" xr:uid="{356FFF68-EF80-4240-9E05-421CEF8AD471}"/>
    <cellStyle name="Normal 3 2 14 3 4" xfId="9456" xr:uid="{00000000-0005-0000-0000-00005A570000}"/>
    <cellStyle name="Normal 3 2 14 3 4 2" xfId="23713" xr:uid="{00000000-0005-0000-0000-00005B570000}"/>
    <cellStyle name="Normal 3 2 14 3 4 3" xfId="35594" xr:uid="{1E247F78-6B81-437F-B60C-FE6C2CCDB4B5}"/>
    <cellStyle name="Normal 3 2 14 3 4 4" xfId="49851" xr:uid="{94F09938-0FF4-4752-BBFF-1612124386E3}"/>
    <cellStyle name="Normal 3 2 14 3 5" xfId="11832" xr:uid="{00000000-0005-0000-0000-00005C570000}"/>
    <cellStyle name="Normal 3 2 14 3 5 2" xfId="26089" xr:uid="{00000000-0005-0000-0000-00005D570000}"/>
    <cellStyle name="Normal 3 2 14 3 5 3" xfId="37970" xr:uid="{E8553E1D-858A-4681-BB08-94C868C3767F}"/>
    <cellStyle name="Normal 3 2 14 3 5 4" xfId="52227" xr:uid="{22ED43E3-851C-48E9-8118-93F34ABCFCC0}"/>
    <cellStyle name="Normal 3 2 14 3 6" xfId="14209" xr:uid="{00000000-0005-0000-0000-00005E570000}"/>
    <cellStyle name="Normal 3 2 14 3 6 2" xfId="40347" xr:uid="{7EB406BF-E40C-4EDB-8A2C-40E46A83FCD0}"/>
    <cellStyle name="Normal 3 2 14 3 6 3" xfId="54604" xr:uid="{506A469F-28B8-45C8-AB2B-9545622D0FCA}"/>
    <cellStyle name="Normal 3 2 14 3 7" xfId="16585" xr:uid="{00000000-0005-0000-0000-00005F570000}"/>
    <cellStyle name="Normal 3 2 14 3 8" xfId="28466" xr:uid="{600122D1-1F20-40B7-BB7E-6D34BC617A04}"/>
    <cellStyle name="Normal 3 2 14 3 9" xfId="42723" xr:uid="{7124DC28-8715-4DBC-A244-B92CF44FA312}"/>
    <cellStyle name="Normal 3 2 14 4" xfId="3120" xr:uid="{00000000-0005-0000-0000-000060570000}"/>
    <cellStyle name="Normal 3 2 14 4 2" xfId="17377" xr:uid="{00000000-0005-0000-0000-000061570000}"/>
    <cellStyle name="Normal 3 2 14 4 3" xfId="29258" xr:uid="{40DAD29E-7958-44AC-8AE0-9EB4381C51B8}"/>
    <cellStyle name="Normal 3 2 14 4 4" xfId="43515" xr:uid="{75749DE6-6078-4D4F-BE70-3B2C027DB1A2}"/>
    <cellStyle name="Normal 3 2 14 5" xfId="5496" xr:uid="{00000000-0005-0000-0000-000062570000}"/>
    <cellStyle name="Normal 3 2 14 5 2" xfId="19753" xr:uid="{00000000-0005-0000-0000-000063570000}"/>
    <cellStyle name="Normal 3 2 14 5 3" xfId="31634" xr:uid="{187367C6-A537-431F-84FE-A5F5856678F4}"/>
    <cellStyle name="Normal 3 2 14 5 4" xfId="45891" xr:uid="{597FE2DB-E3EA-4BFA-AEE9-164F74B7FD7F}"/>
    <cellStyle name="Normal 3 2 14 6" xfId="7872" xr:uid="{00000000-0005-0000-0000-000064570000}"/>
    <cellStyle name="Normal 3 2 14 6 2" xfId="22129" xr:uid="{00000000-0005-0000-0000-000065570000}"/>
    <cellStyle name="Normal 3 2 14 6 3" xfId="34010" xr:uid="{4773094D-2011-4183-877F-340B124E29CE}"/>
    <cellStyle name="Normal 3 2 14 6 4" xfId="48267" xr:uid="{3C2ADCAB-E919-4BDF-A6E8-39C99585BA04}"/>
    <cellStyle name="Normal 3 2 14 7" xfId="10248" xr:uid="{00000000-0005-0000-0000-000066570000}"/>
    <cellStyle name="Normal 3 2 14 7 2" xfId="24505" xr:uid="{00000000-0005-0000-0000-000067570000}"/>
    <cellStyle name="Normal 3 2 14 7 3" xfId="36386" xr:uid="{82173F54-BBC2-4566-B480-A51D8441C6AC}"/>
    <cellStyle name="Normal 3 2 14 7 4" xfId="50643" xr:uid="{59482E46-3D02-44A4-AD27-9C0D111FF5A6}"/>
    <cellStyle name="Normal 3 2 14 8" xfId="12625" xr:uid="{00000000-0005-0000-0000-000068570000}"/>
    <cellStyle name="Normal 3 2 14 8 2" xfId="38763" xr:uid="{B6162CE7-515A-4DF1-959E-DEBFC81CEBE1}"/>
    <cellStyle name="Normal 3 2 14 8 3" xfId="53020" xr:uid="{DDE96759-9D09-4204-8472-FAFF77EB4F43}"/>
    <cellStyle name="Normal 3 2 14 9" xfId="15001" xr:uid="{00000000-0005-0000-0000-000069570000}"/>
    <cellStyle name="Normal 3 2 15" xfId="780" xr:uid="{00000000-0005-0000-0000-00006A570000}"/>
    <cellStyle name="Normal 3 2 15 10" xfId="26918" xr:uid="{DF5768DA-0D64-4045-A0B2-74E4B47C250C}"/>
    <cellStyle name="Normal 3 2 15 11" xfId="41175" xr:uid="{C6CBD135-CDAD-47AD-BD27-BE4843356999}"/>
    <cellStyle name="Normal 3 2 15 2" xfId="1572" xr:uid="{00000000-0005-0000-0000-00006B570000}"/>
    <cellStyle name="Normal 3 2 15 2 2" xfId="3948" xr:uid="{00000000-0005-0000-0000-00006C570000}"/>
    <cellStyle name="Normal 3 2 15 2 2 2" xfId="18205" xr:uid="{00000000-0005-0000-0000-00006D570000}"/>
    <cellStyle name="Normal 3 2 15 2 2 3" xfId="30086" xr:uid="{92241233-89A0-4572-9494-4A8A4B189DD5}"/>
    <cellStyle name="Normal 3 2 15 2 2 4" xfId="44343" xr:uid="{9ED8D104-6D4A-44D8-9D99-7480C179A174}"/>
    <cellStyle name="Normal 3 2 15 2 3" xfId="6324" xr:uid="{00000000-0005-0000-0000-00006E570000}"/>
    <cellStyle name="Normal 3 2 15 2 3 2" xfId="20581" xr:uid="{00000000-0005-0000-0000-00006F570000}"/>
    <cellStyle name="Normal 3 2 15 2 3 3" xfId="32462" xr:uid="{A98AB4C1-46EB-4EC9-A21D-CD3E7B7CDFA5}"/>
    <cellStyle name="Normal 3 2 15 2 3 4" xfId="46719" xr:uid="{67887769-B880-4F68-93AC-2EC4DD435703}"/>
    <cellStyle name="Normal 3 2 15 2 4" xfId="8700" xr:uid="{00000000-0005-0000-0000-000070570000}"/>
    <cellStyle name="Normal 3 2 15 2 4 2" xfId="22957" xr:uid="{00000000-0005-0000-0000-000071570000}"/>
    <cellStyle name="Normal 3 2 15 2 4 3" xfId="34838" xr:uid="{F7B0C8BD-52B9-4B86-A3CD-953AD70EDE37}"/>
    <cellStyle name="Normal 3 2 15 2 4 4" xfId="49095" xr:uid="{F69232CE-BC69-403C-83D1-919C1855A86B}"/>
    <cellStyle name="Normal 3 2 15 2 5" xfId="11076" xr:uid="{00000000-0005-0000-0000-000072570000}"/>
    <cellStyle name="Normal 3 2 15 2 5 2" xfId="25333" xr:uid="{00000000-0005-0000-0000-000073570000}"/>
    <cellStyle name="Normal 3 2 15 2 5 3" xfId="37214" xr:uid="{483FFC8D-7F68-446E-B765-16AF6746D84B}"/>
    <cellStyle name="Normal 3 2 15 2 5 4" xfId="51471" xr:uid="{95E2CBD4-5C72-43A0-B264-7C91265792A9}"/>
    <cellStyle name="Normal 3 2 15 2 6" xfId="13453" xr:uid="{00000000-0005-0000-0000-000074570000}"/>
    <cellStyle name="Normal 3 2 15 2 6 2" xfId="39591" xr:uid="{3F065916-436C-4C83-A9C1-CE5C8B4AC402}"/>
    <cellStyle name="Normal 3 2 15 2 6 3" xfId="53848" xr:uid="{427F5486-B519-43FC-8EAF-33DF48FBAA4B}"/>
    <cellStyle name="Normal 3 2 15 2 7" xfId="15829" xr:uid="{00000000-0005-0000-0000-000075570000}"/>
    <cellStyle name="Normal 3 2 15 2 8" xfId="27710" xr:uid="{53D93A99-67BB-4ABA-BDF5-499F5FE976F7}"/>
    <cellStyle name="Normal 3 2 15 2 9" xfId="41967" xr:uid="{843695CE-E0F0-4CDD-95C6-F30565A9B4E4}"/>
    <cellStyle name="Normal 3 2 15 3" xfId="2364" xr:uid="{00000000-0005-0000-0000-000076570000}"/>
    <cellStyle name="Normal 3 2 15 3 2" xfId="4740" xr:uid="{00000000-0005-0000-0000-000077570000}"/>
    <cellStyle name="Normal 3 2 15 3 2 2" xfId="18997" xr:uid="{00000000-0005-0000-0000-000078570000}"/>
    <cellStyle name="Normal 3 2 15 3 2 3" xfId="30878" xr:uid="{B19D8EB9-48D1-4B13-A41A-4976BABA4058}"/>
    <cellStyle name="Normal 3 2 15 3 2 4" xfId="45135" xr:uid="{9FA9BFAD-4B52-41BF-A0FF-A1DEA5E50120}"/>
    <cellStyle name="Normal 3 2 15 3 3" xfId="7116" xr:uid="{00000000-0005-0000-0000-000079570000}"/>
    <cellStyle name="Normal 3 2 15 3 3 2" xfId="21373" xr:uid="{00000000-0005-0000-0000-00007A570000}"/>
    <cellStyle name="Normal 3 2 15 3 3 3" xfId="33254" xr:uid="{B86E7AD9-AD2D-4B90-ABD0-9A2E0705A532}"/>
    <cellStyle name="Normal 3 2 15 3 3 4" xfId="47511" xr:uid="{0AE9467C-1556-4882-A979-F2BBE97C6118}"/>
    <cellStyle name="Normal 3 2 15 3 4" xfId="9492" xr:uid="{00000000-0005-0000-0000-00007B570000}"/>
    <cellStyle name="Normal 3 2 15 3 4 2" xfId="23749" xr:uid="{00000000-0005-0000-0000-00007C570000}"/>
    <cellStyle name="Normal 3 2 15 3 4 3" xfId="35630" xr:uid="{510894C4-FE42-4792-A6B8-7865AF11E3F1}"/>
    <cellStyle name="Normal 3 2 15 3 4 4" xfId="49887" xr:uid="{F3980545-1845-40F7-951A-C7D1EDACCA35}"/>
    <cellStyle name="Normal 3 2 15 3 5" xfId="11868" xr:uid="{00000000-0005-0000-0000-00007D570000}"/>
    <cellStyle name="Normal 3 2 15 3 5 2" xfId="26125" xr:uid="{00000000-0005-0000-0000-00007E570000}"/>
    <cellStyle name="Normal 3 2 15 3 5 3" xfId="38006" xr:uid="{8D4839C5-4A17-41BC-A94B-54A01D1FAD40}"/>
    <cellStyle name="Normal 3 2 15 3 5 4" xfId="52263" xr:uid="{5D596437-9CBF-414D-9E93-49E069BF242F}"/>
    <cellStyle name="Normal 3 2 15 3 6" xfId="14245" xr:uid="{00000000-0005-0000-0000-00007F570000}"/>
    <cellStyle name="Normal 3 2 15 3 6 2" xfId="40383" xr:uid="{9FA0A5E8-63C5-4D10-A7A0-8A3506EF94C4}"/>
    <cellStyle name="Normal 3 2 15 3 6 3" xfId="54640" xr:uid="{708C08FF-8C54-4126-A6E2-106A1F9B3673}"/>
    <cellStyle name="Normal 3 2 15 3 7" xfId="16621" xr:uid="{00000000-0005-0000-0000-000080570000}"/>
    <cellStyle name="Normal 3 2 15 3 8" xfId="28502" xr:uid="{E9577C1F-A040-41D2-B2D8-22C93787B5A5}"/>
    <cellStyle name="Normal 3 2 15 3 9" xfId="42759" xr:uid="{3AF56DDC-73B4-47D1-9D44-5DD2526A5A1B}"/>
    <cellStyle name="Normal 3 2 15 4" xfId="3156" xr:uid="{00000000-0005-0000-0000-000081570000}"/>
    <cellStyle name="Normal 3 2 15 4 2" xfId="17413" xr:uid="{00000000-0005-0000-0000-000082570000}"/>
    <cellStyle name="Normal 3 2 15 4 3" xfId="29294" xr:uid="{61511E7C-9004-47F4-9AD6-CD25E69CD6D2}"/>
    <cellStyle name="Normal 3 2 15 4 4" xfId="43551" xr:uid="{B29EE386-E68B-4AED-BC02-2706C6EC034B}"/>
    <cellStyle name="Normal 3 2 15 5" xfId="5532" xr:uid="{00000000-0005-0000-0000-000083570000}"/>
    <cellStyle name="Normal 3 2 15 5 2" xfId="19789" xr:uid="{00000000-0005-0000-0000-000084570000}"/>
    <cellStyle name="Normal 3 2 15 5 3" xfId="31670" xr:uid="{49FCFE93-34EF-4730-B622-CA681DEC89BE}"/>
    <cellStyle name="Normal 3 2 15 5 4" xfId="45927" xr:uid="{7319F22F-7549-429E-9E78-7A26CA1A1BB9}"/>
    <cellStyle name="Normal 3 2 15 6" xfId="7908" xr:uid="{00000000-0005-0000-0000-000085570000}"/>
    <cellStyle name="Normal 3 2 15 6 2" xfId="22165" xr:uid="{00000000-0005-0000-0000-000086570000}"/>
    <cellStyle name="Normal 3 2 15 6 3" xfId="34046" xr:uid="{FB386CF8-FD9E-4765-926A-0000008E1553}"/>
    <cellStyle name="Normal 3 2 15 6 4" xfId="48303" xr:uid="{34C27B57-DAA8-4190-94CA-F4BBFEE0FE78}"/>
    <cellStyle name="Normal 3 2 15 7" xfId="10284" xr:uid="{00000000-0005-0000-0000-000087570000}"/>
    <cellStyle name="Normal 3 2 15 7 2" xfId="24541" xr:uid="{00000000-0005-0000-0000-000088570000}"/>
    <cellStyle name="Normal 3 2 15 7 3" xfId="36422" xr:uid="{55F43821-E154-485B-BA60-037F08C54351}"/>
    <cellStyle name="Normal 3 2 15 7 4" xfId="50679" xr:uid="{AA3A1DE4-67BA-4E5C-A82B-CE49CCBB551E}"/>
    <cellStyle name="Normal 3 2 15 8" xfId="12661" xr:uid="{00000000-0005-0000-0000-000089570000}"/>
    <cellStyle name="Normal 3 2 15 8 2" xfId="38799" xr:uid="{3D677821-C91F-44F6-9C1C-E3B7B4B43A21}"/>
    <cellStyle name="Normal 3 2 15 8 3" xfId="53056" xr:uid="{ADFE9AFC-E224-4B2E-B4D4-553F3AB07A12}"/>
    <cellStyle name="Normal 3 2 15 9" xfId="15037" xr:uid="{00000000-0005-0000-0000-00008A570000}"/>
    <cellStyle name="Normal 3 2 16" xfId="816" xr:uid="{00000000-0005-0000-0000-00008B570000}"/>
    <cellStyle name="Normal 3 2 16 2" xfId="3192" xr:uid="{00000000-0005-0000-0000-00008C570000}"/>
    <cellStyle name="Normal 3 2 16 2 2" xfId="17449" xr:uid="{00000000-0005-0000-0000-00008D570000}"/>
    <cellStyle name="Normal 3 2 16 2 3" xfId="29330" xr:uid="{E38029ED-7F1F-4C57-B7A8-9853C75180E5}"/>
    <cellStyle name="Normal 3 2 16 2 4" xfId="43587" xr:uid="{F3531904-B361-4F26-9447-1C38054E015A}"/>
    <cellStyle name="Normal 3 2 16 3" xfId="5568" xr:uid="{00000000-0005-0000-0000-00008E570000}"/>
    <cellStyle name="Normal 3 2 16 3 2" xfId="19825" xr:uid="{00000000-0005-0000-0000-00008F570000}"/>
    <cellStyle name="Normal 3 2 16 3 3" xfId="31706" xr:uid="{B6BFE492-F3E3-4C63-9E2E-BBEE92E8F71F}"/>
    <cellStyle name="Normal 3 2 16 3 4" xfId="45963" xr:uid="{9BDC962E-359A-4E7D-A69B-D10A1993A830}"/>
    <cellStyle name="Normal 3 2 16 4" xfId="7944" xr:uid="{00000000-0005-0000-0000-000090570000}"/>
    <cellStyle name="Normal 3 2 16 4 2" xfId="22201" xr:uid="{00000000-0005-0000-0000-000091570000}"/>
    <cellStyle name="Normal 3 2 16 4 3" xfId="34082" xr:uid="{4631E83B-9D5C-4EFB-A4E5-C685AEF2F83C}"/>
    <cellStyle name="Normal 3 2 16 4 4" xfId="48339" xr:uid="{D03EF6CC-8F99-43C5-A83A-4A3B0235470B}"/>
    <cellStyle name="Normal 3 2 16 5" xfId="10320" xr:uid="{00000000-0005-0000-0000-000092570000}"/>
    <cellStyle name="Normal 3 2 16 5 2" xfId="24577" xr:uid="{00000000-0005-0000-0000-000093570000}"/>
    <cellStyle name="Normal 3 2 16 5 3" xfId="36458" xr:uid="{9EF521A5-EF11-43C3-8A85-AAC4F6DCDA39}"/>
    <cellStyle name="Normal 3 2 16 5 4" xfId="50715" xr:uid="{1CF029EC-1EB5-439A-84A2-7FE3E96B3120}"/>
    <cellStyle name="Normal 3 2 16 6" xfId="12697" xr:uid="{00000000-0005-0000-0000-000094570000}"/>
    <cellStyle name="Normal 3 2 16 6 2" xfId="38835" xr:uid="{59A450D1-F071-49CE-92E5-2D6D29C5C95C}"/>
    <cellStyle name="Normal 3 2 16 6 3" xfId="53092" xr:uid="{7BA20F4F-E2A7-4DF7-9769-1AE002DD7C1C}"/>
    <cellStyle name="Normal 3 2 16 7" xfId="15073" xr:uid="{00000000-0005-0000-0000-000095570000}"/>
    <cellStyle name="Normal 3 2 16 8" xfId="26954" xr:uid="{8592A240-1846-4789-8761-DCB8F4762466}"/>
    <cellStyle name="Normal 3 2 16 9" xfId="41211" xr:uid="{60E8F391-C5FB-479A-B4FF-23159F434151}"/>
    <cellStyle name="Normal 3 2 17" xfId="1608" xr:uid="{00000000-0005-0000-0000-000096570000}"/>
    <cellStyle name="Normal 3 2 17 2" xfId="3984" xr:uid="{00000000-0005-0000-0000-000097570000}"/>
    <cellStyle name="Normal 3 2 17 2 2" xfId="18241" xr:uid="{00000000-0005-0000-0000-000098570000}"/>
    <cellStyle name="Normal 3 2 17 2 3" xfId="30122" xr:uid="{0334CA87-F231-459F-BE89-2E13E525D694}"/>
    <cellStyle name="Normal 3 2 17 2 4" xfId="44379" xr:uid="{579BE6F1-6EFE-4D6C-9C7E-236525CFF9D2}"/>
    <cellStyle name="Normal 3 2 17 3" xfId="6360" xr:uid="{00000000-0005-0000-0000-000099570000}"/>
    <cellStyle name="Normal 3 2 17 3 2" xfId="20617" xr:uid="{00000000-0005-0000-0000-00009A570000}"/>
    <cellStyle name="Normal 3 2 17 3 3" xfId="32498" xr:uid="{FC02BDA6-D762-4534-919D-67B396DDEB03}"/>
    <cellStyle name="Normal 3 2 17 3 4" xfId="46755" xr:uid="{410D1E58-FD14-439F-A155-F86A91189E7F}"/>
    <cellStyle name="Normal 3 2 17 4" xfId="8736" xr:uid="{00000000-0005-0000-0000-00009B570000}"/>
    <cellStyle name="Normal 3 2 17 4 2" xfId="22993" xr:uid="{00000000-0005-0000-0000-00009C570000}"/>
    <cellStyle name="Normal 3 2 17 4 3" xfId="34874" xr:uid="{BF7FE579-34DF-4610-AD23-4536E3410FEB}"/>
    <cellStyle name="Normal 3 2 17 4 4" xfId="49131" xr:uid="{3C202903-E106-477C-858C-C4F9821854A6}"/>
    <cellStyle name="Normal 3 2 17 5" xfId="11112" xr:uid="{00000000-0005-0000-0000-00009D570000}"/>
    <cellStyle name="Normal 3 2 17 5 2" xfId="25369" xr:uid="{00000000-0005-0000-0000-00009E570000}"/>
    <cellStyle name="Normal 3 2 17 5 3" xfId="37250" xr:uid="{A46BEA80-DF57-4C82-92E6-6F7B1B3988C5}"/>
    <cellStyle name="Normal 3 2 17 5 4" xfId="51507" xr:uid="{A717FADD-3880-4806-852F-65F91AD42081}"/>
    <cellStyle name="Normal 3 2 17 6" xfId="13489" xr:uid="{00000000-0005-0000-0000-00009F570000}"/>
    <cellStyle name="Normal 3 2 17 6 2" xfId="39627" xr:uid="{885786CE-408C-44A1-98FF-20729C8270EF}"/>
    <cellStyle name="Normal 3 2 17 6 3" xfId="53884" xr:uid="{F8C83CFC-C512-49C9-A112-09786BBEE563}"/>
    <cellStyle name="Normal 3 2 17 7" xfId="15865" xr:uid="{00000000-0005-0000-0000-0000A0570000}"/>
    <cellStyle name="Normal 3 2 17 8" xfId="27746" xr:uid="{A47215DB-F4CE-4B51-A895-8406F58159FB}"/>
    <cellStyle name="Normal 3 2 17 9" xfId="42003" xr:uid="{F6C3EB04-7A4F-4C66-AA47-56F30D63B47F}"/>
    <cellStyle name="Normal 3 2 18" xfId="2400" xr:uid="{00000000-0005-0000-0000-0000A1570000}"/>
    <cellStyle name="Normal 3 2 18 2" xfId="16657" xr:uid="{00000000-0005-0000-0000-0000A2570000}"/>
    <cellStyle name="Normal 3 2 18 3" xfId="28538" xr:uid="{E5638AD2-7D59-4DD3-B190-B13ADF69F342}"/>
    <cellStyle name="Normal 3 2 18 4" xfId="42795" xr:uid="{EE8BB123-CBD9-441D-8D22-E9BFB7A8329E}"/>
    <cellStyle name="Normal 3 2 19" xfId="4776" xr:uid="{00000000-0005-0000-0000-0000A3570000}"/>
    <cellStyle name="Normal 3 2 19 2" xfId="19033" xr:uid="{00000000-0005-0000-0000-0000A4570000}"/>
    <cellStyle name="Normal 3 2 19 3" xfId="30914" xr:uid="{1CBD5AF4-E2B2-4C2E-B742-08893AB28E9E}"/>
    <cellStyle name="Normal 3 2 19 4" xfId="45171" xr:uid="{A5B1635A-B9E7-421D-863D-BC013C078178}"/>
    <cellStyle name="Normal 3 2 2" xfId="41" xr:uid="{00000000-0005-0000-0000-0000A5570000}"/>
    <cellStyle name="Normal 3 2 2 10" xfId="365" xr:uid="{00000000-0005-0000-0000-0000A6570000}"/>
    <cellStyle name="Normal 3 2 2 10 10" xfId="26503" xr:uid="{5BCE9FA4-94DB-4473-A700-9A13EC50663C}"/>
    <cellStyle name="Normal 3 2 2 10 11" xfId="40760" xr:uid="{49B6A884-F1B2-4ADC-ADE2-60D97988A4D1}"/>
    <cellStyle name="Normal 3 2 2 10 2" xfId="1157" xr:uid="{00000000-0005-0000-0000-0000A7570000}"/>
    <cellStyle name="Normal 3 2 2 10 2 2" xfId="3533" xr:uid="{00000000-0005-0000-0000-0000A8570000}"/>
    <cellStyle name="Normal 3 2 2 10 2 2 2" xfId="17790" xr:uid="{00000000-0005-0000-0000-0000A9570000}"/>
    <cellStyle name="Normal 3 2 2 10 2 2 3" xfId="29671" xr:uid="{4200ADEF-B559-4613-9F99-253901AA0D7E}"/>
    <cellStyle name="Normal 3 2 2 10 2 2 4" xfId="43928" xr:uid="{53C4952B-B0B1-4DDC-8769-76B83EBD1E0C}"/>
    <cellStyle name="Normal 3 2 2 10 2 3" xfId="5909" xr:uid="{00000000-0005-0000-0000-0000AA570000}"/>
    <cellStyle name="Normal 3 2 2 10 2 3 2" xfId="20166" xr:uid="{00000000-0005-0000-0000-0000AB570000}"/>
    <cellStyle name="Normal 3 2 2 10 2 3 3" xfId="32047" xr:uid="{DD836749-8E90-401B-9C84-5723BF7E800A}"/>
    <cellStyle name="Normal 3 2 2 10 2 3 4" xfId="46304" xr:uid="{88559049-6954-40D3-926B-71E1ADB74F0C}"/>
    <cellStyle name="Normal 3 2 2 10 2 4" xfId="8285" xr:uid="{00000000-0005-0000-0000-0000AC570000}"/>
    <cellStyle name="Normal 3 2 2 10 2 4 2" xfId="22542" xr:uid="{00000000-0005-0000-0000-0000AD570000}"/>
    <cellStyle name="Normal 3 2 2 10 2 4 3" xfId="34423" xr:uid="{62864B6A-EF19-482C-8BB8-AE15C5E78939}"/>
    <cellStyle name="Normal 3 2 2 10 2 4 4" xfId="48680" xr:uid="{0AB38043-9A4E-48FB-B59C-261DDF5C52FA}"/>
    <cellStyle name="Normal 3 2 2 10 2 5" xfId="10661" xr:uid="{00000000-0005-0000-0000-0000AE570000}"/>
    <cellStyle name="Normal 3 2 2 10 2 5 2" xfId="24918" xr:uid="{00000000-0005-0000-0000-0000AF570000}"/>
    <cellStyle name="Normal 3 2 2 10 2 5 3" xfId="36799" xr:uid="{1A736CC5-78DC-43B9-B264-036B303FEC4D}"/>
    <cellStyle name="Normal 3 2 2 10 2 5 4" xfId="51056" xr:uid="{F29689F4-4ABE-4A11-858D-58FA2DD06D1E}"/>
    <cellStyle name="Normal 3 2 2 10 2 6" xfId="13038" xr:uid="{00000000-0005-0000-0000-0000B0570000}"/>
    <cellStyle name="Normal 3 2 2 10 2 6 2" xfId="39176" xr:uid="{B3FDD16F-D37C-44D8-9FDD-E2AE44A5D7DC}"/>
    <cellStyle name="Normal 3 2 2 10 2 6 3" xfId="53433" xr:uid="{AB9DE8DF-5AAE-4B60-81CE-F0011CE1D3B5}"/>
    <cellStyle name="Normal 3 2 2 10 2 7" xfId="15414" xr:uid="{00000000-0005-0000-0000-0000B1570000}"/>
    <cellStyle name="Normal 3 2 2 10 2 8" xfId="27295" xr:uid="{56D8476C-1E16-4DE1-8FC2-B908C2A015E8}"/>
    <cellStyle name="Normal 3 2 2 10 2 9" xfId="41552" xr:uid="{6FB633BE-F4F2-422B-927F-D6ABD04D0773}"/>
    <cellStyle name="Normal 3 2 2 10 3" xfId="1949" xr:uid="{00000000-0005-0000-0000-0000B2570000}"/>
    <cellStyle name="Normal 3 2 2 10 3 2" xfId="4325" xr:uid="{00000000-0005-0000-0000-0000B3570000}"/>
    <cellStyle name="Normal 3 2 2 10 3 2 2" xfId="18582" xr:uid="{00000000-0005-0000-0000-0000B4570000}"/>
    <cellStyle name="Normal 3 2 2 10 3 2 3" xfId="30463" xr:uid="{0B063819-5688-4FA7-B791-3B86910670E8}"/>
    <cellStyle name="Normal 3 2 2 10 3 2 4" xfId="44720" xr:uid="{ADD9B457-5C9A-421C-89DD-663E261F53C7}"/>
    <cellStyle name="Normal 3 2 2 10 3 3" xfId="6701" xr:uid="{00000000-0005-0000-0000-0000B5570000}"/>
    <cellStyle name="Normal 3 2 2 10 3 3 2" xfId="20958" xr:uid="{00000000-0005-0000-0000-0000B6570000}"/>
    <cellStyle name="Normal 3 2 2 10 3 3 3" xfId="32839" xr:uid="{E4A9E7BA-38F2-437D-BC90-AE8B67C80881}"/>
    <cellStyle name="Normal 3 2 2 10 3 3 4" xfId="47096" xr:uid="{185440AA-5E98-4476-953C-3BD67B80F439}"/>
    <cellStyle name="Normal 3 2 2 10 3 4" xfId="9077" xr:uid="{00000000-0005-0000-0000-0000B7570000}"/>
    <cellStyle name="Normal 3 2 2 10 3 4 2" xfId="23334" xr:uid="{00000000-0005-0000-0000-0000B8570000}"/>
    <cellStyle name="Normal 3 2 2 10 3 4 3" xfId="35215" xr:uid="{44460892-F7FB-42D2-A823-B4E2566F3F63}"/>
    <cellStyle name="Normal 3 2 2 10 3 4 4" xfId="49472" xr:uid="{BA4C1D1A-1912-4062-B1D0-85CACFDA0187}"/>
    <cellStyle name="Normal 3 2 2 10 3 5" xfId="11453" xr:uid="{00000000-0005-0000-0000-0000B9570000}"/>
    <cellStyle name="Normal 3 2 2 10 3 5 2" xfId="25710" xr:uid="{00000000-0005-0000-0000-0000BA570000}"/>
    <cellStyle name="Normal 3 2 2 10 3 5 3" xfId="37591" xr:uid="{A6634F7A-ACAA-4104-B579-83FCECC51720}"/>
    <cellStyle name="Normal 3 2 2 10 3 5 4" xfId="51848" xr:uid="{5ABF72D3-ED62-4396-A4C6-F117DB4E5E45}"/>
    <cellStyle name="Normal 3 2 2 10 3 6" xfId="13830" xr:uid="{00000000-0005-0000-0000-0000BB570000}"/>
    <cellStyle name="Normal 3 2 2 10 3 6 2" xfId="39968" xr:uid="{E9429D32-0C14-46D3-94C8-4B8400F8CBEF}"/>
    <cellStyle name="Normal 3 2 2 10 3 6 3" xfId="54225" xr:uid="{1FEBA601-524D-4E49-B1AB-AF592EA7F8BF}"/>
    <cellStyle name="Normal 3 2 2 10 3 7" xfId="16206" xr:uid="{00000000-0005-0000-0000-0000BC570000}"/>
    <cellStyle name="Normal 3 2 2 10 3 8" xfId="28087" xr:uid="{BE8508E5-5962-4ACE-AB46-3E0C375069B7}"/>
    <cellStyle name="Normal 3 2 2 10 3 9" xfId="42344" xr:uid="{E3686DCC-AE15-4FD1-A1CD-2F2023BFBFF3}"/>
    <cellStyle name="Normal 3 2 2 10 4" xfId="2741" xr:uid="{00000000-0005-0000-0000-0000BD570000}"/>
    <cellStyle name="Normal 3 2 2 10 4 2" xfId="16998" xr:uid="{00000000-0005-0000-0000-0000BE570000}"/>
    <cellStyle name="Normal 3 2 2 10 4 3" xfId="28879" xr:uid="{D623BD02-8BD1-4348-9826-9F3550868EEC}"/>
    <cellStyle name="Normal 3 2 2 10 4 4" xfId="43136" xr:uid="{0384D3B4-11F7-415D-9E4E-18B4F9587418}"/>
    <cellStyle name="Normal 3 2 2 10 5" xfId="5117" xr:uid="{00000000-0005-0000-0000-0000BF570000}"/>
    <cellStyle name="Normal 3 2 2 10 5 2" xfId="19374" xr:uid="{00000000-0005-0000-0000-0000C0570000}"/>
    <cellStyle name="Normal 3 2 2 10 5 3" xfId="31255" xr:uid="{C6545412-478B-4B65-99BA-F237AC7F0653}"/>
    <cellStyle name="Normal 3 2 2 10 5 4" xfId="45512" xr:uid="{73A0DB79-0CA8-4F77-BBFF-A4B38C3E7350}"/>
    <cellStyle name="Normal 3 2 2 10 6" xfId="7493" xr:uid="{00000000-0005-0000-0000-0000C1570000}"/>
    <cellStyle name="Normal 3 2 2 10 6 2" xfId="21750" xr:uid="{00000000-0005-0000-0000-0000C2570000}"/>
    <cellStyle name="Normal 3 2 2 10 6 3" xfId="33631" xr:uid="{DD3C96A9-DBE9-4D60-8358-56BDA7407C18}"/>
    <cellStyle name="Normal 3 2 2 10 6 4" xfId="47888" xr:uid="{0573DEC7-B946-4FC6-BB18-157377036381}"/>
    <cellStyle name="Normal 3 2 2 10 7" xfId="9869" xr:uid="{00000000-0005-0000-0000-0000C3570000}"/>
    <cellStyle name="Normal 3 2 2 10 7 2" xfId="24126" xr:uid="{00000000-0005-0000-0000-0000C4570000}"/>
    <cellStyle name="Normal 3 2 2 10 7 3" xfId="36007" xr:uid="{7F2B74E7-A6F9-4D6E-B40F-D5F7DE3E9851}"/>
    <cellStyle name="Normal 3 2 2 10 7 4" xfId="50264" xr:uid="{2353E76A-8840-4953-B6AF-DA96AE513B77}"/>
    <cellStyle name="Normal 3 2 2 10 8" xfId="12246" xr:uid="{00000000-0005-0000-0000-0000C5570000}"/>
    <cellStyle name="Normal 3 2 2 10 8 2" xfId="38384" xr:uid="{E2C73C7E-DBD2-4BDC-97EA-A6FB645DF0F7}"/>
    <cellStyle name="Normal 3 2 2 10 8 3" xfId="52641" xr:uid="{B25EFC3F-5C49-4F17-9652-975109F91E72}"/>
    <cellStyle name="Normal 3 2 2 10 9" xfId="14622" xr:uid="{00000000-0005-0000-0000-0000C6570000}"/>
    <cellStyle name="Normal 3 2 2 11" xfId="401" xr:uid="{00000000-0005-0000-0000-0000C7570000}"/>
    <cellStyle name="Normal 3 2 2 11 10" xfId="26539" xr:uid="{E925B316-DCDC-44EB-81E6-0F85D789242D}"/>
    <cellStyle name="Normal 3 2 2 11 11" xfId="40796" xr:uid="{FD0BD5FF-9AE3-4262-BD0F-59E17ABFA1D8}"/>
    <cellStyle name="Normal 3 2 2 11 2" xfId="1193" xr:uid="{00000000-0005-0000-0000-0000C8570000}"/>
    <cellStyle name="Normal 3 2 2 11 2 2" xfId="3569" xr:uid="{00000000-0005-0000-0000-0000C9570000}"/>
    <cellStyle name="Normal 3 2 2 11 2 2 2" xfId="17826" xr:uid="{00000000-0005-0000-0000-0000CA570000}"/>
    <cellStyle name="Normal 3 2 2 11 2 2 3" xfId="29707" xr:uid="{04A3DBAA-2098-4FBE-9592-138EDE19D56F}"/>
    <cellStyle name="Normal 3 2 2 11 2 2 4" xfId="43964" xr:uid="{67361B93-0F35-4C70-8E4A-4AF5F18E1502}"/>
    <cellStyle name="Normal 3 2 2 11 2 3" xfId="5945" xr:uid="{00000000-0005-0000-0000-0000CB570000}"/>
    <cellStyle name="Normal 3 2 2 11 2 3 2" xfId="20202" xr:uid="{00000000-0005-0000-0000-0000CC570000}"/>
    <cellStyle name="Normal 3 2 2 11 2 3 3" xfId="32083" xr:uid="{D00E27FA-6F49-49DF-8264-6F615A8170FC}"/>
    <cellStyle name="Normal 3 2 2 11 2 3 4" xfId="46340" xr:uid="{8B40C495-1912-4212-A4B3-773A17C8FCAC}"/>
    <cellStyle name="Normal 3 2 2 11 2 4" xfId="8321" xr:uid="{00000000-0005-0000-0000-0000CD570000}"/>
    <cellStyle name="Normal 3 2 2 11 2 4 2" xfId="22578" xr:uid="{00000000-0005-0000-0000-0000CE570000}"/>
    <cellStyle name="Normal 3 2 2 11 2 4 3" xfId="34459" xr:uid="{15547486-899A-49F8-AE6C-5B0778B2CE14}"/>
    <cellStyle name="Normal 3 2 2 11 2 4 4" xfId="48716" xr:uid="{05B12649-20D3-4F3F-8975-77DA76158C67}"/>
    <cellStyle name="Normal 3 2 2 11 2 5" xfId="10697" xr:uid="{00000000-0005-0000-0000-0000CF570000}"/>
    <cellStyle name="Normal 3 2 2 11 2 5 2" xfId="24954" xr:uid="{00000000-0005-0000-0000-0000D0570000}"/>
    <cellStyle name="Normal 3 2 2 11 2 5 3" xfId="36835" xr:uid="{E356BED5-694B-4EFB-A80E-63D83F55C567}"/>
    <cellStyle name="Normal 3 2 2 11 2 5 4" xfId="51092" xr:uid="{10351368-B640-427A-85DA-2629E13354AB}"/>
    <cellStyle name="Normal 3 2 2 11 2 6" xfId="13074" xr:uid="{00000000-0005-0000-0000-0000D1570000}"/>
    <cellStyle name="Normal 3 2 2 11 2 6 2" xfId="39212" xr:uid="{A37EBD3E-F92E-42FD-9173-28AD06D2FEC0}"/>
    <cellStyle name="Normal 3 2 2 11 2 6 3" xfId="53469" xr:uid="{7D3EDF5C-A906-4928-84FF-B5303FAF2532}"/>
    <cellStyle name="Normal 3 2 2 11 2 7" xfId="15450" xr:uid="{00000000-0005-0000-0000-0000D2570000}"/>
    <cellStyle name="Normal 3 2 2 11 2 8" xfId="27331" xr:uid="{F840CB0E-F3F2-4134-B566-F441414D9DF5}"/>
    <cellStyle name="Normal 3 2 2 11 2 9" xfId="41588" xr:uid="{CFFE388F-A0B5-4B2C-88A8-62C9DB147296}"/>
    <cellStyle name="Normal 3 2 2 11 3" xfId="1985" xr:uid="{00000000-0005-0000-0000-0000D3570000}"/>
    <cellStyle name="Normal 3 2 2 11 3 2" xfId="4361" xr:uid="{00000000-0005-0000-0000-0000D4570000}"/>
    <cellStyle name="Normal 3 2 2 11 3 2 2" xfId="18618" xr:uid="{00000000-0005-0000-0000-0000D5570000}"/>
    <cellStyle name="Normal 3 2 2 11 3 2 3" xfId="30499" xr:uid="{625B7A15-6602-40FB-8696-4DCB2A3D1D7D}"/>
    <cellStyle name="Normal 3 2 2 11 3 2 4" xfId="44756" xr:uid="{6C1F2864-B4C9-4981-A688-C2CE6427718D}"/>
    <cellStyle name="Normal 3 2 2 11 3 3" xfId="6737" xr:uid="{00000000-0005-0000-0000-0000D6570000}"/>
    <cellStyle name="Normal 3 2 2 11 3 3 2" xfId="20994" xr:uid="{00000000-0005-0000-0000-0000D7570000}"/>
    <cellStyle name="Normal 3 2 2 11 3 3 3" xfId="32875" xr:uid="{3DC39858-EC69-472B-9A35-6A58FFB87A53}"/>
    <cellStyle name="Normal 3 2 2 11 3 3 4" xfId="47132" xr:uid="{D1B33788-FBEC-465F-B4D3-80D30F0C2B0E}"/>
    <cellStyle name="Normal 3 2 2 11 3 4" xfId="9113" xr:uid="{00000000-0005-0000-0000-0000D8570000}"/>
    <cellStyle name="Normal 3 2 2 11 3 4 2" xfId="23370" xr:uid="{00000000-0005-0000-0000-0000D9570000}"/>
    <cellStyle name="Normal 3 2 2 11 3 4 3" xfId="35251" xr:uid="{AA2350D3-03E9-4538-A8C4-2177EAF18C88}"/>
    <cellStyle name="Normal 3 2 2 11 3 4 4" xfId="49508" xr:uid="{3AEBEEBF-8FDD-4127-BFFC-E5184611DAC0}"/>
    <cellStyle name="Normal 3 2 2 11 3 5" xfId="11489" xr:uid="{00000000-0005-0000-0000-0000DA570000}"/>
    <cellStyle name="Normal 3 2 2 11 3 5 2" xfId="25746" xr:uid="{00000000-0005-0000-0000-0000DB570000}"/>
    <cellStyle name="Normal 3 2 2 11 3 5 3" xfId="37627" xr:uid="{F600571A-D6C4-4575-9D8D-F79BFAFA566D}"/>
    <cellStyle name="Normal 3 2 2 11 3 5 4" xfId="51884" xr:uid="{7043A725-B664-4276-A056-98FD275A1E08}"/>
    <cellStyle name="Normal 3 2 2 11 3 6" xfId="13866" xr:uid="{00000000-0005-0000-0000-0000DC570000}"/>
    <cellStyle name="Normal 3 2 2 11 3 6 2" xfId="40004" xr:uid="{EF375E59-FF74-484D-B68A-F6EF7E614F50}"/>
    <cellStyle name="Normal 3 2 2 11 3 6 3" xfId="54261" xr:uid="{8667C7A1-7BFE-419C-A1B8-110DED4CEEBD}"/>
    <cellStyle name="Normal 3 2 2 11 3 7" xfId="16242" xr:uid="{00000000-0005-0000-0000-0000DD570000}"/>
    <cellStyle name="Normal 3 2 2 11 3 8" xfId="28123" xr:uid="{A99F016E-F7BE-439F-8DC7-9A99FDEB6B44}"/>
    <cellStyle name="Normal 3 2 2 11 3 9" xfId="42380" xr:uid="{356E2FBE-F699-4491-9289-9A25BA347F03}"/>
    <cellStyle name="Normal 3 2 2 11 4" xfId="2777" xr:uid="{00000000-0005-0000-0000-0000DE570000}"/>
    <cellStyle name="Normal 3 2 2 11 4 2" xfId="17034" xr:uid="{00000000-0005-0000-0000-0000DF570000}"/>
    <cellStyle name="Normal 3 2 2 11 4 3" xfId="28915" xr:uid="{80BF0A71-D499-401E-88CC-27FD0E8DBE43}"/>
    <cellStyle name="Normal 3 2 2 11 4 4" xfId="43172" xr:uid="{A652066F-3548-49D0-A92B-577C03089ABF}"/>
    <cellStyle name="Normal 3 2 2 11 5" xfId="5153" xr:uid="{00000000-0005-0000-0000-0000E0570000}"/>
    <cellStyle name="Normal 3 2 2 11 5 2" xfId="19410" xr:uid="{00000000-0005-0000-0000-0000E1570000}"/>
    <cellStyle name="Normal 3 2 2 11 5 3" xfId="31291" xr:uid="{261618C0-53E0-4519-AC31-63BF2959BAA7}"/>
    <cellStyle name="Normal 3 2 2 11 5 4" xfId="45548" xr:uid="{85A1C61C-B8CD-4F4A-82CF-5C6CBA78B896}"/>
    <cellStyle name="Normal 3 2 2 11 6" xfId="7529" xr:uid="{00000000-0005-0000-0000-0000E2570000}"/>
    <cellStyle name="Normal 3 2 2 11 6 2" xfId="21786" xr:uid="{00000000-0005-0000-0000-0000E3570000}"/>
    <cellStyle name="Normal 3 2 2 11 6 3" xfId="33667" xr:uid="{0BAEEB01-E438-4A4F-B818-A12CB07FAAEF}"/>
    <cellStyle name="Normal 3 2 2 11 6 4" xfId="47924" xr:uid="{8402B57E-F1DB-42B7-97FE-B2897A4B21E3}"/>
    <cellStyle name="Normal 3 2 2 11 7" xfId="9905" xr:uid="{00000000-0005-0000-0000-0000E4570000}"/>
    <cellStyle name="Normal 3 2 2 11 7 2" xfId="24162" xr:uid="{00000000-0005-0000-0000-0000E5570000}"/>
    <cellStyle name="Normal 3 2 2 11 7 3" xfId="36043" xr:uid="{7F9FF0BA-3D20-4983-BF4D-3FD515D9F419}"/>
    <cellStyle name="Normal 3 2 2 11 7 4" xfId="50300" xr:uid="{D076B63A-5544-4227-A038-8CA4B6022A84}"/>
    <cellStyle name="Normal 3 2 2 11 8" xfId="12282" xr:uid="{00000000-0005-0000-0000-0000E6570000}"/>
    <cellStyle name="Normal 3 2 2 11 8 2" xfId="38420" xr:uid="{E5548650-50D9-4FC6-B652-F3B56B9DE121}"/>
    <cellStyle name="Normal 3 2 2 11 8 3" xfId="52677" xr:uid="{26A34003-C8F4-44F8-9F97-1E26B5F3D219}"/>
    <cellStyle name="Normal 3 2 2 11 9" xfId="14658" xr:uid="{00000000-0005-0000-0000-0000E7570000}"/>
    <cellStyle name="Normal 3 2 2 12" xfId="725" xr:uid="{00000000-0005-0000-0000-0000E8570000}"/>
    <cellStyle name="Normal 3 2 2 12 10" xfId="26863" xr:uid="{48BECA3E-9601-431B-8B0D-AFD65CC2975F}"/>
    <cellStyle name="Normal 3 2 2 12 11" xfId="41120" xr:uid="{37D2F5B6-C841-44F9-8E33-B94B5B9FF62E}"/>
    <cellStyle name="Normal 3 2 2 12 2" xfId="1517" xr:uid="{00000000-0005-0000-0000-0000E9570000}"/>
    <cellStyle name="Normal 3 2 2 12 2 2" xfId="3893" xr:uid="{00000000-0005-0000-0000-0000EA570000}"/>
    <cellStyle name="Normal 3 2 2 12 2 2 2" xfId="18150" xr:uid="{00000000-0005-0000-0000-0000EB570000}"/>
    <cellStyle name="Normal 3 2 2 12 2 2 3" xfId="30031" xr:uid="{FCD12131-8598-473B-ACF7-68147FA8E2B6}"/>
    <cellStyle name="Normal 3 2 2 12 2 2 4" xfId="44288" xr:uid="{DB9D03EA-8AC1-4C57-9DDA-52FA6944F5EE}"/>
    <cellStyle name="Normal 3 2 2 12 2 3" xfId="6269" xr:uid="{00000000-0005-0000-0000-0000EC570000}"/>
    <cellStyle name="Normal 3 2 2 12 2 3 2" xfId="20526" xr:uid="{00000000-0005-0000-0000-0000ED570000}"/>
    <cellStyle name="Normal 3 2 2 12 2 3 3" xfId="32407" xr:uid="{74B8C127-CF00-4162-9DB9-6DBD24DB0DF8}"/>
    <cellStyle name="Normal 3 2 2 12 2 3 4" xfId="46664" xr:uid="{9653AB90-716B-479D-812D-241CFD8CE653}"/>
    <cellStyle name="Normal 3 2 2 12 2 4" xfId="8645" xr:uid="{00000000-0005-0000-0000-0000EE570000}"/>
    <cellStyle name="Normal 3 2 2 12 2 4 2" xfId="22902" xr:uid="{00000000-0005-0000-0000-0000EF570000}"/>
    <cellStyle name="Normal 3 2 2 12 2 4 3" xfId="34783" xr:uid="{EABAFE01-302B-4E49-9AFC-1AF2387B78B8}"/>
    <cellStyle name="Normal 3 2 2 12 2 4 4" xfId="49040" xr:uid="{1CBCA004-FAEC-415D-991A-C2495664F89C}"/>
    <cellStyle name="Normal 3 2 2 12 2 5" xfId="11021" xr:uid="{00000000-0005-0000-0000-0000F0570000}"/>
    <cellStyle name="Normal 3 2 2 12 2 5 2" xfId="25278" xr:uid="{00000000-0005-0000-0000-0000F1570000}"/>
    <cellStyle name="Normal 3 2 2 12 2 5 3" xfId="37159" xr:uid="{51762C87-4706-4D51-A5AA-CF12D05C22F6}"/>
    <cellStyle name="Normal 3 2 2 12 2 5 4" xfId="51416" xr:uid="{EC44EFB9-F780-4C0F-88B6-B3F261BFCFB9}"/>
    <cellStyle name="Normal 3 2 2 12 2 6" xfId="13398" xr:uid="{00000000-0005-0000-0000-0000F2570000}"/>
    <cellStyle name="Normal 3 2 2 12 2 6 2" xfId="39536" xr:uid="{0D94BCD9-FDC3-4B1E-9623-93D11183F25B}"/>
    <cellStyle name="Normal 3 2 2 12 2 6 3" xfId="53793" xr:uid="{FD405983-EA18-4D7C-8A14-1D9DD9E6864B}"/>
    <cellStyle name="Normal 3 2 2 12 2 7" xfId="15774" xr:uid="{00000000-0005-0000-0000-0000F3570000}"/>
    <cellStyle name="Normal 3 2 2 12 2 8" xfId="27655" xr:uid="{1C441D1F-5D87-4DE3-88A6-F0F83A10C256}"/>
    <cellStyle name="Normal 3 2 2 12 2 9" xfId="41912" xr:uid="{14B54140-7F60-4C33-BE60-CB4B5D3D79E9}"/>
    <cellStyle name="Normal 3 2 2 12 3" xfId="2309" xr:uid="{00000000-0005-0000-0000-0000F4570000}"/>
    <cellStyle name="Normal 3 2 2 12 3 2" xfId="4685" xr:uid="{00000000-0005-0000-0000-0000F5570000}"/>
    <cellStyle name="Normal 3 2 2 12 3 2 2" xfId="18942" xr:uid="{00000000-0005-0000-0000-0000F6570000}"/>
    <cellStyle name="Normal 3 2 2 12 3 2 3" xfId="30823" xr:uid="{1AA67E85-607C-4C81-8430-BF8C46FCC16F}"/>
    <cellStyle name="Normal 3 2 2 12 3 2 4" xfId="45080" xr:uid="{748E9D33-78FD-4A01-8BDF-CC223FF44E05}"/>
    <cellStyle name="Normal 3 2 2 12 3 3" xfId="7061" xr:uid="{00000000-0005-0000-0000-0000F7570000}"/>
    <cellStyle name="Normal 3 2 2 12 3 3 2" xfId="21318" xr:uid="{00000000-0005-0000-0000-0000F8570000}"/>
    <cellStyle name="Normal 3 2 2 12 3 3 3" xfId="33199" xr:uid="{65CAF9F0-2A8E-452B-874F-30CF112D49C3}"/>
    <cellStyle name="Normal 3 2 2 12 3 3 4" xfId="47456" xr:uid="{5FD9FD7D-0088-49AA-9020-1375153B784E}"/>
    <cellStyle name="Normal 3 2 2 12 3 4" xfId="9437" xr:uid="{00000000-0005-0000-0000-0000F9570000}"/>
    <cellStyle name="Normal 3 2 2 12 3 4 2" xfId="23694" xr:uid="{00000000-0005-0000-0000-0000FA570000}"/>
    <cellStyle name="Normal 3 2 2 12 3 4 3" xfId="35575" xr:uid="{D259410F-1ADF-45AC-B387-9FA58EC475CA}"/>
    <cellStyle name="Normal 3 2 2 12 3 4 4" xfId="49832" xr:uid="{AC0868DE-D768-487B-AD38-AC7989B6AEB1}"/>
    <cellStyle name="Normal 3 2 2 12 3 5" xfId="11813" xr:uid="{00000000-0005-0000-0000-0000FB570000}"/>
    <cellStyle name="Normal 3 2 2 12 3 5 2" xfId="26070" xr:uid="{00000000-0005-0000-0000-0000FC570000}"/>
    <cellStyle name="Normal 3 2 2 12 3 5 3" xfId="37951" xr:uid="{DBA7008C-3A41-45B3-BE97-495EB3048180}"/>
    <cellStyle name="Normal 3 2 2 12 3 5 4" xfId="52208" xr:uid="{2EBFBBAC-A94F-4C18-92B7-60FE74CC69A6}"/>
    <cellStyle name="Normal 3 2 2 12 3 6" xfId="14190" xr:uid="{00000000-0005-0000-0000-0000FD570000}"/>
    <cellStyle name="Normal 3 2 2 12 3 6 2" xfId="40328" xr:uid="{8F746BB4-E155-412D-B0FC-C762FA0A540E}"/>
    <cellStyle name="Normal 3 2 2 12 3 6 3" xfId="54585" xr:uid="{6F4B98E7-034E-41B6-A3B2-A93CF1A966D9}"/>
    <cellStyle name="Normal 3 2 2 12 3 7" xfId="16566" xr:uid="{00000000-0005-0000-0000-0000FE570000}"/>
    <cellStyle name="Normal 3 2 2 12 3 8" xfId="28447" xr:uid="{E16E0C43-4A9C-4AF2-8616-AE305DEAAD76}"/>
    <cellStyle name="Normal 3 2 2 12 3 9" xfId="42704" xr:uid="{E1EB4295-2184-4170-87B0-30C19D3BE25B}"/>
    <cellStyle name="Normal 3 2 2 12 4" xfId="3101" xr:uid="{00000000-0005-0000-0000-0000FF570000}"/>
    <cellStyle name="Normal 3 2 2 12 4 2" xfId="17358" xr:uid="{00000000-0005-0000-0000-000000580000}"/>
    <cellStyle name="Normal 3 2 2 12 4 3" xfId="29239" xr:uid="{84612188-E58D-4141-AA8A-0C9D32A81FD8}"/>
    <cellStyle name="Normal 3 2 2 12 4 4" xfId="43496" xr:uid="{E19E8E32-785F-4D10-B465-792921D3ABBC}"/>
    <cellStyle name="Normal 3 2 2 12 5" xfId="5477" xr:uid="{00000000-0005-0000-0000-000001580000}"/>
    <cellStyle name="Normal 3 2 2 12 5 2" xfId="19734" xr:uid="{00000000-0005-0000-0000-000002580000}"/>
    <cellStyle name="Normal 3 2 2 12 5 3" xfId="31615" xr:uid="{F2BA134D-033D-43ED-84A9-DF13AF5F14BD}"/>
    <cellStyle name="Normal 3 2 2 12 5 4" xfId="45872" xr:uid="{D10E57CB-876D-4835-8C2E-BB0CD80D7766}"/>
    <cellStyle name="Normal 3 2 2 12 6" xfId="7853" xr:uid="{00000000-0005-0000-0000-000003580000}"/>
    <cellStyle name="Normal 3 2 2 12 6 2" xfId="22110" xr:uid="{00000000-0005-0000-0000-000004580000}"/>
    <cellStyle name="Normal 3 2 2 12 6 3" xfId="33991" xr:uid="{9A14DA54-3636-4C07-AAB6-B02E29B602DA}"/>
    <cellStyle name="Normal 3 2 2 12 6 4" xfId="48248" xr:uid="{D9A1302D-E3AD-47C7-95FA-64E25652E83A}"/>
    <cellStyle name="Normal 3 2 2 12 7" xfId="10229" xr:uid="{00000000-0005-0000-0000-000005580000}"/>
    <cellStyle name="Normal 3 2 2 12 7 2" xfId="24486" xr:uid="{00000000-0005-0000-0000-000006580000}"/>
    <cellStyle name="Normal 3 2 2 12 7 3" xfId="36367" xr:uid="{B060DE91-4A2C-4954-ADB2-6C56EBBC769E}"/>
    <cellStyle name="Normal 3 2 2 12 7 4" xfId="50624" xr:uid="{113B670F-2ABE-4454-9522-9F9FFDE74F1A}"/>
    <cellStyle name="Normal 3 2 2 12 8" xfId="12606" xr:uid="{00000000-0005-0000-0000-000007580000}"/>
    <cellStyle name="Normal 3 2 2 12 8 2" xfId="38744" xr:uid="{B3DB0D2D-29F5-48A7-A745-22BF20769109}"/>
    <cellStyle name="Normal 3 2 2 12 8 3" xfId="53001" xr:uid="{DEFFFD3E-0B3E-4E79-9E93-62E0D9BD2F51}"/>
    <cellStyle name="Normal 3 2 2 12 9" xfId="14982" xr:uid="{00000000-0005-0000-0000-000008580000}"/>
    <cellStyle name="Normal 3 2 2 13" xfId="761" xr:uid="{00000000-0005-0000-0000-000009580000}"/>
    <cellStyle name="Normal 3 2 2 13 10" xfId="26899" xr:uid="{4D935B54-6469-43D0-AD56-8DC6A636CF79}"/>
    <cellStyle name="Normal 3 2 2 13 11" xfId="41156" xr:uid="{B9E2A338-24B3-412A-B1EF-A8F151DBFDBA}"/>
    <cellStyle name="Normal 3 2 2 13 2" xfId="1553" xr:uid="{00000000-0005-0000-0000-00000A580000}"/>
    <cellStyle name="Normal 3 2 2 13 2 2" xfId="3929" xr:uid="{00000000-0005-0000-0000-00000B580000}"/>
    <cellStyle name="Normal 3 2 2 13 2 2 2" xfId="18186" xr:uid="{00000000-0005-0000-0000-00000C580000}"/>
    <cellStyle name="Normal 3 2 2 13 2 2 3" xfId="30067" xr:uid="{2C770F25-0CDB-46AD-9EB8-ECA46F4C67A8}"/>
    <cellStyle name="Normal 3 2 2 13 2 2 4" xfId="44324" xr:uid="{BE1CD432-2E78-4623-ACF3-4BA15B9A4D6B}"/>
    <cellStyle name="Normal 3 2 2 13 2 3" xfId="6305" xr:uid="{00000000-0005-0000-0000-00000D580000}"/>
    <cellStyle name="Normal 3 2 2 13 2 3 2" xfId="20562" xr:uid="{00000000-0005-0000-0000-00000E580000}"/>
    <cellStyle name="Normal 3 2 2 13 2 3 3" xfId="32443" xr:uid="{1510F95F-76A4-48ED-871B-364A5AC79A6F}"/>
    <cellStyle name="Normal 3 2 2 13 2 3 4" xfId="46700" xr:uid="{29DC9B19-4A7B-42B1-ADBE-B6DD03775204}"/>
    <cellStyle name="Normal 3 2 2 13 2 4" xfId="8681" xr:uid="{00000000-0005-0000-0000-00000F580000}"/>
    <cellStyle name="Normal 3 2 2 13 2 4 2" xfId="22938" xr:uid="{00000000-0005-0000-0000-000010580000}"/>
    <cellStyle name="Normal 3 2 2 13 2 4 3" xfId="34819" xr:uid="{A4D667A4-1015-4726-9E1B-EE17361E3906}"/>
    <cellStyle name="Normal 3 2 2 13 2 4 4" xfId="49076" xr:uid="{0F88E1DB-84EC-4338-B478-6E2F500F8B42}"/>
    <cellStyle name="Normal 3 2 2 13 2 5" xfId="11057" xr:uid="{00000000-0005-0000-0000-000011580000}"/>
    <cellStyle name="Normal 3 2 2 13 2 5 2" xfId="25314" xr:uid="{00000000-0005-0000-0000-000012580000}"/>
    <cellStyle name="Normal 3 2 2 13 2 5 3" xfId="37195" xr:uid="{572A88B4-5213-4138-8D27-45427FD756A6}"/>
    <cellStyle name="Normal 3 2 2 13 2 5 4" xfId="51452" xr:uid="{8130704B-1974-4055-BFC2-EA7041E5D870}"/>
    <cellStyle name="Normal 3 2 2 13 2 6" xfId="13434" xr:uid="{00000000-0005-0000-0000-000013580000}"/>
    <cellStyle name="Normal 3 2 2 13 2 6 2" xfId="39572" xr:uid="{2EE00820-7232-42B3-8FF4-E95E136237C9}"/>
    <cellStyle name="Normal 3 2 2 13 2 6 3" xfId="53829" xr:uid="{25D72B8C-51A0-4AF0-B957-0DA031A5761F}"/>
    <cellStyle name="Normal 3 2 2 13 2 7" xfId="15810" xr:uid="{00000000-0005-0000-0000-000014580000}"/>
    <cellStyle name="Normal 3 2 2 13 2 8" xfId="27691" xr:uid="{35572DBD-245D-489C-B0EC-C3E567156373}"/>
    <cellStyle name="Normal 3 2 2 13 2 9" xfId="41948" xr:uid="{C0A11EC5-66D7-4E9F-9DCF-6556D411076B}"/>
    <cellStyle name="Normal 3 2 2 13 3" xfId="2345" xr:uid="{00000000-0005-0000-0000-000015580000}"/>
    <cellStyle name="Normal 3 2 2 13 3 2" xfId="4721" xr:uid="{00000000-0005-0000-0000-000016580000}"/>
    <cellStyle name="Normal 3 2 2 13 3 2 2" xfId="18978" xr:uid="{00000000-0005-0000-0000-000017580000}"/>
    <cellStyle name="Normal 3 2 2 13 3 2 3" xfId="30859" xr:uid="{77785219-95C6-4195-AA33-413E93FD7EA3}"/>
    <cellStyle name="Normal 3 2 2 13 3 2 4" xfId="45116" xr:uid="{70276AB2-8503-4E37-96C7-850A72958D0C}"/>
    <cellStyle name="Normal 3 2 2 13 3 3" xfId="7097" xr:uid="{00000000-0005-0000-0000-000018580000}"/>
    <cellStyle name="Normal 3 2 2 13 3 3 2" xfId="21354" xr:uid="{00000000-0005-0000-0000-000019580000}"/>
    <cellStyle name="Normal 3 2 2 13 3 3 3" xfId="33235" xr:uid="{090F2540-290B-4E2F-9633-5E01867CF1F0}"/>
    <cellStyle name="Normal 3 2 2 13 3 3 4" xfId="47492" xr:uid="{8584B35A-421F-4323-AA07-9FCF8431EDC3}"/>
    <cellStyle name="Normal 3 2 2 13 3 4" xfId="9473" xr:uid="{00000000-0005-0000-0000-00001A580000}"/>
    <cellStyle name="Normal 3 2 2 13 3 4 2" xfId="23730" xr:uid="{00000000-0005-0000-0000-00001B580000}"/>
    <cellStyle name="Normal 3 2 2 13 3 4 3" xfId="35611" xr:uid="{3C0D9B46-9A3F-41B6-A8EB-9896706105B8}"/>
    <cellStyle name="Normal 3 2 2 13 3 4 4" xfId="49868" xr:uid="{9DCC5AA5-311F-40C1-B0CB-2FF6FA63C36D}"/>
    <cellStyle name="Normal 3 2 2 13 3 5" xfId="11849" xr:uid="{00000000-0005-0000-0000-00001C580000}"/>
    <cellStyle name="Normal 3 2 2 13 3 5 2" xfId="26106" xr:uid="{00000000-0005-0000-0000-00001D580000}"/>
    <cellStyle name="Normal 3 2 2 13 3 5 3" xfId="37987" xr:uid="{867DDBED-10E5-4202-B69D-B86B34A5564A}"/>
    <cellStyle name="Normal 3 2 2 13 3 5 4" xfId="52244" xr:uid="{E0A7B0AA-5B74-481F-85BB-1ABED9D4BDC1}"/>
    <cellStyle name="Normal 3 2 2 13 3 6" xfId="14226" xr:uid="{00000000-0005-0000-0000-00001E580000}"/>
    <cellStyle name="Normal 3 2 2 13 3 6 2" xfId="40364" xr:uid="{5F3FE67D-86F0-4B06-AF44-CE61B7230F8C}"/>
    <cellStyle name="Normal 3 2 2 13 3 6 3" xfId="54621" xr:uid="{97F10DD0-2008-48AE-BF8B-9C3190288600}"/>
    <cellStyle name="Normal 3 2 2 13 3 7" xfId="16602" xr:uid="{00000000-0005-0000-0000-00001F580000}"/>
    <cellStyle name="Normal 3 2 2 13 3 8" xfId="28483" xr:uid="{5DBB885F-9607-49D1-A76E-E855C8A8D291}"/>
    <cellStyle name="Normal 3 2 2 13 3 9" xfId="42740" xr:uid="{E64D878D-CD68-4461-A696-14EB8FEF6F94}"/>
    <cellStyle name="Normal 3 2 2 13 4" xfId="3137" xr:uid="{00000000-0005-0000-0000-000020580000}"/>
    <cellStyle name="Normal 3 2 2 13 4 2" xfId="17394" xr:uid="{00000000-0005-0000-0000-000021580000}"/>
    <cellStyle name="Normal 3 2 2 13 4 3" xfId="29275" xr:uid="{B9A22681-4F55-4966-AB79-DCE1CA1E57CB}"/>
    <cellStyle name="Normal 3 2 2 13 4 4" xfId="43532" xr:uid="{42118626-1F5E-4DA9-AA7D-01F9E21401FA}"/>
    <cellStyle name="Normal 3 2 2 13 5" xfId="5513" xr:uid="{00000000-0005-0000-0000-000022580000}"/>
    <cellStyle name="Normal 3 2 2 13 5 2" xfId="19770" xr:uid="{00000000-0005-0000-0000-000023580000}"/>
    <cellStyle name="Normal 3 2 2 13 5 3" xfId="31651" xr:uid="{9AF8DC2B-A707-40C4-A546-C2BD48E6023A}"/>
    <cellStyle name="Normal 3 2 2 13 5 4" xfId="45908" xr:uid="{964414EE-27A2-47A3-AE9B-8D5565AE6FA4}"/>
    <cellStyle name="Normal 3 2 2 13 6" xfId="7889" xr:uid="{00000000-0005-0000-0000-000024580000}"/>
    <cellStyle name="Normal 3 2 2 13 6 2" xfId="22146" xr:uid="{00000000-0005-0000-0000-000025580000}"/>
    <cellStyle name="Normal 3 2 2 13 6 3" xfId="34027" xr:uid="{81E4A0F2-70D6-4EC3-9308-848920921FFD}"/>
    <cellStyle name="Normal 3 2 2 13 6 4" xfId="48284" xr:uid="{95F1C187-C30D-4E94-AFFD-C8873B896CD9}"/>
    <cellStyle name="Normal 3 2 2 13 7" xfId="10265" xr:uid="{00000000-0005-0000-0000-000026580000}"/>
    <cellStyle name="Normal 3 2 2 13 7 2" xfId="24522" xr:uid="{00000000-0005-0000-0000-000027580000}"/>
    <cellStyle name="Normal 3 2 2 13 7 3" xfId="36403" xr:uid="{57525677-E190-4CE8-B0F6-AD2DB0D5A898}"/>
    <cellStyle name="Normal 3 2 2 13 7 4" xfId="50660" xr:uid="{E4CF0BFD-2901-49AE-9057-06E8B5C64290}"/>
    <cellStyle name="Normal 3 2 2 13 8" xfId="12642" xr:uid="{00000000-0005-0000-0000-000028580000}"/>
    <cellStyle name="Normal 3 2 2 13 8 2" xfId="38780" xr:uid="{3593661F-217B-423B-BDD3-E35F784BD724}"/>
    <cellStyle name="Normal 3 2 2 13 8 3" xfId="53037" xr:uid="{4783A6F1-DFE5-4FB6-B6CA-5E0AF299FFD6}"/>
    <cellStyle name="Normal 3 2 2 13 9" xfId="15018" xr:uid="{00000000-0005-0000-0000-000029580000}"/>
    <cellStyle name="Normal 3 2 2 14" xfId="797" xr:uid="{00000000-0005-0000-0000-00002A580000}"/>
    <cellStyle name="Normal 3 2 2 14 10" xfId="26935" xr:uid="{44FE2C15-B17F-4EE4-BDF0-0791D1822337}"/>
    <cellStyle name="Normal 3 2 2 14 11" xfId="41192" xr:uid="{E82B3734-3686-49E7-847A-35C5076AEEDB}"/>
    <cellStyle name="Normal 3 2 2 14 2" xfId="1589" xr:uid="{00000000-0005-0000-0000-00002B580000}"/>
    <cellStyle name="Normal 3 2 2 14 2 2" xfId="3965" xr:uid="{00000000-0005-0000-0000-00002C580000}"/>
    <cellStyle name="Normal 3 2 2 14 2 2 2" xfId="18222" xr:uid="{00000000-0005-0000-0000-00002D580000}"/>
    <cellStyle name="Normal 3 2 2 14 2 2 3" xfId="30103" xr:uid="{58EDD504-73DE-444D-BCA4-15B3DF3F0634}"/>
    <cellStyle name="Normal 3 2 2 14 2 2 4" xfId="44360" xr:uid="{F7D1031A-1B75-4453-963D-16728F1CF333}"/>
    <cellStyle name="Normal 3 2 2 14 2 3" xfId="6341" xr:uid="{00000000-0005-0000-0000-00002E580000}"/>
    <cellStyle name="Normal 3 2 2 14 2 3 2" xfId="20598" xr:uid="{00000000-0005-0000-0000-00002F580000}"/>
    <cellStyle name="Normal 3 2 2 14 2 3 3" xfId="32479" xr:uid="{A528964B-594D-41FC-93FF-A37A7A17DE48}"/>
    <cellStyle name="Normal 3 2 2 14 2 3 4" xfId="46736" xr:uid="{1B0DCF2F-0533-49AE-9C0E-29245CAE449C}"/>
    <cellStyle name="Normal 3 2 2 14 2 4" xfId="8717" xr:uid="{00000000-0005-0000-0000-000030580000}"/>
    <cellStyle name="Normal 3 2 2 14 2 4 2" xfId="22974" xr:uid="{00000000-0005-0000-0000-000031580000}"/>
    <cellStyle name="Normal 3 2 2 14 2 4 3" xfId="34855" xr:uid="{E66DE9FA-2C7F-47A0-BFE0-A265F9C0A538}"/>
    <cellStyle name="Normal 3 2 2 14 2 4 4" xfId="49112" xr:uid="{BABB5133-ACD6-4E88-ADA1-5D28910CF79F}"/>
    <cellStyle name="Normal 3 2 2 14 2 5" xfId="11093" xr:uid="{00000000-0005-0000-0000-000032580000}"/>
    <cellStyle name="Normal 3 2 2 14 2 5 2" xfId="25350" xr:uid="{00000000-0005-0000-0000-000033580000}"/>
    <cellStyle name="Normal 3 2 2 14 2 5 3" xfId="37231" xr:uid="{B6AC22AC-8A47-4158-9390-0A961C952116}"/>
    <cellStyle name="Normal 3 2 2 14 2 5 4" xfId="51488" xr:uid="{35DA1FB7-BBB7-47B5-86E1-525CDC7013E3}"/>
    <cellStyle name="Normal 3 2 2 14 2 6" xfId="13470" xr:uid="{00000000-0005-0000-0000-000034580000}"/>
    <cellStyle name="Normal 3 2 2 14 2 6 2" xfId="39608" xr:uid="{BDD303F1-8700-4251-B9BB-99ACF804A780}"/>
    <cellStyle name="Normal 3 2 2 14 2 6 3" xfId="53865" xr:uid="{F5D8B6E4-08A6-4943-A0BB-78B2863279B1}"/>
    <cellStyle name="Normal 3 2 2 14 2 7" xfId="15846" xr:uid="{00000000-0005-0000-0000-000035580000}"/>
    <cellStyle name="Normal 3 2 2 14 2 8" xfId="27727" xr:uid="{E18D7754-EA81-4E74-AFA2-C712DC8BBACD}"/>
    <cellStyle name="Normal 3 2 2 14 2 9" xfId="41984" xr:uid="{181531EA-63FD-47B3-A956-A37A366DEAB3}"/>
    <cellStyle name="Normal 3 2 2 14 3" xfId="2381" xr:uid="{00000000-0005-0000-0000-000036580000}"/>
    <cellStyle name="Normal 3 2 2 14 3 2" xfId="4757" xr:uid="{00000000-0005-0000-0000-000037580000}"/>
    <cellStyle name="Normal 3 2 2 14 3 2 2" xfId="19014" xr:uid="{00000000-0005-0000-0000-000038580000}"/>
    <cellStyle name="Normal 3 2 2 14 3 2 3" xfId="30895" xr:uid="{E34B79F6-E9B2-4DEE-903A-EA21D32A613D}"/>
    <cellStyle name="Normal 3 2 2 14 3 2 4" xfId="45152" xr:uid="{7469B3CF-4F27-4DB0-AB41-8AEB17D9DD37}"/>
    <cellStyle name="Normal 3 2 2 14 3 3" xfId="7133" xr:uid="{00000000-0005-0000-0000-000039580000}"/>
    <cellStyle name="Normal 3 2 2 14 3 3 2" xfId="21390" xr:uid="{00000000-0005-0000-0000-00003A580000}"/>
    <cellStyle name="Normal 3 2 2 14 3 3 3" xfId="33271" xr:uid="{CDDE0BE4-2180-4982-ADB8-8057D51DCD56}"/>
    <cellStyle name="Normal 3 2 2 14 3 3 4" xfId="47528" xr:uid="{AC5B63F9-1235-429F-9A01-B90D6836196F}"/>
    <cellStyle name="Normal 3 2 2 14 3 4" xfId="9509" xr:uid="{00000000-0005-0000-0000-00003B580000}"/>
    <cellStyle name="Normal 3 2 2 14 3 4 2" xfId="23766" xr:uid="{00000000-0005-0000-0000-00003C580000}"/>
    <cellStyle name="Normal 3 2 2 14 3 4 3" xfId="35647" xr:uid="{8626925F-DFBB-4C90-989B-EF2D78D564EA}"/>
    <cellStyle name="Normal 3 2 2 14 3 4 4" xfId="49904" xr:uid="{7DB0E8D0-139F-4763-86AB-B0E1B9F59F5A}"/>
    <cellStyle name="Normal 3 2 2 14 3 5" xfId="11885" xr:uid="{00000000-0005-0000-0000-00003D580000}"/>
    <cellStyle name="Normal 3 2 2 14 3 5 2" xfId="26142" xr:uid="{00000000-0005-0000-0000-00003E580000}"/>
    <cellStyle name="Normal 3 2 2 14 3 5 3" xfId="38023" xr:uid="{C17EC8D9-24EC-4138-BAC6-980C91D8B407}"/>
    <cellStyle name="Normal 3 2 2 14 3 5 4" xfId="52280" xr:uid="{BE18799B-7067-481D-943B-3FB572A362CF}"/>
    <cellStyle name="Normal 3 2 2 14 3 6" xfId="14262" xr:uid="{00000000-0005-0000-0000-00003F580000}"/>
    <cellStyle name="Normal 3 2 2 14 3 6 2" xfId="40400" xr:uid="{D9DE9470-BF98-4618-93C4-A86437C3D489}"/>
    <cellStyle name="Normal 3 2 2 14 3 6 3" xfId="54657" xr:uid="{2867B0EF-4313-418D-BA29-20B444554AD6}"/>
    <cellStyle name="Normal 3 2 2 14 3 7" xfId="16638" xr:uid="{00000000-0005-0000-0000-000040580000}"/>
    <cellStyle name="Normal 3 2 2 14 3 8" xfId="28519" xr:uid="{C16517A7-8CD3-4D60-B5A6-88BCE2347C3E}"/>
    <cellStyle name="Normal 3 2 2 14 3 9" xfId="42776" xr:uid="{A93503FD-3826-4AB3-958B-A3D02085A71D}"/>
    <cellStyle name="Normal 3 2 2 14 4" xfId="3173" xr:uid="{00000000-0005-0000-0000-000041580000}"/>
    <cellStyle name="Normal 3 2 2 14 4 2" xfId="17430" xr:uid="{00000000-0005-0000-0000-000042580000}"/>
    <cellStyle name="Normal 3 2 2 14 4 3" xfId="29311" xr:uid="{93731AC3-A1CB-43FB-99CE-4E20ED767C94}"/>
    <cellStyle name="Normal 3 2 2 14 4 4" xfId="43568" xr:uid="{E60D1B9A-3BBD-496F-B7AA-9D0AC9E35B33}"/>
    <cellStyle name="Normal 3 2 2 14 5" xfId="5549" xr:uid="{00000000-0005-0000-0000-000043580000}"/>
    <cellStyle name="Normal 3 2 2 14 5 2" xfId="19806" xr:uid="{00000000-0005-0000-0000-000044580000}"/>
    <cellStyle name="Normal 3 2 2 14 5 3" xfId="31687" xr:uid="{B0630F02-CE44-4D1B-B9DF-B73B0A23FBDE}"/>
    <cellStyle name="Normal 3 2 2 14 5 4" xfId="45944" xr:uid="{9C72D62B-ED7E-41C9-9DF7-B3EBA2948EE9}"/>
    <cellStyle name="Normal 3 2 2 14 6" xfId="7925" xr:uid="{00000000-0005-0000-0000-000045580000}"/>
    <cellStyle name="Normal 3 2 2 14 6 2" xfId="22182" xr:uid="{00000000-0005-0000-0000-000046580000}"/>
    <cellStyle name="Normal 3 2 2 14 6 3" xfId="34063" xr:uid="{7243E070-7667-4815-87FF-144EDC6CF6DA}"/>
    <cellStyle name="Normal 3 2 2 14 6 4" xfId="48320" xr:uid="{96DC2662-8142-457C-AE06-20DC120514AC}"/>
    <cellStyle name="Normal 3 2 2 14 7" xfId="10301" xr:uid="{00000000-0005-0000-0000-000047580000}"/>
    <cellStyle name="Normal 3 2 2 14 7 2" xfId="24558" xr:uid="{00000000-0005-0000-0000-000048580000}"/>
    <cellStyle name="Normal 3 2 2 14 7 3" xfId="36439" xr:uid="{F77622A5-57D3-4B7C-A212-BBD2A6C651C5}"/>
    <cellStyle name="Normal 3 2 2 14 7 4" xfId="50696" xr:uid="{BFCD04CE-6294-4D72-B822-EA4DDF27FF68}"/>
    <cellStyle name="Normal 3 2 2 14 8" xfId="12678" xr:uid="{00000000-0005-0000-0000-000049580000}"/>
    <cellStyle name="Normal 3 2 2 14 8 2" xfId="38816" xr:uid="{1F39BFD0-EFEC-4C5E-8B5D-1C4FDB43CB67}"/>
    <cellStyle name="Normal 3 2 2 14 8 3" xfId="53073" xr:uid="{1CE5C7BE-65BA-466B-B800-C28F85AFD069}"/>
    <cellStyle name="Normal 3 2 2 14 9" xfId="15054" xr:uid="{00000000-0005-0000-0000-00004A580000}"/>
    <cellStyle name="Normal 3 2 2 15" xfId="833" xr:uid="{00000000-0005-0000-0000-00004B580000}"/>
    <cellStyle name="Normal 3 2 2 15 2" xfId="3209" xr:uid="{00000000-0005-0000-0000-00004C580000}"/>
    <cellStyle name="Normal 3 2 2 15 2 2" xfId="17466" xr:uid="{00000000-0005-0000-0000-00004D580000}"/>
    <cellStyle name="Normal 3 2 2 15 2 3" xfId="29347" xr:uid="{AD2B8697-19EC-43F1-BDD2-DC410EBD2AFB}"/>
    <cellStyle name="Normal 3 2 2 15 2 4" xfId="43604" xr:uid="{F4A0BC58-CEE5-4406-8424-53D32A9D1761}"/>
    <cellStyle name="Normal 3 2 2 15 3" xfId="5585" xr:uid="{00000000-0005-0000-0000-00004E580000}"/>
    <cellStyle name="Normal 3 2 2 15 3 2" xfId="19842" xr:uid="{00000000-0005-0000-0000-00004F580000}"/>
    <cellStyle name="Normal 3 2 2 15 3 3" xfId="31723" xr:uid="{FA00167B-B0A4-4265-9917-A47A6FFA06B8}"/>
    <cellStyle name="Normal 3 2 2 15 3 4" xfId="45980" xr:uid="{FAF544C5-D593-4BA5-BA05-B3648A01BCE7}"/>
    <cellStyle name="Normal 3 2 2 15 4" xfId="7961" xr:uid="{00000000-0005-0000-0000-000050580000}"/>
    <cellStyle name="Normal 3 2 2 15 4 2" xfId="22218" xr:uid="{00000000-0005-0000-0000-000051580000}"/>
    <cellStyle name="Normal 3 2 2 15 4 3" xfId="34099" xr:uid="{571802DC-7F41-4B80-A3A4-415D400AD344}"/>
    <cellStyle name="Normal 3 2 2 15 4 4" xfId="48356" xr:uid="{C0B61C25-C3D5-46AF-859B-54A1D1C7171D}"/>
    <cellStyle name="Normal 3 2 2 15 5" xfId="10337" xr:uid="{00000000-0005-0000-0000-000052580000}"/>
    <cellStyle name="Normal 3 2 2 15 5 2" xfId="24594" xr:uid="{00000000-0005-0000-0000-000053580000}"/>
    <cellStyle name="Normal 3 2 2 15 5 3" xfId="36475" xr:uid="{855BC91D-2AF2-4FB6-83BB-0789F98837E1}"/>
    <cellStyle name="Normal 3 2 2 15 5 4" xfId="50732" xr:uid="{7AEBAF5C-8A4D-45C6-BFE6-5D3F003B97F0}"/>
    <cellStyle name="Normal 3 2 2 15 6" xfId="12714" xr:uid="{00000000-0005-0000-0000-000054580000}"/>
    <cellStyle name="Normal 3 2 2 15 6 2" xfId="38852" xr:uid="{5FC06C3A-405C-41A8-98E1-56C4DF71D5EB}"/>
    <cellStyle name="Normal 3 2 2 15 6 3" xfId="53109" xr:uid="{E7A96D63-6B41-42B5-B19B-D0CEE04D2B09}"/>
    <cellStyle name="Normal 3 2 2 15 7" xfId="15090" xr:uid="{00000000-0005-0000-0000-000055580000}"/>
    <cellStyle name="Normal 3 2 2 15 8" xfId="26971" xr:uid="{83971F0F-5AB2-476C-8E78-82917A310538}"/>
    <cellStyle name="Normal 3 2 2 15 9" xfId="41228" xr:uid="{BF3584A8-3DB3-40C3-A9DC-1D6087AE21FD}"/>
    <cellStyle name="Normal 3 2 2 16" xfId="1625" xr:uid="{00000000-0005-0000-0000-000056580000}"/>
    <cellStyle name="Normal 3 2 2 16 2" xfId="4001" xr:uid="{00000000-0005-0000-0000-000057580000}"/>
    <cellStyle name="Normal 3 2 2 16 2 2" xfId="18258" xr:uid="{00000000-0005-0000-0000-000058580000}"/>
    <cellStyle name="Normal 3 2 2 16 2 3" xfId="30139" xr:uid="{CD54B1E7-96D5-4896-8C7B-22F79B90D8A8}"/>
    <cellStyle name="Normal 3 2 2 16 2 4" xfId="44396" xr:uid="{BE580B66-579B-4D4C-8615-56981EA4E123}"/>
    <cellStyle name="Normal 3 2 2 16 3" xfId="6377" xr:uid="{00000000-0005-0000-0000-000059580000}"/>
    <cellStyle name="Normal 3 2 2 16 3 2" xfId="20634" xr:uid="{00000000-0005-0000-0000-00005A580000}"/>
    <cellStyle name="Normal 3 2 2 16 3 3" xfId="32515" xr:uid="{1218F2D3-EBEC-4497-9312-E55E62B0496B}"/>
    <cellStyle name="Normal 3 2 2 16 3 4" xfId="46772" xr:uid="{953B7128-9159-4092-AADF-40708F6D6E7C}"/>
    <cellStyle name="Normal 3 2 2 16 4" xfId="8753" xr:uid="{00000000-0005-0000-0000-00005B580000}"/>
    <cellStyle name="Normal 3 2 2 16 4 2" xfId="23010" xr:uid="{00000000-0005-0000-0000-00005C580000}"/>
    <cellStyle name="Normal 3 2 2 16 4 3" xfId="34891" xr:uid="{108231A3-0640-47D2-AB5D-AB84E930C1EE}"/>
    <cellStyle name="Normal 3 2 2 16 4 4" xfId="49148" xr:uid="{2AF37F95-8B09-4861-8A70-AE6283120FAB}"/>
    <cellStyle name="Normal 3 2 2 16 5" xfId="11129" xr:uid="{00000000-0005-0000-0000-00005D580000}"/>
    <cellStyle name="Normal 3 2 2 16 5 2" xfId="25386" xr:uid="{00000000-0005-0000-0000-00005E580000}"/>
    <cellStyle name="Normal 3 2 2 16 5 3" xfId="37267" xr:uid="{420153DA-4EAB-443B-BB65-2A8A3740292E}"/>
    <cellStyle name="Normal 3 2 2 16 5 4" xfId="51524" xr:uid="{D8C9AEF8-4BDE-4A9D-8239-305A75152C02}"/>
    <cellStyle name="Normal 3 2 2 16 6" xfId="13506" xr:uid="{00000000-0005-0000-0000-00005F580000}"/>
    <cellStyle name="Normal 3 2 2 16 6 2" xfId="39644" xr:uid="{FF6E3295-AAB5-46AE-AB39-2AD9976344AB}"/>
    <cellStyle name="Normal 3 2 2 16 6 3" xfId="53901" xr:uid="{9364EB39-47D2-4218-B263-36297B1047E1}"/>
    <cellStyle name="Normal 3 2 2 16 7" xfId="15882" xr:uid="{00000000-0005-0000-0000-000060580000}"/>
    <cellStyle name="Normal 3 2 2 16 8" xfId="27763" xr:uid="{4C0B09D7-5BEC-4E64-BFFD-4E8B2B8E486E}"/>
    <cellStyle name="Normal 3 2 2 16 9" xfId="42020" xr:uid="{76FD88AB-E5F2-4CB2-B59B-F317CDC8F5BD}"/>
    <cellStyle name="Normal 3 2 2 17" xfId="2417" xr:uid="{00000000-0005-0000-0000-000061580000}"/>
    <cellStyle name="Normal 3 2 2 17 2" xfId="16674" xr:uid="{00000000-0005-0000-0000-000062580000}"/>
    <cellStyle name="Normal 3 2 2 17 3" xfId="28555" xr:uid="{5CA338D9-65EE-4115-927E-DEFD1E2D38AE}"/>
    <cellStyle name="Normal 3 2 2 17 4" xfId="42812" xr:uid="{2C919DB5-8CF2-434F-BEB5-29D1BC3905C8}"/>
    <cellStyle name="Normal 3 2 2 18" xfId="4793" xr:uid="{00000000-0005-0000-0000-000063580000}"/>
    <cellStyle name="Normal 3 2 2 18 2" xfId="19050" xr:uid="{00000000-0005-0000-0000-000064580000}"/>
    <cellStyle name="Normal 3 2 2 18 3" xfId="30931" xr:uid="{F71EA35A-CDA5-4EE6-B94A-8E3F0EF7EED8}"/>
    <cellStyle name="Normal 3 2 2 18 4" xfId="45188" xr:uid="{F766FF85-78B9-433E-949A-1263240521E8}"/>
    <cellStyle name="Normal 3 2 2 19" xfId="7169" xr:uid="{00000000-0005-0000-0000-000065580000}"/>
    <cellStyle name="Normal 3 2 2 19 2" xfId="21426" xr:uid="{00000000-0005-0000-0000-000066580000}"/>
    <cellStyle name="Normal 3 2 2 19 3" xfId="33307" xr:uid="{750F6572-BE1B-4ECE-A944-04156B636B8C}"/>
    <cellStyle name="Normal 3 2 2 19 4" xfId="47564" xr:uid="{3FCD4267-BB57-4466-9622-5326AFFD069B}"/>
    <cellStyle name="Normal 3 2 2 2" xfId="77" xr:uid="{00000000-0005-0000-0000-000067580000}"/>
    <cellStyle name="Normal 3 2 2 2 10" xfId="14334" xr:uid="{00000000-0005-0000-0000-000068580000}"/>
    <cellStyle name="Normal 3 2 2 2 11" xfId="26215" xr:uid="{453FE593-6337-402A-8953-F5BCE0D1B286}"/>
    <cellStyle name="Normal 3 2 2 2 12" xfId="40472" xr:uid="{E5F3474A-9CA6-4366-A3E0-38E9A4B44342}"/>
    <cellStyle name="Normal 3 2 2 2 2" xfId="437" xr:uid="{00000000-0005-0000-0000-000069580000}"/>
    <cellStyle name="Normal 3 2 2 2 2 10" xfId="26575" xr:uid="{77F0C89C-1922-4D65-A38A-8A17F03C8BCB}"/>
    <cellStyle name="Normal 3 2 2 2 2 11" xfId="40832" xr:uid="{45659A2C-6C56-4B38-B7AB-13E8D7752403}"/>
    <cellStyle name="Normal 3 2 2 2 2 2" xfId="1229" xr:uid="{00000000-0005-0000-0000-00006A580000}"/>
    <cellStyle name="Normal 3 2 2 2 2 2 2" xfId="3605" xr:uid="{00000000-0005-0000-0000-00006B580000}"/>
    <cellStyle name="Normal 3 2 2 2 2 2 2 2" xfId="17862" xr:uid="{00000000-0005-0000-0000-00006C580000}"/>
    <cellStyle name="Normal 3 2 2 2 2 2 2 3" xfId="29743" xr:uid="{1B6A4F50-F37C-4DF4-A7BE-20C2AFD0812A}"/>
    <cellStyle name="Normal 3 2 2 2 2 2 2 4" xfId="44000" xr:uid="{A6A41610-12D5-444A-97AE-2FD1D4428244}"/>
    <cellStyle name="Normal 3 2 2 2 2 2 3" xfId="5981" xr:uid="{00000000-0005-0000-0000-00006D580000}"/>
    <cellStyle name="Normal 3 2 2 2 2 2 3 2" xfId="20238" xr:uid="{00000000-0005-0000-0000-00006E580000}"/>
    <cellStyle name="Normal 3 2 2 2 2 2 3 3" xfId="32119" xr:uid="{EB5C785E-E6FF-47F8-8A50-7DA79306DF9D}"/>
    <cellStyle name="Normal 3 2 2 2 2 2 3 4" xfId="46376" xr:uid="{B15CFD28-0D88-429E-B0F2-C5EF9D1284AC}"/>
    <cellStyle name="Normal 3 2 2 2 2 2 4" xfId="8357" xr:uid="{00000000-0005-0000-0000-00006F580000}"/>
    <cellStyle name="Normal 3 2 2 2 2 2 4 2" xfId="22614" xr:uid="{00000000-0005-0000-0000-000070580000}"/>
    <cellStyle name="Normal 3 2 2 2 2 2 4 3" xfId="34495" xr:uid="{FCB37B4A-AB28-49F2-81CD-F9E28ED13D63}"/>
    <cellStyle name="Normal 3 2 2 2 2 2 4 4" xfId="48752" xr:uid="{D3B1D41E-AB7A-4FF2-AA6F-8DE86548C3E4}"/>
    <cellStyle name="Normal 3 2 2 2 2 2 5" xfId="10733" xr:uid="{00000000-0005-0000-0000-000071580000}"/>
    <cellStyle name="Normal 3 2 2 2 2 2 5 2" xfId="24990" xr:uid="{00000000-0005-0000-0000-000072580000}"/>
    <cellStyle name="Normal 3 2 2 2 2 2 5 3" xfId="36871" xr:uid="{EF980317-7A2A-4039-B59A-A060254BA4FA}"/>
    <cellStyle name="Normal 3 2 2 2 2 2 5 4" xfId="51128" xr:uid="{C54D4E1D-723D-4A5E-8052-FF31974638A3}"/>
    <cellStyle name="Normal 3 2 2 2 2 2 6" xfId="13110" xr:uid="{00000000-0005-0000-0000-000073580000}"/>
    <cellStyle name="Normal 3 2 2 2 2 2 6 2" xfId="39248" xr:uid="{CE3930F3-493D-4384-8F7B-1946513422EF}"/>
    <cellStyle name="Normal 3 2 2 2 2 2 6 3" xfId="53505" xr:uid="{838EB3B0-CF62-4B12-9371-2B5F3930993D}"/>
    <cellStyle name="Normal 3 2 2 2 2 2 7" xfId="15486" xr:uid="{00000000-0005-0000-0000-000074580000}"/>
    <cellStyle name="Normal 3 2 2 2 2 2 8" xfId="27367" xr:uid="{D48D92A4-F82F-4D58-AD2B-719F79CE4BC5}"/>
    <cellStyle name="Normal 3 2 2 2 2 2 9" xfId="41624" xr:uid="{292CF4E7-A3F3-4C38-87B6-8C7A9DBA400F}"/>
    <cellStyle name="Normal 3 2 2 2 2 3" xfId="2021" xr:uid="{00000000-0005-0000-0000-000075580000}"/>
    <cellStyle name="Normal 3 2 2 2 2 3 2" xfId="4397" xr:uid="{00000000-0005-0000-0000-000076580000}"/>
    <cellStyle name="Normal 3 2 2 2 2 3 2 2" xfId="18654" xr:uid="{00000000-0005-0000-0000-000077580000}"/>
    <cellStyle name="Normal 3 2 2 2 2 3 2 3" xfId="30535" xr:uid="{57336EDF-1963-410B-B238-A3ACC42786E4}"/>
    <cellStyle name="Normal 3 2 2 2 2 3 2 4" xfId="44792" xr:uid="{C0F489FD-7C79-4A49-84FC-550C5D2675F1}"/>
    <cellStyle name="Normal 3 2 2 2 2 3 3" xfId="6773" xr:uid="{00000000-0005-0000-0000-000078580000}"/>
    <cellStyle name="Normal 3 2 2 2 2 3 3 2" xfId="21030" xr:uid="{00000000-0005-0000-0000-000079580000}"/>
    <cellStyle name="Normal 3 2 2 2 2 3 3 3" xfId="32911" xr:uid="{93BDEBA0-7705-4E48-B4C1-52FAFEB33038}"/>
    <cellStyle name="Normal 3 2 2 2 2 3 3 4" xfId="47168" xr:uid="{1F312F65-8B55-4683-B3B2-C0675144406F}"/>
    <cellStyle name="Normal 3 2 2 2 2 3 4" xfId="9149" xr:uid="{00000000-0005-0000-0000-00007A580000}"/>
    <cellStyle name="Normal 3 2 2 2 2 3 4 2" xfId="23406" xr:uid="{00000000-0005-0000-0000-00007B580000}"/>
    <cellStyle name="Normal 3 2 2 2 2 3 4 3" xfId="35287" xr:uid="{AFFC6E97-3CEA-4170-9B0D-D7807FAA8F19}"/>
    <cellStyle name="Normal 3 2 2 2 2 3 4 4" xfId="49544" xr:uid="{5D49EF75-A5C4-4F48-AA26-AA6B9EC72D7B}"/>
    <cellStyle name="Normal 3 2 2 2 2 3 5" xfId="11525" xr:uid="{00000000-0005-0000-0000-00007C580000}"/>
    <cellStyle name="Normal 3 2 2 2 2 3 5 2" xfId="25782" xr:uid="{00000000-0005-0000-0000-00007D580000}"/>
    <cellStyle name="Normal 3 2 2 2 2 3 5 3" xfId="37663" xr:uid="{79C4565C-544B-4DE7-A8D0-3CDC5D6668A4}"/>
    <cellStyle name="Normal 3 2 2 2 2 3 5 4" xfId="51920" xr:uid="{371AE154-7326-4AE5-A516-0A157F5EE06D}"/>
    <cellStyle name="Normal 3 2 2 2 2 3 6" xfId="13902" xr:uid="{00000000-0005-0000-0000-00007E580000}"/>
    <cellStyle name="Normal 3 2 2 2 2 3 6 2" xfId="40040" xr:uid="{A55205C3-CA2C-4AD6-A042-EC8E7D1C7520}"/>
    <cellStyle name="Normal 3 2 2 2 2 3 6 3" xfId="54297" xr:uid="{4FAC03CE-B5CE-4AAB-8685-26DB4265AE4A}"/>
    <cellStyle name="Normal 3 2 2 2 2 3 7" xfId="16278" xr:uid="{00000000-0005-0000-0000-00007F580000}"/>
    <cellStyle name="Normal 3 2 2 2 2 3 8" xfId="28159" xr:uid="{78D42E3E-59AB-4591-902C-F82DB813798C}"/>
    <cellStyle name="Normal 3 2 2 2 2 3 9" xfId="42416" xr:uid="{E04D2B85-2A5A-4E74-9B82-F748C0D066AD}"/>
    <cellStyle name="Normal 3 2 2 2 2 4" xfId="2813" xr:uid="{00000000-0005-0000-0000-000080580000}"/>
    <cellStyle name="Normal 3 2 2 2 2 4 2" xfId="17070" xr:uid="{00000000-0005-0000-0000-000081580000}"/>
    <cellStyle name="Normal 3 2 2 2 2 4 3" xfId="28951" xr:uid="{222F8406-6901-4A88-ADC2-FA0EF865109C}"/>
    <cellStyle name="Normal 3 2 2 2 2 4 4" xfId="43208" xr:uid="{95D226F6-3C89-4280-8451-CF191FEC7ED0}"/>
    <cellStyle name="Normal 3 2 2 2 2 5" xfId="5189" xr:uid="{00000000-0005-0000-0000-000082580000}"/>
    <cellStyle name="Normal 3 2 2 2 2 5 2" xfId="19446" xr:uid="{00000000-0005-0000-0000-000083580000}"/>
    <cellStyle name="Normal 3 2 2 2 2 5 3" xfId="31327" xr:uid="{A00AF415-78ED-4A4C-AD32-67BFD432EB64}"/>
    <cellStyle name="Normal 3 2 2 2 2 5 4" xfId="45584" xr:uid="{E6DF6648-F175-45ED-B3E3-B43CD488EF05}"/>
    <cellStyle name="Normal 3 2 2 2 2 6" xfId="7565" xr:uid="{00000000-0005-0000-0000-000084580000}"/>
    <cellStyle name="Normal 3 2 2 2 2 6 2" xfId="21822" xr:uid="{00000000-0005-0000-0000-000085580000}"/>
    <cellStyle name="Normal 3 2 2 2 2 6 3" xfId="33703" xr:uid="{F8949072-5A6A-4916-A20C-8D5CE2A33AC2}"/>
    <cellStyle name="Normal 3 2 2 2 2 6 4" xfId="47960" xr:uid="{EBA428BE-6621-4FF3-A5F7-6A2999351F17}"/>
    <cellStyle name="Normal 3 2 2 2 2 7" xfId="9941" xr:uid="{00000000-0005-0000-0000-000086580000}"/>
    <cellStyle name="Normal 3 2 2 2 2 7 2" xfId="24198" xr:uid="{00000000-0005-0000-0000-000087580000}"/>
    <cellStyle name="Normal 3 2 2 2 2 7 3" xfId="36079" xr:uid="{F6B9E292-FF4B-4B2A-9575-A7CFDB29A7F3}"/>
    <cellStyle name="Normal 3 2 2 2 2 7 4" xfId="50336" xr:uid="{D87D1ADC-5CA7-4C0D-95A3-CD83A4B9E8CE}"/>
    <cellStyle name="Normal 3 2 2 2 2 8" xfId="12318" xr:uid="{00000000-0005-0000-0000-000088580000}"/>
    <cellStyle name="Normal 3 2 2 2 2 8 2" xfId="38456" xr:uid="{374B1746-3F3C-4EB0-9288-7A5FAFE3B39D}"/>
    <cellStyle name="Normal 3 2 2 2 2 8 3" xfId="52713" xr:uid="{3E434D7B-6A39-40DF-AB4F-6A36890999DE}"/>
    <cellStyle name="Normal 3 2 2 2 2 9" xfId="14694" xr:uid="{00000000-0005-0000-0000-000089580000}"/>
    <cellStyle name="Normal 3 2 2 2 3" xfId="869" xr:uid="{00000000-0005-0000-0000-00008A580000}"/>
    <cellStyle name="Normal 3 2 2 2 3 2" xfId="3245" xr:uid="{00000000-0005-0000-0000-00008B580000}"/>
    <cellStyle name="Normal 3 2 2 2 3 2 2" xfId="17502" xr:uid="{00000000-0005-0000-0000-00008C580000}"/>
    <cellStyle name="Normal 3 2 2 2 3 2 3" xfId="29383" xr:uid="{A5B2A277-5B12-414E-9FAA-0A570A76A3A4}"/>
    <cellStyle name="Normal 3 2 2 2 3 2 4" xfId="43640" xr:uid="{14494AA1-D53C-4128-AF58-8C29010E497E}"/>
    <cellStyle name="Normal 3 2 2 2 3 3" xfId="5621" xr:uid="{00000000-0005-0000-0000-00008D580000}"/>
    <cellStyle name="Normal 3 2 2 2 3 3 2" xfId="19878" xr:uid="{00000000-0005-0000-0000-00008E580000}"/>
    <cellStyle name="Normal 3 2 2 2 3 3 3" xfId="31759" xr:uid="{A11C7F8C-3CD4-4028-AF3E-C2A477904A24}"/>
    <cellStyle name="Normal 3 2 2 2 3 3 4" xfId="46016" xr:uid="{E54106B8-786B-4E06-BBD8-3AC6F6BF1B0D}"/>
    <cellStyle name="Normal 3 2 2 2 3 4" xfId="7997" xr:uid="{00000000-0005-0000-0000-00008F580000}"/>
    <cellStyle name="Normal 3 2 2 2 3 4 2" xfId="22254" xr:uid="{00000000-0005-0000-0000-000090580000}"/>
    <cellStyle name="Normal 3 2 2 2 3 4 3" xfId="34135" xr:uid="{DA84767F-56E6-4021-8A7C-5483BB171B07}"/>
    <cellStyle name="Normal 3 2 2 2 3 4 4" xfId="48392" xr:uid="{30BBCD51-2A33-49B0-B78A-99E1B56028CA}"/>
    <cellStyle name="Normal 3 2 2 2 3 5" xfId="10373" xr:uid="{00000000-0005-0000-0000-000091580000}"/>
    <cellStyle name="Normal 3 2 2 2 3 5 2" xfId="24630" xr:uid="{00000000-0005-0000-0000-000092580000}"/>
    <cellStyle name="Normal 3 2 2 2 3 5 3" xfId="36511" xr:uid="{B05403AE-13FB-4D08-A127-ABD1688F1715}"/>
    <cellStyle name="Normal 3 2 2 2 3 5 4" xfId="50768" xr:uid="{DC4891ED-696E-4379-AC22-E6FA9B98BDC8}"/>
    <cellStyle name="Normal 3 2 2 2 3 6" xfId="12750" xr:uid="{00000000-0005-0000-0000-000093580000}"/>
    <cellStyle name="Normal 3 2 2 2 3 6 2" xfId="38888" xr:uid="{84F07330-5314-46A7-8DC3-ABAEF42F85EA}"/>
    <cellStyle name="Normal 3 2 2 2 3 6 3" xfId="53145" xr:uid="{2DC9C348-8C5B-4C16-81BF-62B83AB43FBF}"/>
    <cellStyle name="Normal 3 2 2 2 3 7" xfId="15126" xr:uid="{00000000-0005-0000-0000-000094580000}"/>
    <cellStyle name="Normal 3 2 2 2 3 8" xfId="27007" xr:uid="{3D968DFC-132A-44F0-9580-ED99B17434DD}"/>
    <cellStyle name="Normal 3 2 2 2 3 9" xfId="41264" xr:uid="{756D5164-887B-4038-899A-6B4342BCA27D}"/>
    <cellStyle name="Normal 3 2 2 2 4" xfId="1661" xr:uid="{00000000-0005-0000-0000-000095580000}"/>
    <cellStyle name="Normal 3 2 2 2 4 2" xfId="4037" xr:uid="{00000000-0005-0000-0000-000096580000}"/>
    <cellStyle name="Normal 3 2 2 2 4 2 2" xfId="18294" xr:uid="{00000000-0005-0000-0000-000097580000}"/>
    <cellStyle name="Normal 3 2 2 2 4 2 3" xfId="30175" xr:uid="{AD00AED4-5A11-48DC-AFEF-10DBD922B5EA}"/>
    <cellStyle name="Normal 3 2 2 2 4 2 4" xfId="44432" xr:uid="{16319FE3-7CB0-475A-9A4A-DA71FEC614CB}"/>
    <cellStyle name="Normal 3 2 2 2 4 3" xfId="6413" xr:uid="{00000000-0005-0000-0000-000098580000}"/>
    <cellStyle name="Normal 3 2 2 2 4 3 2" xfId="20670" xr:uid="{00000000-0005-0000-0000-000099580000}"/>
    <cellStyle name="Normal 3 2 2 2 4 3 3" xfId="32551" xr:uid="{EC5E948C-1186-41B8-9FF8-6325493C5835}"/>
    <cellStyle name="Normal 3 2 2 2 4 3 4" xfId="46808" xr:uid="{41FEB49D-F6AB-48DE-9E44-C5106BA85B7A}"/>
    <cellStyle name="Normal 3 2 2 2 4 4" xfId="8789" xr:uid="{00000000-0005-0000-0000-00009A580000}"/>
    <cellStyle name="Normal 3 2 2 2 4 4 2" xfId="23046" xr:uid="{00000000-0005-0000-0000-00009B580000}"/>
    <cellStyle name="Normal 3 2 2 2 4 4 3" xfId="34927" xr:uid="{FD5131FC-7756-4FD9-BAB0-3D78715652A4}"/>
    <cellStyle name="Normal 3 2 2 2 4 4 4" xfId="49184" xr:uid="{0FA50AFD-3756-4FE2-A225-9BC4A76503D8}"/>
    <cellStyle name="Normal 3 2 2 2 4 5" xfId="11165" xr:uid="{00000000-0005-0000-0000-00009C580000}"/>
    <cellStyle name="Normal 3 2 2 2 4 5 2" xfId="25422" xr:uid="{00000000-0005-0000-0000-00009D580000}"/>
    <cellStyle name="Normal 3 2 2 2 4 5 3" xfId="37303" xr:uid="{3B0B5FA0-4856-4E26-874A-0A6C5377CF83}"/>
    <cellStyle name="Normal 3 2 2 2 4 5 4" xfId="51560" xr:uid="{04140376-36AB-4032-BC8C-0009A523DDF4}"/>
    <cellStyle name="Normal 3 2 2 2 4 6" xfId="13542" xr:uid="{00000000-0005-0000-0000-00009E580000}"/>
    <cellStyle name="Normal 3 2 2 2 4 6 2" xfId="39680" xr:uid="{DB2C7EE1-BC82-4C92-BCBF-41DF4AA15CB6}"/>
    <cellStyle name="Normal 3 2 2 2 4 6 3" xfId="53937" xr:uid="{1D84720C-383A-4080-9AF7-D9537E48E2C6}"/>
    <cellStyle name="Normal 3 2 2 2 4 7" xfId="15918" xr:uid="{00000000-0005-0000-0000-00009F580000}"/>
    <cellStyle name="Normal 3 2 2 2 4 8" xfId="27799" xr:uid="{58D7D1BA-0F0D-454A-A112-0424D30F1792}"/>
    <cellStyle name="Normal 3 2 2 2 4 9" xfId="42056" xr:uid="{749840F9-E8A7-46BB-AA7C-B15C6FFF1E77}"/>
    <cellStyle name="Normal 3 2 2 2 5" xfId="2453" xr:uid="{00000000-0005-0000-0000-0000A0580000}"/>
    <cellStyle name="Normal 3 2 2 2 5 2" xfId="16710" xr:uid="{00000000-0005-0000-0000-0000A1580000}"/>
    <cellStyle name="Normal 3 2 2 2 5 3" xfId="28591" xr:uid="{B6C7A286-C66C-4F04-8368-3DEE7473D3E6}"/>
    <cellStyle name="Normal 3 2 2 2 5 4" xfId="42848" xr:uid="{D9245B4D-5439-4D52-A87D-C83D4EE70908}"/>
    <cellStyle name="Normal 3 2 2 2 6" xfId="4829" xr:uid="{00000000-0005-0000-0000-0000A2580000}"/>
    <cellStyle name="Normal 3 2 2 2 6 2" xfId="19086" xr:uid="{00000000-0005-0000-0000-0000A3580000}"/>
    <cellStyle name="Normal 3 2 2 2 6 3" xfId="30967" xr:uid="{CB74DF0B-BC86-4FF6-8A99-A6A24C070882}"/>
    <cellStyle name="Normal 3 2 2 2 6 4" xfId="45224" xr:uid="{860B69F9-5A50-49EC-994E-1277907F66E7}"/>
    <cellStyle name="Normal 3 2 2 2 7" xfId="7205" xr:uid="{00000000-0005-0000-0000-0000A4580000}"/>
    <cellStyle name="Normal 3 2 2 2 7 2" xfId="21462" xr:uid="{00000000-0005-0000-0000-0000A5580000}"/>
    <cellStyle name="Normal 3 2 2 2 7 3" xfId="33343" xr:uid="{6DF80D4C-1A1F-4CB8-B1D2-720A82BC2037}"/>
    <cellStyle name="Normal 3 2 2 2 7 4" xfId="47600" xr:uid="{9145A684-B79A-4836-BD9F-E94A2F584BDF}"/>
    <cellStyle name="Normal 3 2 2 2 8" xfId="9581" xr:uid="{00000000-0005-0000-0000-0000A6580000}"/>
    <cellStyle name="Normal 3 2 2 2 8 2" xfId="23838" xr:uid="{00000000-0005-0000-0000-0000A7580000}"/>
    <cellStyle name="Normal 3 2 2 2 8 3" xfId="35719" xr:uid="{2A5A4569-4A6D-4DE8-971C-F2E13E6664B0}"/>
    <cellStyle name="Normal 3 2 2 2 8 4" xfId="49976" xr:uid="{B8EC0534-98BF-45D1-914C-C80CBF7E111C}"/>
    <cellStyle name="Normal 3 2 2 2 9" xfId="11958" xr:uid="{00000000-0005-0000-0000-0000A8580000}"/>
    <cellStyle name="Normal 3 2 2 2 9 2" xfId="38096" xr:uid="{45C128D9-1E38-4194-BC46-7B38528867E8}"/>
    <cellStyle name="Normal 3 2 2 2 9 3" xfId="52353" xr:uid="{8EBD3FB8-900B-40A7-828A-29731A0A16DE}"/>
    <cellStyle name="Normal 3 2 2 20" xfId="9545" xr:uid="{00000000-0005-0000-0000-0000A9580000}"/>
    <cellStyle name="Normal 3 2 2 20 2" xfId="23802" xr:uid="{00000000-0005-0000-0000-0000AA580000}"/>
    <cellStyle name="Normal 3 2 2 20 3" xfId="35683" xr:uid="{95B3CE9A-C810-4ACF-83EC-E9C1838FB0C9}"/>
    <cellStyle name="Normal 3 2 2 20 4" xfId="49940" xr:uid="{4FA82AC1-7BC6-41BB-AF67-7F5B7FE4CF22}"/>
    <cellStyle name="Normal 3 2 2 21" xfId="11922" xr:uid="{00000000-0005-0000-0000-0000AB580000}"/>
    <cellStyle name="Normal 3 2 2 21 2" xfId="38060" xr:uid="{8FD3E0E6-59C5-4F77-AE95-A6C513F96773}"/>
    <cellStyle name="Normal 3 2 2 21 3" xfId="52317" xr:uid="{9B35EA53-8AEC-4E40-BF19-C43C3A151060}"/>
    <cellStyle name="Normal 3 2 2 22" xfId="14298" xr:uid="{00000000-0005-0000-0000-0000AC580000}"/>
    <cellStyle name="Normal 3 2 2 23" xfId="26179" xr:uid="{C0DA622F-6859-43A1-BAA9-2263A5C7CC94}"/>
    <cellStyle name="Normal 3 2 2 24" xfId="40436" xr:uid="{BB9ED972-F283-4C97-84BE-99DD7B8B2328}"/>
    <cellStyle name="Normal 3 2 2 3" xfId="113" xr:uid="{00000000-0005-0000-0000-0000AD580000}"/>
    <cellStyle name="Normal 3 2 2 3 10" xfId="14370" xr:uid="{00000000-0005-0000-0000-0000AE580000}"/>
    <cellStyle name="Normal 3 2 2 3 11" xfId="26251" xr:uid="{7B15A9F9-5557-421F-9388-32A1A4250461}"/>
    <cellStyle name="Normal 3 2 2 3 12" xfId="40508" xr:uid="{A6D5806D-C4BC-4622-BA6E-AAC86DF25EDA}"/>
    <cellStyle name="Normal 3 2 2 3 2" xfId="473" xr:uid="{00000000-0005-0000-0000-0000AF580000}"/>
    <cellStyle name="Normal 3 2 2 3 2 10" xfId="26611" xr:uid="{3442F54F-8045-4B72-A3D8-4115DD220483}"/>
    <cellStyle name="Normal 3 2 2 3 2 11" xfId="40868" xr:uid="{1DB04F1B-C6EF-4F9B-84EF-B2FF3A1C3E10}"/>
    <cellStyle name="Normal 3 2 2 3 2 2" xfId="1265" xr:uid="{00000000-0005-0000-0000-0000B0580000}"/>
    <cellStyle name="Normal 3 2 2 3 2 2 2" xfId="3641" xr:uid="{00000000-0005-0000-0000-0000B1580000}"/>
    <cellStyle name="Normal 3 2 2 3 2 2 2 2" xfId="17898" xr:uid="{00000000-0005-0000-0000-0000B2580000}"/>
    <cellStyle name="Normal 3 2 2 3 2 2 2 3" xfId="29779" xr:uid="{0EF19D7F-CA35-4FFD-BAB7-8CDCD5882B1E}"/>
    <cellStyle name="Normal 3 2 2 3 2 2 2 4" xfId="44036" xr:uid="{BE42145D-F515-4B0D-BC49-C1806962C4A1}"/>
    <cellStyle name="Normal 3 2 2 3 2 2 3" xfId="6017" xr:uid="{00000000-0005-0000-0000-0000B3580000}"/>
    <cellStyle name="Normal 3 2 2 3 2 2 3 2" xfId="20274" xr:uid="{00000000-0005-0000-0000-0000B4580000}"/>
    <cellStyle name="Normal 3 2 2 3 2 2 3 3" xfId="32155" xr:uid="{FF16C028-B304-4541-8894-744FFAFB3BA8}"/>
    <cellStyle name="Normal 3 2 2 3 2 2 3 4" xfId="46412" xr:uid="{ECC8824D-8A87-428B-B536-8360CB0882DD}"/>
    <cellStyle name="Normal 3 2 2 3 2 2 4" xfId="8393" xr:uid="{00000000-0005-0000-0000-0000B5580000}"/>
    <cellStyle name="Normal 3 2 2 3 2 2 4 2" xfId="22650" xr:uid="{00000000-0005-0000-0000-0000B6580000}"/>
    <cellStyle name="Normal 3 2 2 3 2 2 4 3" xfId="34531" xr:uid="{A5D6ED03-4C52-43CF-9A21-CE3E1830A770}"/>
    <cellStyle name="Normal 3 2 2 3 2 2 4 4" xfId="48788" xr:uid="{80262ED2-D1DE-4C38-82CB-C717478E0A2F}"/>
    <cellStyle name="Normal 3 2 2 3 2 2 5" xfId="10769" xr:uid="{00000000-0005-0000-0000-0000B7580000}"/>
    <cellStyle name="Normal 3 2 2 3 2 2 5 2" xfId="25026" xr:uid="{00000000-0005-0000-0000-0000B8580000}"/>
    <cellStyle name="Normal 3 2 2 3 2 2 5 3" xfId="36907" xr:uid="{E8C44B8D-2CCD-4544-8680-2FF5D0906778}"/>
    <cellStyle name="Normal 3 2 2 3 2 2 5 4" xfId="51164" xr:uid="{F536F61B-4EBC-4575-BCE1-F66448D0C30B}"/>
    <cellStyle name="Normal 3 2 2 3 2 2 6" xfId="13146" xr:uid="{00000000-0005-0000-0000-0000B9580000}"/>
    <cellStyle name="Normal 3 2 2 3 2 2 6 2" xfId="39284" xr:uid="{B2303070-8CBF-4F2D-A457-2A75EE2F0AF4}"/>
    <cellStyle name="Normal 3 2 2 3 2 2 6 3" xfId="53541" xr:uid="{F954B918-7E43-4FCC-9041-B529C1853364}"/>
    <cellStyle name="Normal 3 2 2 3 2 2 7" xfId="15522" xr:uid="{00000000-0005-0000-0000-0000BA580000}"/>
    <cellStyle name="Normal 3 2 2 3 2 2 8" xfId="27403" xr:uid="{9E6CF61B-71D7-432C-80F5-94DED76CE041}"/>
    <cellStyle name="Normal 3 2 2 3 2 2 9" xfId="41660" xr:uid="{7EC8B2AB-DA8E-4417-B877-1C102B6F2BD4}"/>
    <cellStyle name="Normal 3 2 2 3 2 3" xfId="2057" xr:uid="{00000000-0005-0000-0000-0000BB580000}"/>
    <cellStyle name="Normal 3 2 2 3 2 3 2" xfId="4433" xr:uid="{00000000-0005-0000-0000-0000BC580000}"/>
    <cellStyle name="Normal 3 2 2 3 2 3 2 2" xfId="18690" xr:uid="{00000000-0005-0000-0000-0000BD580000}"/>
    <cellStyle name="Normal 3 2 2 3 2 3 2 3" xfId="30571" xr:uid="{421AABAC-DAC8-4065-9474-0DCF70ABE302}"/>
    <cellStyle name="Normal 3 2 2 3 2 3 2 4" xfId="44828" xr:uid="{8EDF54D9-F623-4C40-8AF2-5C733076C31D}"/>
    <cellStyle name="Normal 3 2 2 3 2 3 3" xfId="6809" xr:uid="{00000000-0005-0000-0000-0000BE580000}"/>
    <cellStyle name="Normal 3 2 2 3 2 3 3 2" xfId="21066" xr:uid="{00000000-0005-0000-0000-0000BF580000}"/>
    <cellStyle name="Normal 3 2 2 3 2 3 3 3" xfId="32947" xr:uid="{663D2227-D311-483A-9CF8-A2EBFE80B5C5}"/>
    <cellStyle name="Normal 3 2 2 3 2 3 3 4" xfId="47204" xr:uid="{EFCCD270-B9B1-4563-9333-F94AE41740B2}"/>
    <cellStyle name="Normal 3 2 2 3 2 3 4" xfId="9185" xr:uid="{00000000-0005-0000-0000-0000C0580000}"/>
    <cellStyle name="Normal 3 2 2 3 2 3 4 2" xfId="23442" xr:uid="{00000000-0005-0000-0000-0000C1580000}"/>
    <cellStyle name="Normal 3 2 2 3 2 3 4 3" xfId="35323" xr:uid="{3AE38C95-92A4-43D3-B99F-06498CAB8DCB}"/>
    <cellStyle name="Normal 3 2 2 3 2 3 4 4" xfId="49580" xr:uid="{956351CA-62EA-4C46-A19B-50254A1FC237}"/>
    <cellStyle name="Normal 3 2 2 3 2 3 5" xfId="11561" xr:uid="{00000000-0005-0000-0000-0000C2580000}"/>
    <cellStyle name="Normal 3 2 2 3 2 3 5 2" xfId="25818" xr:uid="{00000000-0005-0000-0000-0000C3580000}"/>
    <cellStyle name="Normal 3 2 2 3 2 3 5 3" xfId="37699" xr:uid="{2CAEADE3-62DD-436B-A705-4B12A431400B}"/>
    <cellStyle name="Normal 3 2 2 3 2 3 5 4" xfId="51956" xr:uid="{01848568-BEF4-437D-93EB-9BBCC0A861FA}"/>
    <cellStyle name="Normal 3 2 2 3 2 3 6" xfId="13938" xr:uid="{00000000-0005-0000-0000-0000C4580000}"/>
    <cellStyle name="Normal 3 2 2 3 2 3 6 2" xfId="40076" xr:uid="{82D2BA6F-37EE-4490-99BF-EEF8C3646645}"/>
    <cellStyle name="Normal 3 2 2 3 2 3 6 3" xfId="54333" xr:uid="{B8AAAAE8-EAFA-40D1-81C2-208851CA0D2C}"/>
    <cellStyle name="Normal 3 2 2 3 2 3 7" xfId="16314" xr:uid="{00000000-0005-0000-0000-0000C5580000}"/>
    <cellStyle name="Normal 3 2 2 3 2 3 8" xfId="28195" xr:uid="{27651D9D-7248-46AF-A495-42DD1B937992}"/>
    <cellStyle name="Normal 3 2 2 3 2 3 9" xfId="42452" xr:uid="{542383D5-0646-45A3-8709-C692384E3B42}"/>
    <cellStyle name="Normal 3 2 2 3 2 4" xfId="2849" xr:uid="{00000000-0005-0000-0000-0000C6580000}"/>
    <cellStyle name="Normal 3 2 2 3 2 4 2" xfId="17106" xr:uid="{00000000-0005-0000-0000-0000C7580000}"/>
    <cellStyle name="Normal 3 2 2 3 2 4 3" xfId="28987" xr:uid="{BC024EBA-3609-465F-A9AD-6D8C8CEBEA06}"/>
    <cellStyle name="Normal 3 2 2 3 2 4 4" xfId="43244" xr:uid="{DCB07CD9-6433-49C4-B3C9-84B93030A298}"/>
    <cellStyle name="Normal 3 2 2 3 2 5" xfId="5225" xr:uid="{00000000-0005-0000-0000-0000C8580000}"/>
    <cellStyle name="Normal 3 2 2 3 2 5 2" xfId="19482" xr:uid="{00000000-0005-0000-0000-0000C9580000}"/>
    <cellStyle name="Normal 3 2 2 3 2 5 3" xfId="31363" xr:uid="{C5F77077-C466-4F64-9BC7-7B49F9FDA0FA}"/>
    <cellStyle name="Normal 3 2 2 3 2 5 4" xfId="45620" xr:uid="{0DCB47FA-B610-4854-BBC6-DD892F810EC1}"/>
    <cellStyle name="Normal 3 2 2 3 2 6" xfId="7601" xr:uid="{00000000-0005-0000-0000-0000CA580000}"/>
    <cellStyle name="Normal 3 2 2 3 2 6 2" xfId="21858" xr:uid="{00000000-0005-0000-0000-0000CB580000}"/>
    <cellStyle name="Normal 3 2 2 3 2 6 3" xfId="33739" xr:uid="{6075D755-9280-4259-8F3C-80457751AF84}"/>
    <cellStyle name="Normal 3 2 2 3 2 6 4" xfId="47996" xr:uid="{F265D3AB-042B-404D-BB0B-80E3DE562B6C}"/>
    <cellStyle name="Normal 3 2 2 3 2 7" xfId="9977" xr:uid="{00000000-0005-0000-0000-0000CC580000}"/>
    <cellStyle name="Normal 3 2 2 3 2 7 2" xfId="24234" xr:uid="{00000000-0005-0000-0000-0000CD580000}"/>
    <cellStyle name="Normal 3 2 2 3 2 7 3" xfId="36115" xr:uid="{A2C0E85C-A494-4E73-833C-C35B40E66F23}"/>
    <cellStyle name="Normal 3 2 2 3 2 7 4" xfId="50372" xr:uid="{DE3058E7-46EF-4E50-BB6E-F0D88ACE33AF}"/>
    <cellStyle name="Normal 3 2 2 3 2 8" xfId="12354" xr:uid="{00000000-0005-0000-0000-0000CE580000}"/>
    <cellStyle name="Normal 3 2 2 3 2 8 2" xfId="38492" xr:uid="{AFE02F6E-2008-4E06-BB99-501BC4C74614}"/>
    <cellStyle name="Normal 3 2 2 3 2 8 3" xfId="52749" xr:uid="{71033227-64CA-4D6C-A940-AB69A4560745}"/>
    <cellStyle name="Normal 3 2 2 3 2 9" xfId="14730" xr:uid="{00000000-0005-0000-0000-0000CF580000}"/>
    <cellStyle name="Normal 3 2 2 3 3" xfId="905" xr:uid="{00000000-0005-0000-0000-0000D0580000}"/>
    <cellStyle name="Normal 3 2 2 3 3 2" xfId="3281" xr:uid="{00000000-0005-0000-0000-0000D1580000}"/>
    <cellStyle name="Normal 3 2 2 3 3 2 2" xfId="17538" xr:uid="{00000000-0005-0000-0000-0000D2580000}"/>
    <cellStyle name="Normal 3 2 2 3 3 2 3" xfId="29419" xr:uid="{A4ED7D87-36AE-4D9F-8440-8D5B310DBBEC}"/>
    <cellStyle name="Normal 3 2 2 3 3 2 4" xfId="43676" xr:uid="{8709D84D-7050-469C-ACD9-752C1F131423}"/>
    <cellStyle name="Normal 3 2 2 3 3 3" xfId="5657" xr:uid="{00000000-0005-0000-0000-0000D3580000}"/>
    <cellStyle name="Normal 3 2 2 3 3 3 2" xfId="19914" xr:uid="{00000000-0005-0000-0000-0000D4580000}"/>
    <cellStyle name="Normal 3 2 2 3 3 3 3" xfId="31795" xr:uid="{43F7CEA5-2202-43F5-9D61-BF8524D75125}"/>
    <cellStyle name="Normal 3 2 2 3 3 3 4" xfId="46052" xr:uid="{F90D2020-A7BD-4A2D-9B98-60180D3D5191}"/>
    <cellStyle name="Normal 3 2 2 3 3 4" xfId="8033" xr:uid="{00000000-0005-0000-0000-0000D5580000}"/>
    <cellStyle name="Normal 3 2 2 3 3 4 2" xfId="22290" xr:uid="{00000000-0005-0000-0000-0000D6580000}"/>
    <cellStyle name="Normal 3 2 2 3 3 4 3" xfId="34171" xr:uid="{F2B083C0-0EF5-49A6-A6DC-A23C1C6308E8}"/>
    <cellStyle name="Normal 3 2 2 3 3 4 4" xfId="48428" xr:uid="{24AE8EBF-99AF-4F41-BEB0-737E5C03370C}"/>
    <cellStyle name="Normal 3 2 2 3 3 5" xfId="10409" xr:uid="{00000000-0005-0000-0000-0000D7580000}"/>
    <cellStyle name="Normal 3 2 2 3 3 5 2" xfId="24666" xr:uid="{00000000-0005-0000-0000-0000D8580000}"/>
    <cellStyle name="Normal 3 2 2 3 3 5 3" xfId="36547" xr:uid="{AE6907EF-5929-4DB4-8F28-9649AC90B126}"/>
    <cellStyle name="Normal 3 2 2 3 3 5 4" xfId="50804" xr:uid="{90EA71F0-1314-4DF0-AC73-4CFA27C2E5C5}"/>
    <cellStyle name="Normal 3 2 2 3 3 6" xfId="12786" xr:uid="{00000000-0005-0000-0000-0000D9580000}"/>
    <cellStyle name="Normal 3 2 2 3 3 6 2" xfId="38924" xr:uid="{82F5EA48-5090-4C06-8261-2082C3437CF6}"/>
    <cellStyle name="Normal 3 2 2 3 3 6 3" xfId="53181" xr:uid="{89D5EF43-A96B-42D9-9938-984559F9FDC4}"/>
    <cellStyle name="Normal 3 2 2 3 3 7" xfId="15162" xr:uid="{00000000-0005-0000-0000-0000DA580000}"/>
    <cellStyle name="Normal 3 2 2 3 3 8" xfId="27043" xr:uid="{0CFF76E4-4A3E-4593-A2CD-DD84BA531AA3}"/>
    <cellStyle name="Normal 3 2 2 3 3 9" xfId="41300" xr:uid="{693CFECA-D6FD-42E3-8FAC-4EFC95F0CE37}"/>
    <cellStyle name="Normal 3 2 2 3 4" xfId="1697" xr:uid="{00000000-0005-0000-0000-0000DB580000}"/>
    <cellStyle name="Normal 3 2 2 3 4 2" xfId="4073" xr:uid="{00000000-0005-0000-0000-0000DC580000}"/>
    <cellStyle name="Normal 3 2 2 3 4 2 2" xfId="18330" xr:uid="{00000000-0005-0000-0000-0000DD580000}"/>
    <cellStyle name="Normal 3 2 2 3 4 2 3" xfId="30211" xr:uid="{04587AFA-B109-45A4-9FBF-65B5C7FB74C8}"/>
    <cellStyle name="Normal 3 2 2 3 4 2 4" xfId="44468" xr:uid="{7EA3172E-D84E-4FE9-91E6-5C6D05DDB1BD}"/>
    <cellStyle name="Normal 3 2 2 3 4 3" xfId="6449" xr:uid="{00000000-0005-0000-0000-0000DE580000}"/>
    <cellStyle name="Normal 3 2 2 3 4 3 2" xfId="20706" xr:uid="{00000000-0005-0000-0000-0000DF580000}"/>
    <cellStyle name="Normal 3 2 2 3 4 3 3" xfId="32587" xr:uid="{877E93E0-3ECA-4512-9970-000CC1F62E1F}"/>
    <cellStyle name="Normal 3 2 2 3 4 3 4" xfId="46844" xr:uid="{AB5C7FE5-9CCA-48A1-A492-93147F7972FA}"/>
    <cellStyle name="Normal 3 2 2 3 4 4" xfId="8825" xr:uid="{00000000-0005-0000-0000-0000E0580000}"/>
    <cellStyle name="Normal 3 2 2 3 4 4 2" xfId="23082" xr:uid="{00000000-0005-0000-0000-0000E1580000}"/>
    <cellStyle name="Normal 3 2 2 3 4 4 3" xfId="34963" xr:uid="{17939709-0AF8-437E-924E-BD54A676FAF4}"/>
    <cellStyle name="Normal 3 2 2 3 4 4 4" xfId="49220" xr:uid="{E53FF05C-A463-493C-B69C-B4B5E9C871D4}"/>
    <cellStyle name="Normal 3 2 2 3 4 5" xfId="11201" xr:uid="{00000000-0005-0000-0000-0000E2580000}"/>
    <cellStyle name="Normal 3 2 2 3 4 5 2" xfId="25458" xr:uid="{00000000-0005-0000-0000-0000E3580000}"/>
    <cellStyle name="Normal 3 2 2 3 4 5 3" xfId="37339" xr:uid="{AB62F995-BCA6-458D-8B93-24B4EE478250}"/>
    <cellStyle name="Normal 3 2 2 3 4 5 4" xfId="51596" xr:uid="{5BFC0F91-06B7-413E-9079-5C5A7BF554DA}"/>
    <cellStyle name="Normal 3 2 2 3 4 6" xfId="13578" xr:uid="{00000000-0005-0000-0000-0000E4580000}"/>
    <cellStyle name="Normal 3 2 2 3 4 6 2" xfId="39716" xr:uid="{29145662-D082-4AF3-963D-520757C1990B}"/>
    <cellStyle name="Normal 3 2 2 3 4 6 3" xfId="53973" xr:uid="{64826E0E-EDC3-42BA-BCB9-2E645607E121}"/>
    <cellStyle name="Normal 3 2 2 3 4 7" xfId="15954" xr:uid="{00000000-0005-0000-0000-0000E5580000}"/>
    <cellStyle name="Normal 3 2 2 3 4 8" xfId="27835" xr:uid="{19278668-8DDF-4012-B900-B8FCE110F641}"/>
    <cellStyle name="Normal 3 2 2 3 4 9" xfId="42092" xr:uid="{182EA0C3-54E9-4FC1-8DEB-460C1334294F}"/>
    <cellStyle name="Normal 3 2 2 3 5" xfId="2489" xr:uid="{00000000-0005-0000-0000-0000E6580000}"/>
    <cellStyle name="Normal 3 2 2 3 5 2" xfId="16746" xr:uid="{00000000-0005-0000-0000-0000E7580000}"/>
    <cellStyle name="Normal 3 2 2 3 5 3" xfId="28627" xr:uid="{F095B8C7-C081-4F41-A410-EFF7A82EBA85}"/>
    <cellStyle name="Normal 3 2 2 3 5 4" xfId="42884" xr:uid="{6C74E430-D57E-48F5-975E-0AE1494B3F1E}"/>
    <cellStyle name="Normal 3 2 2 3 6" xfId="4865" xr:uid="{00000000-0005-0000-0000-0000E8580000}"/>
    <cellStyle name="Normal 3 2 2 3 6 2" xfId="19122" xr:uid="{00000000-0005-0000-0000-0000E9580000}"/>
    <cellStyle name="Normal 3 2 2 3 6 3" xfId="31003" xr:uid="{ED0FA074-C1AD-46B0-84F6-0E1D65CA7F78}"/>
    <cellStyle name="Normal 3 2 2 3 6 4" xfId="45260" xr:uid="{A50DA971-359D-4353-9F33-6938FF2461ED}"/>
    <cellStyle name="Normal 3 2 2 3 7" xfId="7241" xr:uid="{00000000-0005-0000-0000-0000EA580000}"/>
    <cellStyle name="Normal 3 2 2 3 7 2" xfId="21498" xr:uid="{00000000-0005-0000-0000-0000EB580000}"/>
    <cellStyle name="Normal 3 2 2 3 7 3" xfId="33379" xr:uid="{2AE2E8ED-A191-45FE-B200-321EB3B165B5}"/>
    <cellStyle name="Normal 3 2 2 3 7 4" xfId="47636" xr:uid="{32FD2857-5C65-4668-A234-FC54557CC79C}"/>
    <cellStyle name="Normal 3 2 2 3 8" xfId="9617" xr:uid="{00000000-0005-0000-0000-0000EC580000}"/>
    <cellStyle name="Normal 3 2 2 3 8 2" xfId="23874" xr:uid="{00000000-0005-0000-0000-0000ED580000}"/>
    <cellStyle name="Normal 3 2 2 3 8 3" xfId="35755" xr:uid="{344BD186-BD4E-4E31-A9C4-E10C39F42D95}"/>
    <cellStyle name="Normal 3 2 2 3 8 4" xfId="50012" xr:uid="{71D6D575-892D-4A3D-8090-46CF141FE63D}"/>
    <cellStyle name="Normal 3 2 2 3 9" xfId="11994" xr:uid="{00000000-0005-0000-0000-0000EE580000}"/>
    <cellStyle name="Normal 3 2 2 3 9 2" xfId="38132" xr:uid="{20869E71-4996-40EE-B166-0D134A49D7E2}"/>
    <cellStyle name="Normal 3 2 2 3 9 3" xfId="52389" xr:uid="{99312FCA-5C05-4778-9485-232E753FC2A7}"/>
    <cellStyle name="Normal 3 2 2 4" xfId="149" xr:uid="{00000000-0005-0000-0000-0000EF580000}"/>
    <cellStyle name="Normal 3 2 2 4 10" xfId="14406" xr:uid="{00000000-0005-0000-0000-0000F0580000}"/>
    <cellStyle name="Normal 3 2 2 4 11" xfId="26287" xr:uid="{0B826897-AE98-4F36-85FC-09AB96A1B665}"/>
    <cellStyle name="Normal 3 2 2 4 12" xfId="40544" xr:uid="{00C435EA-AC1B-4B12-AA21-39FB62FEA0EA}"/>
    <cellStyle name="Normal 3 2 2 4 2" xfId="509" xr:uid="{00000000-0005-0000-0000-0000F1580000}"/>
    <cellStyle name="Normal 3 2 2 4 2 10" xfId="26647" xr:uid="{14B5AFF2-5BEF-4483-9070-233D7B3B787D}"/>
    <cellStyle name="Normal 3 2 2 4 2 11" xfId="40904" xr:uid="{B7B18498-8153-46CC-90B7-6DDEB3882DD5}"/>
    <cellStyle name="Normal 3 2 2 4 2 2" xfId="1301" xr:uid="{00000000-0005-0000-0000-0000F2580000}"/>
    <cellStyle name="Normal 3 2 2 4 2 2 2" xfId="3677" xr:uid="{00000000-0005-0000-0000-0000F3580000}"/>
    <cellStyle name="Normal 3 2 2 4 2 2 2 2" xfId="17934" xr:uid="{00000000-0005-0000-0000-0000F4580000}"/>
    <cellStyle name="Normal 3 2 2 4 2 2 2 3" xfId="29815" xr:uid="{FD970C1C-2415-4D81-882A-F6D419D65E9C}"/>
    <cellStyle name="Normal 3 2 2 4 2 2 2 4" xfId="44072" xr:uid="{15225DEC-5448-49E8-859A-691091C09DAF}"/>
    <cellStyle name="Normal 3 2 2 4 2 2 3" xfId="6053" xr:uid="{00000000-0005-0000-0000-0000F5580000}"/>
    <cellStyle name="Normal 3 2 2 4 2 2 3 2" xfId="20310" xr:uid="{00000000-0005-0000-0000-0000F6580000}"/>
    <cellStyle name="Normal 3 2 2 4 2 2 3 3" xfId="32191" xr:uid="{19250DCE-1845-404C-B2E4-72E895A07EF0}"/>
    <cellStyle name="Normal 3 2 2 4 2 2 3 4" xfId="46448" xr:uid="{8A77012D-D096-4D72-AADF-8BBCA7BD2F62}"/>
    <cellStyle name="Normal 3 2 2 4 2 2 4" xfId="8429" xr:uid="{00000000-0005-0000-0000-0000F7580000}"/>
    <cellStyle name="Normal 3 2 2 4 2 2 4 2" xfId="22686" xr:uid="{00000000-0005-0000-0000-0000F8580000}"/>
    <cellStyle name="Normal 3 2 2 4 2 2 4 3" xfId="34567" xr:uid="{0DBC48C7-34B5-4ED7-95FF-3451C191142B}"/>
    <cellStyle name="Normal 3 2 2 4 2 2 4 4" xfId="48824" xr:uid="{7090D27B-5F48-4FB7-B40F-00F8B3875A8E}"/>
    <cellStyle name="Normal 3 2 2 4 2 2 5" xfId="10805" xr:uid="{00000000-0005-0000-0000-0000F9580000}"/>
    <cellStyle name="Normal 3 2 2 4 2 2 5 2" xfId="25062" xr:uid="{00000000-0005-0000-0000-0000FA580000}"/>
    <cellStyle name="Normal 3 2 2 4 2 2 5 3" xfId="36943" xr:uid="{00DFAC62-DDE1-445C-929A-AE80652D3A22}"/>
    <cellStyle name="Normal 3 2 2 4 2 2 5 4" xfId="51200" xr:uid="{32F32A20-1DBF-4CF1-8332-34B6DF0851F0}"/>
    <cellStyle name="Normal 3 2 2 4 2 2 6" xfId="13182" xr:uid="{00000000-0005-0000-0000-0000FB580000}"/>
    <cellStyle name="Normal 3 2 2 4 2 2 6 2" xfId="39320" xr:uid="{0DDB1214-7208-4C53-AD24-36665F2C86D5}"/>
    <cellStyle name="Normal 3 2 2 4 2 2 6 3" xfId="53577" xr:uid="{4D799944-4228-423E-8C71-1F4DBBFA27C1}"/>
    <cellStyle name="Normal 3 2 2 4 2 2 7" xfId="15558" xr:uid="{00000000-0005-0000-0000-0000FC580000}"/>
    <cellStyle name="Normal 3 2 2 4 2 2 8" xfId="27439" xr:uid="{08BB2D1A-4BC5-4DD7-B183-91B1B5712203}"/>
    <cellStyle name="Normal 3 2 2 4 2 2 9" xfId="41696" xr:uid="{323B5221-9828-4A55-935F-970EB0CDB3C3}"/>
    <cellStyle name="Normal 3 2 2 4 2 3" xfId="2093" xr:uid="{00000000-0005-0000-0000-0000FD580000}"/>
    <cellStyle name="Normal 3 2 2 4 2 3 2" xfId="4469" xr:uid="{00000000-0005-0000-0000-0000FE580000}"/>
    <cellStyle name="Normal 3 2 2 4 2 3 2 2" xfId="18726" xr:uid="{00000000-0005-0000-0000-0000FF580000}"/>
    <cellStyle name="Normal 3 2 2 4 2 3 2 3" xfId="30607" xr:uid="{5FC53EB9-E32B-403F-A5DE-C852741CB3AB}"/>
    <cellStyle name="Normal 3 2 2 4 2 3 2 4" xfId="44864" xr:uid="{513BD024-2F50-4DD2-ABBB-55ECA1221A57}"/>
    <cellStyle name="Normal 3 2 2 4 2 3 3" xfId="6845" xr:uid="{00000000-0005-0000-0000-000000590000}"/>
    <cellStyle name="Normal 3 2 2 4 2 3 3 2" xfId="21102" xr:uid="{00000000-0005-0000-0000-000001590000}"/>
    <cellStyle name="Normal 3 2 2 4 2 3 3 3" xfId="32983" xr:uid="{0A5CDA30-B394-4161-A2CA-A7A6D5BDC424}"/>
    <cellStyle name="Normal 3 2 2 4 2 3 3 4" xfId="47240" xr:uid="{724E0C42-598A-493D-83B2-55EC02D2CE9F}"/>
    <cellStyle name="Normal 3 2 2 4 2 3 4" xfId="9221" xr:uid="{00000000-0005-0000-0000-000002590000}"/>
    <cellStyle name="Normal 3 2 2 4 2 3 4 2" xfId="23478" xr:uid="{00000000-0005-0000-0000-000003590000}"/>
    <cellStyle name="Normal 3 2 2 4 2 3 4 3" xfId="35359" xr:uid="{7DF8DD58-7560-4B36-9AE9-BEFF103E9E53}"/>
    <cellStyle name="Normal 3 2 2 4 2 3 4 4" xfId="49616" xr:uid="{2787EBEA-28F6-4CD4-8310-3778E222A666}"/>
    <cellStyle name="Normal 3 2 2 4 2 3 5" xfId="11597" xr:uid="{00000000-0005-0000-0000-000004590000}"/>
    <cellStyle name="Normal 3 2 2 4 2 3 5 2" xfId="25854" xr:uid="{00000000-0005-0000-0000-000005590000}"/>
    <cellStyle name="Normal 3 2 2 4 2 3 5 3" xfId="37735" xr:uid="{8FCE433E-45A9-4A7A-AB2A-72E09C00B87C}"/>
    <cellStyle name="Normal 3 2 2 4 2 3 5 4" xfId="51992" xr:uid="{BF968245-C3E5-4141-A643-6A734F3BCD99}"/>
    <cellStyle name="Normal 3 2 2 4 2 3 6" xfId="13974" xr:uid="{00000000-0005-0000-0000-000006590000}"/>
    <cellStyle name="Normal 3 2 2 4 2 3 6 2" xfId="40112" xr:uid="{8189D0B7-3574-4FB9-9C59-4DA2AABA228B}"/>
    <cellStyle name="Normal 3 2 2 4 2 3 6 3" xfId="54369" xr:uid="{BA2E8451-2DB0-4F45-AD52-546A799612B2}"/>
    <cellStyle name="Normal 3 2 2 4 2 3 7" xfId="16350" xr:uid="{00000000-0005-0000-0000-000007590000}"/>
    <cellStyle name="Normal 3 2 2 4 2 3 8" xfId="28231" xr:uid="{7298B1AE-3DF9-4A08-82C4-6454F4956720}"/>
    <cellStyle name="Normal 3 2 2 4 2 3 9" xfId="42488" xr:uid="{02E81B69-F627-4FCE-8958-84C9BA9E2D56}"/>
    <cellStyle name="Normal 3 2 2 4 2 4" xfId="2885" xr:uid="{00000000-0005-0000-0000-000008590000}"/>
    <cellStyle name="Normal 3 2 2 4 2 4 2" xfId="17142" xr:uid="{00000000-0005-0000-0000-000009590000}"/>
    <cellStyle name="Normal 3 2 2 4 2 4 3" xfId="29023" xr:uid="{7252A5ED-4F30-4772-9D07-90AAEC6A057A}"/>
    <cellStyle name="Normal 3 2 2 4 2 4 4" xfId="43280" xr:uid="{4D97887D-B71B-421A-AD24-949695491995}"/>
    <cellStyle name="Normal 3 2 2 4 2 5" xfId="5261" xr:uid="{00000000-0005-0000-0000-00000A590000}"/>
    <cellStyle name="Normal 3 2 2 4 2 5 2" xfId="19518" xr:uid="{00000000-0005-0000-0000-00000B590000}"/>
    <cellStyle name="Normal 3 2 2 4 2 5 3" xfId="31399" xr:uid="{172BA3B3-0617-4DD4-B478-A640FF33EC3E}"/>
    <cellStyle name="Normal 3 2 2 4 2 5 4" xfId="45656" xr:uid="{11CE821C-E349-44A4-A9CE-64B82FA428B1}"/>
    <cellStyle name="Normal 3 2 2 4 2 6" xfId="7637" xr:uid="{00000000-0005-0000-0000-00000C590000}"/>
    <cellStyle name="Normal 3 2 2 4 2 6 2" xfId="21894" xr:uid="{00000000-0005-0000-0000-00000D590000}"/>
    <cellStyle name="Normal 3 2 2 4 2 6 3" xfId="33775" xr:uid="{F9230FCD-26A2-4A7C-ADEB-08B635B69DA8}"/>
    <cellStyle name="Normal 3 2 2 4 2 6 4" xfId="48032" xr:uid="{3700D5F9-B1BF-4660-8FE2-F1915B914E00}"/>
    <cellStyle name="Normal 3 2 2 4 2 7" xfId="10013" xr:uid="{00000000-0005-0000-0000-00000E590000}"/>
    <cellStyle name="Normal 3 2 2 4 2 7 2" xfId="24270" xr:uid="{00000000-0005-0000-0000-00000F590000}"/>
    <cellStyle name="Normal 3 2 2 4 2 7 3" xfId="36151" xr:uid="{B7324D2E-0842-4D68-A924-0E01B5D16DA3}"/>
    <cellStyle name="Normal 3 2 2 4 2 7 4" xfId="50408" xr:uid="{C37BA6B4-2FC6-4AA9-A375-4D7B2456BCAE}"/>
    <cellStyle name="Normal 3 2 2 4 2 8" xfId="12390" xr:uid="{00000000-0005-0000-0000-000010590000}"/>
    <cellStyle name="Normal 3 2 2 4 2 8 2" xfId="38528" xr:uid="{20ABFE0C-E4BB-4B82-ADBA-B20DC0DAD1DF}"/>
    <cellStyle name="Normal 3 2 2 4 2 8 3" xfId="52785" xr:uid="{EF9B57A6-51A9-40A3-B2F9-C3046407F744}"/>
    <cellStyle name="Normal 3 2 2 4 2 9" xfId="14766" xr:uid="{00000000-0005-0000-0000-000011590000}"/>
    <cellStyle name="Normal 3 2 2 4 3" xfId="941" xr:uid="{00000000-0005-0000-0000-000012590000}"/>
    <cellStyle name="Normal 3 2 2 4 3 2" xfId="3317" xr:uid="{00000000-0005-0000-0000-000013590000}"/>
    <cellStyle name="Normal 3 2 2 4 3 2 2" xfId="17574" xr:uid="{00000000-0005-0000-0000-000014590000}"/>
    <cellStyle name="Normal 3 2 2 4 3 2 3" xfId="29455" xr:uid="{B88094B3-8535-461B-81A2-AA024B5673D3}"/>
    <cellStyle name="Normal 3 2 2 4 3 2 4" xfId="43712" xr:uid="{7B593DBA-E616-4B58-B703-DC03AE77F201}"/>
    <cellStyle name="Normal 3 2 2 4 3 3" xfId="5693" xr:uid="{00000000-0005-0000-0000-000015590000}"/>
    <cellStyle name="Normal 3 2 2 4 3 3 2" xfId="19950" xr:uid="{00000000-0005-0000-0000-000016590000}"/>
    <cellStyle name="Normal 3 2 2 4 3 3 3" xfId="31831" xr:uid="{C562FF48-336F-4358-835B-B156636D49C2}"/>
    <cellStyle name="Normal 3 2 2 4 3 3 4" xfId="46088" xr:uid="{34E35FC0-0D4A-4F3A-97A6-80A21687F2CF}"/>
    <cellStyle name="Normal 3 2 2 4 3 4" xfId="8069" xr:uid="{00000000-0005-0000-0000-000017590000}"/>
    <cellStyle name="Normal 3 2 2 4 3 4 2" xfId="22326" xr:uid="{00000000-0005-0000-0000-000018590000}"/>
    <cellStyle name="Normal 3 2 2 4 3 4 3" xfId="34207" xr:uid="{6F85A955-1D85-42CD-985E-0E5FA3580386}"/>
    <cellStyle name="Normal 3 2 2 4 3 4 4" xfId="48464" xr:uid="{BACA551A-BCF5-4E2D-8ABC-F0E507D9A68E}"/>
    <cellStyle name="Normal 3 2 2 4 3 5" xfId="10445" xr:uid="{00000000-0005-0000-0000-000019590000}"/>
    <cellStyle name="Normal 3 2 2 4 3 5 2" xfId="24702" xr:uid="{00000000-0005-0000-0000-00001A590000}"/>
    <cellStyle name="Normal 3 2 2 4 3 5 3" xfId="36583" xr:uid="{3A56D3D6-8AD9-4DBD-9E2C-B178F87039BA}"/>
    <cellStyle name="Normal 3 2 2 4 3 5 4" xfId="50840" xr:uid="{5FD6753E-8BB8-4641-9F7D-DE254B70861D}"/>
    <cellStyle name="Normal 3 2 2 4 3 6" xfId="12822" xr:uid="{00000000-0005-0000-0000-00001B590000}"/>
    <cellStyle name="Normal 3 2 2 4 3 6 2" xfId="38960" xr:uid="{35340D7F-7CC9-4D10-B83C-65112A94A99E}"/>
    <cellStyle name="Normal 3 2 2 4 3 6 3" xfId="53217" xr:uid="{5321BE62-9C18-4463-8709-D44F2ECE8AE2}"/>
    <cellStyle name="Normal 3 2 2 4 3 7" xfId="15198" xr:uid="{00000000-0005-0000-0000-00001C590000}"/>
    <cellStyle name="Normal 3 2 2 4 3 8" xfId="27079" xr:uid="{807B3489-57C6-4807-B0EB-B5C75B4152C3}"/>
    <cellStyle name="Normal 3 2 2 4 3 9" xfId="41336" xr:uid="{7F97F583-C242-4F59-B05A-6A35A6B0736C}"/>
    <cellStyle name="Normal 3 2 2 4 4" xfId="1733" xr:uid="{00000000-0005-0000-0000-00001D590000}"/>
    <cellStyle name="Normal 3 2 2 4 4 2" xfId="4109" xr:uid="{00000000-0005-0000-0000-00001E590000}"/>
    <cellStyle name="Normal 3 2 2 4 4 2 2" xfId="18366" xr:uid="{00000000-0005-0000-0000-00001F590000}"/>
    <cellStyle name="Normal 3 2 2 4 4 2 3" xfId="30247" xr:uid="{E978D6E4-E846-4295-88E0-1D916C206E3B}"/>
    <cellStyle name="Normal 3 2 2 4 4 2 4" xfId="44504" xr:uid="{6DBDEA4B-0638-44A7-86E1-18AF5AE5FEB7}"/>
    <cellStyle name="Normal 3 2 2 4 4 3" xfId="6485" xr:uid="{00000000-0005-0000-0000-000020590000}"/>
    <cellStyle name="Normal 3 2 2 4 4 3 2" xfId="20742" xr:uid="{00000000-0005-0000-0000-000021590000}"/>
    <cellStyle name="Normal 3 2 2 4 4 3 3" xfId="32623" xr:uid="{66C1DBFD-7534-4AF2-AF7F-581751468D1E}"/>
    <cellStyle name="Normal 3 2 2 4 4 3 4" xfId="46880" xr:uid="{B24A741B-48C8-4912-9619-42A158D089B5}"/>
    <cellStyle name="Normal 3 2 2 4 4 4" xfId="8861" xr:uid="{00000000-0005-0000-0000-000022590000}"/>
    <cellStyle name="Normal 3 2 2 4 4 4 2" xfId="23118" xr:uid="{00000000-0005-0000-0000-000023590000}"/>
    <cellStyle name="Normal 3 2 2 4 4 4 3" xfId="34999" xr:uid="{EBF91F79-9715-4545-875E-95C81BEE6D71}"/>
    <cellStyle name="Normal 3 2 2 4 4 4 4" xfId="49256" xr:uid="{84D4ACF3-4E76-4C0B-A469-1DA4DDC24A9D}"/>
    <cellStyle name="Normal 3 2 2 4 4 5" xfId="11237" xr:uid="{00000000-0005-0000-0000-000024590000}"/>
    <cellStyle name="Normal 3 2 2 4 4 5 2" xfId="25494" xr:uid="{00000000-0005-0000-0000-000025590000}"/>
    <cellStyle name="Normal 3 2 2 4 4 5 3" xfId="37375" xr:uid="{BB70F7D9-D521-4C20-B761-B8D9BFC26413}"/>
    <cellStyle name="Normal 3 2 2 4 4 5 4" xfId="51632" xr:uid="{3151AA2C-DD99-4A07-9831-1A0F2806300C}"/>
    <cellStyle name="Normal 3 2 2 4 4 6" xfId="13614" xr:uid="{00000000-0005-0000-0000-000026590000}"/>
    <cellStyle name="Normal 3 2 2 4 4 6 2" xfId="39752" xr:uid="{E6C2FF2C-5DDD-4637-B36B-2E4A4C5E35F9}"/>
    <cellStyle name="Normal 3 2 2 4 4 6 3" xfId="54009" xr:uid="{D4931239-94D1-455B-8F44-FD404F9DDBED}"/>
    <cellStyle name="Normal 3 2 2 4 4 7" xfId="15990" xr:uid="{00000000-0005-0000-0000-000027590000}"/>
    <cellStyle name="Normal 3 2 2 4 4 8" xfId="27871" xr:uid="{EB2D6BB0-F2E1-4800-B7B9-D2BE231AEEAF}"/>
    <cellStyle name="Normal 3 2 2 4 4 9" xfId="42128" xr:uid="{671E5394-475C-4233-BAAF-001FC75FF3DB}"/>
    <cellStyle name="Normal 3 2 2 4 5" xfId="2525" xr:uid="{00000000-0005-0000-0000-000028590000}"/>
    <cellStyle name="Normal 3 2 2 4 5 2" xfId="16782" xr:uid="{00000000-0005-0000-0000-000029590000}"/>
    <cellStyle name="Normal 3 2 2 4 5 3" xfId="28663" xr:uid="{9B6190F5-52C0-47BF-9717-DCC56663C8B1}"/>
    <cellStyle name="Normal 3 2 2 4 5 4" xfId="42920" xr:uid="{F2A26DCD-7D51-4FDD-B98E-A3B48C282D9B}"/>
    <cellStyle name="Normal 3 2 2 4 6" xfId="4901" xr:uid="{00000000-0005-0000-0000-00002A590000}"/>
    <cellStyle name="Normal 3 2 2 4 6 2" xfId="19158" xr:uid="{00000000-0005-0000-0000-00002B590000}"/>
    <cellStyle name="Normal 3 2 2 4 6 3" xfId="31039" xr:uid="{8ADB769F-B1E3-40BF-B652-0F79138874F7}"/>
    <cellStyle name="Normal 3 2 2 4 6 4" xfId="45296" xr:uid="{C3E23807-3CE0-4DEE-B63E-9C655BB3E53A}"/>
    <cellStyle name="Normal 3 2 2 4 7" xfId="7277" xr:uid="{00000000-0005-0000-0000-00002C590000}"/>
    <cellStyle name="Normal 3 2 2 4 7 2" xfId="21534" xr:uid="{00000000-0005-0000-0000-00002D590000}"/>
    <cellStyle name="Normal 3 2 2 4 7 3" xfId="33415" xr:uid="{3A115865-D4EE-4C42-A83A-EA9B86810BB2}"/>
    <cellStyle name="Normal 3 2 2 4 7 4" xfId="47672" xr:uid="{B068F08C-1B37-4237-8B47-AC424087387A}"/>
    <cellStyle name="Normal 3 2 2 4 8" xfId="9653" xr:uid="{00000000-0005-0000-0000-00002E590000}"/>
    <cellStyle name="Normal 3 2 2 4 8 2" xfId="23910" xr:uid="{00000000-0005-0000-0000-00002F590000}"/>
    <cellStyle name="Normal 3 2 2 4 8 3" xfId="35791" xr:uid="{EEBA09A3-DC75-4FCE-8B3B-5AD02B9CEF4E}"/>
    <cellStyle name="Normal 3 2 2 4 8 4" xfId="50048" xr:uid="{71E6138D-A6FC-4493-AFE3-4892B7937B6E}"/>
    <cellStyle name="Normal 3 2 2 4 9" xfId="12030" xr:uid="{00000000-0005-0000-0000-000030590000}"/>
    <cellStyle name="Normal 3 2 2 4 9 2" xfId="38168" xr:uid="{A477240E-BEF7-45F3-B0B6-F9FA0473B98C}"/>
    <cellStyle name="Normal 3 2 2 4 9 3" xfId="52425" xr:uid="{19FB468F-2C16-4713-BBC6-87C2A8F4CDCB}"/>
    <cellStyle name="Normal 3 2 2 5" xfId="185" xr:uid="{00000000-0005-0000-0000-000031590000}"/>
    <cellStyle name="Normal 3 2 2 5 10" xfId="14442" xr:uid="{00000000-0005-0000-0000-000032590000}"/>
    <cellStyle name="Normal 3 2 2 5 11" xfId="26323" xr:uid="{38770154-5E3B-42B9-B83B-C00A58D62197}"/>
    <cellStyle name="Normal 3 2 2 5 12" xfId="40580" xr:uid="{319377A3-6C71-4E83-B4BA-C3CBDA7B678A}"/>
    <cellStyle name="Normal 3 2 2 5 2" xfId="545" xr:uid="{00000000-0005-0000-0000-000033590000}"/>
    <cellStyle name="Normal 3 2 2 5 2 10" xfId="26683" xr:uid="{4E30E218-BCB4-409C-AC36-0C010D028B42}"/>
    <cellStyle name="Normal 3 2 2 5 2 11" xfId="40940" xr:uid="{BBF3CF4F-92CC-4899-A2F1-5D873F38F2D3}"/>
    <cellStyle name="Normal 3 2 2 5 2 2" xfId="1337" xr:uid="{00000000-0005-0000-0000-000034590000}"/>
    <cellStyle name="Normal 3 2 2 5 2 2 2" xfId="3713" xr:uid="{00000000-0005-0000-0000-000035590000}"/>
    <cellStyle name="Normal 3 2 2 5 2 2 2 2" xfId="17970" xr:uid="{00000000-0005-0000-0000-000036590000}"/>
    <cellStyle name="Normal 3 2 2 5 2 2 2 3" xfId="29851" xr:uid="{36A818B5-58D4-4EBA-A327-6C000C1012B3}"/>
    <cellStyle name="Normal 3 2 2 5 2 2 2 4" xfId="44108" xr:uid="{E21BDC6A-E6B4-4FEB-BC8A-F7FD5378A6B0}"/>
    <cellStyle name="Normal 3 2 2 5 2 2 3" xfId="6089" xr:uid="{00000000-0005-0000-0000-000037590000}"/>
    <cellStyle name="Normal 3 2 2 5 2 2 3 2" xfId="20346" xr:uid="{00000000-0005-0000-0000-000038590000}"/>
    <cellStyle name="Normal 3 2 2 5 2 2 3 3" xfId="32227" xr:uid="{7E22A12D-A305-475B-A7FF-7066FD5C5516}"/>
    <cellStyle name="Normal 3 2 2 5 2 2 3 4" xfId="46484" xr:uid="{E2872CDC-1AED-492E-9ABB-C9809ECDFD39}"/>
    <cellStyle name="Normal 3 2 2 5 2 2 4" xfId="8465" xr:uid="{00000000-0005-0000-0000-000039590000}"/>
    <cellStyle name="Normal 3 2 2 5 2 2 4 2" xfId="22722" xr:uid="{00000000-0005-0000-0000-00003A590000}"/>
    <cellStyle name="Normal 3 2 2 5 2 2 4 3" xfId="34603" xr:uid="{75900F39-6586-457A-AB6F-49AEE93152D2}"/>
    <cellStyle name="Normal 3 2 2 5 2 2 4 4" xfId="48860" xr:uid="{32CCF501-46AD-4C0E-A267-D406A3D4FA03}"/>
    <cellStyle name="Normal 3 2 2 5 2 2 5" xfId="10841" xr:uid="{00000000-0005-0000-0000-00003B590000}"/>
    <cellStyle name="Normal 3 2 2 5 2 2 5 2" xfId="25098" xr:uid="{00000000-0005-0000-0000-00003C590000}"/>
    <cellStyle name="Normal 3 2 2 5 2 2 5 3" xfId="36979" xr:uid="{81A54E8D-35AC-424D-BDAD-20E581F32F03}"/>
    <cellStyle name="Normal 3 2 2 5 2 2 5 4" xfId="51236" xr:uid="{8AB5724E-6A37-452E-9F0E-B51751314561}"/>
    <cellStyle name="Normal 3 2 2 5 2 2 6" xfId="13218" xr:uid="{00000000-0005-0000-0000-00003D590000}"/>
    <cellStyle name="Normal 3 2 2 5 2 2 6 2" xfId="39356" xr:uid="{F915B76E-1CC2-4BBD-97DA-03A625C5C3FD}"/>
    <cellStyle name="Normal 3 2 2 5 2 2 6 3" xfId="53613" xr:uid="{D5D7E760-9B83-43F5-99C9-1B343E5261D8}"/>
    <cellStyle name="Normal 3 2 2 5 2 2 7" xfId="15594" xr:uid="{00000000-0005-0000-0000-00003E590000}"/>
    <cellStyle name="Normal 3 2 2 5 2 2 8" xfId="27475" xr:uid="{91EB2498-5073-4466-AB72-AA71C48FBD39}"/>
    <cellStyle name="Normal 3 2 2 5 2 2 9" xfId="41732" xr:uid="{E847C985-023D-43DA-9B18-2408C3A69CF6}"/>
    <cellStyle name="Normal 3 2 2 5 2 3" xfId="2129" xr:uid="{00000000-0005-0000-0000-00003F590000}"/>
    <cellStyle name="Normal 3 2 2 5 2 3 2" xfId="4505" xr:uid="{00000000-0005-0000-0000-000040590000}"/>
    <cellStyle name="Normal 3 2 2 5 2 3 2 2" xfId="18762" xr:uid="{00000000-0005-0000-0000-000041590000}"/>
    <cellStyle name="Normal 3 2 2 5 2 3 2 3" xfId="30643" xr:uid="{7F26CF51-E288-41F2-9036-90F5A53C6EA2}"/>
    <cellStyle name="Normal 3 2 2 5 2 3 2 4" xfId="44900" xr:uid="{AD1975E5-3368-4199-9053-B075B4C49FA8}"/>
    <cellStyle name="Normal 3 2 2 5 2 3 3" xfId="6881" xr:uid="{00000000-0005-0000-0000-000042590000}"/>
    <cellStyle name="Normal 3 2 2 5 2 3 3 2" xfId="21138" xr:uid="{00000000-0005-0000-0000-000043590000}"/>
    <cellStyle name="Normal 3 2 2 5 2 3 3 3" xfId="33019" xr:uid="{4BE32600-AA66-4EB2-B298-449CEA738173}"/>
    <cellStyle name="Normal 3 2 2 5 2 3 3 4" xfId="47276" xr:uid="{0D1D109D-9586-4F3B-B6F6-38B852D0B53F}"/>
    <cellStyle name="Normal 3 2 2 5 2 3 4" xfId="9257" xr:uid="{00000000-0005-0000-0000-000044590000}"/>
    <cellStyle name="Normal 3 2 2 5 2 3 4 2" xfId="23514" xr:uid="{00000000-0005-0000-0000-000045590000}"/>
    <cellStyle name="Normal 3 2 2 5 2 3 4 3" xfId="35395" xr:uid="{3BA2E7F2-A4C9-4602-BE60-0667E8EFC4B4}"/>
    <cellStyle name="Normal 3 2 2 5 2 3 4 4" xfId="49652" xr:uid="{C19B1B86-BEFC-49C6-940B-8E482A371D3B}"/>
    <cellStyle name="Normal 3 2 2 5 2 3 5" xfId="11633" xr:uid="{00000000-0005-0000-0000-000046590000}"/>
    <cellStyle name="Normal 3 2 2 5 2 3 5 2" xfId="25890" xr:uid="{00000000-0005-0000-0000-000047590000}"/>
    <cellStyle name="Normal 3 2 2 5 2 3 5 3" xfId="37771" xr:uid="{5350A6BF-4696-43E3-B042-E8821E072D79}"/>
    <cellStyle name="Normal 3 2 2 5 2 3 5 4" xfId="52028" xr:uid="{270D7B20-9E18-4981-9D38-F5F5EDBA71F1}"/>
    <cellStyle name="Normal 3 2 2 5 2 3 6" xfId="14010" xr:uid="{00000000-0005-0000-0000-000048590000}"/>
    <cellStyle name="Normal 3 2 2 5 2 3 6 2" xfId="40148" xr:uid="{E745C104-03E8-4B3F-B681-79C76E6970AF}"/>
    <cellStyle name="Normal 3 2 2 5 2 3 6 3" xfId="54405" xr:uid="{105517A9-0541-4013-8DEB-93B98F2191C2}"/>
    <cellStyle name="Normal 3 2 2 5 2 3 7" xfId="16386" xr:uid="{00000000-0005-0000-0000-000049590000}"/>
    <cellStyle name="Normal 3 2 2 5 2 3 8" xfId="28267" xr:uid="{25919CF5-C012-447E-93BA-1E9A71B1EDC0}"/>
    <cellStyle name="Normal 3 2 2 5 2 3 9" xfId="42524" xr:uid="{54F95FFE-03F2-4643-A30D-035FCD796333}"/>
    <cellStyle name="Normal 3 2 2 5 2 4" xfId="2921" xr:uid="{00000000-0005-0000-0000-00004A590000}"/>
    <cellStyle name="Normal 3 2 2 5 2 4 2" xfId="17178" xr:uid="{00000000-0005-0000-0000-00004B590000}"/>
    <cellStyle name="Normal 3 2 2 5 2 4 3" xfId="29059" xr:uid="{FEFB0BD6-72F5-4CD4-ADE0-609178683C9C}"/>
    <cellStyle name="Normal 3 2 2 5 2 4 4" xfId="43316" xr:uid="{2A4166D5-853C-40F6-A97C-82486DB58E2C}"/>
    <cellStyle name="Normal 3 2 2 5 2 5" xfId="5297" xr:uid="{00000000-0005-0000-0000-00004C590000}"/>
    <cellStyle name="Normal 3 2 2 5 2 5 2" xfId="19554" xr:uid="{00000000-0005-0000-0000-00004D590000}"/>
    <cellStyle name="Normal 3 2 2 5 2 5 3" xfId="31435" xr:uid="{AE400819-3CB4-4F23-8A79-2CD5E3C92B11}"/>
    <cellStyle name="Normal 3 2 2 5 2 5 4" xfId="45692" xr:uid="{E0A7CA4D-771C-4DE7-9769-2107F957C740}"/>
    <cellStyle name="Normal 3 2 2 5 2 6" xfId="7673" xr:uid="{00000000-0005-0000-0000-00004E590000}"/>
    <cellStyle name="Normal 3 2 2 5 2 6 2" xfId="21930" xr:uid="{00000000-0005-0000-0000-00004F590000}"/>
    <cellStyle name="Normal 3 2 2 5 2 6 3" xfId="33811" xr:uid="{CB1355D2-C932-427C-8201-51A2A4AA1B10}"/>
    <cellStyle name="Normal 3 2 2 5 2 6 4" xfId="48068" xr:uid="{6D7C97AE-A61A-4783-A164-DE6FB6A59CB6}"/>
    <cellStyle name="Normal 3 2 2 5 2 7" xfId="10049" xr:uid="{00000000-0005-0000-0000-000050590000}"/>
    <cellStyle name="Normal 3 2 2 5 2 7 2" xfId="24306" xr:uid="{00000000-0005-0000-0000-000051590000}"/>
    <cellStyle name="Normal 3 2 2 5 2 7 3" xfId="36187" xr:uid="{1C9E2CED-33E9-4D7A-A9A9-FAE81D038D30}"/>
    <cellStyle name="Normal 3 2 2 5 2 7 4" xfId="50444" xr:uid="{722BB378-DA97-4464-ABBC-2890206383C4}"/>
    <cellStyle name="Normal 3 2 2 5 2 8" xfId="12426" xr:uid="{00000000-0005-0000-0000-000052590000}"/>
    <cellStyle name="Normal 3 2 2 5 2 8 2" xfId="38564" xr:uid="{AF231150-5FBB-44B3-896E-AC720CC3245D}"/>
    <cellStyle name="Normal 3 2 2 5 2 8 3" xfId="52821" xr:uid="{5B011243-B318-4723-B4C8-EBF09EF984B5}"/>
    <cellStyle name="Normal 3 2 2 5 2 9" xfId="14802" xr:uid="{00000000-0005-0000-0000-000053590000}"/>
    <cellStyle name="Normal 3 2 2 5 3" xfId="977" xr:uid="{00000000-0005-0000-0000-000054590000}"/>
    <cellStyle name="Normal 3 2 2 5 3 2" xfId="3353" xr:uid="{00000000-0005-0000-0000-000055590000}"/>
    <cellStyle name="Normal 3 2 2 5 3 2 2" xfId="17610" xr:uid="{00000000-0005-0000-0000-000056590000}"/>
    <cellStyle name="Normal 3 2 2 5 3 2 3" xfId="29491" xr:uid="{E9A09101-9C4E-441B-9A23-1D2654F80603}"/>
    <cellStyle name="Normal 3 2 2 5 3 2 4" xfId="43748" xr:uid="{43CBBE2B-F38D-4988-9B74-0293A02B373B}"/>
    <cellStyle name="Normal 3 2 2 5 3 3" xfId="5729" xr:uid="{00000000-0005-0000-0000-000057590000}"/>
    <cellStyle name="Normal 3 2 2 5 3 3 2" xfId="19986" xr:uid="{00000000-0005-0000-0000-000058590000}"/>
    <cellStyle name="Normal 3 2 2 5 3 3 3" xfId="31867" xr:uid="{896D1BD4-A2CF-4BF3-AEEA-E95C12E13E93}"/>
    <cellStyle name="Normal 3 2 2 5 3 3 4" xfId="46124" xr:uid="{B38F124C-5055-4D5A-8F44-76AC786EF4C4}"/>
    <cellStyle name="Normal 3 2 2 5 3 4" xfId="8105" xr:uid="{00000000-0005-0000-0000-000059590000}"/>
    <cellStyle name="Normal 3 2 2 5 3 4 2" xfId="22362" xr:uid="{00000000-0005-0000-0000-00005A590000}"/>
    <cellStyle name="Normal 3 2 2 5 3 4 3" xfId="34243" xr:uid="{07D43201-4D9D-4E3E-8D37-B9C2D297ED2B}"/>
    <cellStyle name="Normal 3 2 2 5 3 4 4" xfId="48500" xr:uid="{0D2F7327-A125-4DAE-898F-D310FD7B8060}"/>
    <cellStyle name="Normal 3 2 2 5 3 5" xfId="10481" xr:uid="{00000000-0005-0000-0000-00005B590000}"/>
    <cellStyle name="Normal 3 2 2 5 3 5 2" xfId="24738" xr:uid="{00000000-0005-0000-0000-00005C590000}"/>
    <cellStyle name="Normal 3 2 2 5 3 5 3" xfId="36619" xr:uid="{38E0AC27-27F2-45F5-9C42-40993EC27523}"/>
    <cellStyle name="Normal 3 2 2 5 3 5 4" xfId="50876" xr:uid="{A7A00A1D-98C1-4EF1-81E1-857C9B9DD638}"/>
    <cellStyle name="Normal 3 2 2 5 3 6" xfId="12858" xr:uid="{00000000-0005-0000-0000-00005D590000}"/>
    <cellStyle name="Normal 3 2 2 5 3 6 2" xfId="38996" xr:uid="{73AFFDD3-645F-4123-BF2E-FBC10B6599E7}"/>
    <cellStyle name="Normal 3 2 2 5 3 6 3" xfId="53253" xr:uid="{E1F63C4F-B934-434C-88CB-97AB2065D927}"/>
    <cellStyle name="Normal 3 2 2 5 3 7" xfId="15234" xr:uid="{00000000-0005-0000-0000-00005E590000}"/>
    <cellStyle name="Normal 3 2 2 5 3 8" xfId="27115" xr:uid="{39F16C14-B774-45BD-B42F-00EEFB50D483}"/>
    <cellStyle name="Normal 3 2 2 5 3 9" xfId="41372" xr:uid="{5885BE05-20B7-484D-A9C5-81258F8653A7}"/>
    <cellStyle name="Normal 3 2 2 5 4" xfId="1769" xr:uid="{00000000-0005-0000-0000-00005F590000}"/>
    <cellStyle name="Normal 3 2 2 5 4 2" xfId="4145" xr:uid="{00000000-0005-0000-0000-000060590000}"/>
    <cellStyle name="Normal 3 2 2 5 4 2 2" xfId="18402" xr:uid="{00000000-0005-0000-0000-000061590000}"/>
    <cellStyle name="Normal 3 2 2 5 4 2 3" xfId="30283" xr:uid="{1BAD2C06-10D7-441D-96E7-D1276D82DD1A}"/>
    <cellStyle name="Normal 3 2 2 5 4 2 4" xfId="44540" xr:uid="{44A25D4C-7C5F-4EEB-A4D6-D6C6615EBDB4}"/>
    <cellStyle name="Normal 3 2 2 5 4 3" xfId="6521" xr:uid="{00000000-0005-0000-0000-000062590000}"/>
    <cellStyle name="Normal 3 2 2 5 4 3 2" xfId="20778" xr:uid="{00000000-0005-0000-0000-000063590000}"/>
    <cellStyle name="Normal 3 2 2 5 4 3 3" xfId="32659" xr:uid="{DC4E04BF-43AA-41A8-B06E-FD34B58EDAAF}"/>
    <cellStyle name="Normal 3 2 2 5 4 3 4" xfId="46916" xr:uid="{67C32EB5-F1FC-4E82-A9C5-07B7BF22484B}"/>
    <cellStyle name="Normal 3 2 2 5 4 4" xfId="8897" xr:uid="{00000000-0005-0000-0000-000064590000}"/>
    <cellStyle name="Normal 3 2 2 5 4 4 2" xfId="23154" xr:uid="{00000000-0005-0000-0000-000065590000}"/>
    <cellStyle name="Normal 3 2 2 5 4 4 3" xfId="35035" xr:uid="{2505FC12-745A-4339-A158-F810AE1F556E}"/>
    <cellStyle name="Normal 3 2 2 5 4 4 4" xfId="49292" xr:uid="{1CD3CCB8-2F25-4F34-8327-4C6907507574}"/>
    <cellStyle name="Normal 3 2 2 5 4 5" xfId="11273" xr:uid="{00000000-0005-0000-0000-000066590000}"/>
    <cellStyle name="Normal 3 2 2 5 4 5 2" xfId="25530" xr:uid="{00000000-0005-0000-0000-000067590000}"/>
    <cellStyle name="Normal 3 2 2 5 4 5 3" xfId="37411" xr:uid="{A5DA3F17-F16D-468E-AC28-E367090C4E52}"/>
    <cellStyle name="Normal 3 2 2 5 4 5 4" xfId="51668" xr:uid="{3DD35835-0F88-4562-B250-7834FBDD8D2A}"/>
    <cellStyle name="Normal 3 2 2 5 4 6" xfId="13650" xr:uid="{00000000-0005-0000-0000-000068590000}"/>
    <cellStyle name="Normal 3 2 2 5 4 6 2" xfId="39788" xr:uid="{6E2CBDEB-B1C1-4E67-A89A-E26315234FAB}"/>
    <cellStyle name="Normal 3 2 2 5 4 6 3" xfId="54045" xr:uid="{B1108817-0013-406F-89A4-31BBF208B9EA}"/>
    <cellStyle name="Normal 3 2 2 5 4 7" xfId="16026" xr:uid="{00000000-0005-0000-0000-000069590000}"/>
    <cellStyle name="Normal 3 2 2 5 4 8" xfId="27907" xr:uid="{DB5F27F2-BCCC-40C6-BA1B-D6C776D671CC}"/>
    <cellStyle name="Normal 3 2 2 5 4 9" xfId="42164" xr:uid="{0AF86944-A50D-425C-AC85-FC3C2AFFC846}"/>
    <cellStyle name="Normal 3 2 2 5 5" xfId="2561" xr:uid="{00000000-0005-0000-0000-00006A590000}"/>
    <cellStyle name="Normal 3 2 2 5 5 2" xfId="16818" xr:uid="{00000000-0005-0000-0000-00006B590000}"/>
    <cellStyle name="Normal 3 2 2 5 5 3" xfId="28699" xr:uid="{28520CFF-26B1-4BEF-B549-AC2C5CE4E17B}"/>
    <cellStyle name="Normal 3 2 2 5 5 4" xfId="42956" xr:uid="{7936B53C-89D0-4560-8F0C-45100155FD36}"/>
    <cellStyle name="Normal 3 2 2 5 6" xfId="4937" xr:uid="{00000000-0005-0000-0000-00006C590000}"/>
    <cellStyle name="Normal 3 2 2 5 6 2" xfId="19194" xr:uid="{00000000-0005-0000-0000-00006D590000}"/>
    <cellStyle name="Normal 3 2 2 5 6 3" xfId="31075" xr:uid="{F44B7309-B348-445A-B613-BDBCB92309A0}"/>
    <cellStyle name="Normal 3 2 2 5 6 4" xfId="45332" xr:uid="{3F524FFA-F129-434D-B2A8-ACA9C1092A31}"/>
    <cellStyle name="Normal 3 2 2 5 7" xfId="7313" xr:uid="{00000000-0005-0000-0000-00006E590000}"/>
    <cellStyle name="Normal 3 2 2 5 7 2" xfId="21570" xr:uid="{00000000-0005-0000-0000-00006F590000}"/>
    <cellStyle name="Normal 3 2 2 5 7 3" xfId="33451" xr:uid="{7A379219-6D96-412C-98B3-B95BCDCB5460}"/>
    <cellStyle name="Normal 3 2 2 5 7 4" xfId="47708" xr:uid="{F82B1A74-8B6E-4FCC-8F38-677403C1DD2A}"/>
    <cellStyle name="Normal 3 2 2 5 8" xfId="9689" xr:uid="{00000000-0005-0000-0000-000070590000}"/>
    <cellStyle name="Normal 3 2 2 5 8 2" xfId="23946" xr:uid="{00000000-0005-0000-0000-000071590000}"/>
    <cellStyle name="Normal 3 2 2 5 8 3" xfId="35827" xr:uid="{CBB1A565-A321-4E75-92DC-0FC280ED0448}"/>
    <cellStyle name="Normal 3 2 2 5 8 4" xfId="50084" xr:uid="{5D7D7090-2942-4D10-9A19-E7F4DCAB24F6}"/>
    <cellStyle name="Normal 3 2 2 5 9" xfId="12066" xr:uid="{00000000-0005-0000-0000-000072590000}"/>
    <cellStyle name="Normal 3 2 2 5 9 2" xfId="38204" xr:uid="{CA37EAA1-C31F-4387-B6BB-ECED4E29457F}"/>
    <cellStyle name="Normal 3 2 2 5 9 3" xfId="52461" xr:uid="{DFEA64D2-EF2A-4064-AE1A-1C859601F82C}"/>
    <cellStyle name="Normal 3 2 2 6" xfId="221" xr:uid="{00000000-0005-0000-0000-000073590000}"/>
    <cellStyle name="Normal 3 2 2 6 10" xfId="14478" xr:uid="{00000000-0005-0000-0000-000074590000}"/>
    <cellStyle name="Normal 3 2 2 6 11" xfId="26359" xr:uid="{39AAD344-EF83-4D12-96A0-88A93A54A7EB}"/>
    <cellStyle name="Normal 3 2 2 6 12" xfId="40616" xr:uid="{D63205D1-2699-40B1-9A10-4D7D61B9F20F}"/>
    <cellStyle name="Normal 3 2 2 6 2" xfId="581" xr:uid="{00000000-0005-0000-0000-000075590000}"/>
    <cellStyle name="Normal 3 2 2 6 2 10" xfId="26719" xr:uid="{11F0548F-BA6D-477C-AED3-5B2BB38879C1}"/>
    <cellStyle name="Normal 3 2 2 6 2 11" xfId="40976" xr:uid="{FF99B9A8-ADB2-4BFB-BD2D-AC17F68E77D2}"/>
    <cellStyle name="Normal 3 2 2 6 2 2" xfId="1373" xr:uid="{00000000-0005-0000-0000-000076590000}"/>
    <cellStyle name="Normal 3 2 2 6 2 2 2" xfId="3749" xr:uid="{00000000-0005-0000-0000-000077590000}"/>
    <cellStyle name="Normal 3 2 2 6 2 2 2 2" xfId="18006" xr:uid="{00000000-0005-0000-0000-000078590000}"/>
    <cellStyle name="Normal 3 2 2 6 2 2 2 3" xfId="29887" xr:uid="{BEDDDC37-5B37-4402-A006-CFEB3CD752F1}"/>
    <cellStyle name="Normal 3 2 2 6 2 2 2 4" xfId="44144" xr:uid="{A69FC3DC-3862-4821-998D-0E7E89BE041B}"/>
    <cellStyle name="Normal 3 2 2 6 2 2 3" xfId="6125" xr:uid="{00000000-0005-0000-0000-000079590000}"/>
    <cellStyle name="Normal 3 2 2 6 2 2 3 2" xfId="20382" xr:uid="{00000000-0005-0000-0000-00007A590000}"/>
    <cellStyle name="Normal 3 2 2 6 2 2 3 3" xfId="32263" xr:uid="{2D97E63D-71FD-476A-A397-437F4A971F71}"/>
    <cellStyle name="Normal 3 2 2 6 2 2 3 4" xfId="46520" xr:uid="{94C618E1-1710-4708-9D63-2AD221942EAE}"/>
    <cellStyle name="Normal 3 2 2 6 2 2 4" xfId="8501" xr:uid="{00000000-0005-0000-0000-00007B590000}"/>
    <cellStyle name="Normal 3 2 2 6 2 2 4 2" xfId="22758" xr:uid="{00000000-0005-0000-0000-00007C590000}"/>
    <cellStyle name="Normal 3 2 2 6 2 2 4 3" xfId="34639" xr:uid="{FDAA130E-DFE6-4007-81B6-455B2EFFCDAF}"/>
    <cellStyle name="Normal 3 2 2 6 2 2 4 4" xfId="48896" xr:uid="{19DC26B8-5784-4A51-9CE2-6176AC9CD08E}"/>
    <cellStyle name="Normal 3 2 2 6 2 2 5" xfId="10877" xr:uid="{00000000-0005-0000-0000-00007D590000}"/>
    <cellStyle name="Normal 3 2 2 6 2 2 5 2" xfId="25134" xr:uid="{00000000-0005-0000-0000-00007E590000}"/>
    <cellStyle name="Normal 3 2 2 6 2 2 5 3" xfId="37015" xr:uid="{8EA538FF-4A48-4E3D-92FC-DCAB2EE61972}"/>
    <cellStyle name="Normal 3 2 2 6 2 2 5 4" xfId="51272" xr:uid="{98FF031F-575C-410D-8484-E3A7EE01AF66}"/>
    <cellStyle name="Normal 3 2 2 6 2 2 6" xfId="13254" xr:uid="{00000000-0005-0000-0000-00007F590000}"/>
    <cellStyle name="Normal 3 2 2 6 2 2 6 2" xfId="39392" xr:uid="{D9CEF7EB-048A-404A-A357-F2FC05968A7C}"/>
    <cellStyle name="Normal 3 2 2 6 2 2 6 3" xfId="53649" xr:uid="{CFB39FDE-A501-4A20-9BAA-99B94BB54BC4}"/>
    <cellStyle name="Normal 3 2 2 6 2 2 7" xfId="15630" xr:uid="{00000000-0005-0000-0000-000080590000}"/>
    <cellStyle name="Normal 3 2 2 6 2 2 8" xfId="27511" xr:uid="{FA0A556A-050A-4311-B876-F4B71BEB30E5}"/>
    <cellStyle name="Normal 3 2 2 6 2 2 9" xfId="41768" xr:uid="{CA374C91-B25B-4288-8803-BD8AD92D45D5}"/>
    <cellStyle name="Normal 3 2 2 6 2 3" xfId="2165" xr:uid="{00000000-0005-0000-0000-000081590000}"/>
    <cellStyle name="Normal 3 2 2 6 2 3 2" xfId="4541" xr:uid="{00000000-0005-0000-0000-000082590000}"/>
    <cellStyle name="Normal 3 2 2 6 2 3 2 2" xfId="18798" xr:uid="{00000000-0005-0000-0000-000083590000}"/>
    <cellStyle name="Normal 3 2 2 6 2 3 2 3" xfId="30679" xr:uid="{D0984AB2-138E-4232-8D04-A1226BD64F40}"/>
    <cellStyle name="Normal 3 2 2 6 2 3 2 4" xfId="44936" xr:uid="{65EBB0B3-C9DF-43FA-B5E5-449A4F40D955}"/>
    <cellStyle name="Normal 3 2 2 6 2 3 3" xfId="6917" xr:uid="{00000000-0005-0000-0000-000084590000}"/>
    <cellStyle name="Normal 3 2 2 6 2 3 3 2" xfId="21174" xr:uid="{00000000-0005-0000-0000-000085590000}"/>
    <cellStyle name="Normal 3 2 2 6 2 3 3 3" xfId="33055" xr:uid="{CD6EFB44-61B8-40DA-99F7-62BF713AD684}"/>
    <cellStyle name="Normal 3 2 2 6 2 3 3 4" xfId="47312" xr:uid="{C3498F83-03EA-4221-B0CA-0AAF9ED554A4}"/>
    <cellStyle name="Normal 3 2 2 6 2 3 4" xfId="9293" xr:uid="{00000000-0005-0000-0000-000086590000}"/>
    <cellStyle name="Normal 3 2 2 6 2 3 4 2" xfId="23550" xr:uid="{00000000-0005-0000-0000-000087590000}"/>
    <cellStyle name="Normal 3 2 2 6 2 3 4 3" xfId="35431" xr:uid="{DC1FF17B-E5C0-493B-8792-ADB6AB7C2A3F}"/>
    <cellStyle name="Normal 3 2 2 6 2 3 4 4" xfId="49688" xr:uid="{394E13B6-5317-46B4-8063-6F947BF22BD1}"/>
    <cellStyle name="Normal 3 2 2 6 2 3 5" xfId="11669" xr:uid="{00000000-0005-0000-0000-000088590000}"/>
    <cellStyle name="Normal 3 2 2 6 2 3 5 2" xfId="25926" xr:uid="{00000000-0005-0000-0000-000089590000}"/>
    <cellStyle name="Normal 3 2 2 6 2 3 5 3" xfId="37807" xr:uid="{B8AB8111-5CF1-4F22-86AE-AB7E7A2A3606}"/>
    <cellStyle name="Normal 3 2 2 6 2 3 5 4" xfId="52064" xr:uid="{3240960C-7798-433E-9ED8-D25B59AF8898}"/>
    <cellStyle name="Normal 3 2 2 6 2 3 6" xfId="14046" xr:uid="{00000000-0005-0000-0000-00008A590000}"/>
    <cellStyle name="Normal 3 2 2 6 2 3 6 2" xfId="40184" xr:uid="{45CDE7B4-B999-47F2-BD35-652526EB3E0B}"/>
    <cellStyle name="Normal 3 2 2 6 2 3 6 3" xfId="54441" xr:uid="{B6420623-5A71-417E-B2E4-3585329BE0C8}"/>
    <cellStyle name="Normal 3 2 2 6 2 3 7" xfId="16422" xr:uid="{00000000-0005-0000-0000-00008B590000}"/>
    <cellStyle name="Normal 3 2 2 6 2 3 8" xfId="28303" xr:uid="{E32041DC-F5DA-47C1-9851-A0EE0FE4B58C}"/>
    <cellStyle name="Normal 3 2 2 6 2 3 9" xfId="42560" xr:uid="{F084D859-5618-4198-9FA3-3D0324F6268F}"/>
    <cellStyle name="Normal 3 2 2 6 2 4" xfId="2957" xr:uid="{00000000-0005-0000-0000-00008C590000}"/>
    <cellStyle name="Normal 3 2 2 6 2 4 2" xfId="17214" xr:uid="{00000000-0005-0000-0000-00008D590000}"/>
    <cellStyle name="Normal 3 2 2 6 2 4 3" xfId="29095" xr:uid="{2467C23C-567E-4532-976F-1BEB640D5E99}"/>
    <cellStyle name="Normal 3 2 2 6 2 4 4" xfId="43352" xr:uid="{C348831C-C418-4C4D-BB8A-C0485C8F0597}"/>
    <cellStyle name="Normal 3 2 2 6 2 5" xfId="5333" xr:uid="{00000000-0005-0000-0000-00008E590000}"/>
    <cellStyle name="Normal 3 2 2 6 2 5 2" xfId="19590" xr:uid="{00000000-0005-0000-0000-00008F590000}"/>
    <cellStyle name="Normal 3 2 2 6 2 5 3" xfId="31471" xr:uid="{DA70722C-2207-4B09-90BC-9E004092E188}"/>
    <cellStyle name="Normal 3 2 2 6 2 5 4" xfId="45728" xr:uid="{84FC1FC3-DD66-4DE5-9BCA-9D28C8C10254}"/>
    <cellStyle name="Normal 3 2 2 6 2 6" xfId="7709" xr:uid="{00000000-0005-0000-0000-000090590000}"/>
    <cellStyle name="Normal 3 2 2 6 2 6 2" xfId="21966" xr:uid="{00000000-0005-0000-0000-000091590000}"/>
    <cellStyle name="Normal 3 2 2 6 2 6 3" xfId="33847" xr:uid="{1DBAA98A-634B-4630-9415-EDC1B98B5551}"/>
    <cellStyle name="Normal 3 2 2 6 2 6 4" xfId="48104" xr:uid="{DF615D49-AAC5-4F17-9F04-3226C36E9E98}"/>
    <cellStyle name="Normal 3 2 2 6 2 7" xfId="10085" xr:uid="{00000000-0005-0000-0000-000092590000}"/>
    <cellStyle name="Normal 3 2 2 6 2 7 2" xfId="24342" xr:uid="{00000000-0005-0000-0000-000093590000}"/>
    <cellStyle name="Normal 3 2 2 6 2 7 3" xfId="36223" xr:uid="{6DB3A89D-938F-4CD1-B474-AE9ECC97FAC1}"/>
    <cellStyle name="Normal 3 2 2 6 2 7 4" xfId="50480" xr:uid="{E38D810F-F9A7-48BC-83E1-E679ABC1B332}"/>
    <cellStyle name="Normal 3 2 2 6 2 8" xfId="12462" xr:uid="{00000000-0005-0000-0000-000094590000}"/>
    <cellStyle name="Normal 3 2 2 6 2 8 2" xfId="38600" xr:uid="{57F64C30-0BCF-4258-A85D-F56D67D55B90}"/>
    <cellStyle name="Normal 3 2 2 6 2 8 3" xfId="52857" xr:uid="{5DE00E7C-F404-4A96-96EB-E3CE4EEBB0E7}"/>
    <cellStyle name="Normal 3 2 2 6 2 9" xfId="14838" xr:uid="{00000000-0005-0000-0000-000095590000}"/>
    <cellStyle name="Normal 3 2 2 6 3" xfId="1013" xr:uid="{00000000-0005-0000-0000-000096590000}"/>
    <cellStyle name="Normal 3 2 2 6 3 2" xfId="3389" xr:uid="{00000000-0005-0000-0000-000097590000}"/>
    <cellStyle name="Normal 3 2 2 6 3 2 2" xfId="17646" xr:uid="{00000000-0005-0000-0000-000098590000}"/>
    <cellStyle name="Normal 3 2 2 6 3 2 3" xfId="29527" xr:uid="{EE64CB2E-1891-4FFA-BA02-79EB274AA0D3}"/>
    <cellStyle name="Normal 3 2 2 6 3 2 4" xfId="43784" xr:uid="{022383B2-E09E-49E9-86DE-DF2449562D79}"/>
    <cellStyle name="Normal 3 2 2 6 3 3" xfId="5765" xr:uid="{00000000-0005-0000-0000-000099590000}"/>
    <cellStyle name="Normal 3 2 2 6 3 3 2" xfId="20022" xr:uid="{00000000-0005-0000-0000-00009A590000}"/>
    <cellStyle name="Normal 3 2 2 6 3 3 3" xfId="31903" xr:uid="{7093CECF-89FA-4EFB-B6B4-CC8F8A8BACAD}"/>
    <cellStyle name="Normal 3 2 2 6 3 3 4" xfId="46160" xr:uid="{1BA1515D-2B0C-4B84-96AA-5417E5EA74A2}"/>
    <cellStyle name="Normal 3 2 2 6 3 4" xfId="8141" xr:uid="{00000000-0005-0000-0000-00009B590000}"/>
    <cellStyle name="Normal 3 2 2 6 3 4 2" xfId="22398" xr:uid="{00000000-0005-0000-0000-00009C590000}"/>
    <cellStyle name="Normal 3 2 2 6 3 4 3" xfId="34279" xr:uid="{6E912103-E13E-4338-9A61-BC9034BC68C3}"/>
    <cellStyle name="Normal 3 2 2 6 3 4 4" xfId="48536" xr:uid="{8BAF9EDE-CC5F-4A87-A9B0-8F5169830501}"/>
    <cellStyle name="Normal 3 2 2 6 3 5" xfId="10517" xr:uid="{00000000-0005-0000-0000-00009D590000}"/>
    <cellStyle name="Normal 3 2 2 6 3 5 2" xfId="24774" xr:uid="{00000000-0005-0000-0000-00009E590000}"/>
    <cellStyle name="Normal 3 2 2 6 3 5 3" xfId="36655" xr:uid="{F71FCFE3-2607-4B40-BA4F-DDDBB34E517E}"/>
    <cellStyle name="Normal 3 2 2 6 3 5 4" xfId="50912" xr:uid="{7C34444D-270F-4267-9240-D44F4BEB2115}"/>
    <cellStyle name="Normal 3 2 2 6 3 6" xfId="12894" xr:uid="{00000000-0005-0000-0000-00009F590000}"/>
    <cellStyle name="Normal 3 2 2 6 3 6 2" xfId="39032" xr:uid="{5E41CAB3-AE31-4A50-800F-28654C94E8D2}"/>
    <cellStyle name="Normal 3 2 2 6 3 6 3" xfId="53289" xr:uid="{FA9DF2CA-6CA5-44AD-8BB6-D70635AB2F29}"/>
    <cellStyle name="Normal 3 2 2 6 3 7" xfId="15270" xr:uid="{00000000-0005-0000-0000-0000A0590000}"/>
    <cellStyle name="Normal 3 2 2 6 3 8" xfId="27151" xr:uid="{890317B3-C1DC-4EBB-9DDC-1C3A2B6736E8}"/>
    <cellStyle name="Normal 3 2 2 6 3 9" xfId="41408" xr:uid="{F1BFCEA6-322D-46CC-9921-A0E02C050E73}"/>
    <cellStyle name="Normal 3 2 2 6 4" xfId="1805" xr:uid="{00000000-0005-0000-0000-0000A1590000}"/>
    <cellStyle name="Normal 3 2 2 6 4 2" xfId="4181" xr:uid="{00000000-0005-0000-0000-0000A2590000}"/>
    <cellStyle name="Normal 3 2 2 6 4 2 2" xfId="18438" xr:uid="{00000000-0005-0000-0000-0000A3590000}"/>
    <cellStyle name="Normal 3 2 2 6 4 2 3" xfId="30319" xr:uid="{F347E914-F36A-4422-8BBE-8AF8B4AC75BE}"/>
    <cellStyle name="Normal 3 2 2 6 4 2 4" xfId="44576" xr:uid="{FA3EEDC2-0E0A-439E-87F8-75F9AC4E6CF0}"/>
    <cellStyle name="Normal 3 2 2 6 4 3" xfId="6557" xr:uid="{00000000-0005-0000-0000-0000A4590000}"/>
    <cellStyle name="Normal 3 2 2 6 4 3 2" xfId="20814" xr:uid="{00000000-0005-0000-0000-0000A5590000}"/>
    <cellStyle name="Normal 3 2 2 6 4 3 3" xfId="32695" xr:uid="{8A1A0FB5-FEE2-4370-A43D-6E3BEB0D1762}"/>
    <cellStyle name="Normal 3 2 2 6 4 3 4" xfId="46952" xr:uid="{BDADDB24-6598-4570-82FE-4AE4771D4529}"/>
    <cellStyle name="Normal 3 2 2 6 4 4" xfId="8933" xr:uid="{00000000-0005-0000-0000-0000A6590000}"/>
    <cellStyle name="Normal 3 2 2 6 4 4 2" xfId="23190" xr:uid="{00000000-0005-0000-0000-0000A7590000}"/>
    <cellStyle name="Normal 3 2 2 6 4 4 3" xfId="35071" xr:uid="{59ACFA58-7829-45D4-AC37-AB21ACF35070}"/>
    <cellStyle name="Normal 3 2 2 6 4 4 4" xfId="49328" xr:uid="{E0869A36-C823-4C1E-A2B1-5F723B4033B0}"/>
    <cellStyle name="Normal 3 2 2 6 4 5" xfId="11309" xr:uid="{00000000-0005-0000-0000-0000A8590000}"/>
    <cellStyle name="Normal 3 2 2 6 4 5 2" xfId="25566" xr:uid="{00000000-0005-0000-0000-0000A9590000}"/>
    <cellStyle name="Normal 3 2 2 6 4 5 3" xfId="37447" xr:uid="{9BA9C2CB-78DF-4361-872D-2238A162151A}"/>
    <cellStyle name="Normal 3 2 2 6 4 5 4" xfId="51704" xr:uid="{13C79708-6DFB-4783-8EDC-691ECCA33549}"/>
    <cellStyle name="Normal 3 2 2 6 4 6" xfId="13686" xr:uid="{00000000-0005-0000-0000-0000AA590000}"/>
    <cellStyle name="Normal 3 2 2 6 4 6 2" xfId="39824" xr:uid="{6B4DDF75-2EF4-49C1-A2A1-B9A55346B71A}"/>
    <cellStyle name="Normal 3 2 2 6 4 6 3" xfId="54081" xr:uid="{51263A0E-9F5A-4484-AEDC-BB01A3AF3C17}"/>
    <cellStyle name="Normal 3 2 2 6 4 7" xfId="16062" xr:uid="{00000000-0005-0000-0000-0000AB590000}"/>
    <cellStyle name="Normal 3 2 2 6 4 8" xfId="27943" xr:uid="{14B860AE-CCB0-42A1-883E-FD9CB9DEBC9D}"/>
    <cellStyle name="Normal 3 2 2 6 4 9" xfId="42200" xr:uid="{61D8113A-95D2-48C2-9962-984A8BDF0A13}"/>
    <cellStyle name="Normal 3 2 2 6 5" xfId="2597" xr:uid="{00000000-0005-0000-0000-0000AC590000}"/>
    <cellStyle name="Normal 3 2 2 6 5 2" xfId="16854" xr:uid="{00000000-0005-0000-0000-0000AD590000}"/>
    <cellStyle name="Normal 3 2 2 6 5 3" xfId="28735" xr:uid="{30FDC7E3-CF6E-4654-82F1-22AC40EC642E}"/>
    <cellStyle name="Normal 3 2 2 6 5 4" xfId="42992" xr:uid="{BF898B94-2B1B-479E-A80E-0764E397A637}"/>
    <cellStyle name="Normal 3 2 2 6 6" xfId="4973" xr:uid="{00000000-0005-0000-0000-0000AE590000}"/>
    <cellStyle name="Normal 3 2 2 6 6 2" xfId="19230" xr:uid="{00000000-0005-0000-0000-0000AF590000}"/>
    <cellStyle name="Normal 3 2 2 6 6 3" xfId="31111" xr:uid="{D821CD59-DC6D-405A-B853-A719D2DDD94A}"/>
    <cellStyle name="Normal 3 2 2 6 6 4" xfId="45368" xr:uid="{33D36881-30CD-4501-B207-9A3B5162C23B}"/>
    <cellStyle name="Normal 3 2 2 6 7" xfId="7349" xr:uid="{00000000-0005-0000-0000-0000B0590000}"/>
    <cellStyle name="Normal 3 2 2 6 7 2" xfId="21606" xr:uid="{00000000-0005-0000-0000-0000B1590000}"/>
    <cellStyle name="Normal 3 2 2 6 7 3" xfId="33487" xr:uid="{D3AAC08F-3018-4E2E-B807-767FD5A1B51D}"/>
    <cellStyle name="Normal 3 2 2 6 7 4" xfId="47744" xr:uid="{ADE8EBDC-BAAE-4E7B-A174-B882A4B8134D}"/>
    <cellStyle name="Normal 3 2 2 6 8" xfId="9725" xr:uid="{00000000-0005-0000-0000-0000B2590000}"/>
    <cellStyle name="Normal 3 2 2 6 8 2" xfId="23982" xr:uid="{00000000-0005-0000-0000-0000B3590000}"/>
    <cellStyle name="Normal 3 2 2 6 8 3" xfId="35863" xr:uid="{6257E409-6F83-47AF-B0E8-0C37C6097A19}"/>
    <cellStyle name="Normal 3 2 2 6 8 4" xfId="50120" xr:uid="{52D5F6B0-6947-4363-9ADB-70454D936886}"/>
    <cellStyle name="Normal 3 2 2 6 9" xfId="12102" xr:uid="{00000000-0005-0000-0000-0000B4590000}"/>
    <cellStyle name="Normal 3 2 2 6 9 2" xfId="38240" xr:uid="{ECF021DC-4300-4298-A62A-BC7D490547C7}"/>
    <cellStyle name="Normal 3 2 2 6 9 3" xfId="52497" xr:uid="{5F1B1944-7446-4EC8-9407-03E256856C9A}"/>
    <cellStyle name="Normal 3 2 2 7" xfId="257" xr:uid="{00000000-0005-0000-0000-0000B5590000}"/>
    <cellStyle name="Normal 3 2 2 7 10" xfId="14514" xr:uid="{00000000-0005-0000-0000-0000B6590000}"/>
    <cellStyle name="Normal 3 2 2 7 11" xfId="26395" xr:uid="{D09B153E-4E98-4F45-B639-8F04811DD0AD}"/>
    <cellStyle name="Normal 3 2 2 7 12" xfId="40652" xr:uid="{CDCC0D3B-F708-4FAB-9604-84A3E2A9083D}"/>
    <cellStyle name="Normal 3 2 2 7 2" xfId="617" xr:uid="{00000000-0005-0000-0000-0000B7590000}"/>
    <cellStyle name="Normal 3 2 2 7 2 10" xfId="26755" xr:uid="{F91CA959-04F5-4CD7-893A-85E4C66144DE}"/>
    <cellStyle name="Normal 3 2 2 7 2 11" xfId="41012" xr:uid="{128FAAD2-2591-41F9-AA6C-A33CD57905AD}"/>
    <cellStyle name="Normal 3 2 2 7 2 2" xfId="1409" xr:uid="{00000000-0005-0000-0000-0000B8590000}"/>
    <cellStyle name="Normal 3 2 2 7 2 2 2" xfId="3785" xr:uid="{00000000-0005-0000-0000-0000B9590000}"/>
    <cellStyle name="Normal 3 2 2 7 2 2 2 2" xfId="18042" xr:uid="{00000000-0005-0000-0000-0000BA590000}"/>
    <cellStyle name="Normal 3 2 2 7 2 2 2 3" xfId="29923" xr:uid="{F0161487-36AD-46BC-9A38-C1259D36354B}"/>
    <cellStyle name="Normal 3 2 2 7 2 2 2 4" xfId="44180" xr:uid="{84F0B858-0F67-4708-A362-3D84702F9A92}"/>
    <cellStyle name="Normal 3 2 2 7 2 2 3" xfId="6161" xr:uid="{00000000-0005-0000-0000-0000BB590000}"/>
    <cellStyle name="Normal 3 2 2 7 2 2 3 2" xfId="20418" xr:uid="{00000000-0005-0000-0000-0000BC590000}"/>
    <cellStyle name="Normal 3 2 2 7 2 2 3 3" xfId="32299" xr:uid="{579B3AE7-0986-4A94-BF3D-9D6613FDAC7E}"/>
    <cellStyle name="Normal 3 2 2 7 2 2 3 4" xfId="46556" xr:uid="{677F4EA7-2407-4599-9631-C6712577FF8D}"/>
    <cellStyle name="Normal 3 2 2 7 2 2 4" xfId="8537" xr:uid="{00000000-0005-0000-0000-0000BD590000}"/>
    <cellStyle name="Normal 3 2 2 7 2 2 4 2" xfId="22794" xr:uid="{00000000-0005-0000-0000-0000BE590000}"/>
    <cellStyle name="Normal 3 2 2 7 2 2 4 3" xfId="34675" xr:uid="{43358755-1EED-47CA-9E95-B9B770B80077}"/>
    <cellStyle name="Normal 3 2 2 7 2 2 4 4" xfId="48932" xr:uid="{C532454F-5617-4B73-BF27-A9DF9FBAB923}"/>
    <cellStyle name="Normal 3 2 2 7 2 2 5" xfId="10913" xr:uid="{00000000-0005-0000-0000-0000BF590000}"/>
    <cellStyle name="Normal 3 2 2 7 2 2 5 2" xfId="25170" xr:uid="{00000000-0005-0000-0000-0000C0590000}"/>
    <cellStyle name="Normal 3 2 2 7 2 2 5 3" xfId="37051" xr:uid="{E9CCF826-4743-4560-B3DA-06C7ABE3808D}"/>
    <cellStyle name="Normal 3 2 2 7 2 2 5 4" xfId="51308" xr:uid="{C6095B15-3461-461C-97B2-99B4979D5340}"/>
    <cellStyle name="Normal 3 2 2 7 2 2 6" xfId="13290" xr:uid="{00000000-0005-0000-0000-0000C1590000}"/>
    <cellStyle name="Normal 3 2 2 7 2 2 6 2" xfId="39428" xr:uid="{8E480221-53DF-401D-A99B-3441B145A472}"/>
    <cellStyle name="Normal 3 2 2 7 2 2 6 3" xfId="53685" xr:uid="{08FC9D60-249A-483D-963C-B074E9896901}"/>
    <cellStyle name="Normal 3 2 2 7 2 2 7" xfId="15666" xr:uid="{00000000-0005-0000-0000-0000C2590000}"/>
    <cellStyle name="Normal 3 2 2 7 2 2 8" xfId="27547" xr:uid="{EB9EA585-EA73-4CFA-AAD9-228FDCFA6C43}"/>
    <cellStyle name="Normal 3 2 2 7 2 2 9" xfId="41804" xr:uid="{B67A4320-D944-461D-B951-47E1F288C477}"/>
    <cellStyle name="Normal 3 2 2 7 2 3" xfId="2201" xr:uid="{00000000-0005-0000-0000-0000C3590000}"/>
    <cellStyle name="Normal 3 2 2 7 2 3 2" xfId="4577" xr:uid="{00000000-0005-0000-0000-0000C4590000}"/>
    <cellStyle name="Normal 3 2 2 7 2 3 2 2" xfId="18834" xr:uid="{00000000-0005-0000-0000-0000C5590000}"/>
    <cellStyle name="Normal 3 2 2 7 2 3 2 3" xfId="30715" xr:uid="{207B22EC-1FEB-4F76-A010-BBA0B5BBCEC3}"/>
    <cellStyle name="Normal 3 2 2 7 2 3 2 4" xfId="44972" xr:uid="{52D24EF9-83C6-4D7E-9E9F-A6ED69AB6F0D}"/>
    <cellStyle name="Normal 3 2 2 7 2 3 3" xfId="6953" xr:uid="{00000000-0005-0000-0000-0000C6590000}"/>
    <cellStyle name="Normal 3 2 2 7 2 3 3 2" xfId="21210" xr:uid="{00000000-0005-0000-0000-0000C7590000}"/>
    <cellStyle name="Normal 3 2 2 7 2 3 3 3" xfId="33091" xr:uid="{F292FEB0-0E41-452F-AD18-6D7CE3A0E119}"/>
    <cellStyle name="Normal 3 2 2 7 2 3 3 4" xfId="47348" xr:uid="{E2A53ED3-AEEC-4AB0-83A2-C7DA8DF55DBB}"/>
    <cellStyle name="Normal 3 2 2 7 2 3 4" xfId="9329" xr:uid="{00000000-0005-0000-0000-0000C8590000}"/>
    <cellStyle name="Normal 3 2 2 7 2 3 4 2" xfId="23586" xr:uid="{00000000-0005-0000-0000-0000C9590000}"/>
    <cellStyle name="Normal 3 2 2 7 2 3 4 3" xfId="35467" xr:uid="{70866A2F-5EA9-4EB3-82A2-0E0F9AC60B5B}"/>
    <cellStyle name="Normal 3 2 2 7 2 3 4 4" xfId="49724" xr:uid="{9E1E3D2B-1A89-4630-8456-4BC675EF582E}"/>
    <cellStyle name="Normal 3 2 2 7 2 3 5" xfId="11705" xr:uid="{00000000-0005-0000-0000-0000CA590000}"/>
    <cellStyle name="Normal 3 2 2 7 2 3 5 2" xfId="25962" xr:uid="{00000000-0005-0000-0000-0000CB590000}"/>
    <cellStyle name="Normal 3 2 2 7 2 3 5 3" xfId="37843" xr:uid="{6103EF93-EA40-42E0-929D-73D6F63E76DC}"/>
    <cellStyle name="Normal 3 2 2 7 2 3 5 4" xfId="52100" xr:uid="{A95ECE5A-BDBC-40C2-AB6C-4F91C1EA4EFB}"/>
    <cellStyle name="Normal 3 2 2 7 2 3 6" xfId="14082" xr:uid="{00000000-0005-0000-0000-0000CC590000}"/>
    <cellStyle name="Normal 3 2 2 7 2 3 6 2" xfId="40220" xr:uid="{6D41EE26-9D83-4588-B0A7-C054480B4791}"/>
    <cellStyle name="Normal 3 2 2 7 2 3 6 3" xfId="54477" xr:uid="{D3F6B493-B1FE-4755-BA97-439587FDF2BD}"/>
    <cellStyle name="Normal 3 2 2 7 2 3 7" xfId="16458" xr:uid="{00000000-0005-0000-0000-0000CD590000}"/>
    <cellStyle name="Normal 3 2 2 7 2 3 8" xfId="28339" xr:uid="{C7845DBA-EA91-4A08-8AAD-9A3EE515138F}"/>
    <cellStyle name="Normal 3 2 2 7 2 3 9" xfId="42596" xr:uid="{2D6453FA-19DA-4967-AAD3-000F041E22CF}"/>
    <cellStyle name="Normal 3 2 2 7 2 4" xfId="2993" xr:uid="{00000000-0005-0000-0000-0000CE590000}"/>
    <cellStyle name="Normal 3 2 2 7 2 4 2" xfId="17250" xr:uid="{00000000-0005-0000-0000-0000CF590000}"/>
    <cellStyle name="Normal 3 2 2 7 2 4 3" xfId="29131" xr:uid="{37DF6FA0-46E4-4384-BA86-5E056180BC23}"/>
    <cellStyle name="Normal 3 2 2 7 2 4 4" xfId="43388" xr:uid="{13B01889-D0A6-4E35-BB4F-7593707D3BF8}"/>
    <cellStyle name="Normal 3 2 2 7 2 5" xfId="5369" xr:uid="{00000000-0005-0000-0000-0000D0590000}"/>
    <cellStyle name="Normal 3 2 2 7 2 5 2" xfId="19626" xr:uid="{00000000-0005-0000-0000-0000D1590000}"/>
    <cellStyle name="Normal 3 2 2 7 2 5 3" xfId="31507" xr:uid="{3FCE9DBC-DA7A-483D-944C-949789D53CEC}"/>
    <cellStyle name="Normal 3 2 2 7 2 5 4" xfId="45764" xr:uid="{CE97D62A-3644-4999-848F-4829AA0E50B7}"/>
    <cellStyle name="Normal 3 2 2 7 2 6" xfId="7745" xr:uid="{00000000-0005-0000-0000-0000D2590000}"/>
    <cellStyle name="Normal 3 2 2 7 2 6 2" xfId="22002" xr:uid="{00000000-0005-0000-0000-0000D3590000}"/>
    <cellStyle name="Normal 3 2 2 7 2 6 3" xfId="33883" xr:uid="{409F4C76-6E8A-4FD3-AD61-64D9C4A04526}"/>
    <cellStyle name="Normal 3 2 2 7 2 6 4" xfId="48140" xr:uid="{BD2F2431-808C-486F-8B0C-45CD7DC54186}"/>
    <cellStyle name="Normal 3 2 2 7 2 7" xfId="10121" xr:uid="{00000000-0005-0000-0000-0000D4590000}"/>
    <cellStyle name="Normal 3 2 2 7 2 7 2" xfId="24378" xr:uid="{00000000-0005-0000-0000-0000D5590000}"/>
    <cellStyle name="Normal 3 2 2 7 2 7 3" xfId="36259" xr:uid="{19E02672-A131-4AFB-BF2E-2E7D4736FE3A}"/>
    <cellStyle name="Normal 3 2 2 7 2 7 4" xfId="50516" xr:uid="{2BC5CC21-FF80-481D-8FE0-8149789E3A13}"/>
    <cellStyle name="Normal 3 2 2 7 2 8" xfId="12498" xr:uid="{00000000-0005-0000-0000-0000D6590000}"/>
    <cellStyle name="Normal 3 2 2 7 2 8 2" xfId="38636" xr:uid="{0B22DBA4-94C3-4906-A4DC-F65AF360965F}"/>
    <cellStyle name="Normal 3 2 2 7 2 8 3" xfId="52893" xr:uid="{443ED547-679F-48B3-863F-CE0ECDD32FC5}"/>
    <cellStyle name="Normal 3 2 2 7 2 9" xfId="14874" xr:uid="{00000000-0005-0000-0000-0000D7590000}"/>
    <cellStyle name="Normal 3 2 2 7 3" xfId="1049" xr:uid="{00000000-0005-0000-0000-0000D8590000}"/>
    <cellStyle name="Normal 3 2 2 7 3 2" xfId="3425" xr:uid="{00000000-0005-0000-0000-0000D9590000}"/>
    <cellStyle name="Normal 3 2 2 7 3 2 2" xfId="17682" xr:uid="{00000000-0005-0000-0000-0000DA590000}"/>
    <cellStyle name="Normal 3 2 2 7 3 2 3" xfId="29563" xr:uid="{CE6A953A-DC3A-4D6D-A476-7152E72235F1}"/>
    <cellStyle name="Normal 3 2 2 7 3 2 4" xfId="43820" xr:uid="{937F00F1-6B2F-48BD-A867-D2BD6C2768FD}"/>
    <cellStyle name="Normal 3 2 2 7 3 3" xfId="5801" xr:uid="{00000000-0005-0000-0000-0000DB590000}"/>
    <cellStyle name="Normal 3 2 2 7 3 3 2" xfId="20058" xr:uid="{00000000-0005-0000-0000-0000DC590000}"/>
    <cellStyle name="Normal 3 2 2 7 3 3 3" xfId="31939" xr:uid="{F9E8B32F-0B15-4943-8164-27E1C7559994}"/>
    <cellStyle name="Normal 3 2 2 7 3 3 4" xfId="46196" xr:uid="{F9A9DF9F-F7AE-4F9C-9620-BC3C5EE57AF1}"/>
    <cellStyle name="Normal 3 2 2 7 3 4" xfId="8177" xr:uid="{00000000-0005-0000-0000-0000DD590000}"/>
    <cellStyle name="Normal 3 2 2 7 3 4 2" xfId="22434" xr:uid="{00000000-0005-0000-0000-0000DE590000}"/>
    <cellStyle name="Normal 3 2 2 7 3 4 3" xfId="34315" xr:uid="{DCA9F01C-031E-45C0-8E54-0049BAECED51}"/>
    <cellStyle name="Normal 3 2 2 7 3 4 4" xfId="48572" xr:uid="{3A10118C-B2EA-4D66-8A99-8C9E139034FF}"/>
    <cellStyle name="Normal 3 2 2 7 3 5" xfId="10553" xr:uid="{00000000-0005-0000-0000-0000DF590000}"/>
    <cellStyle name="Normal 3 2 2 7 3 5 2" xfId="24810" xr:uid="{00000000-0005-0000-0000-0000E0590000}"/>
    <cellStyle name="Normal 3 2 2 7 3 5 3" xfId="36691" xr:uid="{51ED4A2C-F207-448F-B792-12A48E44D26B}"/>
    <cellStyle name="Normal 3 2 2 7 3 5 4" xfId="50948" xr:uid="{9F32DCFD-AC35-4844-B668-DE9B763C5EA8}"/>
    <cellStyle name="Normal 3 2 2 7 3 6" xfId="12930" xr:uid="{00000000-0005-0000-0000-0000E1590000}"/>
    <cellStyle name="Normal 3 2 2 7 3 6 2" xfId="39068" xr:uid="{1107BABF-1935-461E-93D1-48FAD50E7BD4}"/>
    <cellStyle name="Normal 3 2 2 7 3 6 3" xfId="53325" xr:uid="{6E604E05-72E0-4FEE-9DF6-A5083715DB6F}"/>
    <cellStyle name="Normal 3 2 2 7 3 7" xfId="15306" xr:uid="{00000000-0005-0000-0000-0000E2590000}"/>
    <cellStyle name="Normal 3 2 2 7 3 8" xfId="27187" xr:uid="{2E85E3D3-C18C-468A-9CB5-44E93192ED21}"/>
    <cellStyle name="Normal 3 2 2 7 3 9" xfId="41444" xr:uid="{A09A020D-1675-4FCA-8328-5C1F21895EFC}"/>
    <cellStyle name="Normal 3 2 2 7 4" xfId="1841" xr:uid="{00000000-0005-0000-0000-0000E3590000}"/>
    <cellStyle name="Normal 3 2 2 7 4 2" xfId="4217" xr:uid="{00000000-0005-0000-0000-0000E4590000}"/>
    <cellStyle name="Normal 3 2 2 7 4 2 2" xfId="18474" xr:uid="{00000000-0005-0000-0000-0000E5590000}"/>
    <cellStyle name="Normal 3 2 2 7 4 2 3" xfId="30355" xr:uid="{7151BDF9-9E98-4050-91FE-EC99E3FEF6D4}"/>
    <cellStyle name="Normal 3 2 2 7 4 2 4" xfId="44612" xr:uid="{616CA333-BD40-4DDA-89E6-86DF61C75830}"/>
    <cellStyle name="Normal 3 2 2 7 4 3" xfId="6593" xr:uid="{00000000-0005-0000-0000-0000E6590000}"/>
    <cellStyle name="Normal 3 2 2 7 4 3 2" xfId="20850" xr:uid="{00000000-0005-0000-0000-0000E7590000}"/>
    <cellStyle name="Normal 3 2 2 7 4 3 3" xfId="32731" xr:uid="{88CC76F7-7163-489C-9F83-F7B80BB8B1D9}"/>
    <cellStyle name="Normal 3 2 2 7 4 3 4" xfId="46988" xr:uid="{1F553B31-DD96-4459-9BCF-049407672653}"/>
    <cellStyle name="Normal 3 2 2 7 4 4" xfId="8969" xr:uid="{00000000-0005-0000-0000-0000E8590000}"/>
    <cellStyle name="Normal 3 2 2 7 4 4 2" xfId="23226" xr:uid="{00000000-0005-0000-0000-0000E9590000}"/>
    <cellStyle name="Normal 3 2 2 7 4 4 3" xfId="35107" xr:uid="{CD5F96DC-2ECE-4216-87BD-1D7ED0491779}"/>
    <cellStyle name="Normal 3 2 2 7 4 4 4" xfId="49364" xr:uid="{BFBC5FC4-4E47-4CDD-86DB-531E1F9245F8}"/>
    <cellStyle name="Normal 3 2 2 7 4 5" xfId="11345" xr:uid="{00000000-0005-0000-0000-0000EA590000}"/>
    <cellStyle name="Normal 3 2 2 7 4 5 2" xfId="25602" xr:uid="{00000000-0005-0000-0000-0000EB590000}"/>
    <cellStyle name="Normal 3 2 2 7 4 5 3" xfId="37483" xr:uid="{13041D85-D6EA-401B-A2B5-281B8FB71DEE}"/>
    <cellStyle name="Normal 3 2 2 7 4 5 4" xfId="51740" xr:uid="{B6FB0E40-3ECE-4A5E-A73D-BD4A2DDEBE6C}"/>
    <cellStyle name="Normal 3 2 2 7 4 6" xfId="13722" xr:uid="{00000000-0005-0000-0000-0000EC590000}"/>
    <cellStyle name="Normal 3 2 2 7 4 6 2" xfId="39860" xr:uid="{147C0241-4D8F-47F6-B79C-9E9DE3A812A8}"/>
    <cellStyle name="Normal 3 2 2 7 4 6 3" xfId="54117" xr:uid="{A92F455C-4988-4C65-A100-8366D2BC0710}"/>
    <cellStyle name="Normal 3 2 2 7 4 7" xfId="16098" xr:uid="{00000000-0005-0000-0000-0000ED590000}"/>
    <cellStyle name="Normal 3 2 2 7 4 8" xfId="27979" xr:uid="{A5878444-5173-4D87-8341-1C7DDE812824}"/>
    <cellStyle name="Normal 3 2 2 7 4 9" xfId="42236" xr:uid="{E38BA139-55F2-45CE-BB0C-5E9964C35B08}"/>
    <cellStyle name="Normal 3 2 2 7 5" xfId="2633" xr:uid="{00000000-0005-0000-0000-0000EE590000}"/>
    <cellStyle name="Normal 3 2 2 7 5 2" xfId="16890" xr:uid="{00000000-0005-0000-0000-0000EF590000}"/>
    <cellStyle name="Normal 3 2 2 7 5 3" xfId="28771" xr:uid="{375E31EF-454D-4257-BBE3-B5FDAE85C087}"/>
    <cellStyle name="Normal 3 2 2 7 5 4" xfId="43028" xr:uid="{304B1459-393F-4880-B570-3BE75F8AA993}"/>
    <cellStyle name="Normal 3 2 2 7 6" xfId="5009" xr:uid="{00000000-0005-0000-0000-0000F0590000}"/>
    <cellStyle name="Normal 3 2 2 7 6 2" xfId="19266" xr:uid="{00000000-0005-0000-0000-0000F1590000}"/>
    <cellStyle name="Normal 3 2 2 7 6 3" xfId="31147" xr:uid="{365A3A7A-3A5B-4F25-8D56-453D4D250FFD}"/>
    <cellStyle name="Normal 3 2 2 7 6 4" xfId="45404" xr:uid="{EBC1221A-52E6-4950-8396-E22CE86156C2}"/>
    <cellStyle name="Normal 3 2 2 7 7" xfId="7385" xr:uid="{00000000-0005-0000-0000-0000F2590000}"/>
    <cellStyle name="Normal 3 2 2 7 7 2" xfId="21642" xr:uid="{00000000-0005-0000-0000-0000F3590000}"/>
    <cellStyle name="Normal 3 2 2 7 7 3" xfId="33523" xr:uid="{37BB9291-05EB-4F8C-A4AE-553CD0E324B5}"/>
    <cellStyle name="Normal 3 2 2 7 7 4" xfId="47780" xr:uid="{DB5F2446-C58E-4A57-8315-428D5326B1DA}"/>
    <cellStyle name="Normal 3 2 2 7 8" xfId="9761" xr:uid="{00000000-0005-0000-0000-0000F4590000}"/>
    <cellStyle name="Normal 3 2 2 7 8 2" xfId="24018" xr:uid="{00000000-0005-0000-0000-0000F5590000}"/>
    <cellStyle name="Normal 3 2 2 7 8 3" xfId="35899" xr:uid="{51D770BF-9C77-4ED5-AA8D-9E1B16FCFBB2}"/>
    <cellStyle name="Normal 3 2 2 7 8 4" xfId="50156" xr:uid="{0469BED2-88B4-4118-989C-DA2692E9CA00}"/>
    <cellStyle name="Normal 3 2 2 7 9" xfId="12138" xr:uid="{00000000-0005-0000-0000-0000F6590000}"/>
    <cellStyle name="Normal 3 2 2 7 9 2" xfId="38276" xr:uid="{B925E041-3F11-4D4F-9653-ECDF11B05D6C}"/>
    <cellStyle name="Normal 3 2 2 7 9 3" xfId="52533" xr:uid="{A86AC921-3BF8-4DF8-8E52-C3BC8656E6C4}"/>
    <cellStyle name="Normal 3 2 2 8" xfId="293" xr:uid="{00000000-0005-0000-0000-0000F7590000}"/>
    <cellStyle name="Normal 3 2 2 8 10" xfId="14550" xr:uid="{00000000-0005-0000-0000-0000F8590000}"/>
    <cellStyle name="Normal 3 2 2 8 11" xfId="26431" xr:uid="{17AD2C8F-1AA1-4B7D-B7B8-CFB04F3DC727}"/>
    <cellStyle name="Normal 3 2 2 8 12" xfId="40688" xr:uid="{19700586-48CF-4FE0-9AF8-219DFAB14954}"/>
    <cellStyle name="Normal 3 2 2 8 2" xfId="653" xr:uid="{00000000-0005-0000-0000-0000F9590000}"/>
    <cellStyle name="Normal 3 2 2 8 2 10" xfId="26791" xr:uid="{ABE98AA3-2952-4C84-8EEF-D499C05EFF17}"/>
    <cellStyle name="Normal 3 2 2 8 2 11" xfId="41048" xr:uid="{8F15F12B-1AFE-49BC-BE73-1CC58B253BF1}"/>
    <cellStyle name="Normal 3 2 2 8 2 2" xfId="1445" xr:uid="{00000000-0005-0000-0000-0000FA590000}"/>
    <cellStyle name="Normal 3 2 2 8 2 2 2" xfId="3821" xr:uid="{00000000-0005-0000-0000-0000FB590000}"/>
    <cellStyle name="Normal 3 2 2 8 2 2 2 2" xfId="18078" xr:uid="{00000000-0005-0000-0000-0000FC590000}"/>
    <cellStyle name="Normal 3 2 2 8 2 2 2 3" xfId="29959" xr:uid="{67AB4327-44AE-4A60-B636-D516CCF997AF}"/>
    <cellStyle name="Normal 3 2 2 8 2 2 2 4" xfId="44216" xr:uid="{F4AB14AC-53D9-4B43-B1CF-BA80F5ADF21C}"/>
    <cellStyle name="Normal 3 2 2 8 2 2 3" xfId="6197" xr:uid="{00000000-0005-0000-0000-0000FD590000}"/>
    <cellStyle name="Normal 3 2 2 8 2 2 3 2" xfId="20454" xr:uid="{00000000-0005-0000-0000-0000FE590000}"/>
    <cellStyle name="Normal 3 2 2 8 2 2 3 3" xfId="32335" xr:uid="{DA24D11D-086D-4109-A51F-B28888FB6498}"/>
    <cellStyle name="Normal 3 2 2 8 2 2 3 4" xfId="46592" xr:uid="{4E9A3777-5E2D-4804-BE38-AA042DF07863}"/>
    <cellStyle name="Normal 3 2 2 8 2 2 4" xfId="8573" xr:uid="{00000000-0005-0000-0000-0000FF590000}"/>
    <cellStyle name="Normal 3 2 2 8 2 2 4 2" xfId="22830" xr:uid="{00000000-0005-0000-0000-0000005A0000}"/>
    <cellStyle name="Normal 3 2 2 8 2 2 4 3" xfId="34711" xr:uid="{9ADCAA2D-BD8C-4E12-9910-C5D67337DA0F}"/>
    <cellStyle name="Normal 3 2 2 8 2 2 4 4" xfId="48968" xr:uid="{FB7A9C07-F68E-4B5D-854B-C13B289A504B}"/>
    <cellStyle name="Normal 3 2 2 8 2 2 5" xfId="10949" xr:uid="{00000000-0005-0000-0000-0000015A0000}"/>
    <cellStyle name="Normal 3 2 2 8 2 2 5 2" xfId="25206" xr:uid="{00000000-0005-0000-0000-0000025A0000}"/>
    <cellStyle name="Normal 3 2 2 8 2 2 5 3" xfId="37087" xr:uid="{86448028-AD12-4408-AF29-6D9F66D7B09C}"/>
    <cellStyle name="Normal 3 2 2 8 2 2 5 4" xfId="51344" xr:uid="{7A95EDDB-9A2D-496A-9841-47D1EB4E6DF5}"/>
    <cellStyle name="Normal 3 2 2 8 2 2 6" xfId="13326" xr:uid="{00000000-0005-0000-0000-0000035A0000}"/>
    <cellStyle name="Normal 3 2 2 8 2 2 6 2" xfId="39464" xr:uid="{B78EBE18-45E1-471E-BE1A-9D2B0B60191D}"/>
    <cellStyle name="Normal 3 2 2 8 2 2 6 3" xfId="53721" xr:uid="{56793F3E-4A0B-4A0D-951B-35BD76FE3D2A}"/>
    <cellStyle name="Normal 3 2 2 8 2 2 7" xfId="15702" xr:uid="{00000000-0005-0000-0000-0000045A0000}"/>
    <cellStyle name="Normal 3 2 2 8 2 2 8" xfId="27583" xr:uid="{5ED35A7E-82A0-42FA-AEB5-AD572A9E66AE}"/>
    <cellStyle name="Normal 3 2 2 8 2 2 9" xfId="41840" xr:uid="{B8EB8552-A63D-4B3B-B6E8-FA2604B2D2BC}"/>
    <cellStyle name="Normal 3 2 2 8 2 3" xfId="2237" xr:uid="{00000000-0005-0000-0000-0000055A0000}"/>
    <cellStyle name="Normal 3 2 2 8 2 3 2" xfId="4613" xr:uid="{00000000-0005-0000-0000-0000065A0000}"/>
    <cellStyle name="Normal 3 2 2 8 2 3 2 2" xfId="18870" xr:uid="{00000000-0005-0000-0000-0000075A0000}"/>
    <cellStyle name="Normal 3 2 2 8 2 3 2 3" xfId="30751" xr:uid="{CF84B70B-0B97-476B-B812-307A95AB82D9}"/>
    <cellStyle name="Normal 3 2 2 8 2 3 2 4" xfId="45008" xr:uid="{2C74F834-264C-42CB-93F5-E4050C1DDB98}"/>
    <cellStyle name="Normal 3 2 2 8 2 3 3" xfId="6989" xr:uid="{00000000-0005-0000-0000-0000085A0000}"/>
    <cellStyle name="Normal 3 2 2 8 2 3 3 2" xfId="21246" xr:uid="{00000000-0005-0000-0000-0000095A0000}"/>
    <cellStyle name="Normal 3 2 2 8 2 3 3 3" xfId="33127" xr:uid="{25B30EDB-77C8-4035-982F-65DBA469C1D9}"/>
    <cellStyle name="Normal 3 2 2 8 2 3 3 4" xfId="47384" xr:uid="{D49EEC08-B83C-46E0-A619-9241342C5DE2}"/>
    <cellStyle name="Normal 3 2 2 8 2 3 4" xfId="9365" xr:uid="{00000000-0005-0000-0000-00000A5A0000}"/>
    <cellStyle name="Normal 3 2 2 8 2 3 4 2" xfId="23622" xr:uid="{00000000-0005-0000-0000-00000B5A0000}"/>
    <cellStyle name="Normal 3 2 2 8 2 3 4 3" xfId="35503" xr:uid="{E701F438-A69D-4305-9492-A4FCFBF927EB}"/>
    <cellStyle name="Normal 3 2 2 8 2 3 4 4" xfId="49760" xr:uid="{9722EDE1-6C3F-4939-B0A2-0D28579CB9D3}"/>
    <cellStyle name="Normal 3 2 2 8 2 3 5" xfId="11741" xr:uid="{00000000-0005-0000-0000-00000C5A0000}"/>
    <cellStyle name="Normal 3 2 2 8 2 3 5 2" xfId="25998" xr:uid="{00000000-0005-0000-0000-00000D5A0000}"/>
    <cellStyle name="Normal 3 2 2 8 2 3 5 3" xfId="37879" xr:uid="{367FEE44-93F7-4481-A70D-79D7644FD372}"/>
    <cellStyle name="Normal 3 2 2 8 2 3 5 4" xfId="52136" xr:uid="{3B8F118A-8159-41FE-965A-0881612A0940}"/>
    <cellStyle name="Normal 3 2 2 8 2 3 6" xfId="14118" xr:uid="{00000000-0005-0000-0000-00000E5A0000}"/>
    <cellStyle name="Normal 3 2 2 8 2 3 6 2" xfId="40256" xr:uid="{C700A772-FCCF-48F3-BBBF-08E2B75BD62D}"/>
    <cellStyle name="Normal 3 2 2 8 2 3 6 3" xfId="54513" xr:uid="{E6CA1EA6-FB55-4476-AFF0-9119C35E3535}"/>
    <cellStyle name="Normal 3 2 2 8 2 3 7" xfId="16494" xr:uid="{00000000-0005-0000-0000-00000F5A0000}"/>
    <cellStyle name="Normal 3 2 2 8 2 3 8" xfId="28375" xr:uid="{B868240A-B80D-48BA-8463-8A00766CA3CA}"/>
    <cellStyle name="Normal 3 2 2 8 2 3 9" xfId="42632" xr:uid="{798B21C1-283A-4110-971D-512968E1A030}"/>
    <cellStyle name="Normal 3 2 2 8 2 4" xfId="3029" xr:uid="{00000000-0005-0000-0000-0000105A0000}"/>
    <cellStyle name="Normal 3 2 2 8 2 4 2" xfId="17286" xr:uid="{00000000-0005-0000-0000-0000115A0000}"/>
    <cellStyle name="Normal 3 2 2 8 2 4 3" xfId="29167" xr:uid="{8D1FF987-EA6E-44BC-BC6C-84975D5247CF}"/>
    <cellStyle name="Normal 3 2 2 8 2 4 4" xfId="43424" xr:uid="{3A417739-C1D8-4007-86B7-ACD5F608E364}"/>
    <cellStyle name="Normal 3 2 2 8 2 5" xfId="5405" xr:uid="{00000000-0005-0000-0000-0000125A0000}"/>
    <cellStyle name="Normal 3 2 2 8 2 5 2" xfId="19662" xr:uid="{00000000-0005-0000-0000-0000135A0000}"/>
    <cellStyle name="Normal 3 2 2 8 2 5 3" xfId="31543" xr:uid="{7FC1840E-50A8-4030-8F95-6D5C9BCECB66}"/>
    <cellStyle name="Normal 3 2 2 8 2 5 4" xfId="45800" xr:uid="{B8F26779-398E-4318-99CF-7D9EBB26F329}"/>
    <cellStyle name="Normal 3 2 2 8 2 6" xfId="7781" xr:uid="{00000000-0005-0000-0000-0000145A0000}"/>
    <cellStyle name="Normal 3 2 2 8 2 6 2" xfId="22038" xr:uid="{00000000-0005-0000-0000-0000155A0000}"/>
    <cellStyle name="Normal 3 2 2 8 2 6 3" xfId="33919" xr:uid="{88803A6D-82CB-4741-AA70-538B31990CF8}"/>
    <cellStyle name="Normal 3 2 2 8 2 6 4" xfId="48176" xr:uid="{9718602F-DEA2-4592-8DF4-E2F3F8A5B5F3}"/>
    <cellStyle name="Normal 3 2 2 8 2 7" xfId="10157" xr:uid="{00000000-0005-0000-0000-0000165A0000}"/>
    <cellStyle name="Normal 3 2 2 8 2 7 2" xfId="24414" xr:uid="{00000000-0005-0000-0000-0000175A0000}"/>
    <cellStyle name="Normal 3 2 2 8 2 7 3" xfId="36295" xr:uid="{399E9A3B-BD56-498E-A737-77CF95FB0BB9}"/>
    <cellStyle name="Normal 3 2 2 8 2 7 4" xfId="50552" xr:uid="{1DD99C5B-B1C3-4824-943C-01B9C956DEF3}"/>
    <cellStyle name="Normal 3 2 2 8 2 8" xfId="12534" xr:uid="{00000000-0005-0000-0000-0000185A0000}"/>
    <cellStyle name="Normal 3 2 2 8 2 8 2" xfId="38672" xr:uid="{061DB4F2-AF91-4A2B-BDDA-FC752D73BE1C}"/>
    <cellStyle name="Normal 3 2 2 8 2 8 3" xfId="52929" xr:uid="{C3A25BF2-C92A-4AE8-85C9-44922590B7B4}"/>
    <cellStyle name="Normal 3 2 2 8 2 9" xfId="14910" xr:uid="{00000000-0005-0000-0000-0000195A0000}"/>
    <cellStyle name="Normal 3 2 2 8 3" xfId="1085" xr:uid="{00000000-0005-0000-0000-00001A5A0000}"/>
    <cellStyle name="Normal 3 2 2 8 3 2" xfId="3461" xr:uid="{00000000-0005-0000-0000-00001B5A0000}"/>
    <cellStyle name="Normal 3 2 2 8 3 2 2" xfId="17718" xr:uid="{00000000-0005-0000-0000-00001C5A0000}"/>
    <cellStyle name="Normal 3 2 2 8 3 2 3" xfId="29599" xr:uid="{2FAD8D03-80EF-46C1-AD88-A2B4C14FB826}"/>
    <cellStyle name="Normal 3 2 2 8 3 2 4" xfId="43856" xr:uid="{90BD2090-B158-49DE-AB3B-E6AAD377A239}"/>
    <cellStyle name="Normal 3 2 2 8 3 3" xfId="5837" xr:uid="{00000000-0005-0000-0000-00001D5A0000}"/>
    <cellStyle name="Normal 3 2 2 8 3 3 2" xfId="20094" xr:uid="{00000000-0005-0000-0000-00001E5A0000}"/>
    <cellStyle name="Normal 3 2 2 8 3 3 3" xfId="31975" xr:uid="{A384B781-379B-4A9C-9CDB-2CB46B5857E1}"/>
    <cellStyle name="Normal 3 2 2 8 3 3 4" xfId="46232" xr:uid="{6C50E743-C81D-4E41-ACE4-C8D8D3537801}"/>
    <cellStyle name="Normal 3 2 2 8 3 4" xfId="8213" xr:uid="{00000000-0005-0000-0000-00001F5A0000}"/>
    <cellStyle name="Normal 3 2 2 8 3 4 2" xfId="22470" xr:uid="{00000000-0005-0000-0000-0000205A0000}"/>
    <cellStyle name="Normal 3 2 2 8 3 4 3" xfId="34351" xr:uid="{36297C14-193F-4FF9-A7DB-92874DE70692}"/>
    <cellStyle name="Normal 3 2 2 8 3 4 4" xfId="48608" xr:uid="{AD622CB0-0EE8-425E-ADDA-FEB903EFA290}"/>
    <cellStyle name="Normal 3 2 2 8 3 5" xfId="10589" xr:uid="{00000000-0005-0000-0000-0000215A0000}"/>
    <cellStyle name="Normal 3 2 2 8 3 5 2" xfId="24846" xr:uid="{00000000-0005-0000-0000-0000225A0000}"/>
    <cellStyle name="Normal 3 2 2 8 3 5 3" xfId="36727" xr:uid="{8EC2A95E-35F7-4504-B7F7-2E5F02249CC6}"/>
    <cellStyle name="Normal 3 2 2 8 3 5 4" xfId="50984" xr:uid="{2D25152A-96C4-4E59-A7B4-6FBAB759D727}"/>
    <cellStyle name="Normal 3 2 2 8 3 6" xfId="12966" xr:uid="{00000000-0005-0000-0000-0000235A0000}"/>
    <cellStyle name="Normal 3 2 2 8 3 6 2" xfId="39104" xr:uid="{E8087011-B740-4B2B-9E6B-92AA92C24F25}"/>
    <cellStyle name="Normal 3 2 2 8 3 6 3" xfId="53361" xr:uid="{288E96A2-F204-49DF-BFEB-C995CA5F013A}"/>
    <cellStyle name="Normal 3 2 2 8 3 7" xfId="15342" xr:uid="{00000000-0005-0000-0000-0000245A0000}"/>
    <cellStyle name="Normal 3 2 2 8 3 8" xfId="27223" xr:uid="{A69952B8-7A8D-43A6-9DE0-3AB75A0132C8}"/>
    <cellStyle name="Normal 3 2 2 8 3 9" xfId="41480" xr:uid="{2546039B-FC74-48F8-A9AC-8CA3656F398C}"/>
    <cellStyle name="Normal 3 2 2 8 4" xfId="1877" xr:uid="{00000000-0005-0000-0000-0000255A0000}"/>
    <cellStyle name="Normal 3 2 2 8 4 2" xfId="4253" xr:uid="{00000000-0005-0000-0000-0000265A0000}"/>
    <cellStyle name="Normal 3 2 2 8 4 2 2" xfId="18510" xr:uid="{00000000-0005-0000-0000-0000275A0000}"/>
    <cellStyle name="Normal 3 2 2 8 4 2 3" xfId="30391" xr:uid="{89B4D83E-9F3D-4DBB-B66E-95FE0DF4C723}"/>
    <cellStyle name="Normal 3 2 2 8 4 2 4" xfId="44648" xr:uid="{76E38970-F83D-4BC3-81CE-71EB1FC4A0F8}"/>
    <cellStyle name="Normal 3 2 2 8 4 3" xfId="6629" xr:uid="{00000000-0005-0000-0000-0000285A0000}"/>
    <cellStyle name="Normal 3 2 2 8 4 3 2" xfId="20886" xr:uid="{00000000-0005-0000-0000-0000295A0000}"/>
    <cellStyle name="Normal 3 2 2 8 4 3 3" xfId="32767" xr:uid="{EA6A9F1B-5513-4F4F-BBC8-0643238593F6}"/>
    <cellStyle name="Normal 3 2 2 8 4 3 4" xfId="47024" xr:uid="{76DC12FD-B648-42B1-A1E3-3713A9133435}"/>
    <cellStyle name="Normal 3 2 2 8 4 4" xfId="9005" xr:uid="{00000000-0005-0000-0000-00002A5A0000}"/>
    <cellStyle name="Normal 3 2 2 8 4 4 2" xfId="23262" xr:uid="{00000000-0005-0000-0000-00002B5A0000}"/>
    <cellStyle name="Normal 3 2 2 8 4 4 3" xfId="35143" xr:uid="{01E9BC75-0DE8-4DAB-8864-024361073072}"/>
    <cellStyle name="Normal 3 2 2 8 4 4 4" xfId="49400" xr:uid="{4893DD87-2907-4679-A509-6B81AEC0E0E0}"/>
    <cellStyle name="Normal 3 2 2 8 4 5" xfId="11381" xr:uid="{00000000-0005-0000-0000-00002C5A0000}"/>
    <cellStyle name="Normal 3 2 2 8 4 5 2" xfId="25638" xr:uid="{00000000-0005-0000-0000-00002D5A0000}"/>
    <cellStyle name="Normal 3 2 2 8 4 5 3" xfId="37519" xr:uid="{7057B46B-C5A1-47DD-88EC-FCEF7F90A3F3}"/>
    <cellStyle name="Normal 3 2 2 8 4 5 4" xfId="51776" xr:uid="{60594E80-F852-4ECF-93EC-C08C61C8FD12}"/>
    <cellStyle name="Normal 3 2 2 8 4 6" xfId="13758" xr:uid="{00000000-0005-0000-0000-00002E5A0000}"/>
    <cellStyle name="Normal 3 2 2 8 4 6 2" xfId="39896" xr:uid="{F9AFEB70-C2A2-470C-9686-D077D48EAC0A}"/>
    <cellStyle name="Normal 3 2 2 8 4 6 3" xfId="54153" xr:uid="{DDACA49F-6AE7-4DB0-B873-8788090DDE48}"/>
    <cellStyle name="Normal 3 2 2 8 4 7" xfId="16134" xr:uid="{00000000-0005-0000-0000-00002F5A0000}"/>
    <cellStyle name="Normal 3 2 2 8 4 8" xfId="28015" xr:uid="{6B57EED4-8D3E-43F2-BB29-DE5FD82C6390}"/>
    <cellStyle name="Normal 3 2 2 8 4 9" xfId="42272" xr:uid="{06EB389F-5AF9-4540-9C4D-5FA846CABD3C}"/>
    <cellStyle name="Normal 3 2 2 8 5" xfId="2669" xr:uid="{00000000-0005-0000-0000-0000305A0000}"/>
    <cellStyle name="Normal 3 2 2 8 5 2" xfId="16926" xr:uid="{00000000-0005-0000-0000-0000315A0000}"/>
    <cellStyle name="Normal 3 2 2 8 5 3" xfId="28807" xr:uid="{6BF4327F-8646-42D8-94B4-F6BA6376B007}"/>
    <cellStyle name="Normal 3 2 2 8 5 4" xfId="43064" xr:uid="{6C2B4714-A1AB-4CB7-831D-C44AF74EB25E}"/>
    <cellStyle name="Normal 3 2 2 8 6" xfId="5045" xr:uid="{00000000-0005-0000-0000-0000325A0000}"/>
    <cellStyle name="Normal 3 2 2 8 6 2" xfId="19302" xr:uid="{00000000-0005-0000-0000-0000335A0000}"/>
    <cellStyle name="Normal 3 2 2 8 6 3" xfId="31183" xr:uid="{F9D163C3-6F65-4279-B963-015438B5924A}"/>
    <cellStyle name="Normal 3 2 2 8 6 4" xfId="45440" xr:uid="{B7A14AEC-EA60-4CE4-A200-9D0ECA323BF6}"/>
    <cellStyle name="Normal 3 2 2 8 7" xfId="7421" xr:uid="{00000000-0005-0000-0000-0000345A0000}"/>
    <cellStyle name="Normal 3 2 2 8 7 2" xfId="21678" xr:uid="{00000000-0005-0000-0000-0000355A0000}"/>
    <cellStyle name="Normal 3 2 2 8 7 3" xfId="33559" xr:uid="{B608A3DB-E286-4820-B828-347B9D847C61}"/>
    <cellStyle name="Normal 3 2 2 8 7 4" xfId="47816" xr:uid="{09EFC029-03AC-4184-A4BD-C7B7B0671772}"/>
    <cellStyle name="Normal 3 2 2 8 8" xfId="9797" xr:uid="{00000000-0005-0000-0000-0000365A0000}"/>
    <cellStyle name="Normal 3 2 2 8 8 2" xfId="24054" xr:uid="{00000000-0005-0000-0000-0000375A0000}"/>
    <cellStyle name="Normal 3 2 2 8 8 3" xfId="35935" xr:uid="{5A0ED8D0-7753-401D-AC27-38506E63B78B}"/>
    <cellStyle name="Normal 3 2 2 8 8 4" xfId="50192" xr:uid="{D646B4AF-D165-426D-BDB2-198476B9908A}"/>
    <cellStyle name="Normal 3 2 2 8 9" xfId="12174" xr:uid="{00000000-0005-0000-0000-0000385A0000}"/>
    <cellStyle name="Normal 3 2 2 8 9 2" xfId="38312" xr:uid="{A3E65CB9-127F-4691-A102-7F5F67AB3B0D}"/>
    <cellStyle name="Normal 3 2 2 8 9 3" xfId="52569" xr:uid="{A0904CF2-93CD-4440-BE29-FE2D543BAECB}"/>
    <cellStyle name="Normal 3 2 2 9" xfId="329" xr:uid="{00000000-0005-0000-0000-0000395A0000}"/>
    <cellStyle name="Normal 3 2 2 9 10" xfId="14586" xr:uid="{00000000-0005-0000-0000-00003A5A0000}"/>
    <cellStyle name="Normal 3 2 2 9 11" xfId="26467" xr:uid="{DD2DDF45-E8AB-4D04-BC98-6ABD9BFCC05E}"/>
    <cellStyle name="Normal 3 2 2 9 12" xfId="40724" xr:uid="{824E1BAE-76FE-4B46-A6C7-FF6E6C4303F0}"/>
    <cellStyle name="Normal 3 2 2 9 2" xfId="689" xr:uid="{00000000-0005-0000-0000-00003B5A0000}"/>
    <cellStyle name="Normal 3 2 2 9 2 10" xfId="26827" xr:uid="{4F490E88-EF7B-4E9A-95A5-61E286051DED}"/>
    <cellStyle name="Normal 3 2 2 9 2 11" xfId="41084" xr:uid="{C38397EF-EDE3-4969-8B27-0F557457F3DD}"/>
    <cellStyle name="Normal 3 2 2 9 2 2" xfId="1481" xr:uid="{00000000-0005-0000-0000-00003C5A0000}"/>
    <cellStyle name="Normal 3 2 2 9 2 2 2" xfId="3857" xr:uid="{00000000-0005-0000-0000-00003D5A0000}"/>
    <cellStyle name="Normal 3 2 2 9 2 2 2 2" xfId="18114" xr:uid="{00000000-0005-0000-0000-00003E5A0000}"/>
    <cellStyle name="Normal 3 2 2 9 2 2 2 3" xfId="29995" xr:uid="{96E4FA49-EA2F-43A8-A4B2-090FDDB5D41E}"/>
    <cellStyle name="Normal 3 2 2 9 2 2 2 4" xfId="44252" xr:uid="{D7035D6C-B211-44AB-96D3-4031830BA8D8}"/>
    <cellStyle name="Normal 3 2 2 9 2 2 3" xfId="6233" xr:uid="{00000000-0005-0000-0000-00003F5A0000}"/>
    <cellStyle name="Normal 3 2 2 9 2 2 3 2" xfId="20490" xr:uid="{00000000-0005-0000-0000-0000405A0000}"/>
    <cellStyle name="Normal 3 2 2 9 2 2 3 3" xfId="32371" xr:uid="{8F0ACCC7-DE4A-42D7-8DB3-75B70F40334F}"/>
    <cellStyle name="Normal 3 2 2 9 2 2 3 4" xfId="46628" xr:uid="{D9D39434-E925-4CA8-88B5-9EE6D327D8E1}"/>
    <cellStyle name="Normal 3 2 2 9 2 2 4" xfId="8609" xr:uid="{00000000-0005-0000-0000-0000415A0000}"/>
    <cellStyle name="Normal 3 2 2 9 2 2 4 2" xfId="22866" xr:uid="{00000000-0005-0000-0000-0000425A0000}"/>
    <cellStyle name="Normal 3 2 2 9 2 2 4 3" xfId="34747" xr:uid="{6FA56522-3777-4733-9FB7-172682C6506F}"/>
    <cellStyle name="Normal 3 2 2 9 2 2 4 4" xfId="49004" xr:uid="{DE935DA7-93F1-4553-89F3-AFA7FE7135F5}"/>
    <cellStyle name="Normal 3 2 2 9 2 2 5" xfId="10985" xr:uid="{00000000-0005-0000-0000-0000435A0000}"/>
    <cellStyle name="Normal 3 2 2 9 2 2 5 2" xfId="25242" xr:uid="{00000000-0005-0000-0000-0000445A0000}"/>
    <cellStyle name="Normal 3 2 2 9 2 2 5 3" xfId="37123" xr:uid="{B952E890-934F-4A78-BDD2-B0871395EF38}"/>
    <cellStyle name="Normal 3 2 2 9 2 2 5 4" xfId="51380" xr:uid="{8D348C94-9434-4A6B-9A19-5E6EDD8ED184}"/>
    <cellStyle name="Normal 3 2 2 9 2 2 6" xfId="13362" xr:uid="{00000000-0005-0000-0000-0000455A0000}"/>
    <cellStyle name="Normal 3 2 2 9 2 2 6 2" xfId="39500" xr:uid="{55122E8C-7A69-439C-9809-FC8AA9F8820D}"/>
    <cellStyle name="Normal 3 2 2 9 2 2 6 3" xfId="53757" xr:uid="{B97F08ED-6E25-4E36-B0AF-2942BB09CEEA}"/>
    <cellStyle name="Normal 3 2 2 9 2 2 7" xfId="15738" xr:uid="{00000000-0005-0000-0000-0000465A0000}"/>
    <cellStyle name="Normal 3 2 2 9 2 2 8" xfId="27619" xr:uid="{B4472214-05C9-4E76-86A3-65C2F43B01FF}"/>
    <cellStyle name="Normal 3 2 2 9 2 2 9" xfId="41876" xr:uid="{E31DF275-4C0D-4C4B-A646-3901FCCB4E5F}"/>
    <cellStyle name="Normal 3 2 2 9 2 3" xfId="2273" xr:uid="{00000000-0005-0000-0000-0000475A0000}"/>
    <cellStyle name="Normal 3 2 2 9 2 3 2" xfId="4649" xr:uid="{00000000-0005-0000-0000-0000485A0000}"/>
    <cellStyle name="Normal 3 2 2 9 2 3 2 2" xfId="18906" xr:uid="{00000000-0005-0000-0000-0000495A0000}"/>
    <cellStyle name="Normal 3 2 2 9 2 3 2 3" xfId="30787" xr:uid="{678B00FE-B43E-4679-A455-3FF64C9CFEAF}"/>
    <cellStyle name="Normal 3 2 2 9 2 3 2 4" xfId="45044" xr:uid="{AB3994BD-EF23-4BBA-A3C9-0A4FFF003ED3}"/>
    <cellStyle name="Normal 3 2 2 9 2 3 3" xfId="7025" xr:uid="{00000000-0005-0000-0000-00004A5A0000}"/>
    <cellStyle name="Normal 3 2 2 9 2 3 3 2" xfId="21282" xr:uid="{00000000-0005-0000-0000-00004B5A0000}"/>
    <cellStyle name="Normal 3 2 2 9 2 3 3 3" xfId="33163" xr:uid="{8BF649F8-9E84-479D-8CFE-CDC948A2F68F}"/>
    <cellStyle name="Normal 3 2 2 9 2 3 3 4" xfId="47420" xr:uid="{60EF9C61-6647-448A-8D65-49917961D230}"/>
    <cellStyle name="Normal 3 2 2 9 2 3 4" xfId="9401" xr:uid="{00000000-0005-0000-0000-00004C5A0000}"/>
    <cellStyle name="Normal 3 2 2 9 2 3 4 2" xfId="23658" xr:uid="{00000000-0005-0000-0000-00004D5A0000}"/>
    <cellStyle name="Normal 3 2 2 9 2 3 4 3" xfId="35539" xr:uid="{5E16D0FC-E41C-4FFE-8035-4B830A1F5DC7}"/>
    <cellStyle name="Normal 3 2 2 9 2 3 4 4" xfId="49796" xr:uid="{A7B2F4E9-0401-4D25-9E3D-0A9F10BF2597}"/>
    <cellStyle name="Normal 3 2 2 9 2 3 5" xfId="11777" xr:uid="{00000000-0005-0000-0000-00004E5A0000}"/>
    <cellStyle name="Normal 3 2 2 9 2 3 5 2" xfId="26034" xr:uid="{00000000-0005-0000-0000-00004F5A0000}"/>
    <cellStyle name="Normal 3 2 2 9 2 3 5 3" xfId="37915" xr:uid="{10D7B7A1-7B45-4B0C-8928-CBC7442033A2}"/>
    <cellStyle name="Normal 3 2 2 9 2 3 5 4" xfId="52172" xr:uid="{8CAE6580-157C-4A22-BF1B-5301FBFD111A}"/>
    <cellStyle name="Normal 3 2 2 9 2 3 6" xfId="14154" xr:uid="{00000000-0005-0000-0000-0000505A0000}"/>
    <cellStyle name="Normal 3 2 2 9 2 3 6 2" xfId="40292" xr:uid="{98C1421A-4CB6-403F-849F-AB8E38672A6D}"/>
    <cellStyle name="Normal 3 2 2 9 2 3 6 3" xfId="54549" xr:uid="{8C7C0B13-3B95-4B1D-8AC2-86735152FC14}"/>
    <cellStyle name="Normal 3 2 2 9 2 3 7" xfId="16530" xr:uid="{00000000-0005-0000-0000-0000515A0000}"/>
    <cellStyle name="Normal 3 2 2 9 2 3 8" xfId="28411" xr:uid="{4604E648-0B49-4247-91A4-051E6C580958}"/>
    <cellStyle name="Normal 3 2 2 9 2 3 9" xfId="42668" xr:uid="{EB4F6C21-71D0-40B0-BF06-D9702B8AF835}"/>
    <cellStyle name="Normal 3 2 2 9 2 4" xfId="3065" xr:uid="{00000000-0005-0000-0000-0000525A0000}"/>
    <cellStyle name="Normal 3 2 2 9 2 4 2" xfId="17322" xr:uid="{00000000-0005-0000-0000-0000535A0000}"/>
    <cellStyle name="Normal 3 2 2 9 2 4 3" xfId="29203" xr:uid="{6FCA6893-1F06-44C2-8C89-78C9A8FBB822}"/>
    <cellStyle name="Normal 3 2 2 9 2 4 4" xfId="43460" xr:uid="{AE6E5A79-0890-4C26-BB8E-EE39D6E8E38F}"/>
    <cellStyle name="Normal 3 2 2 9 2 5" xfId="5441" xr:uid="{00000000-0005-0000-0000-0000545A0000}"/>
    <cellStyle name="Normal 3 2 2 9 2 5 2" xfId="19698" xr:uid="{00000000-0005-0000-0000-0000555A0000}"/>
    <cellStyle name="Normal 3 2 2 9 2 5 3" xfId="31579" xr:uid="{4DED1855-6C25-4ED1-9B3B-9BA98E5EF452}"/>
    <cellStyle name="Normal 3 2 2 9 2 5 4" xfId="45836" xr:uid="{923B6D2F-FDF2-472C-8449-CF2B361603D5}"/>
    <cellStyle name="Normal 3 2 2 9 2 6" xfId="7817" xr:uid="{00000000-0005-0000-0000-0000565A0000}"/>
    <cellStyle name="Normal 3 2 2 9 2 6 2" xfId="22074" xr:uid="{00000000-0005-0000-0000-0000575A0000}"/>
    <cellStyle name="Normal 3 2 2 9 2 6 3" xfId="33955" xr:uid="{598A86C3-F440-46E8-9C90-55323A8B24A4}"/>
    <cellStyle name="Normal 3 2 2 9 2 6 4" xfId="48212" xr:uid="{2F993607-8831-46F7-AFC2-484294668DB8}"/>
    <cellStyle name="Normal 3 2 2 9 2 7" xfId="10193" xr:uid="{00000000-0005-0000-0000-0000585A0000}"/>
    <cellStyle name="Normal 3 2 2 9 2 7 2" xfId="24450" xr:uid="{00000000-0005-0000-0000-0000595A0000}"/>
    <cellStyle name="Normal 3 2 2 9 2 7 3" xfId="36331" xr:uid="{674818DA-AC38-40FD-911D-75BB9B581390}"/>
    <cellStyle name="Normal 3 2 2 9 2 7 4" xfId="50588" xr:uid="{C35729C4-3060-4730-B3D6-B0350329A862}"/>
    <cellStyle name="Normal 3 2 2 9 2 8" xfId="12570" xr:uid="{00000000-0005-0000-0000-00005A5A0000}"/>
    <cellStyle name="Normal 3 2 2 9 2 8 2" xfId="38708" xr:uid="{4355753E-CAFC-47B6-8D3D-403264BEAA4A}"/>
    <cellStyle name="Normal 3 2 2 9 2 8 3" xfId="52965" xr:uid="{0883FDE7-9FE6-4036-808F-CA4E50AABCBD}"/>
    <cellStyle name="Normal 3 2 2 9 2 9" xfId="14946" xr:uid="{00000000-0005-0000-0000-00005B5A0000}"/>
    <cellStyle name="Normal 3 2 2 9 3" xfId="1121" xr:uid="{00000000-0005-0000-0000-00005C5A0000}"/>
    <cellStyle name="Normal 3 2 2 9 3 2" xfId="3497" xr:uid="{00000000-0005-0000-0000-00005D5A0000}"/>
    <cellStyle name="Normal 3 2 2 9 3 2 2" xfId="17754" xr:uid="{00000000-0005-0000-0000-00005E5A0000}"/>
    <cellStyle name="Normal 3 2 2 9 3 2 3" xfId="29635" xr:uid="{887832C5-F910-4761-9113-D82FF8F302A8}"/>
    <cellStyle name="Normal 3 2 2 9 3 2 4" xfId="43892" xr:uid="{8A447CF4-8EA1-49B4-8DB1-7F50EEBB41CE}"/>
    <cellStyle name="Normal 3 2 2 9 3 3" xfId="5873" xr:uid="{00000000-0005-0000-0000-00005F5A0000}"/>
    <cellStyle name="Normal 3 2 2 9 3 3 2" xfId="20130" xr:uid="{00000000-0005-0000-0000-0000605A0000}"/>
    <cellStyle name="Normal 3 2 2 9 3 3 3" xfId="32011" xr:uid="{C90F525E-6DAC-4302-8661-A669D812DA40}"/>
    <cellStyle name="Normal 3 2 2 9 3 3 4" xfId="46268" xr:uid="{A6A02082-4C7D-4E07-A326-AA4219A73196}"/>
    <cellStyle name="Normal 3 2 2 9 3 4" xfId="8249" xr:uid="{00000000-0005-0000-0000-0000615A0000}"/>
    <cellStyle name="Normal 3 2 2 9 3 4 2" xfId="22506" xr:uid="{00000000-0005-0000-0000-0000625A0000}"/>
    <cellStyle name="Normal 3 2 2 9 3 4 3" xfId="34387" xr:uid="{25FA888A-0E3D-4753-B72B-F57AAD580DD7}"/>
    <cellStyle name="Normal 3 2 2 9 3 4 4" xfId="48644" xr:uid="{83A8C8F0-67B7-4B17-8732-93B88A509F36}"/>
    <cellStyle name="Normal 3 2 2 9 3 5" xfId="10625" xr:uid="{00000000-0005-0000-0000-0000635A0000}"/>
    <cellStyle name="Normal 3 2 2 9 3 5 2" xfId="24882" xr:uid="{00000000-0005-0000-0000-0000645A0000}"/>
    <cellStyle name="Normal 3 2 2 9 3 5 3" xfId="36763" xr:uid="{67892A1D-0F09-426F-A173-C8454054EB23}"/>
    <cellStyle name="Normal 3 2 2 9 3 5 4" xfId="51020" xr:uid="{7BCAE8F0-246A-4315-9C3C-B49DD9198530}"/>
    <cellStyle name="Normal 3 2 2 9 3 6" xfId="13002" xr:uid="{00000000-0005-0000-0000-0000655A0000}"/>
    <cellStyle name="Normal 3 2 2 9 3 6 2" xfId="39140" xr:uid="{85483EB0-1632-44A4-BFD2-1B67D4E0E92A}"/>
    <cellStyle name="Normal 3 2 2 9 3 6 3" xfId="53397" xr:uid="{34F43DDF-6CE7-4679-9DA1-01F5B68167D6}"/>
    <cellStyle name="Normal 3 2 2 9 3 7" xfId="15378" xr:uid="{00000000-0005-0000-0000-0000665A0000}"/>
    <cellStyle name="Normal 3 2 2 9 3 8" xfId="27259" xr:uid="{63C4140F-532A-4FB8-A963-F02AE08F2BF6}"/>
    <cellStyle name="Normal 3 2 2 9 3 9" xfId="41516" xr:uid="{CEFB25BD-7F9C-47AE-B47D-F25D72D65F90}"/>
    <cellStyle name="Normal 3 2 2 9 4" xfId="1913" xr:uid="{00000000-0005-0000-0000-0000675A0000}"/>
    <cellStyle name="Normal 3 2 2 9 4 2" xfId="4289" xr:uid="{00000000-0005-0000-0000-0000685A0000}"/>
    <cellStyle name="Normal 3 2 2 9 4 2 2" xfId="18546" xr:uid="{00000000-0005-0000-0000-0000695A0000}"/>
    <cellStyle name="Normal 3 2 2 9 4 2 3" xfId="30427" xr:uid="{124705ED-27D3-44D0-9F3E-A2253364E244}"/>
    <cellStyle name="Normal 3 2 2 9 4 2 4" xfId="44684" xr:uid="{649E68CA-F7A8-421A-B01F-2687BF831C82}"/>
    <cellStyle name="Normal 3 2 2 9 4 3" xfId="6665" xr:uid="{00000000-0005-0000-0000-00006A5A0000}"/>
    <cellStyle name="Normal 3 2 2 9 4 3 2" xfId="20922" xr:uid="{00000000-0005-0000-0000-00006B5A0000}"/>
    <cellStyle name="Normal 3 2 2 9 4 3 3" xfId="32803" xr:uid="{54FFE653-A568-4E43-BAD1-7FDEFB0C41C0}"/>
    <cellStyle name="Normal 3 2 2 9 4 3 4" xfId="47060" xr:uid="{4DF05FC8-397B-4E08-8A16-063101FD211D}"/>
    <cellStyle name="Normal 3 2 2 9 4 4" xfId="9041" xr:uid="{00000000-0005-0000-0000-00006C5A0000}"/>
    <cellStyle name="Normal 3 2 2 9 4 4 2" xfId="23298" xr:uid="{00000000-0005-0000-0000-00006D5A0000}"/>
    <cellStyle name="Normal 3 2 2 9 4 4 3" xfId="35179" xr:uid="{954B7D4D-0A2A-42E0-9326-A01AA5B2ACC2}"/>
    <cellStyle name="Normal 3 2 2 9 4 4 4" xfId="49436" xr:uid="{406EFCAA-3D66-4199-960C-D2353BEFEAD3}"/>
    <cellStyle name="Normal 3 2 2 9 4 5" xfId="11417" xr:uid="{00000000-0005-0000-0000-00006E5A0000}"/>
    <cellStyle name="Normal 3 2 2 9 4 5 2" xfId="25674" xr:uid="{00000000-0005-0000-0000-00006F5A0000}"/>
    <cellStyle name="Normal 3 2 2 9 4 5 3" xfId="37555" xr:uid="{9B4F28B3-AE13-449D-8914-A38209BFBB6D}"/>
    <cellStyle name="Normal 3 2 2 9 4 5 4" xfId="51812" xr:uid="{64E7B5C8-2BCB-4275-B5AE-68ABC3AE133D}"/>
    <cellStyle name="Normal 3 2 2 9 4 6" xfId="13794" xr:uid="{00000000-0005-0000-0000-0000705A0000}"/>
    <cellStyle name="Normal 3 2 2 9 4 6 2" xfId="39932" xr:uid="{5031D721-D9DA-4F79-85DE-1026DBE8C07B}"/>
    <cellStyle name="Normal 3 2 2 9 4 6 3" xfId="54189" xr:uid="{BAD546E3-EA95-4538-9DCD-0C297DD3689A}"/>
    <cellStyle name="Normal 3 2 2 9 4 7" xfId="16170" xr:uid="{00000000-0005-0000-0000-0000715A0000}"/>
    <cellStyle name="Normal 3 2 2 9 4 8" xfId="28051" xr:uid="{D1E89718-CBAC-455C-901F-535726412632}"/>
    <cellStyle name="Normal 3 2 2 9 4 9" xfId="42308" xr:uid="{056BD5DC-09C5-43FC-AE80-CEBE29167916}"/>
    <cellStyle name="Normal 3 2 2 9 5" xfId="2705" xr:uid="{00000000-0005-0000-0000-0000725A0000}"/>
    <cellStyle name="Normal 3 2 2 9 5 2" xfId="16962" xr:uid="{00000000-0005-0000-0000-0000735A0000}"/>
    <cellStyle name="Normal 3 2 2 9 5 3" xfId="28843" xr:uid="{6644E77E-5F79-46E3-8AB7-A87649041615}"/>
    <cellStyle name="Normal 3 2 2 9 5 4" xfId="43100" xr:uid="{02159BFC-17F0-48C4-B056-13AE26B78061}"/>
    <cellStyle name="Normal 3 2 2 9 6" xfId="5081" xr:uid="{00000000-0005-0000-0000-0000745A0000}"/>
    <cellStyle name="Normal 3 2 2 9 6 2" xfId="19338" xr:uid="{00000000-0005-0000-0000-0000755A0000}"/>
    <cellStyle name="Normal 3 2 2 9 6 3" xfId="31219" xr:uid="{EFA2371C-7404-4A91-AC2E-A89634ADEC10}"/>
    <cellStyle name="Normal 3 2 2 9 6 4" xfId="45476" xr:uid="{E248E714-5C90-4B04-9B9B-98EEFB272360}"/>
    <cellStyle name="Normal 3 2 2 9 7" xfId="7457" xr:uid="{00000000-0005-0000-0000-0000765A0000}"/>
    <cellStyle name="Normal 3 2 2 9 7 2" xfId="21714" xr:uid="{00000000-0005-0000-0000-0000775A0000}"/>
    <cellStyle name="Normal 3 2 2 9 7 3" xfId="33595" xr:uid="{EB3C8F43-DA43-4DE3-8D44-C168ECE14E27}"/>
    <cellStyle name="Normal 3 2 2 9 7 4" xfId="47852" xr:uid="{26E1A536-DE1E-4786-AFAD-4826201B5F48}"/>
    <cellStyle name="Normal 3 2 2 9 8" xfId="9833" xr:uid="{00000000-0005-0000-0000-0000785A0000}"/>
    <cellStyle name="Normal 3 2 2 9 8 2" xfId="24090" xr:uid="{00000000-0005-0000-0000-0000795A0000}"/>
    <cellStyle name="Normal 3 2 2 9 8 3" xfId="35971" xr:uid="{B480396D-43F4-40C2-BA37-AA6648B0D209}"/>
    <cellStyle name="Normal 3 2 2 9 8 4" xfId="50228" xr:uid="{D50B69B7-0F94-4C79-8498-AA52C9AE51DA}"/>
    <cellStyle name="Normal 3 2 2 9 9" xfId="12210" xr:uid="{00000000-0005-0000-0000-00007A5A0000}"/>
    <cellStyle name="Normal 3 2 2 9 9 2" xfId="38348" xr:uid="{B569E92F-7789-422B-87C6-C1B5E4AC1FB7}"/>
    <cellStyle name="Normal 3 2 2 9 9 3" xfId="52605" xr:uid="{9B1E2BA4-C053-44A5-83E1-EE720C85FD2B}"/>
    <cellStyle name="Normal 3 2 20" xfId="7152" xr:uid="{00000000-0005-0000-0000-00007B5A0000}"/>
    <cellStyle name="Normal 3 2 20 2" xfId="21409" xr:uid="{00000000-0005-0000-0000-00007C5A0000}"/>
    <cellStyle name="Normal 3 2 20 3" xfId="33290" xr:uid="{30149955-FC75-43EA-BD8E-105DBD223E60}"/>
    <cellStyle name="Normal 3 2 20 4" xfId="47547" xr:uid="{3A777100-DB3A-416C-809F-B20AD25E5ACE}"/>
    <cellStyle name="Normal 3 2 21" xfId="9528" xr:uid="{00000000-0005-0000-0000-00007D5A0000}"/>
    <cellStyle name="Normal 3 2 21 2" xfId="23785" xr:uid="{00000000-0005-0000-0000-00007E5A0000}"/>
    <cellStyle name="Normal 3 2 21 3" xfId="35666" xr:uid="{272BC1DE-9312-45E6-A665-812176A3118E}"/>
    <cellStyle name="Normal 3 2 21 4" xfId="49923" xr:uid="{19385AA3-A5DC-4909-9BD2-BF0DEE4C443C}"/>
    <cellStyle name="Normal 3 2 22" xfId="11905" xr:uid="{00000000-0005-0000-0000-00007F5A0000}"/>
    <cellStyle name="Normal 3 2 22 2" xfId="38043" xr:uid="{BD05F4F5-C53C-4728-B2FE-AAA68E19A6D9}"/>
    <cellStyle name="Normal 3 2 22 3" xfId="52300" xr:uid="{E8CA14C6-7756-4E29-8DC1-9588D3D9E47D}"/>
    <cellStyle name="Normal 3 2 23" xfId="14281" xr:uid="{00000000-0005-0000-0000-0000805A0000}"/>
    <cellStyle name="Normal 3 2 24" xfId="26162" xr:uid="{B57C365C-AF6A-4D20-A030-51EC1B404C08}"/>
    <cellStyle name="Normal 3 2 25" xfId="40419" xr:uid="{4A4D22BA-7ED7-4C7F-B1D0-73C5EBF27BB9}"/>
    <cellStyle name="Normal 3 2 3" xfId="60" xr:uid="{00000000-0005-0000-0000-0000815A0000}"/>
    <cellStyle name="Normal 3 2 3 10" xfId="14317" xr:uid="{00000000-0005-0000-0000-0000825A0000}"/>
    <cellStyle name="Normal 3 2 3 11" xfId="26198" xr:uid="{9AA63F66-0B9E-43F9-83D1-4AB13C99F8FB}"/>
    <cellStyle name="Normal 3 2 3 12" xfId="40455" xr:uid="{F39E5E94-1621-4F36-94F7-C568FA487AFB}"/>
    <cellStyle name="Normal 3 2 3 2" xfId="420" xr:uid="{00000000-0005-0000-0000-0000835A0000}"/>
    <cellStyle name="Normal 3 2 3 2 10" xfId="26558" xr:uid="{808DAAA5-1948-46DF-8B6A-662D2144D857}"/>
    <cellStyle name="Normal 3 2 3 2 11" xfId="40815" xr:uid="{2D68DD7A-8BC8-4142-89A7-51D7FF586108}"/>
    <cellStyle name="Normal 3 2 3 2 2" xfId="1212" xr:uid="{00000000-0005-0000-0000-0000845A0000}"/>
    <cellStyle name="Normal 3 2 3 2 2 2" xfId="3588" xr:uid="{00000000-0005-0000-0000-0000855A0000}"/>
    <cellStyle name="Normal 3 2 3 2 2 2 2" xfId="17845" xr:uid="{00000000-0005-0000-0000-0000865A0000}"/>
    <cellStyle name="Normal 3 2 3 2 2 2 3" xfId="29726" xr:uid="{D64BE1BC-C09C-4C02-8013-4B327D5C058A}"/>
    <cellStyle name="Normal 3 2 3 2 2 2 4" xfId="43983" xr:uid="{17457DED-3468-4036-BED6-8EA4F089FA6D}"/>
    <cellStyle name="Normal 3 2 3 2 2 3" xfId="5964" xr:uid="{00000000-0005-0000-0000-0000875A0000}"/>
    <cellStyle name="Normal 3 2 3 2 2 3 2" xfId="20221" xr:uid="{00000000-0005-0000-0000-0000885A0000}"/>
    <cellStyle name="Normal 3 2 3 2 2 3 3" xfId="32102" xr:uid="{FB1E7111-DC36-457B-81B3-1468DCA6D726}"/>
    <cellStyle name="Normal 3 2 3 2 2 3 4" xfId="46359" xr:uid="{9B01B334-764F-4A11-802A-0F5A38A6E006}"/>
    <cellStyle name="Normal 3 2 3 2 2 4" xfId="8340" xr:uid="{00000000-0005-0000-0000-0000895A0000}"/>
    <cellStyle name="Normal 3 2 3 2 2 4 2" xfId="22597" xr:uid="{00000000-0005-0000-0000-00008A5A0000}"/>
    <cellStyle name="Normal 3 2 3 2 2 4 3" xfId="34478" xr:uid="{BAA9EEC9-2414-4BA7-9F92-F38342322A6F}"/>
    <cellStyle name="Normal 3 2 3 2 2 4 4" xfId="48735" xr:uid="{066076ED-0F32-4742-A3ED-0EB7B51347F8}"/>
    <cellStyle name="Normal 3 2 3 2 2 5" xfId="10716" xr:uid="{00000000-0005-0000-0000-00008B5A0000}"/>
    <cellStyle name="Normal 3 2 3 2 2 5 2" xfId="24973" xr:uid="{00000000-0005-0000-0000-00008C5A0000}"/>
    <cellStyle name="Normal 3 2 3 2 2 5 3" xfId="36854" xr:uid="{45EB806C-F726-4ED9-92BC-04609C9EBCF2}"/>
    <cellStyle name="Normal 3 2 3 2 2 5 4" xfId="51111" xr:uid="{2DD2D6C6-8632-4654-8F60-65070FE60FD1}"/>
    <cellStyle name="Normal 3 2 3 2 2 6" xfId="13093" xr:uid="{00000000-0005-0000-0000-00008D5A0000}"/>
    <cellStyle name="Normal 3 2 3 2 2 6 2" xfId="39231" xr:uid="{3AB39313-2B68-4C04-9538-D2CBD650F87D}"/>
    <cellStyle name="Normal 3 2 3 2 2 6 3" xfId="53488" xr:uid="{21023367-2314-44B0-BC1E-00623A293308}"/>
    <cellStyle name="Normal 3 2 3 2 2 7" xfId="15469" xr:uid="{00000000-0005-0000-0000-00008E5A0000}"/>
    <cellStyle name="Normal 3 2 3 2 2 8" xfId="27350" xr:uid="{A02EDA5B-7D15-4829-B709-9A6C1681FF85}"/>
    <cellStyle name="Normal 3 2 3 2 2 9" xfId="41607" xr:uid="{2FB509A4-29E6-40E3-A416-0DDAB30F474C}"/>
    <cellStyle name="Normal 3 2 3 2 3" xfId="2004" xr:uid="{00000000-0005-0000-0000-00008F5A0000}"/>
    <cellStyle name="Normal 3 2 3 2 3 2" xfId="4380" xr:uid="{00000000-0005-0000-0000-0000905A0000}"/>
    <cellStyle name="Normal 3 2 3 2 3 2 2" xfId="18637" xr:uid="{00000000-0005-0000-0000-0000915A0000}"/>
    <cellStyle name="Normal 3 2 3 2 3 2 3" xfId="30518" xr:uid="{5EE6BD63-833C-4029-85B7-A89924EA9EC5}"/>
    <cellStyle name="Normal 3 2 3 2 3 2 4" xfId="44775" xr:uid="{EB6E1378-960D-4877-836B-9CC5EDFAFB71}"/>
    <cellStyle name="Normal 3 2 3 2 3 3" xfId="6756" xr:uid="{00000000-0005-0000-0000-0000925A0000}"/>
    <cellStyle name="Normal 3 2 3 2 3 3 2" xfId="21013" xr:uid="{00000000-0005-0000-0000-0000935A0000}"/>
    <cellStyle name="Normal 3 2 3 2 3 3 3" xfId="32894" xr:uid="{20CB7908-A728-4952-AF08-5D02947C662B}"/>
    <cellStyle name="Normal 3 2 3 2 3 3 4" xfId="47151" xr:uid="{0944F471-4964-4D2E-85E8-449F023C4D6A}"/>
    <cellStyle name="Normal 3 2 3 2 3 4" xfId="9132" xr:uid="{00000000-0005-0000-0000-0000945A0000}"/>
    <cellStyle name="Normal 3 2 3 2 3 4 2" xfId="23389" xr:uid="{00000000-0005-0000-0000-0000955A0000}"/>
    <cellStyle name="Normal 3 2 3 2 3 4 3" xfId="35270" xr:uid="{AC198696-8243-4E3D-BAEE-9135FE6F0E54}"/>
    <cellStyle name="Normal 3 2 3 2 3 4 4" xfId="49527" xr:uid="{EB0A7202-1B81-4679-89AD-16EDB5016EE0}"/>
    <cellStyle name="Normal 3 2 3 2 3 5" xfId="11508" xr:uid="{00000000-0005-0000-0000-0000965A0000}"/>
    <cellStyle name="Normal 3 2 3 2 3 5 2" xfId="25765" xr:uid="{00000000-0005-0000-0000-0000975A0000}"/>
    <cellStyle name="Normal 3 2 3 2 3 5 3" xfId="37646" xr:uid="{81F65627-5089-43C7-B097-489638C4414A}"/>
    <cellStyle name="Normal 3 2 3 2 3 5 4" xfId="51903" xr:uid="{011587BF-AD27-4B22-B370-8381296B68DF}"/>
    <cellStyle name="Normal 3 2 3 2 3 6" xfId="13885" xr:uid="{00000000-0005-0000-0000-0000985A0000}"/>
    <cellStyle name="Normal 3 2 3 2 3 6 2" xfId="40023" xr:uid="{31B9A98C-34BC-4C83-AEA8-B75227DFA954}"/>
    <cellStyle name="Normal 3 2 3 2 3 6 3" xfId="54280" xr:uid="{3F9EA7A4-3232-4B17-8E13-11DD6FDF878E}"/>
    <cellStyle name="Normal 3 2 3 2 3 7" xfId="16261" xr:uid="{00000000-0005-0000-0000-0000995A0000}"/>
    <cellStyle name="Normal 3 2 3 2 3 8" xfId="28142" xr:uid="{A539A9ED-60EC-4DF5-8324-644C85475451}"/>
    <cellStyle name="Normal 3 2 3 2 3 9" xfId="42399" xr:uid="{01324698-7213-4B44-BE50-D8AD6412357D}"/>
    <cellStyle name="Normal 3 2 3 2 4" xfId="2796" xr:uid="{00000000-0005-0000-0000-00009A5A0000}"/>
    <cellStyle name="Normal 3 2 3 2 4 2" xfId="17053" xr:uid="{00000000-0005-0000-0000-00009B5A0000}"/>
    <cellStyle name="Normal 3 2 3 2 4 3" xfId="28934" xr:uid="{B02C7117-5715-4FE9-985D-1C558F8FB1D3}"/>
    <cellStyle name="Normal 3 2 3 2 4 4" xfId="43191" xr:uid="{849F5052-0A3A-4C3E-B2E1-61B53B9DB2AE}"/>
    <cellStyle name="Normal 3 2 3 2 5" xfId="5172" xr:uid="{00000000-0005-0000-0000-00009C5A0000}"/>
    <cellStyle name="Normal 3 2 3 2 5 2" xfId="19429" xr:uid="{00000000-0005-0000-0000-00009D5A0000}"/>
    <cellStyle name="Normal 3 2 3 2 5 3" xfId="31310" xr:uid="{95012AEC-0C21-43E8-A728-206C8855C9FB}"/>
    <cellStyle name="Normal 3 2 3 2 5 4" xfId="45567" xr:uid="{3457BAF8-14AB-4027-87C9-22C0B35941B3}"/>
    <cellStyle name="Normal 3 2 3 2 6" xfId="7548" xr:uid="{00000000-0005-0000-0000-00009E5A0000}"/>
    <cellStyle name="Normal 3 2 3 2 6 2" xfId="21805" xr:uid="{00000000-0005-0000-0000-00009F5A0000}"/>
    <cellStyle name="Normal 3 2 3 2 6 3" xfId="33686" xr:uid="{050E0B98-C6A1-4B14-9EFB-D53F9CE59A60}"/>
    <cellStyle name="Normal 3 2 3 2 6 4" xfId="47943" xr:uid="{826D35FA-2D68-4258-88E4-79F76B1A491B}"/>
    <cellStyle name="Normal 3 2 3 2 7" xfId="9924" xr:uid="{00000000-0005-0000-0000-0000A05A0000}"/>
    <cellStyle name="Normal 3 2 3 2 7 2" xfId="24181" xr:uid="{00000000-0005-0000-0000-0000A15A0000}"/>
    <cellStyle name="Normal 3 2 3 2 7 3" xfId="36062" xr:uid="{59848191-B163-411E-AD60-210F3B7357B3}"/>
    <cellStyle name="Normal 3 2 3 2 7 4" xfId="50319" xr:uid="{BCD48841-F476-40A9-B6B9-12C0FC86E13E}"/>
    <cellStyle name="Normal 3 2 3 2 8" xfId="12301" xr:uid="{00000000-0005-0000-0000-0000A25A0000}"/>
    <cellStyle name="Normal 3 2 3 2 8 2" xfId="38439" xr:uid="{E2D2E865-6249-45BA-A7F6-A227065C2EDA}"/>
    <cellStyle name="Normal 3 2 3 2 8 3" xfId="52696" xr:uid="{166DCD0C-2433-424B-98D1-4157F106A8C6}"/>
    <cellStyle name="Normal 3 2 3 2 9" xfId="14677" xr:uid="{00000000-0005-0000-0000-0000A35A0000}"/>
    <cellStyle name="Normal 3 2 3 3" xfId="852" xr:uid="{00000000-0005-0000-0000-0000A45A0000}"/>
    <cellStyle name="Normal 3 2 3 3 2" xfId="3228" xr:uid="{00000000-0005-0000-0000-0000A55A0000}"/>
    <cellStyle name="Normal 3 2 3 3 2 2" xfId="17485" xr:uid="{00000000-0005-0000-0000-0000A65A0000}"/>
    <cellStyle name="Normal 3 2 3 3 2 3" xfId="29366" xr:uid="{688170C7-0C8A-4FBF-ABF5-9785D1CA10BB}"/>
    <cellStyle name="Normal 3 2 3 3 2 4" xfId="43623" xr:uid="{8FFEDE2B-8506-48D2-A8F4-E3528081C4A7}"/>
    <cellStyle name="Normal 3 2 3 3 3" xfId="5604" xr:uid="{00000000-0005-0000-0000-0000A75A0000}"/>
    <cellStyle name="Normal 3 2 3 3 3 2" xfId="19861" xr:uid="{00000000-0005-0000-0000-0000A85A0000}"/>
    <cellStyle name="Normal 3 2 3 3 3 3" xfId="31742" xr:uid="{5A78EBF3-2D5E-4C2C-B2C9-063FBBC60C60}"/>
    <cellStyle name="Normal 3 2 3 3 3 4" xfId="45999" xr:uid="{0E3B7016-C99A-4B20-B8CA-7F404972C85B}"/>
    <cellStyle name="Normal 3 2 3 3 4" xfId="7980" xr:uid="{00000000-0005-0000-0000-0000A95A0000}"/>
    <cellStyle name="Normal 3 2 3 3 4 2" xfId="22237" xr:uid="{00000000-0005-0000-0000-0000AA5A0000}"/>
    <cellStyle name="Normal 3 2 3 3 4 3" xfId="34118" xr:uid="{B33E9ABC-CEE7-4788-AA22-0019B036C11B}"/>
    <cellStyle name="Normal 3 2 3 3 4 4" xfId="48375" xr:uid="{65903563-F0BD-44E1-AAEB-282710DC1953}"/>
    <cellStyle name="Normal 3 2 3 3 5" xfId="10356" xr:uid="{00000000-0005-0000-0000-0000AB5A0000}"/>
    <cellStyle name="Normal 3 2 3 3 5 2" xfId="24613" xr:uid="{00000000-0005-0000-0000-0000AC5A0000}"/>
    <cellStyle name="Normal 3 2 3 3 5 3" xfId="36494" xr:uid="{786E1E26-3775-4E8F-A471-A21EDB6FE241}"/>
    <cellStyle name="Normal 3 2 3 3 5 4" xfId="50751" xr:uid="{B19613F8-E887-4D1A-9449-453DD226E56D}"/>
    <cellStyle name="Normal 3 2 3 3 6" xfId="12733" xr:uid="{00000000-0005-0000-0000-0000AD5A0000}"/>
    <cellStyle name="Normal 3 2 3 3 6 2" xfId="38871" xr:uid="{5D8B0ED6-7227-4A26-84E2-9136A92BC9CC}"/>
    <cellStyle name="Normal 3 2 3 3 6 3" xfId="53128" xr:uid="{AE62E1F3-334A-4D6A-ADB8-E7DB292C59C0}"/>
    <cellStyle name="Normal 3 2 3 3 7" xfId="15109" xr:uid="{00000000-0005-0000-0000-0000AE5A0000}"/>
    <cellStyle name="Normal 3 2 3 3 8" xfId="26990" xr:uid="{ACC574D8-FE0C-4858-9FAE-5826910C2460}"/>
    <cellStyle name="Normal 3 2 3 3 9" xfId="41247" xr:uid="{0246CC25-2C48-4786-BC60-B2F72E34E1B8}"/>
    <cellStyle name="Normal 3 2 3 4" xfId="1644" xr:uid="{00000000-0005-0000-0000-0000AF5A0000}"/>
    <cellStyle name="Normal 3 2 3 4 2" xfId="4020" xr:uid="{00000000-0005-0000-0000-0000B05A0000}"/>
    <cellStyle name="Normal 3 2 3 4 2 2" xfId="18277" xr:uid="{00000000-0005-0000-0000-0000B15A0000}"/>
    <cellStyle name="Normal 3 2 3 4 2 3" xfId="30158" xr:uid="{40BD6F7B-97F1-4036-A125-8E7EA3F21719}"/>
    <cellStyle name="Normal 3 2 3 4 2 4" xfId="44415" xr:uid="{6FEB1CD6-9E96-4287-88A7-3DEFC9142B88}"/>
    <cellStyle name="Normal 3 2 3 4 3" xfId="6396" xr:uid="{00000000-0005-0000-0000-0000B25A0000}"/>
    <cellStyle name="Normal 3 2 3 4 3 2" xfId="20653" xr:uid="{00000000-0005-0000-0000-0000B35A0000}"/>
    <cellStyle name="Normal 3 2 3 4 3 3" xfId="32534" xr:uid="{BB435C44-CF03-4F28-BD66-2EE263FA890F}"/>
    <cellStyle name="Normal 3 2 3 4 3 4" xfId="46791" xr:uid="{331AC067-9858-4E5A-9BD9-76957278EDD6}"/>
    <cellStyle name="Normal 3 2 3 4 4" xfId="8772" xr:uid="{00000000-0005-0000-0000-0000B45A0000}"/>
    <cellStyle name="Normal 3 2 3 4 4 2" xfId="23029" xr:uid="{00000000-0005-0000-0000-0000B55A0000}"/>
    <cellStyle name="Normal 3 2 3 4 4 3" xfId="34910" xr:uid="{F0CF4FE7-F5C6-4CDE-AE7B-6AE6CA0B961F}"/>
    <cellStyle name="Normal 3 2 3 4 4 4" xfId="49167" xr:uid="{82EE6655-E1E0-4FE9-82A2-9CC1D19194D4}"/>
    <cellStyle name="Normal 3 2 3 4 5" xfId="11148" xr:uid="{00000000-0005-0000-0000-0000B65A0000}"/>
    <cellStyle name="Normal 3 2 3 4 5 2" xfId="25405" xr:uid="{00000000-0005-0000-0000-0000B75A0000}"/>
    <cellStyle name="Normal 3 2 3 4 5 3" xfId="37286" xr:uid="{810D3697-1662-42CE-A665-D28CD4C318E0}"/>
    <cellStyle name="Normal 3 2 3 4 5 4" xfId="51543" xr:uid="{C57B917F-B1C4-4937-BB47-D86F724A5A95}"/>
    <cellStyle name="Normal 3 2 3 4 6" xfId="13525" xr:uid="{00000000-0005-0000-0000-0000B85A0000}"/>
    <cellStyle name="Normal 3 2 3 4 6 2" xfId="39663" xr:uid="{1B8E69BF-2C4B-448C-8863-D5F467BD92F9}"/>
    <cellStyle name="Normal 3 2 3 4 6 3" xfId="53920" xr:uid="{1125B9F8-1335-4493-993B-0FFBE50DF85A}"/>
    <cellStyle name="Normal 3 2 3 4 7" xfId="15901" xr:uid="{00000000-0005-0000-0000-0000B95A0000}"/>
    <cellStyle name="Normal 3 2 3 4 8" xfId="27782" xr:uid="{FC42CCA2-0439-41B8-B4E3-A11CCA7B5B8C}"/>
    <cellStyle name="Normal 3 2 3 4 9" xfId="42039" xr:uid="{CB841E9C-6171-47C4-AD76-93F30F529088}"/>
    <cellStyle name="Normal 3 2 3 5" xfId="2436" xr:uid="{00000000-0005-0000-0000-0000BA5A0000}"/>
    <cellStyle name="Normal 3 2 3 5 2" xfId="16693" xr:uid="{00000000-0005-0000-0000-0000BB5A0000}"/>
    <cellStyle name="Normal 3 2 3 5 3" xfId="28574" xr:uid="{C5E44BC1-53E5-447E-9596-C4B8EB080D5A}"/>
    <cellStyle name="Normal 3 2 3 5 4" xfId="42831" xr:uid="{315DB01B-9300-43D3-94AB-AC7AC55211F8}"/>
    <cellStyle name="Normal 3 2 3 6" xfId="4812" xr:uid="{00000000-0005-0000-0000-0000BC5A0000}"/>
    <cellStyle name="Normal 3 2 3 6 2" xfId="19069" xr:uid="{00000000-0005-0000-0000-0000BD5A0000}"/>
    <cellStyle name="Normal 3 2 3 6 3" xfId="30950" xr:uid="{43524282-FBE6-4074-9F90-E0BAA5BC0DEB}"/>
    <cellStyle name="Normal 3 2 3 6 4" xfId="45207" xr:uid="{857975E9-3798-4AD8-96FF-FB7E1172B8B0}"/>
    <cellStyle name="Normal 3 2 3 7" xfId="7188" xr:uid="{00000000-0005-0000-0000-0000BE5A0000}"/>
    <cellStyle name="Normal 3 2 3 7 2" xfId="21445" xr:uid="{00000000-0005-0000-0000-0000BF5A0000}"/>
    <cellStyle name="Normal 3 2 3 7 3" xfId="33326" xr:uid="{BE56EA49-FDDB-4A8E-A7BB-695F509F1B19}"/>
    <cellStyle name="Normal 3 2 3 7 4" xfId="47583" xr:uid="{C4C23014-EDA8-43FE-9BA9-8760E96A7365}"/>
    <cellStyle name="Normal 3 2 3 8" xfId="9564" xr:uid="{00000000-0005-0000-0000-0000C05A0000}"/>
    <cellStyle name="Normal 3 2 3 8 2" xfId="23821" xr:uid="{00000000-0005-0000-0000-0000C15A0000}"/>
    <cellStyle name="Normal 3 2 3 8 3" xfId="35702" xr:uid="{BBA1F2FC-7653-4647-8812-987672CD493E}"/>
    <cellStyle name="Normal 3 2 3 8 4" xfId="49959" xr:uid="{25CC8B46-E805-4F2B-8392-0917E114BEE2}"/>
    <cellStyle name="Normal 3 2 3 9" xfId="11941" xr:uid="{00000000-0005-0000-0000-0000C25A0000}"/>
    <cellStyle name="Normal 3 2 3 9 2" xfId="38079" xr:uid="{21D8F2B5-6432-42B0-A314-62E91724A206}"/>
    <cellStyle name="Normal 3 2 3 9 3" xfId="52336" xr:uid="{B1255514-5FAA-406A-A1C5-F420BAD02800}"/>
    <cellStyle name="Normal 3 2 4" xfId="96" xr:uid="{00000000-0005-0000-0000-0000C35A0000}"/>
    <cellStyle name="Normal 3 2 4 10" xfId="14353" xr:uid="{00000000-0005-0000-0000-0000C45A0000}"/>
    <cellStyle name="Normal 3 2 4 11" xfId="26234" xr:uid="{B7A2133C-C1F6-4B47-8885-5425B0520F53}"/>
    <cellStyle name="Normal 3 2 4 12" xfId="40491" xr:uid="{35616FB1-9FF4-4E40-91F6-0EDEC1784E0B}"/>
    <cellStyle name="Normal 3 2 4 2" xfId="456" xr:uid="{00000000-0005-0000-0000-0000C55A0000}"/>
    <cellStyle name="Normal 3 2 4 2 10" xfId="26594" xr:uid="{184D4185-02AA-4FDD-B54F-C103CC68A579}"/>
    <cellStyle name="Normal 3 2 4 2 11" xfId="40851" xr:uid="{9AE62EF5-EA32-42F4-B7CD-8D5E8E01976D}"/>
    <cellStyle name="Normal 3 2 4 2 2" xfId="1248" xr:uid="{00000000-0005-0000-0000-0000C65A0000}"/>
    <cellStyle name="Normal 3 2 4 2 2 2" xfId="3624" xr:uid="{00000000-0005-0000-0000-0000C75A0000}"/>
    <cellStyle name="Normal 3 2 4 2 2 2 2" xfId="17881" xr:uid="{00000000-0005-0000-0000-0000C85A0000}"/>
    <cellStyle name="Normal 3 2 4 2 2 2 3" xfId="29762" xr:uid="{65CB7698-1140-408A-B4CE-669C4074071A}"/>
    <cellStyle name="Normal 3 2 4 2 2 2 4" xfId="44019" xr:uid="{CF80306A-761A-49B2-A198-17A0E3B71E32}"/>
    <cellStyle name="Normal 3 2 4 2 2 3" xfId="6000" xr:uid="{00000000-0005-0000-0000-0000C95A0000}"/>
    <cellStyle name="Normal 3 2 4 2 2 3 2" xfId="20257" xr:uid="{00000000-0005-0000-0000-0000CA5A0000}"/>
    <cellStyle name="Normal 3 2 4 2 2 3 3" xfId="32138" xr:uid="{BA580768-E279-49D0-BD96-53A3DD479B67}"/>
    <cellStyle name="Normal 3 2 4 2 2 3 4" xfId="46395" xr:uid="{8E78247C-4523-4C73-A874-1E7C4C3CB634}"/>
    <cellStyle name="Normal 3 2 4 2 2 4" xfId="8376" xr:uid="{00000000-0005-0000-0000-0000CB5A0000}"/>
    <cellStyle name="Normal 3 2 4 2 2 4 2" xfId="22633" xr:uid="{00000000-0005-0000-0000-0000CC5A0000}"/>
    <cellStyle name="Normal 3 2 4 2 2 4 3" xfId="34514" xr:uid="{DEDCB662-F339-49D6-A659-1D17CF2D7611}"/>
    <cellStyle name="Normal 3 2 4 2 2 4 4" xfId="48771" xr:uid="{B85FAE0A-F927-4B48-B701-6B92550361D5}"/>
    <cellStyle name="Normal 3 2 4 2 2 5" xfId="10752" xr:uid="{00000000-0005-0000-0000-0000CD5A0000}"/>
    <cellStyle name="Normal 3 2 4 2 2 5 2" xfId="25009" xr:uid="{00000000-0005-0000-0000-0000CE5A0000}"/>
    <cellStyle name="Normal 3 2 4 2 2 5 3" xfId="36890" xr:uid="{9660AC94-D25B-4C01-9990-018F251BB790}"/>
    <cellStyle name="Normal 3 2 4 2 2 5 4" xfId="51147" xr:uid="{42082975-FE4F-4F9D-AA17-CF4DCD68E8E4}"/>
    <cellStyle name="Normal 3 2 4 2 2 6" xfId="13129" xr:uid="{00000000-0005-0000-0000-0000CF5A0000}"/>
    <cellStyle name="Normal 3 2 4 2 2 6 2" xfId="39267" xr:uid="{CABB622E-69D5-4165-B810-A4661F0761C8}"/>
    <cellStyle name="Normal 3 2 4 2 2 6 3" xfId="53524" xr:uid="{A51270DD-CE0C-474F-BA5A-7C599F3263DC}"/>
    <cellStyle name="Normal 3 2 4 2 2 7" xfId="15505" xr:uid="{00000000-0005-0000-0000-0000D05A0000}"/>
    <cellStyle name="Normal 3 2 4 2 2 8" xfId="27386" xr:uid="{0FBB6DBE-C72B-4EFC-8B70-FC9F34834B2B}"/>
    <cellStyle name="Normal 3 2 4 2 2 9" xfId="41643" xr:uid="{B5047053-0C8F-4C65-92B8-E9C87391A08E}"/>
    <cellStyle name="Normal 3 2 4 2 3" xfId="2040" xr:uid="{00000000-0005-0000-0000-0000D15A0000}"/>
    <cellStyle name="Normal 3 2 4 2 3 2" xfId="4416" xr:uid="{00000000-0005-0000-0000-0000D25A0000}"/>
    <cellStyle name="Normal 3 2 4 2 3 2 2" xfId="18673" xr:uid="{00000000-0005-0000-0000-0000D35A0000}"/>
    <cellStyle name="Normal 3 2 4 2 3 2 3" xfId="30554" xr:uid="{A86D94DA-B50B-454D-8A97-C6CFAE6B497E}"/>
    <cellStyle name="Normal 3 2 4 2 3 2 4" xfId="44811" xr:uid="{158AAD28-8E1C-4AEE-AB44-858EB90FF595}"/>
    <cellStyle name="Normal 3 2 4 2 3 3" xfId="6792" xr:uid="{00000000-0005-0000-0000-0000D45A0000}"/>
    <cellStyle name="Normal 3 2 4 2 3 3 2" xfId="21049" xr:uid="{00000000-0005-0000-0000-0000D55A0000}"/>
    <cellStyle name="Normal 3 2 4 2 3 3 3" xfId="32930" xr:uid="{A5B66AB4-B8E2-4C02-BFD0-D64E65F25970}"/>
    <cellStyle name="Normal 3 2 4 2 3 3 4" xfId="47187" xr:uid="{C97FF720-2650-4422-BEC4-4A1FCA96CC30}"/>
    <cellStyle name="Normal 3 2 4 2 3 4" xfId="9168" xr:uid="{00000000-0005-0000-0000-0000D65A0000}"/>
    <cellStyle name="Normal 3 2 4 2 3 4 2" xfId="23425" xr:uid="{00000000-0005-0000-0000-0000D75A0000}"/>
    <cellStyle name="Normal 3 2 4 2 3 4 3" xfId="35306" xr:uid="{7896AE82-ADF0-4586-AFED-C84D7323B0EC}"/>
    <cellStyle name="Normal 3 2 4 2 3 4 4" xfId="49563" xr:uid="{896C668D-E6CE-4A2F-899C-91DFE0E0E0C9}"/>
    <cellStyle name="Normal 3 2 4 2 3 5" xfId="11544" xr:uid="{00000000-0005-0000-0000-0000D85A0000}"/>
    <cellStyle name="Normal 3 2 4 2 3 5 2" xfId="25801" xr:uid="{00000000-0005-0000-0000-0000D95A0000}"/>
    <cellStyle name="Normal 3 2 4 2 3 5 3" xfId="37682" xr:uid="{2AD71C9A-8833-4050-B229-15C60502776C}"/>
    <cellStyle name="Normal 3 2 4 2 3 5 4" xfId="51939" xr:uid="{59328593-7F51-400D-9697-6DC616BE0345}"/>
    <cellStyle name="Normal 3 2 4 2 3 6" xfId="13921" xr:uid="{00000000-0005-0000-0000-0000DA5A0000}"/>
    <cellStyle name="Normal 3 2 4 2 3 6 2" xfId="40059" xr:uid="{0C89E06A-5B68-4118-8171-3C302BDCE318}"/>
    <cellStyle name="Normal 3 2 4 2 3 6 3" xfId="54316" xr:uid="{4EDFE179-0928-46D2-A3C3-1097C742CD02}"/>
    <cellStyle name="Normal 3 2 4 2 3 7" xfId="16297" xr:uid="{00000000-0005-0000-0000-0000DB5A0000}"/>
    <cellStyle name="Normal 3 2 4 2 3 8" xfId="28178" xr:uid="{1F5CFBC5-32BA-48C3-A40E-C162AB293403}"/>
    <cellStyle name="Normal 3 2 4 2 3 9" xfId="42435" xr:uid="{37EB103D-82CE-4A52-B7A9-30A91EE7A8C4}"/>
    <cellStyle name="Normal 3 2 4 2 4" xfId="2832" xr:uid="{00000000-0005-0000-0000-0000DC5A0000}"/>
    <cellStyle name="Normal 3 2 4 2 4 2" xfId="17089" xr:uid="{00000000-0005-0000-0000-0000DD5A0000}"/>
    <cellStyle name="Normal 3 2 4 2 4 3" xfId="28970" xr:uid="{8B3094B8-F797-4CF9-B087-20DE5FEC0B8A}"/>
    <cellStyle name="Normal 3 2 4 2 4 4" xfId="43227" xr:uid="{5CF49E69-86EB-45C6-A55D-02D2ECF7E95D}"/>
    <cellStyle name="Normal 3 2 4 2 5" xfId="5208" xr:uid="{00000000-0005-0000-0000-0000DE5A0000}"/>
    <cellStyle name="Normal 3 2 4 2 5 2" xfId="19465" xr:uid="{00000000-0005-0000-0000-0000DF5A0000}"/>
    <cellStyle name="Normal 3 2 4 2 5 3" xfId="31346" xr:uid="{EC1577CC-893B-48AD-A64E-3436CEDD618D}"/>
    <cellStyle name="Normal 3 2 4 2 5 4" xfId="45603" xr:uid="{74C5BE3D-AF5F-4C43-8963-097D1F7033CE}"/>
    <cellStyle name="Normal 3 2 4 2 6" xfId="7584" xr:uid="{00000000-0005-0000-0000-0000E05A0000}"/>
    <cellStyle name="Normal 3 2 4 2 6 2" xfId="21841" xr:uid="{00000000-0005-0000-0000-0000E15A0000}"/>
    <cellStyle name="Normal 3 2 4 2 6 3" xfId="33722" xr:uid="{E799084F-BF41-47CC-9952-977A46A86E92}"/>
    <cellStyle name="Normal 3 2 4 2 6 4" xfId="47979" xr:uid="{DFD61F41-A697-4AAB-B2E4-836A33C093C7}"/>
    <cellStyle name="Normal 3 2 4 2 7" xfId="9960" xr:uid="{00000000-0005-0000-0000-0000E25A0000}"/>
    <cellStyle name="Normal 3 2 4 2 7 2" xfId="24217" xr:uid="{00000000-0005-0000-0000-0000E35A0000}"/>
    <cellStyle name="Normal 3 2 4 2 7 3" xfId="36098" xr:uid="{F354F3B6-64FE-4D9C-827B-1F81CB926D6D}"/>
    <cellStyle name="Normal 3 2 4 2 7 4" xfId="50355" xr:uid="{E2A91EE0-0255-41C6-8185-48956FBE71A7}"/>
    <cellStyle name="Normal 3 2 4 2 8" xfId="12337" xr:uid="{00000000-0005-0000-0000-0000E45A0000}"/>
    <cellStyle name="Normal 3 2 4 2 8 2" xfId="38475" xr:uid="{CFE4CD62-49F7-4276-8D3E-1CA0807C2D56}"/>
    <cellStyle name="Normal 3 2 4 2 8 3" xfId="52732" xr:uid="{2D0CBDDA-1567-4347-9569-036A2BA9A4B0}"/>
    <cellStyle name="Normal 3 2 4 2 9" xfId="14713" xr:uid="{00000000-0005-0000-0000-0000E55A0000}"/>
    <cellStyle name="Normal 3 2 4 3" xfId="888" xr:uid="{00000000-0005-0000-0000-0000E65A0000}"/>
    <cellStyle name="Normal 3 2 4 3 2" xfId="3264" xr:uid="{00000000-0005-0000-0000-0000E75A0000}"/>
    <cellStyle name="Normal 3 2 4 3 2 2" xfId="17521" xr:uid="{00000000-0005-0000-0000-0000E85A0000}"/>
    <cellStyle name="Normal 3 2 4 3 2 3" xfId="29402" xr:uid="{6F2FB204-CB99-41D7-B699-B92C4940F461}"/>
    <cellStyle name="Normal 3 2 4 3 2 4" xfId="43659" xr:uid="{E496F3BD-F6E2-42F0-A795-C1A2C1082CBC}"/>
    <cellStyle name="Normal 3 2 4 3 3" xfId="5640" xr:uid="{00000000-0005-0000-0000-0000E95A0000}"/>
    <cellStyle name="Normal 3 2 4 3 3 2" xfId="19897" xr:uid="{00000000-0005-0000-0000-0000EA5A0000}"/>
    <cellStyle name="Normal 3 2 4 3 3 3" xfId="31778" xr:uid="{DD7ABD67-E612-4FBB-8C2C-475B84BBE9DF}"/>
    <cellStyle name="Normal 3 2 4 3 3 4" xfId="46035" xr:uid="{0C4A141C-77BD-4F42-8A4F-21C73BED3274}"/>
    <cellStyle name="Normal 3 2 4 3 4" xfId="8016" xr:uid="{00000000-0005-0000-0000-0000EB5A0000}"/>
    <cellStyle name="Normal 3 2 4 3 4 2" xfId="22273" xr:uid="{00000000-0005-0000-0000-0000EC5A0000}"/>
    <cellStyle name="Normal 3 2 4 3 4 3" xfId="34154" xr:uid="{643A1F7D-3A0B-46D9-B4D1-5529DF7CFAC4}"/>
    <cellStyle name="Normal 3 2 4 3 4 4" xfId="48411" xr:uid="{878B4063-973C-4671-A601-7974E927908D}"/>
    <cellStyle name="Normal 3 2 4 3 5" xfId="10392" xr:uid="{00000000-0005-0000-0000-0000ED5A0000}"/>
    <cellStyle name="Normal 3 2 4 3 5 2" xfId="24649" xr:uid="{00000000-0005-0000-0000-0000EE5A0000}"/>
    <cellStyle name="Normal 3 2 4 3 5 3" xfId="36530" xr:uid="{DA32EA1B-3BF6-4D5F-A391-5D6823847CC9}"/>
    <cellStyle name="Normal 3 2 4 3 5 4" xfId="50787" xr:uid="{A9810E9A-D1C4-4A40-ACAC-821D0DDC79FC}"/>
    <cellStyle name="Normal 3 2 4 3 6" xfId="12769" xr:uid="{00000000-0005-0000-0000-0000EF5A0000}"/>
    <cellStyle name="Normal 3 2 4 3 6 2" xfId="38907" xr:uid="{1A8F07FB-D359-484E-890C-CB39B1783449}"/>
    <cellStyle name="Normal 3 2 4 3 6 3" xfId="53164" xr:uid="{F40174AE-3231-4D05-8E43-93F5C6658D84}"/>
    <cellStyle name="Normal 3 2 4 3 7" xfId="15145" xr:uid="{00000000-0005-0000-0000-0000F05A0000}"/>
    <cellStyle name="Normal 3 2 4 3 8" xfId="27026" xr:uid="{457C5B12-E07D-4E1C-A3BC-50BA8DAB4671}"/>
    <cellStyle name="Normal 3 2 4 3 9" xfId="41283" xr:uid="{2363B7ED-7EA0-42F1-BEF9-37CE7DCC09AC}"/>
    <cellStyle name="Normal 3 2 4 4" xfId="1680" xr:uid="{00000000-0005-0000-0000-0000F15A0000}"/>
    <cellStyle name="Normal 3 2 4 4 2" xfId="4056" xr:uid="{00000000-0005-0000-0000-0000F25A0000}"/>
    <cellStyle name="Normal 3 2 4 4 2 2" xfId="18313" xr:uid="{00000000-0005-0000-0000-0000F35A0000}"/>
    <cellStyle name="Normal 3 2 4 4 2 3" xfId="30194" xr:uid="{F003BC02-0A4C-4751-B7F0-FDE27B998548}"/>
    <cellStyle name="Normal 3 2 4 4 2 4" xfId="44451" xr:uid="{250FFEED-2372-4FEC-8A23-46EA0F988277}"/>
    <cellStyle name="Normal 3 2 4 4 3" xfId="6432" xr:uid="{00000000-0005-0000-0000-0000F45A0000}"/>
    <cellStyle name="Normal 3 2 4 4 3 2" xfId="20689" xr:uid="{00000000-0005-0000-0000-0000F55A0000}"/>
    <cellStyle name="Normal 3 2 4 4 3 3" xfId="32570" xr:uid="{08B1C6C1-AAEB-4ED4-B9AB-567F8361491C}"/>
    <cellStyle name="Normal 3 2 4 4 3 4" xfId="46827" xr:uid="{6A98CE2C-3751-478A-8FBA-E1B99E85FBF8}"/>
    <cellStyle name="Normal 3 2 4 4 4" xfId="8808" xr:uid="{00000000-0005-0000-0000-0000F65A0000}"/>
    <cellStyle name="Normal 3 2 4 4 4 2" xfId="23065" xr:uid="{00000000-0005-0000-0000-0000F75A0000}"/>
    <cellStyle name="Normal 3 2 4 4 4 3" xfId="34946" xr:uid="{26B09D1F-8D8E-4540-A4FC-E77A86EC8748}"/>
    <cellStyle name="Normal 3 2 4 4 4 4" xfId="49203" xr:uid="{C274ED64-498E-4760-89DA-F19C6F7F9220}"/>
    <cellStyle name="Normal 3 2 4 4 5" xfId="11184" xr:uid="{00000000-0005-0000-0000-0000F85A0000}"/>
    <cellStyle name="Normal 3 2 4 4 5 2" xfId="25441" xr:uid="{00000000-0005-0000-0000-0000F95A0000}"/>
    <cellStyle name="Normal 3 2 4 4 5 3" xfId="37322" xr:uid="{D06B9E98-7874-4D34-967D-6FA63097D5A1}"/>
    <cellStyle name="Normal 3 2 4 4 5 4" xfId="51579" xr:uid="{F5E0D9DD-D59C-4084-81AE-A07DD4E8AC93}"/>
    <cellStyle name="Normal 3 2 4 4 6" xfId="13561" xr:uid="{00000000-0005-0000-0000-0000FA5A0000}"/>
    <cellStyle name="Normal 3 2 4 4 6 2" xfId="39699" xr:uid="{1F27E44A-BAD7-47ED-9859-1A8348DA696F}"/>
    <cellStyle name="Normal 3 2 4 4 6 3" xfId="53956" xr:uid="{B16B77B8-ABAF-4C77-9E6F-0BF6017C2AF6}"/>
    <cellStyle name="Normal 3 2 4 4 7" xfId="15937" xr:uid="{00000000-0005-0000-0000-0000FB5A0000}"/>
    <cellStyle name="Normal 3 2 4 4 8" xfId="27818" xr:uid="{044F550A-958D-4ABE-B13C-554C94CFCB6E}"/>
    <cellStyle name="Normal 3 2 4 4 9" xfId="42075" xr:uid="{A7709BC8-C908-4E7C-A08A-B7DB7B2E4248}"/>
    <cellStyle name="Normal 3 2 4 5" xfId="2472" xr:uid="{00000000-0005-0000-0000-0000FC5A0000}"/>
    <cellStyle name="Normal 3 2 4 5 2" xfId="16729" xr:uid="{00000000-0005-0000-0000-0000FD5A0000}"/>
    <cellStyle name="Normal 3 2 4 5 3" xfId="28610" xr:uid="{25DB81B5-C42C-4403-8674-35AF22C86AF0}"/>
    <cellStyle name="Normal 3 2 4 5 4" xfId="42867" xr:uid="{9F3DF848-F7FC-40CA-A2FB-CA7E6051BC97}"/>
    <cellStyle name="Normal 3 2 4 6" xfId="4848" xr:uid="{00000000-0005-0000-0000-0000FE5A0000}"/>
    <cellStyle name="Normal 3 2 4 6 2" xfId="19105" xr:uid="{00000000-0005-0000-0000-0000FF5A0000}"/>
    <cellStyle name="Normal 3 2 4 6 3" xfId="30986" xr:uid="{B05ADB42-4C3C-4B36-8E54-CC1F8AEB50E7}"/>
    <cellStyle name="Normal 3 2 4 6 4" xfId="45243" xr:uid="{28732DAF-1CAD-41F2-B033-8354DCB4368F}"/>
    <cellStyle name="Normal 3 2 4 7" xfId="7224" xr:uid="{00000000-0005-0000-0000-0000005B0000}"/>
    <cellStyle name="Normal 3 2 4 7 2" xfId="21481" xr:uid="{00000000-0005-0000-0000-0000015B0000}"/>
    <cellStyle name="Normal 3 2 4 7 3" xfId="33362" xr:uid="{C489A334-CFCD-446F-8E63-BDF69809D95F}"/>
    <cellStyle name="Normal 3 2 4 7 4" xfId="47619" xr:uid="{E1E867C0-8F89-4BDC-B48D-8BDB338046E6}"/>
    <cellStyle name="Normal 3 2 4 8" xfId="9600" xr:uid="{00000000-0005-0000-0000-0000025B0000}"/>
    <cellStyle name="Normal 3 2 4 8 2" xfId="23857" xr:uid="{00000000-0005-0000-0000-0000035B0000}"/>
    <cellStyle name="Normal 3 2 4 8 3" xfId="35738" xr:uid="{52CC6753-D8A2-4CCC-BD8A-FA61FE453F84}"/>
    <cellStyle name="Normal 3 2 4 8 4" xfId="49995" xr:uid="{B3394CA5-AE9A-406E-BB44-F489D4B1C93D}"/>
    <cellStyle name="Normal 3 2 4 9" xfId="11977" xr:uid="{00000000-0005-0000-0000-0000045B0000}"/>
    <cellStyle name="Normal 3 2 4 9 2" xfId="38115" xr:uid="{3A4BF04A-3B58-4245-94D4-42C3DB4B26B4}"/>
    <cellStyle name="Normal 3 2 4 9 3" xfId="52372" xr:uid="{DBDD1253-E092-4206-80F7-A95BBCE56605}"/>
    <cellStyle name="Normal 3 2 5" xfId="132" xr:uid="{00000000-0005-0000-0000-0000055B0000}"/>
    <cellStyle name="Normal 3 2 5 10" xfId="14389" xr:uid="{00000000-0005-0000-0000-0000065B0000}"/>
    <cellStyle name="Normal 3 2 5 11" xfId="26270" xr:uid="{67B7A6CA-64C5-4241-AC9A-F401D75623A0}"/>
    <cellStyle name="Normal 3 2 5 12" xfId="40527" xr:uid="{14A13E8A-C683-4BFB-B121-5162EAED72BC}"/>
    <cellStyle name="Normal 3 2 5 2" xfId="492" xr:uid="{00000000-0005-0000-0000-0000075B0000}"/>
    <cellStyle name="Normal 3 2 5 2 10" xfId="26630" xr:uid="{F4BA9EA0-F622-426F-BF84-0ACAAD2B644C}"/>
    <cellStyle name="Normal 3 2 5 2 11" xfId="40887" xr:uid="{23DE3FD4-3210-4594-BB74-D4DAC4B66E8D}"/>
    <cellStyle name="Normal 3 2 5 2 2" xfId="1284" xr:uid="{00000000-0005-0000-0000-0000085B0000}"/>
    <cellStyle name="Normal 3 2 5 2 2 2" xfId="3660" xr:uid="{00000000-0005-0000-0000-0000095B0000}"/>
    <cellStyle name="Normal 3 2 5 2 2 2 2" xfId="17917" xr:uid="{00000000-0005-0000-0000-00000A5B0000}"/>
    <cellStyle name="Normal 3 2 5 2 2 2 3" xfId="29798" xr:uid="{7981F7BD-6E8F-45AF-B1CF-75BD2A25F6A8}"/>
    <cellStyle name="Normal 3 2 5 2 2 2 4" xfId="44055" xr:uid="{A02B1C49-8535-4C1A-9838-5F2FD75DE4C1}"/>
    <cellStyle name="Normal 3 2 5 2 2 3" xfId="6036" xr:uid="{00000000-0005-0000-0000-00000B5B0000}"/>
    <cellStyle name="Normal 3 2 5 2 2 3 2" xfId="20293" xr:uid="{00000000-0005-0000-0000-00000C5B0000}"/>
    <cellStyle name="Normal 3 2 5 2 2 3 3" xfId="32174" xr:uid="{B6120DCA-4B72-407B-9D8F-74E53144ED1E}"/>
    <cellStyle name="Normal 3 2 5 2 2 3 4" xfId="46431" xr:uid="{0EF850F3-C276-4F0A-BC76-7823B4F75E66}"/>
    <cellStyle name="Normal 3 2 5 2 2 4" xfId="8412" xr:uid="{00000000-0005-0000-0000-00000D5B0000}"/>
    <cellStyle name="Normal 3 2 5 2 2 4 2" xfId="22669" xr:uid="{00000000-0005-0000-0000-00000E5B0000}"/>
    <cellStyle name="Normal 3 2 5 2 2 4 3" xfId="34550" xr:uid="{70BEB18C-BC34-437B-A716-5BB539CBC469}"/>
    <cellStyle name="Normal 3 2 5 2 2 4 4" xfId="48807" xr:uid="{62EE94FA-000F-4036-B5C4-28D37FBCEFC5}"/>
    <cellStyle name="Normal 3 2 5 2 2 5" xfId="10788" xr:uid="{00000000-0005-0000-0000-00000F5B0000}"/>
    <cellStyle name="Normal 3 2 5 2 2 5 2" xfId="25045" xr:uid="{00000000-0005-0000-0000-0000105B0000}"/>
    <cellStyle name="Normal 3 2 5 2 2 5 3" xfId="36926" xr:uid="{E8BA7747-8471-4EEF-8A8F-BA4E99E6CAAD}"/>
    <cellStyle name="Normal 3 2 5 2 2 5 4" xfId="51183" xr:uid="{2428D543-505A-49CD-9B0B-B1E5DA3CE0D6}"/>
    <cellStyle name="Normal 3 2 5 2 2 6" xfId="13165" xr:uid="{00000000-0005-0000-0000-0000115B0000}"/>
    <cellStyle name="Normal 3 2 5 2 2 6 2" xfId="39303" xr:uid="{AD3D4D10-88F0-4627-84BE-F0F179028931}"/>
    <cellStyle name="Normal 3 2 5 2 2 6 3" xfId="53560" xr:uid="{D7C3E80D-491C-4980-9C4C-6B39ECC029DB}"/>
    <cellStyle name="Normal 3 2 5 2 2 7" xfId="15541" xr:uid="{00000000-0005-0000-0000-0000125B0000}"/>
    <cellStyle name="Normal 3 2 5 2 2 8" xfId="27422" xr:uid="{8F63FC16-0C83-4263-A04C-816F4A0747DD}"/>
    <cellStyle name="Normal 3 2 5 2 2 9" xfId="41679" xr:uid="{FD759D7A-AFE8-43EA-910E-EABE599E0EE8}"/>
    <cellStyle name="Normal 3 2 5 2 3" xfId="2076" xr:uid="{00000000-0005-0000-0000-0000135B0000}"/>
    <cellStyle name="Normal 3 2 5 2 3 2" xfId="4452" xr:uid="{00000000-0005-0000-0000-0000145B0000}"/>
    <cellStyle name="Normal 3 2 5 2 3 2 2" xfId="18709" xr:uid="{00000000-0005-0000-0000-0000155B0000}"/>
    <cellStyle name="Normal 3 2 5 2 3 2 3" xfId="30590" xr:uid="{2E90F417-64DC-4A81-9ADC-50170745ACF9}"/>
    <cellStyle name="Normal 3 2 5 2 3 2 4" xfId="44847" xr:uid="{7EB4A8B3-6817-403F-A428-516F107AFF61}"/>
    <cellStyle name="Normal 3 2 5 2 3 3" xfId="6828" xr:uid="{00000000-0005-0000-0000-0000165B0000}"/>
    <cellStyle name="Normal 3 2 5 2 3 3 2" xfId="21085" xr:uid="{00000000-0005-0000-0000-0000175B0000}"/>
    <cellStyle name="Normal 3 2 5 2 3 3 3" xfId="32966" xr:uid="{B1697D4E-258B-4E2F-B084-A0DD6ECBB8BD}"/>
    <cellStyle name="Normal 3 2 5 2 3 3 4" xfId="47223" xr:uid="{B45D11A2-4208-4B3A-A569-EBEB512A98C0}"/>
    <cellStyle name="Normal 3 2 5 2 3 4" xfId="9204" xr:uid="{00000000-0005-0000-0000-0000185B0000}"/>
    <cellStyle name="Normal 3 2 5 2 3 4 2" xfId="23461" xr:uid="{00000000-0005-0000-0000-0000195B0000}"/>
    <cellStyle name="Normal 3 2 5 2 3 4 3" xfId="35342" xr:uid="{9DDCA0FD-9A66-45E9-8892-2782428F9578}"/>
    <cellStyle name="Normal 3 2 5 2 3 4 4" xfId="49599" xr:uid="{9557B2D2-5CD8-4954-92E8-8A5BD7ED2949}"/>
    <cellStyle name="Normal 3 2 5 2 3 5" xfId="11580" xr:uid="{00000000-0005-0000-0000-00001A5B0000}"/>
    <cellStyle name="Normal 3 2 5 2 3 5 2" xfId="25837" xr:uid="{00000000-0005-0000-0000-00001B5B0000}"/>
    <cellStyle name="Normal 3 2 5 2 3 5 3" xfId="37718" xr:uid="{CD32FE31-AB60-4F5C-A9BB-BC5686591578}"/>
    <cellStyle name="Normal 3 2 5 2 3 5 4" xfId="51975" xr:uid="{63177112-437E-46A8-B333-77F7C55BB15B}"/>
    <cellStyle name="Normal 3 2 5 2 3 6" xfId="13957" xr:uid="{00000000-0005-0000-0000-00001C5B0000}"/>
    <cellStyle name="Normal 3 2 5 2 3 6 2" xfId="40095" xr:uid="{EF5DFC5F-167D-4AC7-9484-CAC9874B544D}"/>
    <cellStyle name="Normal 3 2 5 2 3 6 3" xfId="54352" xr:uid="{F18B91C5-A098-454C-A630-6A9F10537D38}"/>
    <cellStyle name="Normal 3 2 5 2 3 7" xfId="16333" xr:uid="{00000000-0005-0000-0000-00001D5B0000}"/>
    <cellStyle name="Normal 3 2 5 2 3 8" xfId="28214" xr:uid="{6CFC4F0C-76A1-4D90-AEA2-F1208A3A9220}"/>
    <cellStyle name="Normal 3 2 5 2 3 9" xfId="42471" xr:uid="{700EFD46-045B-41F8-BA68-626CEF1F7D4A}"/>
    <cellStyle name="Normal 3 2 5 2 4" xfId="2868" xr:uid="{00000000-0005-0000-0000-00001E5B0000}"/>
    <cellStyle name="Normal 3 2 5 2 4 2" xfId="17125" xr:uid="{00000000-0005-0000-0000-00001F5B0000}"/>
    <cellStyle name="Normal 3 2 5 2 4 3" xfId="29006" xr:uid="{C6233EBD-BEA4-4BD1-8E0D-5EEB9443B608}"/>
    <cellStyle name="Normal 3 2 5 2 4 4" xfId="43263" xr:uid="{22C6E0E1-F925-4BE6-9A1D-FF98372A347F}"/>
    <cellStyle name="Normal 3 2 5 2 5" xfId="5244" xr:uid="{00000000-0005-0000-0000-0000205B0000}"/>
    <cellStyle name="Normal 3 2 5 2 5 2" xfId="19501" xr:uid="{00000000-0005-0000-0000-0000215B0000}"/>
    <cellStyle name="Normal 3 2 5 2 5 3" xfId="31382" xr:uid="{B06DF157-BACF-4414-BB80-224D3A4AA612}"/>
    <cellStyle name="Normal 3 2 5 2 5 4" xfId="45639" xr:uid="{98273922-1211-4451-BB00-BD20D815ED3B}"/>
    <cellStyle name="Normal 3 2 5 2 6" xfId="7620" xr:uid="{00000000-0005-0000-0000-0000225B0000}"/>
    <cellStyle name="Normal 3 2 5 2 6 2" xfId="21877" xr:uid="{00000000-0005-0000-0000-0000235B0000}"/>
    <cellStyle name="Normal 3 2 5 2 6 3" xfId="33758" xr:uid="{F1B45C4E-C30C-43FB-BEF2-9A809D36FCE6}"/>
    <cellStyle name="Normal 3 2 5 2 6 4" xfId="48015" xr:uid="{FDF236D5-A6C8-4918-86F4-02B4A73D9359}"/>
    <cellStyle name="Normal 3 2 5 2 7" xfId="9996" xr:uid="{00000000-0005-0000-0000-0000245B0000}"/>
    <cellStyle name="Normal 3 2 5 2 7 2" xfId="24253" xr:uid="{00000000-0005-0000-0000-0000255B0000}"/>
    <cellStyle name="Normal 3 2 5 2 7 3" xfId="36134" xr:uid="{F8F8D35C-698D-49DD-A075-11C54C442F72}"/>
    <cellStyle name="Normal 3 2 5 2 7 4" xfId="50391" xr:uid="{4DA9A8B4-4DD2-48C5-BB8D-3CE3BB875685}"/>
    <cellStyle name="Normal 3 2 5 2 8" xfId="12373" xr:uid="{00000000-0005-0000-0000-0000265B0000}"/>
    <cellStyle name="Normal 3 2 5 2 8 2" xfId="38511" xr:uid="{17163900-5B47-436A-B050-BBF8FA3B30CA}"/>
    <cellStyle name="Normal 3 2 5 2 8 3" xfId="52768" xr:uid="{14449A13-5683-45BE-B4EF-A6331578B14E}"/>
    <cellStyle name="Normal 3 2 5 2 9" xfId="14749" xr:uid="{00000000-0005-0000-0000-0000275B0000}"/>
    <cellStyle name="Normal 3 2 5 3" xfId="924" xr:uid="{00000000-0005-0000-0000-0000285B0000}"/>
    <cellStyle name="Normal 3 2 5 3 2" xfId="3300" xr:uid="{00000000-0005-0000-0000-0000295B0000}"/>
    <cellStyle name="Normal 3 2 5 3 2 2" xfId="17557" xr:uid="{00000000-0005-0000-0000-00002A5B0000}"/>
    <cellStyle name="Normal 3 2 5 3 2 3" xfId="29438" xr:uid="{2C07B814-1A9B-467C-B551-0554790BB092}"/>
    <cellStyle name="Normal 3 2 5 3 2 4" xfId="43695" xr:uid="{CD9706C6-2900-4A86-9350-A4B3ED9CEB88}"/>
    <cellStyle name="Normal 3 2 5 3 3" xfId="5676" xr:uid="{00000000-0005-0000-0000-00002B5B0000}"/>
    <cellStyle name="Normal 3 2 5 3 3 2" xfId="19933" xr:uid="{00000000-0005-0000-0000-00002C5B0000}"/>
    <cellStyle name="Normal 3 2 5 3 3 3" xfId="31814" xr:uid="{68F79780-3178-485A-9590-386333396309}"/>
    <cellStyle name="Normal 3 2 5 3 3 4" xfId="46071" xr:uid="{5C220175-8F55-4626-A138-E4F29E243C5A}"/>
    <cellStyle name="Normal 3 2 5 3 4" xfId="8052" xr:uid="{00000000-0005-0000-0000-00002D5B0000}"/>
    <cellStyle name="Normal 3 2 5 3 4 2" xfId="22309" xr:uid="{00000000-0005-0000-0000-00002E5B0000}"/>
    <cellStyle name="Normal 3 2 5 3 4 3" xfId="34190" xr:uid="{4684B533-45E7-4134-85DE-BF66924E4907}"/>
    <cellStyle name="Normal 3 2 5 3 4 4" xfId="48447" xr:uid="{A31A0C14-B423-4D31-9D5F-51598CF74562}"/>
    <cellStyle name="Normal 3 2 5 3 5" xfId="10428" xr:uid="{00000000-0005-0000-0000-00002F5B0000}"/>
    <cellStyle name="Normal 3 2 5 3 5 2" xfId="24685" xr:uid="{00000000-0005-0000-0000-0000305B0000}"/>
    <cellStyle name="Normal 3 2 5 3 5 3" xfId="36566" xr:uid="{D1B4808C-CB82-44C2-8570-AD393D9EE462}"/>
    <cellStyle name="Normal 3 2 5 3 5 4" xfId="50823" xr:uid="{4A7E8CB2-A4A1-4313-8EEB-6F836011ACA3}"/>
    <cellStyle name="Normal 3 2 5 3 6" xfId="12805" xr:uid="{00000000-0005-0000-0000-0000315B0000}"/>
    <cellStyle name="Normal 3 2 5 3 6 2" xfId="38943" xr:uid="{5FEEA92A-DB15-479E-8646-4ECAB3D3CFAB}"/>
    <cellStyle name="Normal 3 2 5 3 6 3" xfId="53200" xr:uid="{83BC7898-2B2B-48F6-B950-C5656995AB85}"/>
    <cellStyle name="Normal 3 2 5 3 7" xfId="15181" xr:uid="{00000000-0005-0000-0000-0000325B0000}"/>
    <cellStyle name="Normal 3 2 5 3 8" xfId="27062" xr:uid="{F2B5C797-EDD5-4A4A-A9E5-8D9D9D9F0FE1}"/>
    <cellStyle name="Normal 3 2 5 3 9" xfId="41319" xr:uid="{7CB0F37C-F808-4F87-A674-9237952C1F05}"/>
    <cellStyle name="Normal 3 2 5 4" xfId="1716" xr:uid="{00000000-0005-0000-0000-0000335B0000}"/>
    <cellStyle name="Normal 3 2 5 4 2" xfId="4092" xr:uid="{00000000-0005-0000-0000-0000345B0000}"/>
    <cellStyle name="Normal 3 2 5 4 2 2" xfId="18349" xr:uid="{00000000-0005-0000-0000-0000355B0000}"/>
    <cellStyle name="Normal 3 2 5 4 2 3" xfId="30230" xr:uid="{5183CA2C-341C-40BA-B9DC-F8C561535BF6}"/>
    <cellStyle name="Normal 3 2 5 4 2 4" xfId="44487" xr:uid="{C5D63E63-3E3D-40BF-B51C-423A2E58DDAB}"/>
    <cellStyle name="Normal 3 2 5 4 3" xfId="6468" xr:uid="{00000000-0005-0000-0000-0000365B0000}"/>
    <cellStyle name="Normal 3 2 5 4 3 2" xfId="20725" xr:uid="{00000000-0005-0000-0000-0000375B0000}"/>
    <cellStyle name="Normal 3 2 5 4 3 3" xfId="32606" xr:uid="{FA26427E-A917-4FC0-8D1D-3EC88BE46305}"/>
    <cellStyle name="Normal 3 2 5 4 3 4" xfId="46863" xr:uid="{A29BAF46-7640-4162-ADE9-A97D7AD3A8BD}"/>
    <cellStyle name="Normal 3 2 5 4 4" xfId="8844" xr:uid="{00000000-0005-0000-0000-0000385B0000}"/>
    <cellStyle name="Normal 3 2 5 4 4 2" xfId="23101" xr:uid="{00000000-0005-0000-0000-0000395B0000}"/>
    <cellStyle name="Normal 3 2 5 4 4 3" xfId="34982" xr:uid="{38DCCA9A-92D2-4A93-AAF5-9818EC317764}"/>
    <cellStyle name="Normal 3 2 5 4 4 4" xfId="49239" xr:uid="{A27E3180-5F66-4FAB-859A-E1988EEB16EF}"/>
    <cellStyle name="Normal 3 2 5 4 5" xfId="11220" xr:uid="{00000000-0005-0000-0000-00003A5B0000}"/>
    <cellStyle name="Normal 3 2 5 4 5 2" xfId="25477" xr:uid="{00000000-0005-0000-0000-00003B5B0000}"/>
    <cellStyle name="Normal 3 2 5 4 5 3" xfId="37358" xr:uid="{AF3EC992-A7D5-4E99-BB25-C8336186BDAD}"/>
    <cellStyle name="Normal 3 2 5 4 5 4" xfId="51615" xr:uid="{78A685F8-6B6B-4A32-B8B5-402931C28FAF}"/>
    <cellStyle name="Normal 3 2 5 4 6" xfId="13597" xr:uid="{00000000-0005-0000-0000-00003C5B0000}"/>
    <cellStyle name="Normal 3 2 5 4 6 2" xfId="39735" xr:uid="{961CB5CD-781D-4DF0-B7F9-EF847D133ABE}"/>
    <cellStyle name="Normal 3 2 5 4 6 3" xfId="53992" xr:uid="{9180E79E-3AAF-4EDA-A9DD-F653A74BA544}"/>
    <cellStyle name="Normal 3 2 5 4 7" xfId="15973" xr:uid="{00000000-0005-0000-0000-00003D5B0000}"/>
    <cellStyle name="Normal 3 2 5 4 8" xfId="27854" xr:uid="{73A69E54-A080-49A5-8730-622C729A75D3}"/>
    <cellStyle name="Normal 3 2 5 4 9" xfId="42111" xr:uid="{6EB33962-5937-4F50-B73F-46D72FB9B2E3}"/>
    <cellStyle name="Normal 3 2 5 5" xfId="2508" xr:uid="{00000000-0005-0000-0000-00003E5B0000}"/>
    <cellStyle name="Normal 3 2 5 5 2" xfId="16765" xr:uid="{00000000-0005-0000-0000-00003F5B0000}"/>
    <cellStyle name="Normal 3 2 5 5 3" xfId="28646" xr:uid="{E3AA2CB7-02D3-497C-82C1-FA3D846ABB4B}"/>
    <cellStyle name="Normal 3 2 5 5 4" xfId="42903" xr:uid="{13B792DD-4215-498A-8A4A-7A75C58F51E9}"/>
    <cellStyle name="Normal 3 2 5 6" xfId="4884" xr:uid="{00000000-0005-0000-0000-0000405B0000}"/>
    <cellStyle name="Normal 3 2 5 6 2" xfId="19141" xr:uid="{00000000-0005-0000-0000-0000415B0000}"/>
    <cellStyle name="Normal 3 2 5 6 3" xfId="31022" xr:uid="{FC1C5368-865A-4518-BC53-C5AB309D2855}"/>
    <cellStyle name="Normal 3 2 5 6 4" xfId="45279" xr:uid="{1040030A-C194-4A7A-91AD-3AD9BFC7B80B}"/>
    <cellStyle name="Normal 3 2 5 7" xfId="7260" xr:uid="{00000000-0005-0000-0000-0000425B0000}"/>
    <cellStyle name="Normal 3 2 5 7 2" xfId="21517" xr:uid="{00000000-0005-0000-0000-0000435B0000}"/>
    <cellStyle name="Normal 3 2 5 7 3" xfId="33398" xr:uid="{72430F25-AF9C-4A60-850E-39AE9C103B55}"/>
    <cellStyle name="Normal 3 2 5 7 4" xfId="47655" xr:uid="{57936C89-6E28-4D74-8221-05A933B0D4B0}"/>
    <cellStyle name="Normal 3 2 5 8" xfId="9636" xr:uid="{00000000-0005-0000-0000-0000445B0000}"/>
    <cellStyle name="Normal 3 2 5 8 2" xfId="23893" xr:uid="{00000000-0005-0000-0000-0000455B0000}"/>
    <cellStyle name="Normal 3 2 5 8 3" xfId="35774" xr:uid="{97FAC157-0842-47D1-8010-FFC1D788750B}"/>
    <cellStyle name="Normal 3 2 5 8 4" xfId="50031" xr:uid="{22A3B5C0-82CE-42A8-A451-37248C67F180}"/>
    <cellStyle name="Normal 3 2 5 9" xfId="12013" xr:uid="{00000000-0005-0000-0000-0000465B0000}"/>
    <cellStyle name="Normal 3 2 5 9 2" xfId="38151" xr:uid="{508F3C39-D342-4E97-9D26-14D84ECAF15F}"/>
    <cellStyle name="Normal 3 2 5 9 3" xfId="52408" xr:uid="{4D795088-D449-4C48-B443-F9FD7918B626}"/>
    <cellStyle name="Normal 3 2 6" xfId="168" xr:uid="{00000000-0005-0000-0000-0000475B0000}"/>
    <cellStyle name="Normal 3 2 6 10" xfId="14425" xr:uid="{00000000-0005-0000-0000-0000485B0000}"/>
    <cellStyle name="Normal 3 2 6 11" xfId="26306" xr:uid="{FF03B075-A8EB-48F4-A188-3EC24DB1367E}"/>
    <cellStyle name="Normal 3 2 6 12" xfId="40563" xr:uid="{10CDEB19-1D0C-4AFC-A264-83C0787A42A3}"/>
    <cellStyle name="Normal 3 2 6 2" xfId="528" xr:uid="{00000000-0005-0000-0000-0000495B0000}"/>
    <cellStyle name="Normal 3 2 6 2 10" xfId="26666" xr:uid="{AF50FA5C-7ACA-49FD-B576-33E0D1250C94}"/>
    <cellStyle name="Normal 3 2 6 2 11" xfId="40923" xr:uid="{53EFD19E-20DD-4F4D-BE77-BA122F423DD0}"/>
    <cellStyle name="Normal 3 2 6 2 2" xfId="1320" xr:uid="{00000000-0005-0000-0000-00004A5B0000}"/>
    <cellStyle name="Normal 3 2 6 2 2 2" xfId="3696" xr:uid="{00000000-0005-0000-0000-00004B5B0000}"/>
    <cellStyle name="Normal 3 2 6 2 2 2 2" xfId="17953" xr:uid="{00000000-0005-0000-0000-00004C5B0000}"/>
    <cellStyle name="Normal 3 2 6 2 2 2 3" xfId="29834" xr:uid="{9CD2D830-AA83-40AF-9CEF-F690CA24DA88}"/>
    <cellStyle name="Normal 3 2 6 2 2 2 4" xfId="44091" xr:uid="{CCA3865D-0A9D-4CA3-B61C-9E101907C142}"/>
    <cellStyle name="Normal 3 2 6 2 2 3" xfId="6072" xr:uid="{00000000-0005-0000-0000-00004D5B0000}"/>
    <cellStyle name="Normal 3 2 6 2 2 3 2" xfId="20329" xr:uid="{00000000-0005-0000-0000-00004E5B0000}"/>
    <cellStyle name="Normal 3 2 6 2 2 3 3" xfId="32210" xr:uid="{8CC40654-E887-45AF-A837-A67EE82A4328}"/>
    <cellStyle name="Normal 3 2 6 2 2 3 4" xfId="46467" xr:uid="{D5DEB91A-BE8A-4E11-BD56-3AABA2B4B067}"/>
    <cellStyle name="Normal 3 2 6 2 2 4" xfId="8448" xr:uid="{00000000-0005-0000-0000-00004F5B0000}"/>
    <cellStyle name="Normal 3 2 6 2 2 4 2" xfId="22705" xr:uid="{00000000-0005-0000-0000-0000505B0000}"/>
    <cellStyle name="Normal 3 2 6 2 2 4 3" xfId="34586" xr:uid="{818F6D75-0D24-4636-B63F-581A57705891}"/>
    <cellStyle name="Normal 3 2 6 2 2 4 4" xfId="48843" xr:uid="{31A332E6-46D3-4F4D-AC38-AC4532C18FB7}"/>
    <cellStyle name="Normal 3 2 6 2 2 5" xfId="10824" xr:uid="{00000000-0005-0000-0000-0000515B0000}"/>
    <cellStyle name="Normal 3 2 6 2 2 5 2" xfId="25081" xr:uid="{00000000-0005-0000-0000-0000525B0000}"/>
    <cellStyle name="Normal 3 2 6 2 2 5 3" xfId="36962" xr:uid="{7F480FBD-A5ED-4C12-914E-EFAC8D20C6F2}"/>
    <cellStyle name="Normal 3 2 6 2 2 5 4" xfId="51219" xr:uid="{E4A124A6-BB56-44BE-8391-F2D2B6E4F031}"/>
    <cellStyle name="Normal 3 2 6 2 2 6" xfId="13201" xr:uid="{00000000-0005-0000-0000-0000535B0000}"/>
    <cellStyle name="Normal 3 2 6 2 2 6 2" xfId="39339" xr:uid="{2397A69E-1CDC-44CC-BDCC-0D2341F534D9}"/>
    <cellStyle name="Normal 3 2 6 2 2 6 3" xfId="53596" xr:uid="{3CDC78FC-314E-4A6A-A6C5-1EE8CF053857}"/>
    <cellStyle name="Normal 3 2 6 2 2 7" xfId="15577" xr:uid="{00000000-0005-0000-0000-0000545B0000}"/>
    <cellStyle name="Normal 3 2 6 2 2 8" xfId="27458" xr:uid="{2D15E03F-761C-4AE4-B56E-DED1F518760E}"/>
    <cellStyle name="Normal 3 2 6 2 2 9" xfId="41715" xr:uid="{79085C71-8ACF-4F3F-ADB9-E16BABDAB00B}"/>
    <cellStyle name="Normal 3 2 6 2 3" xfId="2112" xr:uid="{00000000-0005-0000-0000-0000555B0000}"/>
    <cellStyle name="Normal 3 2 6 2 3 2" xfId="4488" xr:uid="{00000000-0005-0000-0000-0000565B0000}"/>
    <cellStyle name="Normal 3 2 6 2 3 2 2" xfId="18745" xr:uid="{00000000-0005-0000-0000-0000575B0000}"/>
    <cellStyle name="Normal 3 2 6 2 3 2 3" xfId="30626" xr:uid="{3A74E0B2-F9A0-4B50-AE33-EFF980BC7ADD}"/>
    <cellStyle name="Normal 3 2 6 2 3 2 4" xfId="44883" xr:uid="{C244CB45-9382-4E97-98C4-5A9B3889B648}"/>
    <cellStyle name="Normal 3 2 6 2 3 3" xfId="6864" xr:uid="{00000000-0005-0000-0000-0000585B0000}"/>
    <cellStyle name="Normal 3 2 6 2 3 3 2" xfId="21121" xr:uid="{00000000-0005-0000-0000-0000595B0000}"/>
    <cellStyle name="Normal 3 2 6 2 3 3 3" xfId="33002" xr:uid="{1F3A0FE0-B27A-4166-B242-131ED14F8963}"/>
    <cellStyle name="Normal 3 2 6 2 3 3 4" xfId="47259" xr:uid="{A9D4A8B1-3F02-40D4-A054-F33781467972}"/>
    <cellStyle name="Normal 3 2 6 2 3 4" xfId="9240" xr:uid="{00000000-0005-0000-0000-00005A5B0000}"/>
    <cellStyle name="Normal 3 2 6 2 3 4 2" xfId="23497" xr:uid="{00000000-0005-0000-0000-00005B5B0000}"/>
    <cellStyle name="Normal 3 2 6 2 3 4 3" xfId="35378" xr:uid="{A753F56F-CD63-4F4B-9E0B-E7F5251A830D}"/>
    <cellStyle name="Normal 3 2 6 2 3 4 4" xfId="49635" xr:uid="{A64207CC-233A-4B6D-B897-B6460F86FA8D}"/>
    <cellStyle name="Normal 3 2 6 2 3 5" xfId="11616" xr:uid="{00000000-0005-0000-0000-00005C5B0000}"/>
    <cellStyle name="Normal 3 2 6 2 3 5 2" xfId="25873" xr:uid="{00000000-0005-0000-0000-00005D5B0000}"/>
    <cellStyle name="Normal 3 2 6 2 3 5 3" xfId="37754" xr:uid="{AD16A84B-D2E4-4037-835B-0F14C2BEA6B1}"/>
    <cellStyle name="Normal 3 2 6 2 3 5 4" xfId="52011" xr:uid="{CBBC8CFE-027F-4B5F-853A-40D25192D5AB}"/>
    <cellStyle name="Normal 3 2 6 2 3 6" xfId="13993" xr:uid="{00000000-0005-0000-0000-00005E5B0000}"/>
    <cellStyle name="Normal 3 2 6 2 3 6 2" xfId="40131" xr:uid="{2CDB0B85-45DD-4DC5-B0D7-974506A83BA2}"/>
    <cellStyle name="Normal 3 2 6 2 3 6 3" xfId="54388" xr:uid="{BAF530E3-EF05-4984-BADA-9C5793D23E14}"/>
    <cellStyle name="Normal 3 2 6 2 3 7" xfId="16369" xr:uid="{00000000-0005-0000-0000-00005F5B0000}"/>
    <cellStyle name="Normal 3 2 6 2 3 8" xfId="28250" xr:uid="{B09D0F55-B823-49CD-95AE-B9D529BA9BA9}"/>
    <cellStyle name="Normal 3 2 6 2 3 9" xfId="42507" xr:uid="{68126C08-C131-4662-9B4D-F151D2FD33FD}"/>
    <cellStyle name="Normal 3 2 6 2 4" xfId="2904" xr:uid="{00000000-0005-0000-0000-0000605B0000}"/>
    <cellStyle name="Normal 3 2 6 2 4 2" xfId="17161" xr:uid="{00000000-0005-0000-0000-0000615B0000}"/>
    <cellStyle name="Normal 3 2 6 2 4 3" xfId="29042" xr:uid="{C625038A-8097-4940-961C-BA79544BCC6D}"/>
    <cellStyle name="Normal 3 2 6 2 4 4" xfId="43299" xr:uid="{476CF080-FDC2-49D6-B9F3-32E0F07CDC8D}"/>
    <cellStyle name="Normal 3 2 6 2 5" xfId="5280" xr:uid="{00000000-0005-0000-0000-0000625B0000}"/>
    <cellStyle name="Normal 3 2 6 2 5 2" xfId="19537" xr:uid="{00000000-0005-0000-0000-0000635B0000}"/>
    <cellStyle name="Normal 3 2 6 2 5 3" xfId="31418" xr:uid="{54B6960F-F48B-4DF5-BDC6-93DC19F2046F}"/>
    <cellStyle name="Normal 3 2 6 2 5 4" xfId="45675" xr:uid="{0CF27ED9-131A-490B-806A-753F0B850902}"/>
    <cellStyle name="Normal 3 2 6 2 6" xfId="7656" xr:uid="{00000000-0005-0000-0000-0000645B0000}"/>
    <cellStyle name="Normal 3 2 6 2 6 2" xfId="21913" xr:uid="{00000000-0005-0000-0000-0000655B0000}"/>
    <cellStyle name="Normal 3 2 6 2 6 3" xfId="33794" xr:uid="{4EF131A9-8731-4CFA-9230-F5FC08394D04}"/>
    <cellStyle name="Normal 3 2 6 2 6 4" xfId="48051" xr:uid="{006D294E-2008-415C-938B-AF411D5F089A}"/>
    <cellStyle name="Normal 3 2 6 2 7" xfId="10032" xr:uid="{00000000-0005-0000-0000-0000665B0000}"/>
    <cellStyle name="Normal 3 2 6 2 7 2" xfId="24289" xr:uid="{00000000-0005-0000-0000-0000675B0000}"/>
    <cellStyle name="Normal 3 2 6 2 7 3" xfId="36170" xr:uid="{699E5F4D-1B09-4E48-B108-F14BE0D479D1}"/>
    <cellStyle name="Normal 3 2 6 2 7 4" xfId="50427" xr:uid="{1C9BAE3D-3CD0-4423-8C31-ACD9BEBFD3C6}"/>
    <cellStyle name="Normal 3 2 6 2 8" xfId="12409" xr:uid="{00000000-0005-0000-0000-0000685B0000}"/>
    <cellStyle name="Normal 3 2 6 2 8 2" xfId="38547" xr:uid="{6E968160-F23C-42D3-B213-75EB44892F40}"/>
    <cellStyle name="Normal 3 2 6 2 8 3" xfId="52804" xr:uid="{B1F0CEB2-0CAE-4BF8-B342-87FC845F2A7F}"/>
    <cellStyle name="Normal 3 2 6 2 9" xfId="14785" xr:uid="{00000000-0005-0000-0000-0000695B0000}"/>
    <cellStyle name="Normal 3 2 6 3" xfId="960" xr:uid="{00000000-0005-0000-0000-00006A5B0000}"/>
    <cellStyle name="Normal 3 2 6 3 2" xfId="3336" xr:uid="{00000000-0005-0000-0000-00006B5B0000}"/>
    <cellStyle name="Normal 3 2 6 3 2 2" xfId="17593" xr:uid="{00000000-0005-0000-0000-00006C5B0000}"/>
    <cellStyle name="Normal 3 2 6 3 2 3" xfId="29474" xr:uid="{2AF1A78B-BEF6-4068-89C0-A122F3C14F30}"/>
    <cellStyle name="Normal 3 2 6 3 2 4" xfId="43731" xr:uid="{5062B908-DEBD-4119-A834-FDE562254F61}"/>
    <cellStyle name="Normal 3 2 6 3 3" xfId="5712" xr:uid="{00000000-0005-0000-0000-00006D5B0000}"/>
    <cellStyle name="Normal 3 2 6 3 3 2" xfId="19969" xr:uid="{00000000-0005-0000-0000-00006E5B0000}"/>
    <cellStyle name="Normal 3 2 6 3 3 3" xfId="31850" xr:uid="{EB0C0D4F-98B3-4375-8C29-BC022DE8156C}"/>
    <cellStyle name="Normal 3 2 6 3 3 4" xfId="46107" xr:uid="{F1E4386E-3A15-4B7C-8FD8-72CFA37E36EA}"/>
    <cellStyle name="Normal 3 2 6 3 4" xfId="8088" xr:uid="{00000000-0005-0000-0000-00006F5B0000}"/>
    <cellStyle name="Normal 3 2 6 3 4 2" xfId="22345" xr:uid="{00000000-0005-0000-0000-0000705B0000}"/>
    <cellStyle name="Normal 3 2 6 3 4 3" xfId="34226" xr:uid="{4F493803-3B28-4E4C-BB68-8F2BB74265CF}"/>
    <cellStyle name="Normal 3 2 6 3 4 4" xfId="48483" xr:uid="{AE94AAF1-7CF6-4F2D-A6A8-956170AE9563}"/>
    <cellStyle name="Normal 3 2 6 3 5" xfId="10464" xr:uid="{00000000-0005-0000-0000-0000715B0000}"/>
    <cellStyle name="Normal 3 2 6 3 5 2" xfId="24721" xr:uid="{00000000-0005-0000-0000-0000725B0000}"/>
    <cellStyle name="Normal 3 2 6 3 5 3" xfId="36602" xr:uid="{B7E886E5-CFAE-442E-AE05-8586C3284293}"/>
    <cellStyle name="Normal 3 2 6 3 5 4" xfId="50859" xr:uid="{D568730C-46B9-4433-8363-8EEC1A8AA5DE}"/>
    <cellStyle name="Normal 3 2 6 3 6" xfId="12841" xr:uid="{00000000-0005-0000-0000-0000735B0000}"/>
    <cellStyle name="Normal 3 2 6 3 6 2" xfId="38979" xr:uid="{DE787A34-6553-4F63-922A-3FFE1686054B}"/>
    <cellStyle name="Normal 3 2 6 3 6 3" xfId="53236" xr:uid="{43A58EDF-A88A-45CD-8BD4-198F71CE3629}"/>
    <cellStyle name="Normal 3 2 6 3 7" xfId="15217" xr:uid="{00000000-0005-0000-0000-0000745B0000}"/>
    <cellStyle name="Normal 3 2 6 3 8" xfId="27098" xr:uid="{AEA32203-45BC-4C8B-B613-BF68ED8E8687}"/>
    <cellStyle name="Normal 3 2 6 3 9" xfId="41355" xr:uid="{D774CBD1-6B7F-4EE7-9C30-D231619B7723}"/>
    <cellStyle name="Normal 3 2 6 4" xfId="1752" xr:uid="{00000000-0005-0000-0000-0000755B0000}"/>
    <cellStyle name="Normal 3 2 6 4 2" xfId="4128" xr:uid="{00000000-0005-0000-0000-0000765B0000}"/>
    <cellStyle name="Normal 3 2 6 4 2 2" xfId="18385" xr:uid="{00000000-0005-0000-0000-0000775B0000}"/>
    <cellStyle name="Normal 3 2 6 4 2 3" xfId="30266" xr:uid="{6FF82D63-AD76-4913-A7FF-D22A912EE157}"/>
    <cellStyle name="Normal 3 2 6 4 2 4" xfId="44523" xr:uid="{3ED7BF67-FB08-4C79-A967-CAF0B64E1928}"/>
    <cellStyle name="Normal 3 2 6 4 3" xfId="6504" xr:uid="{00000000-0005-0000-0000-0000785B0000}"/>
    <cellStyle name="Normal 3 2 6 4 3 2" xfId="20761" xr:uid="{00000000-0005-0000-0000-0000795B0000}"/>
    <cellStyle name="Normal 3 2 6 4 3 3" xfId="32642" xr:uid="{1387602D-2397-4EC5-AC35-F1BE902CB5D3}"/>
    <cellStyle name="Normal 3 2 6 4 3 4" xfId="46899" xr:uid="{9B16F8CF-D9C1-4ADE-90B7-4A6F57A63823}"/>
    <cellStyle name="Normal 3 2 6 4 4" xfId="8880" xr:uid="{00000000-0005-0000-0000-00007A5B0000}"/>
    <cellStyle name="Normal 3 2 6 4 4 2" xfId="23137" xr:uid="{00000000-0005-0000-0000-00007B5B0000}"/>
    <cellStyle name="Normal 3 2 6 4 4 3" xfId="35018" xr:uid="{C6915E5F-4E0C-480A-8016-77D9CB461C28}"/>
    <cellStyle name="Normal 3 2 6 4 4 4" xfId="49275" xr:uid="{AB0C2071-8774-4EBA-B4FE-3F8713950BA1}"/>
    <cellStyle name="Normal 3 2 6 4 5" xfId="11256" xr:uid="{00000000-0005-0000-0000-00007C5B0000}"/>
    <cellStyle name="Normal 3 2 6 4 5 2" xfId="25513" xr:uid="{00000000-0005-0000-0000-00007D5B0000}"/>
    <cellStyle name="Normal 3 2 6 4 5 3" xfId="37394" xr:uid="{9BC08542-8A46-4434-B98A-285E825AE89F}"/>
    <cellStyle name="Normal 3 2 6 4 5 4" xfId="51651" xr:uid="{5FE8A15D-9051-4201-8B70-C3371CC8C1BE}"/>
    <cellStyle name="Normal 3 2 6 4 6" xfId="13633" xr:uid="{00000000-0005-0000-0000-00007E5B0000}"/>
    <cellStyle name="Normal 3 2 6 4 6 2" xfId="39771" xr:uid="{12A70E79-ED7A-4A4E-8466-A8EDC9BDD554}"/>
    <cellStyle name="Normal 3 2 6 4 6 3" xfId="54028" xr:uid="{E31A1440-7BC9-44E7-83A1-6AAABF5E4DD6}"/>
    <cellStyle name="Normal 3 2 6 4 7" xfId="16009" xr:uid="{00000000-0005-0000-0000-00007F5B0000}"/>
    <cellStyle name="Normal 3 2 6 4 8" xfId="27890" xr:uid="{4657E4CD-7307-47EB-B4A3-9ADD8EC5D2BC}"/>
    <cellStyle name="Normal 3 2 6 4 9" xfId="42147" xr:uid="{7D71471F-5F1E-4E6D-B9B5-A6FCAD86F949}"/>
    <cellStyle name="Normal 3 2 6 5" xfId="2544" xr:uid="{00000000-0005-0000-0000-0000805B0000}"/>
    <cellStyle name="Normal 3 2 6 5 2" xfId="16801" xr:uid="{00000000-0005-0000-0000-0000815B0000}"/>
    <cellStyle name="Normal 3 2 6 5 3" xfId="28682" xr:uid="{8953C9E7-59E5-4DE4-97E5-9FCA6E736581}"/>
    <cellStyle name="Normal 3 2 6 5 4" xfId="42939" xr:uid="{38E561A3-05B9-4CB6-A196-F9E8A46EA358}"/>
    <cellStyle name="Normal 3 2 6 6" xfId="4920" xr:uid="{00000000-0005-0000-0000-0000825B0000}"/>
    <cellStyle name="Normal 3 2 6 6 2" xfId="19177" xr:uid="{00000000-0005-0000-0000-0000835B0000}"/>
    <cellStyle name="Normal 3 2 6 6 3" xfId="31058" xr:uid="{D7320489-5089-4080-BE6B-A354EAABF9F4}"/>
    <cellStyle name="Normal 3 2 6 6 4" xfId="45315" xr:uid="{40654250-3A39-4EB7-B9D2-4A2EE3488E88}"/>
    <cellStyle name="Normal 3 2 6 7" xfId="7296" xr:uid="{00000000-0005-0000-0000-0000845B0000}"/>
    <cellStyle name="Normal 3 2 6 7 2" xfId="21553" xr:uid="{00000000-0005-0000-0000-0000855B0000}"/>
    <cellStyle name="Normal 3 2 6 7 3" xfId="33434" xr:uid="{042715F4-8E94-4569-A6E6-84D578870E27}"/>
    <cellStyle name="Normal 3 2 6 7 4" xfId="47691" xr:uid="{1EDC2256-D7AE-4A0E-9F9C-9129D1DA8B5E}"/>
    <cellStyle name="Normal 3 2 6 8" xfId="9672" xr:uid="{00000000-0005-0000-0000-0000865B0000}"/>
    <cellStyle name="Normal 3 2 6 8 2" xfId="23929" xr:uid="{00000000-0005-0000-0000-0000875B0000}"/>
    <cellStyle name="Normal 3 2 6 8 3" xfId="35810" xr:uid="{35069EE3-2D15-41B3-A1C5-9A074C55A579}"/>
    <cellStyle name="Normal 3 2 6 8 4" xfId="50067" xr:uid="{0A19ACA3-7049-40D3-9855-DE0C6F15E96C}"/>
    <cellStyle name="Normal 3 2 6 9" xfId="12049" xr:uid="{00000000-0005-0000-0000-0000885B0000}"/>
    <cellStyle name="Normal 3 2 6 9 2" xfId="38187" xr:uid="{6C8D00D8-2EF7-4CFD-8DD0-E53C7DA3DF16}"/>
    <cellStyle name="Normal 3 2 6 9 3" xfId="52444" xr:uid="{19D66EAC-EF54-4678-A26F-4B2CB871E496}"/>
    <cellStyle name="Normal 3 2 7" xfId="204" xr:uid="{00000000-0005-0000-0000-0000895B0000}"/>
    <cellStyle name="Normal 3 2 7 10" xfId="14461" xr:uid="{00000000-0005-0000-0000-00008A5B0000}"/>
    <cellStyle name="Normal 3 2 7 11" xfId="26342" xr:uid="{0751F917-AE97-4552-A659-3BE34FC2F683}"/>
    <cellStyle name="Normal 3 2 7 12" xfId="40599" xr:uid="{03BEC373-E21F-417F-9B5B-24426DB44242}"/>
    <cellStyle name="Normal 3 2 7 2" xfId="564" xr:uid="{00000000-0005-0000-0000-00008B5B0000}"/>
    <cellStyle name="Normal 3 2 7 2 10" xfId="26702" xr:uid="{52AF3ACE-F16F-42D9-8A00-EC28B2E2821B}"/>
    <cellStyle name="Normal 3 2 7 2 11" xfId="40959" xr:uid="{5AFFF2F5-4959-42F3-B874-A9295ADCB7AD}"/>
    <cellStyle name="Normal 3 2 7 2 2" xfId="1356" xr:uid="{00000000-0005-0000-0000-00008C5B0000}"/>
    <cellStyle name="Normal 3 2 7 2 2 2" xfId="3732" xr:uid="{00000000-0005-0000-0000-00008D5B0000}"/>
    <cellStyle name="Normal 3 2 7 2 2 2 2" xfId="17989" xr:uid="{00000000-0005-0000-0000-00008E5B0000}"/>
    <cellStyle name="Normal 3 2 7 2 2 2 3" xfId="29870" xr:uid="{EDD36B5F-EF4A-488D-83D0-8474A31D2FAF}"/>
    <cellStyle name="Normal 3 2 7 2 2 2 4" xfId="44127" xr:uid="{26CEBA71-54B3-4281-BDB7-EE9CEEA962D1}"/>
    <cellStyle name="Normal 3 2 7 2 2 3" xfId="6108" xr:uid="{00000000-0005-0000-0000-00008F5B0000}"/>
    <cellStyle name="Normal 3 2 7 2 2 3 2" xfId="20365" xr:uid="{00000000-0005-0000-0000-0000905B0000}"/>
    <cellStyle name="Normal 3 2 7 2 2 3 3" xfId="32246" xr:uid="{C2435B29-A006-4F6B-9C72-3913543C0894}"/>
    <cellStyle name="Normal 3 2 7 2 2 3 4" xfId="46503" xr:uid="{3BD78995-C94E-4A7F-B0ED-642C7D5C1A9A}"/>
    <cellStyle name="Normal 3 2 7 2 2 4" xfId="8484" xr:uid="{00000000-0005-0000-0000-0000915B0000}"/>
    <cellStyle name="Normal 3 2 7 2 2 4 2" xfId="22741" xr:uid="{00000000-0005-0000-0000-0000925B0000}"/>
    <cellStyle name="Normal 3 2 7 2 2 4 3" xfId="34622" xr:uid="{ECAE831F-B7FC-47FD-9ECB-2EA1132BBDB5}"/>
    <cellStyle name="Normal 3 2 7 2 2 4 4" xfId="48879" xr:uid="{6C67A05D-572B-41C9-9DF2-5CBF39242131}"/>
    <cellStyle name="Normal 3 2 7 2 2 5" xfId="10860" xr:uid="{00000000-0005-0000-0000-0000935B0000}"/>
    <cellStyle name="Normal 3 2 7 2 2 5 2" xfId="25117" xr:uid="{00000000-0005-0000-0000-0000945B0000}"/>
    <cellStyle name="Normal 3 2 7 2 2 5 3" xfId="36998" xr:uid="{1641792C-1547-4C7F-9946-FAD78B429933}"/>
    <cellStyle name="Normal 3 2 7 2 2 5 4" xfId="51255" xr:uid="{F8CE6A47-0EBF-4612-A96E-B051D3C73FE3}"/>
    <cellStyle name="Normal 3 2 7 2 2 6" xfId="13237" xr:uid="{00000000-0005-0000-0000-0000955B0000}"/>
    <cellStyle name="Normal 3 2 7 2 2 6 2" xfId="39375" xr:uid="{B4172D2F-3198-48F2-BAB9-26B6465A9B29}"/>
    <cellStyle name="Normal 3 2 7 2 2 6 3" xfId="53632" xr:uid="{61F87E25-DE7D-41BF-918B-B354C36137AB}"/>
    <cellStyle name="Normal 3 2 7 2 2 7" xfId="15613" xr:uid="{00000000-0005-0000-0000-0000965B0000}"/>
    <cellStyle name="Normal 3 2 7 2 2 8" xfId="27494" xr:uid="{7753DF5B-EA40-48CD-B724-FB79C47519D2}"/>
    <cellStyle name="Normal 3 2 7 2 2 9" xfId="41751" xr:uid="{0FE4B2F0-DC34-488A-BC24-4D39673F2227}"/>
    <cellStyle name="Normal 3 2 7 2 3" xfId="2148" xr:uid="{00000000-0005-0000-0000-0000975B0000}"/>
    <cellStyle name="Normal 3 2 7 2 3 2" xfId="4524" xr:uid="{00000000-0005-0000-0000-0000985B0000}"/>
    <cellStyle name="Normal 3 2 7 2 3 2 2" xfId="18781" xr:uid="{00000000-0005-0000-0000-0000995B0000}"/>
    <cellStyle name="Normal 3 2 7 2 3 2 3" xfId="30662" xr:uid="{13FC3F02-E714-4AD6-818D-7C8D18CD9DE2}"/>
    <cellStyle name="Normal 3 2 7 2 3 2 4" xfId="44919" xr:uid="{0C3327F7-3F20-4D6E-967C-07EF1FA0166A}"/>
    <cellStyle name="Normal 3 2 7 2 3 3" xfId="6900" xr:uid="{00000000-0005-0000-0000-00009A5B0000}"/>
    <cellStyle name="Normal 3 2 7 2 3 3 2" xfId="21157" xr:uid="{00000000-0005-0000-0000-00009B5B0000}"/>
    <cellStyle name="Normal 3 2 7 2 3 3 3" xfId="33038" xr:uid="{9F69E3D8-CD7E-49C1-8F7F-F8D80F3D526C}"/>
    <cellStyle name="Normal 3 2 7 2 3 3 4" xfId="47295" xr:uid="{9A399588-21B9-40C7-901C-A093FB20E6F6}"/>
    <cellStyle name="Normal 3 2 7 2 3 4" xfId="9276" xr:uid="{00000000-0005-0000-0000-00009C5B0000}"/>
    <cellStyle name="Normal 3 2 7 2 3 4 2" xfId="23533" xr:uid="{00000000-0005-0000-0000-00009D5B0000}"/>
    <cellStyle name="Normal 3 2 7 2 3 4 3" xfId="35414" xr:uid="{752CF0EF-3458-4261-BA8D-B3A04218EC34}"/>
    <cellStyle name="Normal 3 2 7 2 3 4 4" xfId="49671" xr:uid="{7474186A-E320-488A-ADD6-994708B5F479}"/>
    <cellStyle name="Normal 3 2 7 2 3 5" xfId="11652" xr:uid="{00000000-0005-0000-0000-00009E5B0000}"/>
    <cellStyle name="Normal 3 2 7 2 3 5 2" xfId="25909" xr:uid="{00000000-0005-0000-0000-00009F5B0000}"/>
    <cellStyle name="Normal 3 2 7 2 3 5 3" xfId="37790" xr:uid="{F9722720-2E96-4A4E-AF57-C8C47648DD4B}"/>
    <cellStyle name="Normal 3 2 7 2 3 5 4" xfId="52047" xr:uid="{A7632118-EFE1-4CF3-9A19-687B7B435726}"/>
    <cellStyle name="Normal 3 2 7 2 3 6" xfId="14029" xr:uid="{00000000-0005-0000-0000-0000A05B0000}"/>
    <cellStyle name="Normal 3 2 7 2 3 6 2" xfId="40167" xr:uid="{36E819F2-88EE-49AF-8341-153E281A68F7}"/>
    <cellStyle name="Normal 3 2 7 2 3 6 3" xfId="54424" xr:uid="{7D1F630E-3478-4B32-914C-0A5239C64021}"/>
    <cellStyle name="Normal 3 2 7 2 3 7" xfId="16405" xr:uid="{00000000-0005-0000-0000-0000A15B0000}"/>
    <cellStyle name="Normal 3 2 7 2 3 8" xfId="28286" xr:uid="{619B69E4-B631-49F6-AB5B-9D0FB6FE16F2}"/>
    <cellStyle name="Normal 3 2 7 2 3 9" xfId="42543" xr:uid="{48C0AEA8-7459-4802-AFFB-FF0A38843628}"/>
    <cellStyle name="Normal 3 2 7 2 4" xfId="2940" xr:uid="{00000000-0005-0000-0000-0000A25B0000}"/>
    <cellStyle name="Normal 3 2 7 2 4 2" xfId="17197" xr:uid="{00000000-0005-0000-0000-0000A35B0000}"/>
    <cellStyle name="Normal 3 2 7 2 4 3" xfId="29078" xr:uid="{D65E3490-BCDA-4B2C-BB5C-EC8EC2511AEB}"/>
    <cellStyle name="Normal 3 2 7 2 4 4" xfId="43335" xr:uid="{AC7E77A6-4B39-416B-9170-8E81A19FA07E}"/>
    <cellStyle name="Normal 3 2 7 2 5" xfId="5316" xr:uid="{00000000-0005-0000-0000-0000A45B0000}"/>
    <cellStyle name="Normal 3 2 7 2 5 2" xfId="19573" xr:uid="{00000000-0005-0000-0000-0000A55B0000}"/>
    <cellStyle name="Normal 3 2 7 2 5 3" xfId="31454" xr:uid="{7B54D23C-D656-4FD3-81A6-B0F2FC7C39AD}"/>
    <cellStyle name="Normal 3 2 7 2 5 4" xfId="45711" xr:uid="{DA825164-0BE0-4E94-B3E7-F64C0CA92E2F}"/>
    <cellStyle name="Normal 3 2 7 2 6" xfId="7692" xr:uid="{00000000-0005-0000-0000-0000A65B0000}"/>
    <cellStyle name="Normal 3 2 7 2 6 2" xfId="21949" xr:uid="{00000000-0005-0000-0000-0000A75B0000}"/>
    <cellStyle name="Normal 3 2 7 2 6 3" xfId="33830" xr:uid="{B647B7AF-5207-4E97-BF8A-E7CA1F118605}"/>
    <cellStyle name="Normal 3 2 7 2 6 4" xfId="48087" xr:uid="{B5124273-A342-4D94-AF5F-D7E3212380DF}"/>
    <cellStyle name="Normal 3 2 7 2 7" xfId="10068" xr:uid="{00000000-0005-0000-0000-0000A85B0000}"/>
    <cellStyle name="Normal 3 2 7 2 7 2" xfId="24325" xr:uid="{00000000-0005-0000-0000-0000A95B0000}"/>
    <cellStyle name="Normal 3 2 7 2 7 3" xfId="36206" xr:uid="{2D4B9DA4-1710-4913-B8DD-7689F686A889}"/>
    <cellStyle name="Normal 3 2 7 2 7 4" xfId="50463" xr:uid="{0B45E22F-EC0B-41D5-98CF-676EFC846377}"/>
    <cellStyle name="Normal 3 2 7 2 8" xfId="12445" xr:uid="{00000000-0005-0000-0000-0000AA5B0000}"/>
    <cellStyle name="Normal 3 2 7 2 8 2" xfId="38583" xr:uid="{E6361905-2922-40DA-AA5C-201B2253D78A}"/>
    <cellStyle name="Normal 3 2 7 2 8 3" xfId="52840" xr:uid="{2000324A-FD30-4A00-947D-23FDACC1F3D5}"/>
    <cellStyle name="Normal 3 2 7 2 9" xfId="14821" xr:uid="{00000000-0005-0000-0000-0000AB5B0000}"/>
    <cellStyle name="Normal 3 2 7 3" xfId="996" xr:uid="{00000000-0005-0000-0000-0000AC5B0000}"/>
    <cellStyle name="Normal 3 2 7 3 2" xfId="3372" xr:uid="{00000000-0005-0000-0000-0000AD5B0000}"/>
    <cellStyle name="Normal 3 2 7 3 2 2" xfId="17629" xr:uid="{00000000-0005-0000-0000-0000AE5B0000}"/>
    <cellStyle name="Normal 3 2 7 3 2 3" xfId="29510" xr:uid="{2C18785C-CB8B-4B10-802E-C8152869B39E}"/>
    <cellStyle name="Normal 3 2 7 3 2 4" xfId="43767" xr:uid="{D5943A4F-4D9F-4ECF-85B9-A99618D6A7E6}"/>
    <cellStyle name="Normal 3 2 7 3 3" xfId="5748" xr:uid="{00000000-0005-0000-0000-0000AF5B0000}"/>
    <cellStyle name="Normal 3 2 7 3 3 2" xfId="20005" xr:uid="{00000000-0005-0000-0000-0000B05B0000}"/>
    <cellStyle name="Normal 3 2 7 3 3 3" xfId="31886" xr:uid="{4A81D2E5-67E7-445C-B249-81D010E955B5}"/>
    <cellStyle name="Normal 3 2 7 3 3 4" xfId="46143" xr:uid="{C31633A6-925E-4C65-8CEA-775223278797}"/>
    <cellStyle name="Normal 3 2 7 3 4" xfId="8124" xr:uid="{00000000-0005-0000-0000-0000B15B0000}"/>
    <cellStyle name="Normal 3 2 7 3 4 2" xfId="22381" xr:uid="{00000000-0005-0000-0000-0000B25B0000}"/>
    <cellStyle name="Normal 3 2 7 3 4 3" xfId="34262" xr:uid="{CB729AF5-8C75-4751-B970-A2FA690DD37B}"/>
    <cellStyle name="Normal 3 2 7 3 4 4" xfId="48519" xr:uid="{9A25F8D3-04F6-441F-9E1D-D6B0752AABEA}"/>
    <cellStyle name="Normal 3 2 7 3 5" xfId="10500" xr:uid="{00000000-0005-0000-0000-0000B35B0000}"/>
    <cellStyle name="Normal 3 2 7 3 5 2" xfId="24757" xr:uid="{00000000-0005-0000-0000-0000B45B0000}"/>
    <cellStyle name="Normal 3 2 7 3 5 3" xfId="36638" xr:uid="{BDE363A4-E275-4ECF-A875-EE7E83B217CB}"/>
    <cellStyle name="Normal 3 2 7 3 5 4" xfId="50895" xr:uid="{3F085416-AC8D-494E-9EC6-7E58DBD7EA59}"/>
    <cellStyle name="Normal 3 2 7 3 6" xfId="12877" xr:uid="{00000000-0005-0000-0000-0000B55B0000}"/>
    <cellStyle name="Normal 3 2 7 3 6 2" xfId="39015" xr:uid="{EC552E99-5477-4468-BFCF-3058D10F1529}"/>
    <cellStyle name="Normal 3 2 7 3 6 3" xfId="53272" xr:uid="{C63D2CE6-4D88-45A1-A970-759948EC6FDC}"/>
    <cellStyle name="Normal 3 2 7 3 7" xfId="15253" xr:uid="{00000000-0005-0000-0000-0000B65B0000}"/>
    <cellStyle name="Normal 3 2 7 3 8" xfId="27134" xr:uid="{2969B020-44BE-4FC5-8026-FC21CC125419}"/>
    <cellStyle name="Normal 3 2 7 3 9" xfId="41391" xr:uid="{68F8FA94-C1F6-46E1-8AA7-6B7AC849D942}"/>
    <cellStyle name="Normal 3 2 7 4" xfId="1788" xr:uid="{00000000-0005-0000-0000-0000B75B0000}"/>
    <cellStyle name="Normal 3 2 7 4 2" xfId="4164" xr:uid="{00000000-0005-0000-0000-0000B85B0000}"/>
    <cellStyle name="Normal 3 2 7 4 2 2" xfId="18421" xr:uid="{00000000-0005-0000-0000-0000B95B0000}"/>
    <cellStyle name="Normal 3 2 7 4 2 3" xfId="30302" xr:uid="{589047A9-14C1-4C3F-835F-EB4304C5D320}"/>
    <cellStyle name="Normal 3 2 7 4 2 4" xfId="44559" xr:uid="{513C3FA5-6F24-4266-8C07-E1BFDE82E0AD}"/>
    <cellStyle name="Normal 3 2 7 4 3" xfId="6540" xr:uid="{00000000-0005-0000-0000-0000BA5B0000}"/>
    <cellStyle name="Normal 3 2 7 4 3 2" xfId="20797" xr:uid="{00000000-0005-0000-0000-0000BB5B0000}"/>
    <cellStyle name="Normal 3 2 7 4 3 3" xfId="32678" xr:uid="{193C5333-91E3-4126-936E-F36A4C269E56}"/>
    <cellStyle name="Normal 3 2 7 4 3 4" xfId="46935" xr:uid="{82482B18-9B9C-4E92-8290-064992BE1452}"/>
    <cellStyle name="Normal 3 2 7 4 4" xfId="8916" xr:uid="{00000000-0005-0000-0000-0000BC5B0000}"/>
    <cellStyle name="Normal 3 2 7 4 4 2" xfId="23173" xr:uid="{00000000-0005-0000-0000-0000BD5B0000}"/>
    <cellStyle name="Normal 3 2 7 4 4 3" xfId="35054" xr:uid="{474191CC-68A5-4D60-BD8E-F2739FE3500A}"/>
    <cellStyle name="Normal 3 2 7 4 4 4" xfId="49311" xr:uid="{AA2A5BF1-40FA-44B1-81C7-664F8A1AF8C7}"/>
    <cellStyle name="Normal 3 2 7 4 5" xfId="11292" xr:uid="{00000000-0005-0000-0000-0000BE5B0000}"/>
    <cellStyle name="Normal 3 2 7 4 5 2" xfId="25549" xr:uid="{00000000-0005-0000-0000-0000BF5B0000}"/>
    <cellStyle name="Normal 3 2 7 4 5 3" xfId="37430" xr:uid="{C0DE6AC7-1F2E-4C2D-A526-F647E144269B}"/>
    <cellStyle name="Normal 3 2 7 4 5 4" xfId="51687" xr:uid="{F18C268F-9A1F-4415-A52E-DAFBEF668C62}"/>
    <cellStyle name="Normal 3 2 7 4 6" xfId="13669" xr:uid="{00000000-0005-0000-0000-0000C05B0000}"/>
    <cellStyle name="Normal 3 2 7 4 6 2" xfId="39807" xr:uid="{4B426CE5-53E9-4650-BDA1-C4F2617DA330}"/>
    <cellStyle name="Normal 3 2 7 4 6 3" xfId="54064" xr:uid="{F9FCD077-FD50-4AFA-B228-AE6B4C0C3013}"/>
    <cellStyle name="Normal 3 2 7 4 7" xfId="16045" xr:uid="{00000000-0005-0000-0000-0000C15B0000}"/>
    <cellStyle name="Normal 3 2 7 4 8" xfId="27926" xr:uid="{EC351E5B-B6D3-44A4-82C8-BE9BC1ED0F27}"/>
    <cellStyle name="Normal 3 2 7 4 9" xfId="42183" xr:uid="{B5F56D24-04D7-4F78-A701-361BFFE7F585}"/>
    <cellStyle name="Normal 3 2 7 5" xfId="2580" xr:uid="{00000000-0005-0000-0000-0000C25B0000}"/>
    <cellStyle name="Normal 3 2 7 5 2" xfId="16837" xr:uid="{00000000-0005-0000-0000-0000C35B0000}"/>
    <cellStyle name="Normal 3 2 7 5 3" xfId="28718" xr:uid="{FF177E07-6029-4246-AE19-617DD0CDE762}"/>
    <cellStyle name="Normal 3 2 7 5 4" xfId="42975" xr:uid="{63804F5D-B9D3-4AF8-80B0-368BDEB1B887}"/>
    <cellStyle name="Normal 3 2 7 6" xfId="4956" xr:uid="{00000000-0005-0000-0000-0000C45B0000}"/>
    <cellStyle name="Normal 3 2 7 6 2" xfId="19213" xr:uid="{00000000-0005-0000-0000-0000C55B0000}"/>
    <cellStyle name="Normal 3 2 7 6 3" xfId="31094" xr:uid="{3676B1FD-5A20-45E1-8157-CEF5C9A56441}"/>
    <cellStyle name="Normal 3 2 7 6 4" xfId="45351" xr:uid="{1D7953E5-C46D-415E-AEEF-23474B7DA3CC}"/>
    <cellStyle name="Normal 3 2 7 7" xfId="7332" xr:uid="{00000000-0005-0000-0000-0000C65B0000}"/>
    <cellStyle name="Normal 3 2 7 7 2" xfId="21589" xr:uid="{00000000-0005-0000-0000-0000C75B0000}"/>
    <cellStyle name="Normal 3 2 7 7 3" xfId="33470" xr:uid="{CD5E08BF-2CA1-4E99-995D-8AEA33A79F36}"/>
    <cellStyle name="Normal 3 2 7 7 4" xfId="47727" xr:uid="{A85D6AD3-3163-4125-967E-7241D5ED1F61}"/>
    <cellStyle name="Normal 3 2 7 8" xfId="9708" xr:uid="{00000000-0005-0000-0000-0000C85B0000}"/>
    <cellStyle name="Normal 3 2 7 8 2" xfId="23965" xr:uid="{00000000-0005-0000-0000-0000C95B0000}"/>
    <cellStyle name="Normal 3 2 7 8 3" xfId="35846" xr:uid="{86CDDC19-8C7D-42DA-8705-7BE62CB16592}"/>
    <cellStyle name="Normal 3 2 7 8 4" xfId="50103" xr:uid="{ECE488BE-EECF-466A-9D89-C4280395A080}"/>
    <cellStyle name="Normal 3 2 7 9" xfId="12085" xr:uid="{00000000-0005-0000-0000-0000CA5B0000}"/>
    <cellStyle name="Normal 3 2 7 9 2" xfId="38223" xr:uid="{1C2C9188-1607-4506-B4D7-7A93DF41BEC7}"/>
    <cellStyle name="Normal 3 2 7 9 3" xfId="52480" xr:uid="{87BC1DA1-7220-4541-BE12-7A44AE0A6C8E}"/>
    <cellStyle name="Normal 3 2 8" xfId="240" xr:uid="{00000000-0005-0000-0000-0000CB5B0000}"/>
    <cellStyle name="Normal 3 2 8 10" xfId="14497" xr:uid="{00000000-0005-0000-0000-0000CC5B0000}"/>
    <cellStyle name="Normal 3 2 8 11" xfId="26378" xr:uid="{43240202-0C0F-4FE0-8955-B2B3453478DA}"/>
    <cellStyle name="Normal 3 2 8 12" xfId="40635" xr:uid="{E30F0844-B4B0-403B-B3DC-9650A43EF5B8}"/>
    <cellStyle name="Normal 3 2 8 2" xfId="600" xr:uid="{00000000-0005-0000-0000-0000CD5B0000}"/>
    <cellStyle name="Normal 3 2 8 2 10" xfId="26738" xr:uid="{749D7B56-155C-4DFE-8F91-649869867AB1}"/>
    <cellStyle name="Normal 3 2 8 2 11" xfId="40995" xr:uid="{37FB1B55-32A7-4D3E-BD30-579C5FD4ED07}"/>
    <cellStyle name="Normal 3 2 8 2 2" xfId="1392" xr:uid="{00000000-0005-0000-0000-0000CE5B0000}"/>
    <cellStyle name="Normal 3 2 8 2 2 2" xfId="3768" xr:uid="{00000000-0005-0000-0000-0000CF5B0000}"/>
    <cellStyle name="Normal 3 2 8 2 2 2 2" xfId="18025" xr:uid="{00000000-0005-0000-0000-0000D05B0000}"/>
    <cellStyle name="Normal 3 2 8 2 2 2 3" xfId="29906" xr:uid="{1391C712-3EB9-472D-A762-009348E0C69E}"/>
    <cellStyle name="Normal 3 2 8 2 2 2 4" xfId="44163" xr:uid="{F3E88CBE-EBA8-4466-8264-2E0AEB1177D8}"/>
    <cellStyle name="Normal 3 2 8 2 2 3" xfId="6144" xr:uid="{00000000-0005-0000-0000-0000D15B0000}"/>
    <cellStyle name="Normal 3 2 8 2 2 3 2" xfId="20401" xr:uid="{00000000-0005-0000-0000-0000D25B0000}"/>
    <cellStyle name="Normal 3 2 8 2 2 3 3" xfId="32282" xr:uid="{B7479693-4BC7-46C9-9672-D4EA5EEBB842}"/>
    <cellStyle name="Normal 3 2 8 2 2 3 4" xfId="46539" xr:uid="{1D583640-9233-4212-9FFF-14022CF5A64A}"/>
    <cellStyle name="Normal 3 2 8 2 2 4" xfId="8520" xr:uid="{00000000-0005-0000-0000-0000D35B0000}"/>
    <cellStyle name="Normal 3 2 8 2 2 4 2" xfId="22777" xr:uid="{00000000-0005-0000-0000-0000D45B0000}"/>
    <cellStyle name="Normal 3 2 8 2 2 4 3" xfId="34658" xr:uid="{DDA2ECA2-C8D5-4AB7-A734-11B29FBB557B}"/>
    <cellStyle name="Normal 3 2 8 2 2 4 4" xfId="48915" xr:uid="{C501EC3A-F78B-4129-9FB5-3D64A40D8B6B}"/>
    <cellStyle name="Normal 3 2 8 2 2 5" xfId="10896" xr:uid="{00000000-0005-0000-0000-0000D55B0000}"/>
    <cellStyle name="Normal 3 2 8 2 2 5 2" xfId="25153" xr:uid="{00000000-0005-0000-0000-0000D65B0000}"/>
    <cellStyle name="Normal 3 2 8 2 2 5 3" xfId="37034" xr:uid="{A3952035-1348-4A90-9768-9EF2C6345ADD}"/>
    <cellStyle name="Normal 3 2 8 2 2 5 4" xfId="51291" xr:uid="{393F0412-0F17-4BB2-AD79-E964B7EF6CC3}"/>
    <cellStyle name="Normal 3 2 8 2 2 6" xfId="13273" xr:uid="{00000000-0005-0000-0000-0000D75B0000}"/>
    <cellStyle name="Normal 3 2 8 2 2 6 2" xfId="39411" xr:uid="{5087B515-3E1B-4AA8-B13D-02916E0573C8}"/>
    <cellStyle name="Normal 3 2 8 2 2 6 3" xfId="53668" xr:uid="{5ADF8010-8B1D-4360-B6AC-429FEA2872F3}"/>
    <cellStyle name="Normal 3 2 8 2 2 7" xfId="15649" xr:uid="{00000000-0005-0000-0000-0000D85B0000}"/>
    <cellStyle name="Normal 3 2 8 2 2 8" xfId="27530" xr:uid="{7C301DC2-1B4D-46E6-B2BE-B45A404287A5}"/>
    <cellStyle name="Normal 3 2 8 2 2 9" xfId="41787" xr:uid="{13F409B7-A49B-4984-9B15-5FB2F81E78C2}"/>
    <cellStyle name="Normal 3 2 8 2 3" xfId="2184" xr:uid="{00000000-0005-0000-0000-0000D95B0000}"/>
    <cellStyle name="Normal 3 2 8 2 3 2" xfId="4560" xr:uid="{00000000-0005-0000-0000-0000DA5B0000}"/>
    <cellStyle name="Normal 3 2 8 2 3 2 2" xfId="18817" xr:uid="{00000000-0005-0000-0000-0000DB5B0000}"/>
    <cellStyle name="Normal 3 2 8 2 3 2 3" xfId="30698" xr:uid="{ED373645-A5F9-4224-BC97-418C1E9D9AF8}"/>
    <cellStyle name="Normal 3 2 8 2 3 2 4" xfId="44955" xr:uid="{8D51BA5E-1645-44AF-94BC-DA169EE965EE}"/>
    <cellStyle name="Normal 3 2 8 2 3 3" xfId="6936" xr:uid="{00000000-0005-0000-0000-0000DC5B0000}"/>
    <cellStyle name="Normal 3 2 8 2 3 3 2" xfId="21193" xr:uid="{00000000-0005-0000-0000-0000DD5B0000}"/>
    <cellStyle name="Normal 3 2 8 2 3 3 3" xfId="33074" xr:uid="{F0147A4F-768C-44C1-BDAF-9FD2A0B71A9C}"/>
    <cellStyle name="Normal 3 2 8 2 3 3 4" xfId="47331" xr:uid="{BE8026E5-5EA9-46FE-9B68-C46BA88617D5}"/>
    <cellStyle name="Normal 3 2 8 2 3 4" xfId="9312" xr:uid="{00000000-0005-0000-0000-0000DE5B0000}"/>
    <cellStyle name="Normal 3 2 8 2 3 4 2" xfId="23569" xr:uid="{00000000-0005-0000-0000-0000DF5B0000}"/>
    <cellStyle name="Normal 3 2 8 2 3 4 3" xfId="35450" xr:uid="{DDEB6623-48CC-477D-BE1B-4E8E7B3D2549}"/>
    <cellStyle name="Normal 3 2 8 2 3 4 4" xfId="49707" xr:uid="{5FD68854-903B-428C-825D-6649D58A8781}"/>
    <cellStyle name="Normal 3 2 8 2 3 5" xfId="11688" xr:uid="{00000000-0005-0000-0000-0000E05B0000}"/>
    <cellStyle name="Normal 3 2 8 2 3 5 2" xfId="25945" xr:uid="{00000000-0005-0000-0000-0000E15B0000}"/>
    <cellStyle name="Normal 3 2 8 2 3 5 3" xfId="37826" xr:uid="{F8ED4468-57B0-4757-A536-8BE0A2AE7E44}"/>
    <cellStyle name="Normal 3 2 8 2 3 5 4" xfId="52083" xr:uid="{1AFA4B49-6DBA-42B2-A1D6-09127BE1B793}"/>
    <cellStyle name="Normal 3 2 8 2 3 6" xfId="14065" xr:uid="{00000000-0005-0000-0000-0000E25B0000}"/>
    <cellStyle name="Normal 3 2 8 2 3 6 2" xfId="40203" xr:uid="{68A68A65-72FC-4338-BDD6-56217EDA7330}"/>
    <cellStyle name="Normal 3 2 8 2 3 6 3" xfId="54460" xr:uid="{AC5E4155-B282-457D-8F7F-747C3AA59266}"/>
    <cellStyle name="Normal 3 2 8 2 3 7" xfId="16441" xr:uid="{00000000-0005-0000-0000-0000E35B0000}"/>
    <cellStyle name="Normal 3 2 8 2 3 8" xfId="28322" xr:uid="{88B3081A-1620-4619-82BA-A50412855BBE}"/>
    <cellStyle name="Normal 3 2 8 2 3 9" xfId="42579" xr:uid="{BD007E8C-8AE5-42BF-AD2D-749E98930059}"/>
    <cellStyle name="Normal 3 2 8 2 4" xfId="2976" xr:uid="{00000000-0005-0000-0000-0000E45B0000}"/>
    <cellStyle name="Normal 3 2 8 2 4 2" xfId="17233" xr:uid="{00000000-0005-0000-0000-0000E55B0000}"/>
    <cellStyle name="Normal 3 2 8 2 4 3" xfId="29114" xr:uid="{EF5ED4B7-898F-403A-B824-8B9DBA5EAE13}"/>
    <cellStyle name="Normal 3 2 8 2 4 4" xfId="43371" xr:uid="{2AEED62B-F108-499D-8E22-870AF18540E6}"/>
    <cellStyle name="Normal 3 2 8 2 5" xfId="5352" xr:uid="{00000000-0005-0000-0000-0000E65B0000}"/>
    <cellStyle name="Normal 3 2 8 2 5 2" xfId="19609" xr:uid="{00000000-0005-0000-0000-0000E75B0000}"/>
    <cellStyle name="Normal 3 2 8 2 5 3" xfId="31490" xr:uid="{297F96FF-C920-4ADF-853E-C7DD9D28FEC0}"/>
    <cellStyle name="Normal 3 2 8 2 5 4" xfId="45747" xr:uid="{2A84CC33-F833-434D-83D2-3A685A105DA7}"/>
    <cellStyle name="Normal 3 2 8 2 6" xfId="7728" xr:uid="{00000000-0005-0000-0000-0000E85B0000}"/>
    <cellStyle name="Normal 3 2 8 2 6 2" xfId="21985" xr:uid="{00000000-0005-0000-0000-0000E95B0000}"/>
    <cellStyle name="Normal 3 2 8 2 6 3" xfId="33866" xr:uid="{DEED1CA0-5EDF-425C-B55E-65E543EBF949}"/>
    <cellStyle name="Normal 3 2 8 2 6 4" xfId="48123" xr:uid="{A6A7E9F9-FF03-422A-B0DA-5238556AF913}"/>
    <cellStyle name="Normal 3 2 8 2 7" xfId="10104" xr:uid="{00000000-0005-0000-0000-0000EA5B0000}"/>
    <cellStyle name="Normal 3 2 8 2 7 2" xfId="24361" xr:uid="{00000000-0005-0000-0000-0000EB5B0000}"/>
    <cellStyle name="Normal 3 2 8 2 7 3" xfId="36242" xr:uid="{278B02E8-4A66-4FB5-AA1C-30FF27853236}"/>
    <cellStyle name="Normal 3 2 8 2 7 4" xfId="50499" xr:uid="{0EE77687-128B-420E-9B05-44089776DE77}"/>
    <cellStyle name="Normal 3 2 8 2 8" xfId="12481" xr:uid="{00000000-0005-0000-0000-0000EC5B0000}"/>
    <cellStyle name="Normal 3 2 8 2 8 2" xfId="38619" xr:uid="{59B92F8D-A148-4424-BBE0-0CFA30DE45B0}"/>
    <cellStyle name="Normal 3 2 8 2 8 3" xfId="52876" xr:uid="{C989A4A3-616E-4371-A4C5-92F9AF4AF763}"/>
    <cellStyle name="Normal 3 2 8 2 9" xfId="14857" xr:uid="{00000000-0005-0000-0000-0000ED5B0000}"/>
    <cellStyle name="Normal 3 2 8 3" xfId="1032" xr:uid="{00000000-0005-0000-0000-0000EE5B0000}"/>
    <cellStyle name="Normal 3 2 8 3 2" xfId="3408" xr:uid="{00000000-0005-0000-0000-0000EF5B0000}"/>
    <cellStyle name="Normal 3 2 8 3 2 2" xfId="17665" xr:uid="{00000000-0005-0000-0000-0000F05B0000}"/>
    <cellStyle name="Normal 3 2 8 3 2 3" xfId="29546" xr:uid="{A83829D5-505D-45E2-BEDD-A525540D45CE}"/>
    <cellStyle name="Normal 3 2 8 3 2 4" xfId="43803" xr:uid="{D37E9C0A-4D21-4FB2-97DF-5E35CEC44DCA}"/>
    <cellStyle name="Normal 3 2 8 3 3" xfId="5784" xr:uid="{00000000-0005-0000-0000-0000F15B0000}"/>
    <cellStyle name="Normal 3 2 8 3 3 2" xfId="20041" xr:uid="{00000000-0005-0000-0000-0000F25B0000}"/>
    <cellStyle name="Normal 3 2 8 3 3 3" xfId="31922" xr:uid="{94ACDF20-D5C2-4D0D-9F17-8AF0AC440BC5}"/>
    <cellStyle name="Normal 3 2 8 3 3 4" xfId="46179" xr:uid="{54E6CC2D-A312-4468-BC56-C5FB3459625B}"/>
    <cellStyle name="Normal 3 2 8 3 4" xfId="8160" xr:uid="{00000000-0005-0000-0000-0000F35B0000}"/>
    <cellStyle name="Normal 3 2 8 3 4 2" xfId="22417" xr:uid="{00000000-0005-0000-0000-0000F45B0000}"/>
    <cellStyle name="Normal 3 2 8 3 4 3" xfId="34298" xr:uid="{DE691F36-2405-4C60-AAF3-3943EB2DC9A5}"/>
    <cellStyle name="Normal 3 2 8 3 4 4" xfId="48555" xr:uid="{0DA6E437-C592-4213-A70B-545CA47A1813}"/>
    <cellStyle name="Normal 3 2 8 3 5" xfId="10536" xr:uid="{00000000-0005-0000-0000-0000F55B0000}"/>
    <cellStyle name="Normal 3 2 8 3 5 2" xfId="24793" xr:uid="{00000000-0005-0000-0000-0000F65B0000}"/>
    <cellStyle name="Normal 3 2 8 3 5 3" xfId="36674" xr:uid="{AD2A580B-281B-4C40-94E1-9621F7B97814}"/>
    <cellStyle name="Normal 3 2 8 3 5 4" xfId="50931" xr:uid="{1DEC28D5-6868-4ADA-A1A4-E66995A41ED9}"/>
    <cellStyle name="Normal 3 2 8 3 6" xfId="12913" xr:uid="{00000000-0005-0000-0000-0000F75B0000}"/>
    <cellStyle name="Normal 3 2 8 3 6 2" xfId="39051" xr:uid="{97BD4E9C-9BF0-4B7A-AAC9-4D2ACB3F2FF8}"/>
    <cellStyle name="Normal 3 2 8 3 6 3" xfId="53308" xr:uid="{C59792C7-6DC1-41C0-9BA0-246A08A0C422}"/>
    <cellStyle name="Normal 3 2 8 3 7" xfId="15289" xr:uid="{00000000-0005-0000-0000-0000F85B0000}"/>
    <cellStyle name="Normal 3 2 8 3 8" xfId="27170" xr:uid="{84C3D61B-1B42-481F-88BF-3ECF2D27C5B2}"/>
    <cellStyle name="Normal 3 2 8 3 9" xfId="41427" xr:uid="{D54469AA-C322-49F7-A582-623FC6E2D42E}"/>
    <cellStyle name="Normal 3 2 8 4" xfId="1824" xr:uid="{00000000-0005-0000-0000-0000F95B0000}"/>
    <cellStyle name="Normal 3 2 8 4 2" xfId="4200" xr:uid="{00000000-0005-0000-0000-0000FA5B0000}"/>
    <cellStyle name="Normal 3 2 8 4 2 2" xfId="18457" xr:uid="{00000000-0005-0000-0000-0000FB5B0000}"/>
    <cellStyle name="Normal 3 2 8 4 2 3" xfId="30338" xr:uid="{7E495A86-2C2E-4009-A40C-CB0ABE96DA7A}"/>
    <cellStyle name="Normal 3 2 8 4 2 4" xfId="44595" xr:uid="{9940A5E3-A199-4E2C-874A-73EBD261BD3F}"/>
    <cellStyle name="Normal 3 2 8 4 3" xfId="6576" xr:uid="{00000000-0005-0000-0000-0000FC5B0000}"/>
    <cellStyle name="Normal 3 2 8 4 3 2" xfId="20833" xr:uid="{00000000-0005-0000-0000-0000FD5B0000}"/>
    <cellStyle name="Normal 3 2 8 4 3 3" xfId="32714" xr:uid="{10CE9B15-D5FE-4803-A3F0-F56CA471467F}"/>
    <cellStyle name="Normal 3 2 8 4 3 4" xfId="46971" xr:uid="{738BC10C-183F-40D3-814B-2928E060F743}"/>
    <cellStyle name="Normal 3 2 8 4 4" xfId="8952" xr:uid="{00000000-0005-0000-0000-0000FE5B0000}"/>
    <cellStyle name="Normal 3 2 8 4 4 2" xfId="23209" xr:uid="{00000000-0005-0000-0000-0000FF5B0000}"/>
    <cellStyle name="Normal 3 2 8 4 4 3" xfId="35090" xr:uid="{9181CED8-B571-445E-B8D0-F1BF50313D33}"/>
    <cellStyle name="Normal 3 2 8 4 4 4" xfId="49347" xr:uid="{360AA9D0-3A46-41F8-BC21-E4A40C58B352}"/>
    <cellStyle name="Normal 3 2 8 4 5" xfId="11328" xr:uid="{00000000-0005-0000-0000-0000005C0000}"/>
    <cellStyle name="Normal 3 2 8 4 5 2" xfId="25585" xr:uid="{00000000-0005-0000-0000-0000015C0000}"/>
    <cellStyle name="Normal 3 2 8 4 5 3" xfId="37466" xr:uid="{2AB27415-D87C-44D4-8F1C-11EF5B7B59CC}"/>
    <cellStyle name="Normal 3 2 8 4 5 4" xfId="51723" xr:uid="{2AA7BFB0-9DD9-4AC8-B56C-4AD806F57EEB}"/>
    <cellStyle name="Normal 3 2 8 4 6" xfId="13705" xr:uid="{00000000-0005-0000-0000-0000025C0000}"/>
    <cellStyle name="Normal 3 2 8 4 6 2" xfId="39843" xr:uid="{D9D260B6-69EE-4625-B2FD-63E6BCEA52B1}"/>
    <cellStyle name="Normal 3 2 8 4 6 3" xfId="54100" xr:uid="{20C04FBF-E017-4BE3-8737-78E1EE550523}"/>
    <cellStyle name="Normal 3 2 8 4 7" xfId="16081" xr:uid="{00000000-0005-0000-0000-0000035C0000}"/>
    <cellStyle name="Normal 3 2 8 4 8" xfId="27962" xr:uid="{9FDF347C-72C4-4450-8B4E-A66B6DC5FD4E}"/>
    <cellStyle name="Normal 3 2 8 4 9" xfId="42219" xr:uid="{49544273-1EFA-481A-8564-647FF5163FD4}"/>
    <cellStyle name="Normal 3 2 8 5" xfId="2616" xr:uid="{00000000-0005-0000-0000-0000045C0000}"/>
    <cellStyle name="Normal 3 2 8 5 2" xfId="16873" xr:uid="{00000000-0005-0000-0000-0000055C0000}"/>
    <cellStyle name="Normal 3 2 8 5 3" xfId="28754" xr:uid="{D0B16219-1910-4312-B1D6-16F7E1701D9D}"/>
    <cellStyle name="Normal 3 2 8 5 4" xfId="43011" xr:uid="{49891E05-C10D-4476-AE47-2EE0D6BB0ECD}"/>
    <cellStyle name="Normal 3 2 8 6" xfId="4992" xr:uid="{00000000-0005-0000-0000-0000065C0000}"/>
    <cellStyle name="Normal 3 2 8 6 2" xfId="19249" xr:uid="{00000000-0005-0000-0000-0000075C0000}"/>
    <cellStyle name="Normal 3 2 8 6 3" xfId="31130" xr:uid="{4893B6D9-0776-41F1-A54C-382525BB0CE4}"/>
    <cellStyle name="Normal 3 2 8 6 4" xfId="45387" xr:uid="{3CCA337A-D5EA-42A4-81F6-5DFB9E61CBB4}"/>
    <cellStyle name="Normal 3 2 8 7" xfId="7368" xr:uid="{00000000-0005-0000-0000-0000085C0000}"/>
    <cellStyle name="Normal 3 2 8 7 2" xfId="21625" xr:uid="{00000000-0005-0000-0000-0000095C0000}"/>
    <cellStyle name="Normal 3 2 8 7 3" xfId="33506" xr:uid="{9AAFD27D-58DC-4BF4-A32A-B25678C21084}"/>
    <cellStyle name="Normal 3 2 8 7 4" xfId="47763" xr:uid="{50D0AA37-1CAC-4E6D-9F6A-8FD0FB15E461}"/>
    <cellStyle name="Normal 3 2 8 8" xfId="9744" xr:uid="{00000000-0005-0000-0000-00000A5C0000}"/>
    <cellStyle name="Normal 3 2 8 8 2" xfId="24001" xr:uid="{00000000-0005-0000-0000-00000B5C0000}"/>
    <cellStyle name="Normal 3 2 8 8 3" xfId="35882" xr:uid="{E8CDA5E5-F2FF-44A5-9463-32BD81C76867}"/>
    <cellStyle name="Normal 3 2 8 8 4" xfId="50139" xr:uid="{4B51CE39-6DDE-424A-A676-10BA92FA24D7}"/>
    <cellStyle name="Normal 3 2 8 9" xfId="12121" xr:uid="{00000000-0005-0000-0000-00000C5C0000}"/>
    <cellStyle name="Normal 3 2 8 9 2" xfId="38259" xr:uid="{D4829853-63E9-4045-B1A2-EB8C51E550DE}"/>
    <cellStyle name="Normal 3 2 8 9 3" xfId="52516" xr:uid="{8783AF85-7D2B-48E1-8E25-022AF765218B}"/>
    <cellStyle name="Normal 3 2 9" xfId="276" xr:uid="{00000000-0005-0000-0000-00000D5C0000}"/>
    <cellStyle name="Normal 3 2 9 10" xfId="14533" xr:uid="{00000000-0005-0000-0000-00000E5C0000}"/>
    <cellStyle name="Normal 3 2 9 11" xfId="26414" xr:uid="{5A50EA43-3767-4D70-9058-5B4FD1B90B29}"/>
    <cellStyle name="Normal 3 2 9 12" xfId="40671" xr:uid="{CAE6732F-FA11-4729-92FD-6D5632A3EC3C}"/>
    <cellStyle name="Normal 3 2 9 2" xfId="636" xr:uid="{00000000-0005-0000-0000-00000F5C0000}"/>
    <cellStyle name="Normal 3 2 9 2 10" xfId="26774" xr:uid="{6DD02A69-43DA-4F1C-912E-0C9E3C046692}"/>
    <cellStyle name="Normal 3 2 9 2 11" xfId="41031" xr:uid="{31D55573-747F-4113-BAD3-92BD0DCB8B19}"/>
    <cellStyle name="Normal 3 2 9 2 2" xfId="1428" xr:uid="{00000000-0005-0000-0000-0000105C0000}"/>
    <cellStyle name="Normal 3 2 9 2 2 2" xfId="3804" xr:uid="{00000000-0005-0000-0000-0000115C0000}"/>
    <cellStyle name="Normal 3 2 9 2 2 2 2" xfId="18061" xr:uid="{00000000-0005-0000-0000-0000125C0000}"/>
    <cellStyle name="Normal 3 2 9 2 2 2 3" xfId="29942" xr:uid="{3856FE42-4F11-4725-AE0E-CBE13F88775A}"/>
    <cellStyle name="Normal 3 2 9 2 2 2 4" xfId="44199" xr:uid="{A125F183-20EF-4F25-814C-C3CF0F7E01EF}"/>
    <cellStyle name="Normal 3 2 9 2 2 3" xfId="6180" xr:uid="{00000000-0005-0000-0000-0000135C0000}"/>
    <cellStyle name="Normal 3 2 9 2 2 3 2" xfId="20437" xr:uid="{00000000-0005-0000-0000-0000145C0000}"/>
    <cellStyle name="Normal 3 2 9 2 2 3 3" xfId="32318" xr:uid="{FC5EF9CD-79B2-49B9-B9E9-3ED0703A374C}"/>
    <cellStyle name="Normal 3 2 9 2 2 3 4" xfId="46575" xr:uid="{7DCB0C99-0295-480F-B776-FD835985DF9B}"/>
    <cellStyle name="Normal 3 2 9 2 2 4" xfId="8556" xr:uid="{00000000-0005-0000-0000-0000155C0000}"/>
    <cellStyle name="Normal 3 2 9 2 2 4 2" xfId="22813" xr:uid="{00000000-0005-0000-0000-0000165C0000}"/>
    <cellStyle name="Normal 3 2 9 2 2 4 3" xfId="34694" xr:uid="{5C5DDD4F-9D72-41C9-B5FD-0F94411E7A43}"/>
    <cellStyle name="Normal 3 2 9 2 2 4 4" xfId="48951" xr:uid="{8DFFB91E-ED3B-493F-B6E6-B874A99FDEFF}"/>
    <cellStyle name="Normal 3 2 9 2 2 5" xfId="10932" xr:uid="{00000000-0005-0000-0000-0000175C0000}"/>
    <cellStyle name="Normal 3 2 9 2 2 5 2" xfId="25189" xr:uid="{00000000-0005-0000-0000-0000185C0000}"/>
    <cellStyle name="Normal 3 2 9 2 2 5 3" xfId="37070" xr:uid="{D9A7561D-1385-41DC-B4B2-7CC9BE229138}"/>
    <cellStyle name="Normal 3 2 9 2 2 5 4" xfId="51327" xr:uid="{6BDC0B39-79E6-40C2-97B9-A699E900AD50}"/>
    <cellStyle name="Normal 3 2 9 2 2 6" xfId="13309" xr:uid="{00000000-0005-0000-0000-0000195C0000}"/>
    <cellStyle name="Normal 3 2 9 2 2 6 2" xfId="39447" xr:uid="{1E924D50-756E-4A8F-96A2-354A8A8C4F66}"/>
    <cellStyle name="Normal 3 2 9 2 2 6 3" xfId="53704" xr:uid="{186F3A6F-49ED-449C-9F53-529FA11F8E84}"/>
    <cellStyle name="Normal 3 2 9 2 2 7" xfId="15685" xr:uid="{00000000-0005-0000-0000-00001A5C0000}"/>
    <cellStyle name="Normal 3 2 9 2 2 8" xfId="27566" xr:uid="{8A05E82D-883A-402B-8202-B1D710A66133}"/>
    <cellStyle name="Normal 3 2 9 2 2 9" xfId="41823" xr:uid="{25C9ABC6-4737-4584-A235-83187FB378E0}"/>
    <cellStyle name="Normal 3 2 9 2 3" xfId="2220" xr:uid="{00000000-0005-0000-0000-00001B5C0000}"/>
    <cellStyle name="Normal 3 2 9 2 3 2" xfId="4596" xr:uid="{00000000-0005-0000-0000-00001C5C0000}"/>
    <cellStyle name="Normal 3 2 9 2 3 2 2" xfId="18853" xr:uid="{00000000-0005-0000-0000-00001D5C0000}"/>
    <cellStyle name="Normal 3 2 9 2 3 2 3" xfId="30734" xr:uid="{EC5F2D88-C81C-4495-939C-37957BD9796A}"/>
    <cellStyle name="Normal 3 2 9 2 3 2 4" xfId="44991" xr:uid="{A9E266FF-28C3-4F27-90A4-4B3EFA0F77F9}"/>
    <cellStyle name="Normal 3 2 9 2 3 3" xfId="6972" xr:uid="{00000000-0005-0000-0000-00001E5C0000}"/>
    <cellStyle name="Normal 3 2 9 2 3 3 2" xfId="21229" xr:uid="{00000000-0005-0000-0000-00001F5C0000}"/>
    <cellStyle name="Normal 3 2 9 2 3 3 3" xfId="33110" xr:uid="{8DD3A975-24A7-4F25-8D88-CB1B53F3FE7B}"/>
    <cellStyle name="Normal 3 2 9 2 3 3 4" xfId="47367" xr:uid="{4DC2D684-BDE2-4C4A-BE35-F546697BC530}"/>
    <cellStyle name="Normal 3 2 9 2 3 4" xfId="9348" xr:uid="{00000000-0005-0000-0000-0000205C0000}"/>
    <cellStyle name="Normal 3 2 9 2 3 4 2" xfId="23605" xr:uid="{00000000-0005-0000-0000-0000215C0000}"/>
    <cellStyle name="Normal 3 2 9 2 3 4 3" xfId="35486" xr:uid="{DBFED8BF-593F-4AEE-BC9C-CC4DC041D3B3}"/>
    <cellStyle name="Normal 3 2 9 2 3 4 4" xfId="49743" xr:uid="{074B49A1-7FA7-47C1-8BFB-A831CDA52DC5}"/>
    <cellStyle name="Normal 3 2 9 2 3 5" xfId="11724" xr:uid="{00000000-0005-0000-0000-0000225C0000}"/>
    <cellStyle name="Normal 3 2 9 2 3 5 2" xfId="25981" xr:uid="{00000000-0005-0000-0000-0000235C0000}"/>
    <cellStyle name="Normal 3 2 9 2 3 5 3" xfId="37862" xr:uid="{F197D055-9A7E-4A1A-A9E0-870756FDE0F4}"/>
    <cellStyle name="Normal 3 2 9 2 3 5 4" xfId="52119" xr:uid="{43940B49-6B81-472C-96BF-E955659F838F}"/>
    <cellStyle name="Normal 3 2 9 2 3 6" xfId="14101" xr:uid="{00000000-0005-0000-0000-0000245C0000}"/>
    <cellStyle name="Normal 3 2 9 2 3 6 2" xfId="40239" xr:uid="{89D592A6-7F4A-4E5A-885F-ACF7BE747FFC}"/>
    <cellStyle name="Normal 3 2 9 2 3 6 3" xfId="54496" xr:uid="{823ECF58-2420-4CE2-A7AE-2219FCDFCB58}"/>
    <cellStyle name="Normal 3 2 9 2 3 7" xfId="16477" xr:uid="{00000000-0005-0000-0000-0000255C0000}"/>
    <cellStyle name="Normal 3 2 9 2 3 8" xfId="28358" xr:uid="{5F4D4433-9924-4EB4-9DC5-3ECE7197032E}"/>
    <cellStyle name="Normal 3 2 9 2 3 9" xfId="42615" xr:uid="{373B1335-B5E2-4858-8F03-A3CD45B91BDF}"/>
    <cellStyle name="Normal 3 2 9 2 4" xfId="3012" xr:uid="{00000000-0005-0000-0000-0000265C0000}"/>
    <cellStyle name="Normal 3 2 9 2 4 2" xfId="17269" xr:uid="{00000000-0005-0000-0000-0000275C0000}"/>
    <cellStyle name="Normal 3 2 9 2 4 3" xfId="29150" xr:uid="{106C3BF2-68E7-4665-B177-695FE96ACF55}"/>
    <cellStyle name="Normal 3 2 9 2 4 4" xfId="43407" xr:uid="{0C6BBC87-7385-49CB-90A4-160B2C3653A4}"/>
    <cellStyle name="Normal 3 2 9 2 5" xfId="5388" xr:uid="{00000000-0005-0000-0000-0000285C0000}"/>
    <cellStyle name="Normal 3 2 9 2 5 2" xfId="19645" xr:uid="{00000000-0005-0000-0000-0000295C0000}"/>
    <cellStyle name="Normal 3 2 9 2 5 3" xfId="31526" xr:uid="{C8AD9264-60D5-49FE-96F7-B5174844236A}"/>
    <cellStyle name="Normal 3 2 9 2 5 4" xfId="45783" xr:uid="{8BF4153C-46C1-44AA-9BB7-AEED8F46BDC9}"/>
    <cellStyle name="Normal 3 2 9 2 6" xfId="7764" xr:uid="{00000000-0005-0000-0000-00002A5C0000}"/>
    <cellStyle name="Normal 3 2 9 2 6 2" xfId="22021" xr:uid="{00000000-0005-0000-0000-00002B5C0000}"/>
    <cellStyle name="Normal 3 2 9 2 6 3" xfId="33902" xr:uid="{1451B259-4F3C-491E-96AE-8053DFCB6B0E}"/>
    <cellStyle name="Normal 3 2 9 2 6 4" xfId="48159" xr:uid="{24B38C98-7616-4A9D-9774-7ABB04B41F4F}"/>
    <cellStyle name="Normal 3 2 9 2 7" xfId="10140" xr:uid="{00000000-0005-0000-0000-00002C5C0000}"/>
    <cellStyle name="Normal 3 2 9 2 7 2" xfId="24397" xr:uid="{00000000-0005-0000-0000-00002D5C0000}"/>
    <cellStyle name="Normal 3 2 9 2 7 3" xfId="36278" xr:uid="{07655828-9451-491C-92EF-1B044DD46932}"/>
    <cellStyle name="Normal 3 2 9 2 7 4" xfId="50535" xr:uid="{7C2B7F65-06AB-43A9-B4FC-E750CAE507F8}"/>
    <cellStyle name="Normal 3 2 9 2 8" xfId="12517" xr:uid="{00000000-0005-0000-0000-00002E5C0000}"/>
    <cellStyle name="Normal 3 2 9 2 8 2" xfId="38655" xr:uid="{96364E6D-9A31-4355-A5F6-D908758537A5}"/>
    <cellStyle name="Normal 3 2 9 2 8 3" xfId="52912" xr:uid="{3501478A-A844-472F-9C6E-44C0AFA05C73}"/>
    <cellStyle name="Normal 3 2 9 2 9" xfId="14893" xr:uid="{00000000-0005-0000-0000-00002F5C0000}"/>
    <cellStyle name="Normal 3 2 9 3" xfId="1068" xr:uid="{00000000-0005-0000-0000-0000305C0000}"/>
    <cellStyle name="Normal 3 2 9 3 2" xfId="3444" xr:uid="{00000000-0005-0000-0000-0000315C0000}"/>
    <cellStyle name="Normal 3 2 9 3 2 2" xfId="17701" xr:uid="{00000000-0005-0000-0000-0000325C0000}"/>
    <cellStyle name="Normal 3 2 9 3 2 3" xfId="29582" xr:uid="{A326C7E0-09A6-4912-876A-9D59B7363983}"/>
    <cellStyle name="Normal 3 2 9 3 2 4" xfId="43839" xr:uid="{ABCB7300-641E-44E0-BE20-559A2566DDD0}"/>
    <cellStyle name="Normal 3 2 9 3 3" xfId="5820" xr:uid="{00000000-0005-0000-0000-0000335C0000}"/>
    <cellStyle name="Normal 3 2 9 3 3 2" xfId="20077" xr:uid="{00000000-0005-0000-0000-0000345C0000}"/>
    <cellStyle name="Normal 3 2 9 3 3 3" xfId="31958" xr:uid="{0F51C351-CCAA-4E21-838B-86267EEB7EEC}"/>
    <cellStyle name="Normal 3 2 9 3 3 4" xfId="46215" xr:uid="{5AAED0C0-0877-4369-97FC-96F5E5A97EBF}"/>
    <cellStyle name="Normal 3 2 9 3 4" xfId="8196" xr:uid="{00000000-0005-0000-0000-0000355C0000}"/>
    <cellStyle name="Normal 3 2 9 3 4 2" xfId="22453" xr:uid="{00000000-0005-0000-0000-0000365C0000}"/>
    <cellStyle name="Normal 3 2 9 3 4 3" xfId="34334" xr:uid="{2AA46A94-4864-4C1A-A604-F80FFE35E333}"/>
    <cellStyle name="Normal 3 2 9 3 4 4" xfId="48591" xr:uid="{E9F4DA3A-274E-4CE3-A6AF-1AD699ECB5B7}"/>
    <cellStyle name="Normal 3 2 9 3 5" xfId="10572" xr:uid="{00000000-0005-0000-0000-0000375C0000}"/>
    <cellStyle name="Normal 3 2 9 3 5 2" xfId="24829" xr:uid="{00000000-0005-0000-0000-0000385C0000}"/>
    <cellStyle name="Normal 3 2 9 3 5 3" xfId="36710" xr:uid="{2D8243AE-3B9F-4E2E-96E3-FF260C10CC02}"/>
    <cellStyle name="Normal 3 2 9 3 5 4" xfId="50967" xr:uid="{617C7CAE-0840-4E44-95E8-7A320A1C35E1}"/>
    <cellStyle name="Normal 3 2 9 3 6" xfId="12949" xr:uid="{00000000-0005-0000-0000-0000395C0000}"/>
    <cellStyle name="Normal 3 2 9 3 6 2" xfId="39087" xr:uid="{B20599AD-CB3E-407F-AFE4-D69B23A339BF}"/>
    <cellStyle name="Normal 3 2 9 3 6 3" xfId="53344" xr:uid="{942BBA65-FE82-4E58-916F-10066DAF4D87}"/>
    <cellStyle name="Normal 3 2 9 3 7" xfId="15325" xr:uid="{00000000-0005-0000-0000-00003A5C0000}"/>
    <cellStyle name="Normal 3 2 9 3 8" xfId="27206" xr:uid="{BD6DA113-A12C-491A-8D8E-D11DFAD89153}"/>
    <cellStyle name="Normal 3 2 9 3 9" xfId="41463" xr:uid="{A049DD3D-B6B7-4AE1-A930-0FDC70821A20}"/>
    <cellStyle name="Normal 3 2 9 4" xfId="1860" xr:uid="{00000000-0005-0000-0000-00003B5C0000}"/>
    <cellStyle name="Normal 3 2 9 4 2" xfId="4236" xr:uid="{00000000-0005-0000-0000-00003C5C0000}"/>
    <cellStyle name="Normal 3 2 9 4 2 2" xfId="18493" xr:uid="{00000000-0005-0000-0000-00003D5C0000}"/>
    <cellStyle name="Normal 3 2 9 4 2 3" xfId="30374" xr:uid="{73D58060-4B42-4261-805C-CBFBF4D08D9E}"/>
    <cellStyle name="Normal 3 2 9 4 2 4" xfId="44631" xr:uid="{45244EB7-C68C-4098-A8EC-CBAC45D3E496}"/>
    <cellStyle name="Normal 3 2 9 4 3" xfId="6612" xr:uid="{00000000-0005-0000-0000-00003E5C0000}"/>
    <cellStyle name="Normal 3 2 9 4 3 2" xfId="20869" xr:uid="{00000000-0005-0000-0000-00003F5C0000}"/>
    <cellStyle name="Normal 3 2 9 4 3 3" xfId="32750" xr:uid="{C241EDBC-EF6F-48C3-84AF-AB69F3A8F151}"/>
    <cellStyle name="Normal 3 2 9 4 3 4" xfId="47007" xr:uid="{FC15839D-C84A-4A03-955A-43BB9655A184}"/>
    <cellStyle name="Normal 3 2 9 4 4" xfId="8988" xr:uid="{00000000-0005-0000-0000-0000405C0000}"/>
    <cellStyle name="Normal 3 2 9 4 4 2" xfId="23245" xr:uid="{00000000-0005-0000-0000-0000415C0000}"/>
    <cellStyle name="Normal 3 2 9 4 4 3" xfId="35126" xr:uid="{61765DF8-7096-44A1-A9BA-77B33C005C41}"/>
    <cellStyle name="Normal 3 2 9 4 4 4" xfId="49383" xr:uid="{33894889-F393-4800-9C32-6F9B0908187A}"/>
    <cellStyle name="Normal 3 2 9 4 5" xfId="11364" xr:uid="{00000000-0005-0000-0000-0000425C0000}"/>
    <cellStyle name="Normal 3 2 9 4 5 2" xfId="25621" xr:uid="{00000000-0005-0000-0000-0000435C0000}"/>
    <cellStyle name="Normal 3 2 9 4 5 3" xfId="37502" xr:uid="{4F1A0990-EDCB-48AE-993C-E852CCC663AC}"/>
    <cellStyle name="Normal 3 2 9 4 5 4" xfId="51759" xr:uid="{5A1B72F4-D005-43C9-AF4F-1219E8BE4A20}"/>
    <cellStyle name="Normal 3 2 9 4 6" xfId="13741" xr:uid="{00000000-0005-0000-0000-0000445C0000}"/>
    <cellStyle name="Normal 3 2 9 4 6 2" xfId="39879" xr:uid="{5593056A-AC0E-499A-BD06-3D52BFE9C9C0}"/>
    <cellStyle name="Normal 3 2 9 4 6 3" xfId="54136" xr:uid="{57D7DED7-7306-47DF-988A-F5F3B940A307}"/>
    <cellStyle name="Normal 3 2 9 4 7" xfId="16117" xr:uid="{00000000-0005-0000-0000-0000455C0000}"/>
    <cellStyle name="Normal 3 2 9 4 8" xfId="27998" xr:uid="{1F756DCA-5A5E-457C-AE75-E03FD3A6D581}"/>
    <cellStyle name="Normal 3 2 9 4 9" xfId="42255" xr:uid="{A45E408E-83DB-457B-8612-AE55373AD28D}"/>
    <cellStyle name="Normal 3 2 9 5" xfId="2652" xr:uid="{00000000-0005-0000-0000-0000465C0000}"/>
    <cellStyle name="Normal 3 2 9 5 2" xfId="16909" xr:uid="{00000000-0005-0000-0000-0000475C0000}"/>
    <cellStyle name="Normal 3 2 9 5 3" xfId="28790" xr:uid="{B4FDB95B-7AED-4C96-8EAC-ECA442E478BB}"/>
    <cellStyle name="Normal 3 2 9 5 4" xfId="43047" xr:uid="{B76DEB54-8B97-46C3-ADC3-5033738BE1B3}"/>
    <cellStyle name="Normal 3 2 9 6" xfId="5028" xr:uid="{00000000-0005-0000-0000-0000485C0000}"/>
    <cellStyle name="Normal 3 2 9 6 2" xfId="19285" xr:uid="{00000000-0005-0000-0000-0000495C0000}"/>
    <cellStyle name="Normal 3 2 9 6 3" xfId="31166" xr:uid="{1E88C6F0-B3AC-469F-9FE3-FDA9753654C6}"/>
    <cellStyle name="Normal 3 2 9 6 4" xfId="45423" xr:uid="{DBC961FF-3DFF-4A13-9F85-99002C1642BB}"/>
    <cellStyle name="Normal 3 2 9 7" xfId="7404" xr:uid="{00000000-0005-0000-0000-00004A5C0000}"/>
    <cellStyle name="Normal 3 2 9 7 2" xfId="21661" xr:uid="{00000000-0005-0000-0000-00004B5C0000}"/>
    <cellStyle name="Normal 3 2 9 7 3" xfId="33542" xr:uid="{93470A12-3392-49F0-8F82-0535224DEF88}"/>
    <cellStyle name="Normal 3 2 9 7 4" xfId="47799" xr:uid="{0F6CE29B-D077-45CE-BF65-DDACFAB85607}"/>
    <cellStyle name="Normal 3 2 9 8" xfId="9780" xr:uid="{00000000-0005-0000-0000-00004C5C0000}"/>
    <cellStyle name="Normal 3 2 9 8 2" xfId="24037" xr:uid="{00000000-0005-0000-0000-00004D5C0000}"/>
    <cellStyle name="Normal 3 2 9 8 3" xfId="35918" xr:uid="{4E07370E-1DF2-4C1F-BCF8-A7160330AF51}"/>
    <cellStyle name="Normal 3 2 9 8 4" xfId="50175" xr:uid="{332BE017-FF65-477E-AC1B-458E439EACFB}"/>
    <cellStyle name="Normal 3 2 9 9" xfId="12157" xr:uid="{00000000-0005-0000-0000-00004E5C0000}"/>
    <cellStyle name="Normal 3 2 9 9 2" xfId="38295" xr:uid="{2A4EC644-7777-4887-8BED-E62434DDAFF2}"/>
    <cellStyle name="Normal 3 2 9 9 3" xfId="52552" xr:uid="{A577EE88-1139-4B50-AD69-49213850DCD7}"/>
    <cellStyle name="Normal 3 20" xfId="2395" xr:uid="{00000000-0005-0000-0000-00004F5C0000}"/>
    <cellStyle name="Normal 3 20 2" xfId="16652" xr:uid="{00000000-0005-0000-0000-0000505C0000}"/>
    <cellStyle name="Normal 3 20 3" xfId="28533" xr:uid="{5C2807F7-97C8-4A50-AF8E-4F0854D65A55}"/>
    <cellStyle name="Normal 3 20 4" xfId="42790" xr:uid="{81F24207-3422-4536-9EE8-B8A0800C7226}"/>
    <cellStyle name="Normal 3 21" xfId="4771" xr:uid="{00000000-0005-0000-0000-0000515C0000}"/>
    <cellStyle name="Normal 3 21 2" xfId="19028" xr:uid="{00000000-0005-0000-0000-0000525C0000}"/>
    <cellStyle name="Normal 3 21 3" xfId="30909" xr:uid="{0F1F02DC-F15A-425C-B5A3-E3A40FF9B1F4}"/>
    <cellStyle name="Normal 3 21 4" xfId="45166" xr:uid="{95A20E66-1C6D-4587-B952-3D4BC6D9DD10}"/>
    <cellStyle name="Normal 3 22" xfId="7147" xr:uid="{00000000-0005-0000-0000-0000535C0000}"/>
    <cellStyle name="Normal 3 22 2" xfId="21404" xr:uid="{00000000-0005-0000-0000-0000545C0000}"/>
    <cellStyle name="Normal 3 22 3" xfId="33285" xr:uid="{77D4D1CA-28D2-4081-ABCB-82B31E3CFC3B}"/>
    <cellStyle name="Normal 3 22 4" xfId="47542" xr:uid="{09264EDF-B5E4-4CB4-9111-F72A13E86ADC}"/>
    <cellStyle name="Normal 3 23" xfId="9523" xr:uid="{00000000-0005-0000-0000-0000555C0000}"/>
    <cellStyle name="Normal 3 23 2" xfId="23780" xr:uid="{00000000-0005-0000-0000-0000565C0000}"/>
    <cellStyle name="Normal 3 23 3" xfId="35661" xr:uid="{35B56482-B60F-456A-9222-5AB7FAFF4869}"/>
    <cellStyle name="Normal 3 23 4" xfId="49918" xr:uid="{EB57F774-054A-4A6D-8C79-0C025D9542D2}"/>
    <cellStyle name="Normal 3 24" xfId="11900" xr:uid="{00000000-0005-0000-0000-0000575C0000}"/>
    <cellStyle name="Normal 3 24 2" xfId="38038" xr:uid="{0D9AD3CB-CADC-4F43-8989-5BF8D3A65644}"/>
    <cellStyle name="Normal 3 24 3" xfId="52295" xr:uid="{1239F39A-1858-4BC7-8997-8FFC8D89A8F3}"/>
    <cellStyle name="Normal 3 25" xfId="14276" xr:uid="{00000000-0005-0000-0000-0000585C0000}"/>
    <cellStyle name="Normal 3 26" xfId="26157" xr:uid="{680F9BB4-D2EF-490F-93A8-B86AA89A34F8}"/>
    <cellStyle name="Normal 3 27" xfId="40414" xr:uid="{18B817FB-6847-42A8-ACC6-BF2C3BC6D5D4}"/>
    <cellStyle name="Normal 3 3" xfId="29" xr:uid="{00000000-0005-0000-0000-0000595C0000}"/>
    <cellStyle name="Normal 3 3 10" xfId="317" xr:uid="{00000000-0005-0000-0000-00005A5C0000}"/>
    <cellStyle name="Normal 3 3 10 10" xfId="14574" xr:uid="{00000000-0005-0000-0000-00005B5C0000}"/>
    <cellStyle name="Normal 3 3 10 11" xfId="26455" xr:uid="{50B7A506-F04A-4F95-8299-D99285DB3C82}"/>
    <cellStyle name="Normal 3 3 10 12" xfId="40712" xr:uid="{6214146F-0A01-43BD-A9B3-526E7F4AAE9F}"/>
    <cellStyle name="Normal 3 3 10 2" xfId="677" xr:uid="{00000000-0005-0000-0000-00005C5C0000}"/>
    <cellStyle name="Normal 3 3 10 2 10" xfId="26815" xr:uid="{75665E93-EBED-41FE-91D1-331BE3D855B5}"/>
    <cellStyle name="Normal 3 3 10 2 11" xfId="41072" xr:uid="{3F2795A7-0E8C-4254-A797-B0F4A4BBC56B}"/>
    <cellStyle name="Normal 3 3 10 2 2" xfId="1469" xr:uid="{00000000-0005-0000-0000-00005D5C0000}"/>
    <cellStyle name="Normal 3 3 10 2 2 2" xfId="3845" xr:uid="{00000000-0005-0000-0000-00005E5C0000}"/>
    <cellStyle name="Normal 3 3 10 2 2 2 2" xfId="18102" xr:uid="{00000000-0005-0000-0000-00005F5C0000}"/>
    <cellStyle name="Normal 3 3 10 2 2 2 3" xfId="29983" xr:uid="{ADB933F3-0E9B-4B2C-8A70-8CCF413DFFB6}"/>
    <cellStyle name="Normal 3 3 10 2 2 2 4" xfId="44240" xr:uid="{9C824D68-2547-41D8-AC03-11C5ADCAB1F6}"/>
    <cellStyle name="Normal 3 3 10 2 2 3" xfId="6221" xr:uid="{00000000-0005-0000-0000-0000605C0000}"/>
    <cellStyle name="Normal 3 3 10 2 2 3 2" xfId="20478" xr:uid="{00000000-0005-0000-0000-0000615C0000}"/>
    <cellStyle name="Normal 3 3 10 2 2 3 3" xfId="32359" xr:uid="{5F1924E2-1333-4070-BE9F-3160A6BEE2FF}"/>
    <cellStyle name="Normal 3 3 10 2 2 3 4" xfId="46616" xr:uid="{6BDA32ED-E191-485A-AE65-97AF9BC47658}"/>
    <cellStyle name="Normal 3 3 10 2 2 4" xfId="8597" xr:uid="{00000000-0005-0000-0000-0000625C0000}"/>
    <cellStyle name="Normal 3 3 10 2 2 4 2" xfId="22854" xr:uid="{00000000-0005-0000-0000-0000635C0000}"/>
    <cellStyle name="Normal 3 3 10 2 2 4 3" xfId="34735" xr:uid="{E189735E-6F0C-464B-86A2-DD26760CF3A9}"/>
    <cellStyle name="Normal 3 3 10 2 2 4 4" xfId="48992" xr:uid="{6406DCDC-28A0-4D88-9839-3D2EFC50AFD3}"/>
    <cellStyle name="Normal 3 3 10 2 2 5" xfId="10973" xr:uid="{00000000-0005-0000-0000-0000645C0000}"/>
    <cellStyle name="Normal 3 3 10 2 2 5 2" xfId="25230" xr:uid="{00000000-0005-0000-0000-0000655C0000}"/>
    <cellStyle name="Normal 3 3 10 2 2 5 3" xfId="37111" xr:uid="{260B917D-C1C7-4954-B2F6-51FA258DC7CE}"/>
    <cellStyle name="Normal 3 3 10 2 2 5 4" xfId="51368" xr:uid="{4E187D52-26F0-4B07-838A-64EFC7C144D0}"/>
    <cellStyle name="Normal 3 3 10 2 2 6" xfId="13350" xr:uid="{00000000-0005-0000-0000-0000665C0000}"/>
    <cellStyle name="Normal 3 3 10 2 2 6 2" xfId="39488" xr:uid="{A3AAA8BC-5137-4C00-910F-D331EF9EC261}"/>
    <cellStyle name="Normal 3 3 10 2 2 6 3" xfId="53745" xr:uid="{0DD0FB03-158F-49DD-9A6E-BD57110C6268}"/>
    <cellStyle name="Normal 3 3 10 2 2 7" xfId="15726" xr:uid="{00000000-0005-0000-0000-0000675C0000}"/>
    <cellStyle name="Normal 3 3 10 2 2 8" xfId="27607" xr:uid="{359E7665-BDAA-4ED0-A157-492EE5863B0E}"/>
    <cellStyle name="Normal 3 3 10 2 2 9" xfId="41864" xr:uid="{06EFD1B0-2150-4A84-BA94-C66FCF5C6551}"/>
    <cellStyle name="Normal 3 3 10 2 3" xfId="2261" xr:uid="{00000000-0005-0000-0000-0000685C0000}"/>
    <cellStyle name="Normal 3 3 10 2 3 2" xfId="4637" xr:uid="{00000000-0005-0000-0000-0000695C0000}"/>
    <cellStyle name="Normal 3 3 10 2 3 2 2" xfId="18894" xr:uid="{00000000-0005-0000-0000-00006A5C0000}"/>
    <cellStyle name="Normal 3 3 10 2 3 2 3" xfId="30775" xr:uid="{853BDD8B-CD68-4E93-96AE-0CBC5AE67E98}"/>
    <cellStyle name="Normal 3 3 10 2 3 2 4" xfId="45032" xr:uid="{89B8D221-0D11-4D9F-970B-86BA33007904}"/>
    <cellStyle name="Normal 3 3 10 2 3 3" xfId="7013" xr:uid="{00000000-0005-0000-0000-00006B5C0000}"/>
    <cellStyle name="Normal 3 3 10 2 3 3 2" xfId="21270" xr:uid="{00000000-0005-0000-0000-00006C5C0000}"/>
    <cellStyle name="Normal 3 3 10 2 3 3 3" xfId="33151" xr:uid="{743AD681-A954-45C4-A0F8-E7DF25E527E2}"/>
    <cellStyle name="Normal 3 3 10 2 3 3 4" xfId="47408" xr:uid="{848DC332-571E-4BFD-9EBD-EE747EA30185}"/>
    <cellStyle name="Normal 3 3 10 2 3 4" xfId="9389" xr:uid="{00000000-0005-0000-0000-00006D5C0000}"/>
    <cellStyle name="Normal 3 3 10 2 3 4 2" xfId="23646" xr:uid="{00000000-0005-0000-0000-00006E5C0000}"/>
    <cellStyle name="Normal 3 3 10 2 3 4 3" xfId="35527" xr:uid="{0EB3F1EA-681E-45AC-A5B1-7B548B7CB8ED}"/>
    <cellStyle name="Normal 3 3 10 2 3 4 4" xfId="49784" xr:uid="{A810F2B8-CEF4-422D-A83C-1531257DD3BC}"/>
    <cellStyle name="Normal 3 3 10 2 3 5" xfId="11765" xr:uid="{00000000-0005-0000-0000-00006F5C0000}"/>
    <cellStyle name="Normal 3 3 10 2 3 5 2" xfId="26022" xr:uid="{00000000-0005-0000-0000-0000705C0000}"/>
    <cellStyle name="Normal 3 3 10 2 3 5 3" xfId="37903" xr:uid="{89268AE2-D16B-4B18-A5AB-08C9BD192A4D}"/>
    <cellStyle name="Normal 3 3 10 2 3 5 4" xfId="52160" xr:uid="{041A5054-2048-4723-9BD0-7A9D304687CF}"/>
    <cellStyle name="Normal 3 3 10 2 3 6" xfId="14142" xr:uid="{00000000-0005-0000-0000-0000715C0000}"/>
    <cellStyle name="Normal 3 3 10 2 3 6 2" xfId="40280" xr:uid="{607081FF-F353-4EA2-A69F-423044DD6A52}"/>
    <cellStyle name="Normal 3 3 10 2 3 6 3" xfId="54537" xr:uid="{F5A94C0E-0B0B-46BB-9DAF-9392F82FD085}"/>
    <cellStyle name="Normal 3 3 10 2 3 7" xfId="16518" xr:uid="{00000000-0005-0000-0000-0000725C0000}"/>
    <cellStyle name="Normal 3 3 10 2 3 8" xfId="28399" xr:uid="{869E0AB3-D9D7-4864-8B16-BC7D30D4DDF8}"/>
    <cellStyle name="Normal 3 3 10 2 3 9" xfId="42656" xr:uid="{2AEEFAB0-3525-4BAA-842E-C6875E7585CF}"/>
    <cellStyle name="Normal 3 3 10 2 4" xfId="3053" xr:uid="{00000000-0005-0000-0000-0000735C0000}"/>
    <cellStyle name="Normal 3 3 10 2 4 2" xfId="17310" xr:uid="{00000000-0005-0000-0000-0000745C0000}"/>
    <cellStyle name="Normal 3 3 10 2 4 3" xfId="29191" xr:uid="{804A6214-8AFB-43B7-BDEA-04EDD15D86D2}"/>
    <cellStyle name="Normal 3 3 10 2 4 4" xfId="43448" xr:uid="{4D5FB0E0-28D4-4DC4-85F2-BD62CF7A5BC7}"/>
    <cellStyle name="Normal 3 3 10 2 5" xfId="5429" xr:uid="{00000000-0005-0000-0000-0000755C0000}"/>
    <cellStyle name="Normal 3 3 10 2 5 2" xfId="19686" xr:uid="{00000000-0005-0000-0000-0000765C0000}"/>
    <cellStyle name="Normal 3 3 10 2 5 3" xfId="31567" xr:uid="{86ABF6CB-E929-4221-B71C-BC79909C8211}"/>
    <cellStyle name="Normal 3 3 10 2 5 4" xfId="45824" xr:uid="{A3685086-6722-49E6-AC07-67D4999902FB}"/>
    <cellStyle name="Normal 3 3 10 2 6" xfId="7805" xr:uid="{00000000-0005-0000-0000-0000775C0000}"/>
    <cellStyle name="Normal 3 3 10 2 6 2" xfId="22062" xr:uid="{00000000-0005-0000-0000-0000785C0000}"/>
    <cellStyle name="Normal 3 3 10 2 6 3" xfId="33943" xr:uid="{28996D91-E522-4DBD-B29F-55E832528311}"/>
    <cellStyle name="Normal 3 3 10 2 6 4" xfId="48200" xr:uid="{2949423D-6C7A-47E1-9728-925FD33528FC}"/>
    <cellStyle name="Normal 3 3 10 2 7" xfId="10181" xr:uid="{00000000-0005-0000-0000-0000795C0000}"/>
    <cellStyle name="Normal 3 3 10 2 7 2" xfId="24438" xr:uid="{00000000-0005-0000-0000-00007A5C0000}"/>
    <cellStyle name="Normal 3 3 10 2 7 3" xfId="36319" xr:uid="{6CB9E4EF-47F9-432B-B26C-93C0A68111AB}"/>
    <cellStyle name="Normal 3 3 10 2 7 4" xfId="50576" xr:uid="{6E2C6060-C45D-4597-98CA-1E464BDCEB1C}"/>
    <cellStyle name="Normal 3 3 10 2 8" xfId="12558" xr:uid="{00000000-0005-0000-0000-00007B5C0000}"/>
    <cellStyle name="Normal 3 3 10 2 8 2" xfId="38696" xr:uid="{A5A4164D-3F50-4A5F-80DE-35170FF68E29}"/>
    <cellStyle name="Normal 3 3 10 2 8 3" xfId="52953" xr:uid="{182E0EBE-B537-4EB1-8208-D12973047A9A}"/>
    <cellStyle name="Normal 3 3 10 2 9" xfId="14934" xr:uid="{00000000-0005-0000-0000-00007C5C0000}"/>
    <cellStyle name="Normal 3 3 10 3" xfId="1109" xr:uid="{00000000-0005-0000-0000-00007D5C0000}"/>
    <cellStyle name="Normal 3 3 10 3 2" xfId="3485" xr:uid="{00000000-0005-0000-0000-00007E5C0000}"/>
    <cellStyle name="Normal 3 3 10 3 2 2" xfId="17742" xr:uid="{00000000-0005-0000-0000-00007F5C0000}"/>
    <cellStyle name="Normal 3 3 10 3 2 3" xfId="29623" xr:uid="{79B6806E-8013-422B-BCD8-D252AF5A0268}"/>
    <cellStyle name="Normal 3 3 10 3 2 4" xfId="43880" xr:uid="{8D734902-0E88-4B02-B355-E602F75FA889}"/>
    <cellStyle name="Normal 3 3 10 3 3" xfId="5861" xr:uid="{00000000-0005-0000-0000-0000805C0000}"/>
    <cellStyle name="Normal 3 3 10 3 3 2" xfId="20118" xr:uid="{00000000-0005-0000-0000-0000815C0000}"/>
    <cellStyle name="Normal 3 3 10 3 3 3" xfId="31999" xr:uid="{C5C9C15C-FD3C-4597-A8CC-880EBFAD6B87}"/>
    <cellStyle name="Normal 3 3 10 3 3 4" xfId="46256" xr:uid="{2FB322F1-69D7-4A9F-86E8-C698EB48AB1D}"/>
    <cellStyle name="Normal 3 3 10 3 4" xfId="8237" xr:uid="{00000000-0005-0000-0000-0000825C0000}"/>
    <cellStyle name="Normal 3 3 10 3 4 2" xfId="22494" xr:uid="{00000000-0005-0000-0000-0000835C0000}"/>
    <cellStyle name="Normal 3 3 10 3 4 3" xfId="34375" xr:uid="{C8C10D2D-743A-4D9C-B1C2-4B32BD627873}"/>
    <cellStyle name="Normal 3 3 10 3 4 4" xfId="48632" xr:uid="{AD1B0693-85F1-4913-85EC-02E1D8C3F87C}"/>
    <cellStyle name="Normal 3 3 10 3 5" xfId="10613" xr:uid="{00000000-0005-0000-0000-0000845C0000}"/>
    <cellStyle name="Normal 3 3 10 3 5 2" xfId="24870" xr:uid="{00000000-0005-0000-0000-0000855C0000}"/>
    <cellStyle name="Normal 3 3 10 3 5 3" xfId="36751" xr:uid="{4936AB34-4FCF-49A0-9464-6D5D4DFD681C}"/>
    <cellStyle name="Normal 3 3 10 3 5 4" xfId="51008" xr:uid="{BAFB62E2-B716-4321-AA85-96709B2A2F9C}"/>
    <cellStyle name="Normal 3 3 10 3 6" xfId="12990" xr:uid="{00000000-0005-0000-0000-0000865C0000}"/>
    <cellStyle name="Normal 3 3 10 3 6 2" xfId="39128" xr:uid="{21CAA1C3-5ED8-4298-99CD-590D97D9F481}"/>
    <cellStyle name="Normal 3 3 10 3 6 3" xfId="53385" xr:uid="{B17FD797-0743-42A4-AE74-F260B4319E3A}"/>
    <cellStyle name="Normal 3 3 10 3 7" xfId="15366" xr:uid="{00000000-0005-0000-0000-0000875C0000}"/>
    <cellStyle name="Normal 3 3 10 3 8" xfId="27247" xr:uid="{5C0C5192-00F3-48D7-9E79-2243B39CDAFF}"/>
    <cellStyle name="Normal 3 3 10 3 9" xfId="41504" xr:uid="{A2DE2EA8-2556-4D2C-8FF4-2436B4FF1EBC}"/>
    <cellStyle name="Normal 3 3 10 4" xfId="1901" xr:uid="{00000000-0005-0000-0000-0000885C0000}"/>
    <cellStyle name="Normal 3 3 10 4 2" xfId="4277" xr:uid="{00000000-0005-0000-0000-0000895C0000}"/>
    <cellStyle name="Normal 3 3 10 4 2 2" xfId="18534" xr:uid="{00000000-0005-0000-0000-00008A5C0000}"/>
    <cellStyle name="Normal 3 3 10 4 2 3" xfId="30415" xr:uid="{001EC653-50E8-46C8-85DC-248F09E75EF3}"/>
    <cellStyle name="Normal 3 3 10 4 2 4" xfId="44672" xr:uid="{12BA0A50-FBE6-4788-A67F-FDB129BF0CC5}"/>
    <cellStyle name="Normal 3 3 10 4 3" xfId="6653" xr:uid="{00000000-0005-0000-0000-00008B5C0000}"/>
    <cellStyle name="Normal 3 3 10 4 3 2" xfId="20910" xr:uid="{00000000-0005-0000-0000-00008C5C0000}"/>
    <cellStyle name="Normal 3 3 10 4 3 3" xfId="32791" xr:uid="{A069D7E8-172B-45EE-BB05-9BE5D4D86F16}"/>
    <cellStyle name="Normal 3 3 10 4 3 4" xfId="47048" xr:uid="{DDA67BDF-252B-4B3E-8FBB-B9273C55DE53}"/>
    <cellStyle name="Normal 3 3 10 4 4" xfId="9029" xr:uid="{00000000-0005-0000-0000-00008D5C0000}"/>
    <cellStyle name="Normal 3 3 10 4 4 2" xfId="23286" xr:uid="{00000000-0005-0000-0000-00008E5C0000}"/>
    <cellStyle name="Normal 3 3 10 4 4 3" xfId="35167" xr:uid="{E2BCB141-B80C-452B-8542-864395508937}"/>
    <cellStyle name="Normal 3 3 10 4 4 4" xfId="49424" xr:uid="{11263E5F-A469-428A-AAC0-6B0D2734670E}"/>
    <cellStyle name="Normal 3 3 10 4 5" xfId="11405" xr:uid="{00000000-0005-0000-0000-00008F5C0000}"/>
    <cellStyle name="Normal 3 3 10 4 5 2" xfId="25662" xr:uid="{00000000-0005-0000-0000-0000905C0000}"/>
    <cellStyle name="Normal 3 3 10 4 5 3" xfId="37543" xr:uid="{2240C334-3C03-4C67-83F7-D8D20718CE02}"/>
    <cellStyle name="Normal 3 3 10 4 5 4" xfId="51800" xr:uid="{B46BDCED-5FAD-475D-ACF4-B2FDEDB6B458}"/>
    <cellStyle name="Normal 3 3 10 4 6" xfId="13782" xr:uid="{00000000-0005-0000-0000-0000915C0000}"/>
    <cellStyle name="Normal 3 3 10 4 6 2" xfId="39920" xr:uid="{1A58138A-8F15-4D44-9F81-57CFD0BEB1E3}"/>
    <cellStyle name="Normal 3 3 10 4 6 3" xfId="54177" xr:uid="{E1337D38-DBC0-4F5F-B099-1E40C91FE1E7}"/>
    <cellStyle name="Normal 3 3 10 4 7" xfId="16158" xr:uid="{00000000-0005-0000-0000-0000925C0000}"/>
    <cellStyle name="Normal 3 3 10 4 8" xfId="28039" xr:uid="{85501C20-CDF0-4DD3-8E6A-2DC5A58E175F}"/>
    <cellStyle name="Normal 3 3 10 4 9" xfId="42296" xr:uid="{B01E3971-60CE-4DEF-BD79-53D58FBF9D7F}"/>
    <cellStyle name="Normal 3 3 10 5" xfId="2693" xr:uid="{00000000-0005-0000-0000-0000935C0000}"/>
    <cellStyle name="Normal 3 3 10 5 2" xfId="16950" xr:uid="{00000000-0005-0000-0000-0000945C0000}"/>
    <cellStyle name="Normal 3 3 10 5 3" xfId="28831" xr:uid="{8DEA1F3E-7D9F-42B7-83DA-10457D041C74}"/>
    <cellStyle name="Normal 3 3 10 5 4" xfId="43088" xr:uid="{A0BE9442-EE1E-4E10-BC81-4BD20542380F}"/>
    <cellStyle name="Normal 3 3 10 6" xfId="5069" xr:uid="{00000000-0005-0000-0000-0000955C0000}"/>
    <cellStyle name="Normal 3 3 10 6 2" xfId="19326" xr:uid="{00000000-0005-0000-0000-0000965C0000}"/>
    <cellStyle name="Normal 3 3 10 6 3" xfId="31207" xr:uid="{5A8A98EF-4AEB-42BD-B738-F10D41F41DCD}"/>
    <cellStyle name="Normal 3 3 10 6 4" xfId="45464" xr:uid="{BBFE558F-87FF-43BB-9DFE-C76C03B8E9B8}"/>
    <cellStyle name="Normal 3 3 10 7" xfId="7445" xr:uid="{00000000-0005-0000-0000-0000975C0000}"/>
    <cellStyle name="Normal 3 3 10 7 2" xfId="21702" xr:uid="{00000000-0005-0000-0000-0000985C0000}"/>
    <cellStyle name="Normal 3 3 10 7 3" xfId="33583" xr:uid="{E09EB32F-1D7C-468B-BE07-4C359FE51409}"/>
    <cellStyle name="Normal 3 3 10 7 4" xfId="47840" xr:uid="{4A65B370-182B-408E-A52E-1BB2498F3191}"/>
    <cellStyle name="Normal 3 3 10 8" xfId="9821" xr:uid="{00000000-0005-0000-0000-0000995C0000}"/>
    <cellStyle name="Normal 3 3 10 8 2" xfId="24078" xr:uid="{00000000-0005-0000-0000-00009A5C0000}"/>
    <cellStyle name="Normal 3 3 10 8 3" xfId="35959" xr:uid="{6D7FD4B1-4B31-49F5-8FA5-AC1DB664894B}"/>
    <cellStyle name="Normal 3 3 10 8 4" xfId="50216" xr:uid="{83135A6C-D653-478C-92B7-B28B3AFA749F}"/>
    <cellStyle name="Normal 3 3 10 9" xfId="12198" xr:uid="{00000000-0005-0000-0000-00009B5C0000}"/>
    <cellStyle name="Normal 3 3 10 9 2" xfId="38336" xr:uid="{2B6AF7F6-F8A7-43B6-B8ED-75109EA90941}"/>
    <cellStyle name="Normal 3 3 10 9 3" xfId="52593" xr:uid="{C6B35775-888C-4AEA-AF93-4ED10CCDC56E}"/>
    <cellStyle name="Normal 3 3 11" xfId="353" xr:uid="{00000000-0005-0000-0000-00009C5C0000}"/>
    <cellStyle name="Normal 3 3 11 10" xfId="26491" xr:uid="{07A1A851-BA16-4712-A2A2-8B0468EC3CF7}"/>
    <cellStyle name="Normal 3 3 11 11" xfId="40748" xr:uid="{35A3F48F-9DFC-4AF5-8A18-2E96787CAC36}"/>
    <cellStyle name="Normal 3 3 11 2" xfId="1145" xr:uid="{00000000-0005-0000-0000-00009D5C0000}"/>
    <cellStyle name="Normal 3 3 11 2 2" xfId="3521" xr:uid="{00000000-0005-0000-0000-00009E5C0000}"/>
    <cellStyle name="Normal 3 3 11 2 2 2" xfId="17778" xr:uid="{00000000-0005-0000-0000-00009F5C0000}"/>
    <cellStyle name="Normal 3 3 11 2 2 3" xfId="29659" xr:uid="{E6793B32-8EB0-4068-ADC8-09A187839BB9}"/>
    <cellStyle name="Normal 3 3 11 2 2 4" xfId="43916" xr:uid="{9715BB2F-9BD0-45B7-88D0-8F34AA46E15F}"/>
    <cellStyle name="Normal 3 3 11 2 3" xfId="5897" xr:uid="{00000000-0005-0000-0000-0000A05C0000}"/>
    <cellStyle name="Normal 3 3 11 2 3 2" xfId="20154" xr:uid="{00000000-0005-0000-0000-0000A15C0000}"/>
    <cellStyle name="Normal 3 3 11 2 3 3" xfId="32035" xr:uid="{CEB5F5DF-D8E5-4521-A51C-2543ADB652FC}"/>
    <cellStyle name="Normal 3 3 11 2 3 4" xfId="46292" xr:uid="{E9C62B19-D17E-4B4E-9633-2A53AA14F8E6}"/>
    <cellStyle name="Normal 3 3 11 2 4" xfId="8273" xr:uid="{00000000-0005-0000-0000-0000A25C0000}"/>
    <cellStyle name="Normal 3 3 11 2 4 2" xfId="22530" xr:uid="{00000000-0005-0000-0000-0000A35C0000}"/>
    <cellStyle name="Normal 3 3 11 2 4 3" xfId="34411" xr:uid="{FDBBFDCF-D668-4282-AF86-3F037D618C43}"/>
    <cellStyle name="Normal 3 3 11 2 4 4" xfId="48668" xr:uid="{86189E74-26B2-4D1D-A3F2-2947993292EA}"/>
    <cellStyle name="Normal 3 3 11 2 5" xfId="10649" xr:uid="{00000000-0005-0000-0000-0000A45C0000}"/>
    <cellStyle name="Normal 3 3 11 2 5 2" xfId="24906" xr:uid="{00000000-0005-0000-0000-0000A55C0000}"/>
    <cellStyle name="Normal 3 3 11 2 5 3" xfId="36787" xr:uid="{B23B0A7A-D81E-4607-90FF-C30F5F8FA626}"/>
    <cellStyle name="Normal 3 3 11 2 5 4" xfId="51044" xr:uid="{82D07680-43B5-4230-AF90-41AA650F1CC3}"/>
    <cellStyle name="Normal 3 3 11 2 6" xfId="13026" xr:uid="{00000000-0005-0000-0000-0000A65C0000}"/>
    <cellStyle name="Normal 3 3 11 2 6 2" xfId="39164" xr:uid="{7882FD1A-2F64-4518-BB68-EC3F081BFAA9}"/>
    <cellStyle name="Normal 3 3 11 2 6 3" xfId="53421" xr:uid="{CEFDAFEF-FF38-44E3-9E09-428CD5C5DBD3}"/>
    <cellStyle name="Normal 3 3 11 2 7" xfId="15402" xr:uid="{00000000-0005-0000-0000-0000A75C0000}"/>
    <cellStyle name="Normal 3 3 11 2 8" xfId="27283" xr:uid="{07DED680-51D1-454F-88CC-DC3F3BD66BB1}"/>
    <cellStyle name="Normal 3 3 11 2 9" xfId="41540" xr:uid="{4E04972C-0858-441E-984D-496B902C6EC7}"/>
    <cellStyle name="Normal 3 3 11 3" xfId="1937" xr:uid="{00000000-0005-0000-0000-0000A85C0000}"/>
    <cellStyle name="Normal 3 3 11 3 2" xfId="4313" xr:uid="{00000000-0005-0000-0000-0000A95C0000}"/>
    <cellStyle name="Normal 3 3 11 3 2 2" xfId="18570" xr:uid="{00000000-0005-0000-0000-0000AA5C0000}"/>
    <cellStyle name="Normal 3 3 11 3 2 3" xfId="30451" xr:uid="{E37032AA-9AB1-47AF-9F86-BB9F29E20F7E}"/>
    <cellStyle name="Normal 3 3 11 3 2 4" xfId="44708" xr:uid="{C4468253-2B5E-4F20-9D4E-75DA500FCC4C}"/>
    <cellStyle name="Normal 3 3 11 3 3" xfId="6689" xr:uid="{00000000-0005-0000-0000-0000AB5C0000}"/>
    <cellStyle name="Normal 3 3 11 3 3 2" xfId="20946" xr:uid="{00000000-0005-0000-0000-0000AC5C0000}"/>
    <cellStyle name="Normal 3 3 11 3 3 3" xfId="32827" xr:uid="{F4AF4712-1D32-405A-854C-E7B0560DD807}"/>
    <cellStyle name="Normal 3 3 11 3 3 4" xfId="47084" xr:uid="{B175EBE3-E9D6-4D07-B657-370B6B4F2105}"/>
    <cellStyle name="Normal 3 3 11 3 4" xfId="9065" xr:uid="{00000000-0005-0000-0000-0000AD5C0000}"/>
    <cellStyle name="Normal 3 3 11 3 4 2" xfId="23322" xr:uid="{00000000-0005-0000-0000-0000AE5C0000}"/>
    <cellStyle name="Normal 3 3 11 3 4 3" xfId="35203" xr:uid="{A9533CE8-74C9-4443-A198-528D9A51005D}"/>
    <cellStyle name="Normal 3 3 11 3 4 4" xfId="49460" xr:uid="{1857D98D-C390-4892-90ED-E94F712C3E61}"/>
    <cellStyle name="Normal 3 3 11 3 5" xfId="11441" xr:uid="{00000000-0005-0000-0000-0000AF5C0000}"/>
    <cellStyle name="Normal 3 3 11 3 5 2" xfId="25698" xr:uid="{00000000-0005-0000-0000-0000B05C0000}"/>
    <cellStyle name="Normal 3 3 11 3 5 3" xfId="37579" xr:uid="{9B7F0CE1-ABF8-409C-95B6-EDC5D2B4C3BD}"/>
    <cellStyle name="Normal 3 3 11 3 5 4" xfId="51836" xr:uid="{53A93AB7-BEEA-40AA-98C0-6C69DBF4326D}"/>
    <cellStyle name="Normal 3 3 11 3 6" xfId="13818" xr:uid="{00000000-0005-0000-0000-0000B15C0000}"/>
    <cellStyle name="Normal 3 3 11 3 6 2" xfId="39956" xr:uid="{2F9D08CB-9177-4477-817E-E4AEDDEEA4F7}"/>
    <cellStyle name="Normal 3 3 11 3 6 3" xfId="54213" xr:uid="{FDCCEE32-2296-4C7D-B768-A3812ADF699B}"/>
    <cellStyle name="Normal 3 3 11 3 7" xfId="16194" xr:uid="{00000000-0005-0000-0000-0000B25C0000}"/>
    <cellStyle name="Normal 3 3 11 3 8" xfId="28075" xr:uid="{8ED92149-DF7D-4BBF-9633-20250ACBF3A9}"/>
    <cellStyle name="Normal 3 3 11 3 9" xfId="42332" xr:uid="{A1C55022-0FFB-4EAA-B8D3-F82949FB1C93}"/>
    <cellStyle name="Normal 3 3 11 4" xfId="2729" xr:uid="{00000000-0005-0000-0000-0000B35C0000}"/>
    <cellStyle name="Normal 3 3 11 4 2" xfId="16986" xr:uid="{00000000-0005-0000-0000-0000B45C0000}"/>
    <cellStyle name="Normal 3 3 11 4 3" xfId="28867" xr:uid="{0A2BD55C-09F5-42B9-8ED3-916AE49E7CCA}"/>
    <cellStyle name="Normal 3 3 11 4 4" xfId="43124" xr:uid="{166FD02F-03BB-4F16-A7C0-1AD79420A315}"/>
    <cellStyle name="Normal 3 3 11 5" xfId="5105" xr:uid="{00000000-0005-0000-0000-0000B55C0000}"/>
    <cellStyle name="Normal 3 3 11 5 2" xfId="19362" xr:uid="{00000000-0005-0000-0000-0000B65C0000}"/>
    <cellStyle name="Normal 3 3 11 5 3" xfId="31243" xr:uid="{C6064AF3-ACF9-45AB-BBE6-25D4DFB95592}"/>
    <cellStyle name="Normal 3 3 11 5 4" xfId="45500" xr:uid="{5E1CBCA4-BB39-45C9-A8A5-B663FA761BB4}"/>
    <cellStyle name="Normal 3 3 11 6" xfId="7481" xr:uid="{00000000-0005-0000-0000-0000B75C0000}"/>
    <cellStyle name="Normal 3 3 11 6 2" xfId="21738" xr:uid="{00000000-0005-0000-0000-0000B85C0000}"/>
    <cellStyle name="Normal 3 3 11 6 3" xfId="33619" xr:uid="{675DF724-7305-4E9A-A2E2-876557C4D810}"/>
    <cellStyle name="Normal 3 3 11 6 4" xfId="47876" xr:uid="{064037B4-D64C-4022-99AF-091D321A5DEF}"/>
    <cellStyle name="Normal 3 3 11 7" xfId="9857" xr:uid="{00000000-0005-0000-0000-0000B95C0000}"/>
    <cellStyle name="Normal 3 3 11 7 2" xfId="24114" xr:uid="{00000000-0005-0000-0000-0000BA5C0000}"/>
    <cellStyle name="Normal 3 3 11 7 3" xfId="35995" xr:uid="{3518CA9D-18DC-4726-A6FF-50095F3A6C01}"/>
    <cellStyle name="Normal 3 3 11 7 4" xfId="50252" xr:uid="{E40B56E3-0762-4859-B3C4-173ED9ED01C9}"/>
    <cellStyle name="Normal 3 3 11 8" xfId="12234" xr:uid="{00000000-0005-0000-0000-0000BB5C0000}"/>
    <cellStyle name="Normal 3 3 11 8 2" xfId="38372" xr:uid="{A013F513-D966-498D-B2BE-A3A560A2606F}"/>
    <cellStyle name="Normal 3 3 11 8 3" xfId="52629" xr:uid="{74B18C85-DB83-46B0-83BD-3423E0A4BFD7}"/>
    <cellStyle name="Normal 3 3 11 9" xfId="14610" xr:uid="{00000000-0005-0000-0000-0000BC5C0000}"/>
    <cellStyle name="Normal 3 3 12" xfId="389" xr:uid="{00000000-0005-0000-0000-0000BD5C0000}"/>
    <cellStyle name="Normal 3 3 12 10" xfId="26527" xr:uid="{DDAC35AE-9B9C-4838-B16A-CB19D3DC69B7}"/>
    <cellStyle name="Normal 3 3 12 11" xfId="40784" xr:uid="{49004906-3DA6-4B1A-A097-C84EF224ADDE}"/>
    <cellStyle name="Normal 3 3 12 2" xfId="1181" xr:uid="{00000000-0005-0000-0000-0000BE5C0000}"/>
    <cellStyle name="Normal 3 3 12 2 2" xfId="3557" xr:uid="{00000000-0005-0000-0000-0000BF5C0000}"/>
    <cellStyle name="Normal 3 3 12 2 2 2" xfId="17814" xr:uid="{00000000-0005-0000-0000-0000C05C0000}"/>
    <cellStyle name="Normal 3 3 12 2 2 3" xfId="29695" xr:uid="{943B8304-0BEF-4449-8F6F-8189373B3DCF}"/>
    <cellStyle name="Normal 3 3 12 2 2 4" xfId="43952" xr:uid="{378CB368-A89B-4BDD-9F1B-B3DCF7D3F757}"/>
    <cellStyle name="Normal 3 3 12 2 3" xfId="5933" xr:uid="{00000000-0005-0000-0000-0000C15C0000}"/>
    <cellStyle name="Normal 3 3 12 2 3 2" xfId="20190" xr:uid="{00000000-0005-0000-0000-0000C25C0000}"/>
    <cellStyle name="Normal 3 3 12 2 3 3" xfId="32071" xr:uid="{8EF1CAAE-EF1F-495D-82EF-A2E928B1EFAE}"/>
    <cellStyle name="Normal 3 3 12 2 3 4" xfId="46328" xr:uid="{484304DE-FEBA-4955-9E34-CD91BD23BA35}"/>
    <cellStyle name="Normal 3 3 12 2 4" xfId="8309" xr:uid="{00000000-0005-0000-0000-0000C35C0000}"/>
    <cellStyle name="Normal 3 3 12 2 4 2" xfId="22566" xr:uid="{00000000-0005-0000-0000-0000C45C0000}"/>
    <cellStyle name="Normal 3 3 12 2 4 3" xfId="34447" xr:uid="{F30904A3-95E4-48CF-8AE9-16A59C8B6F23}"/>
    <cellStyle name="Normal 3 3 12 2 4 4" xfId="48704" xr:uid="{247CDAA4-8678-4027-B247-A02F03417B37}"/>
    <cellStyle name="Normal 3 3 12 2 5" xfId="10685" xr:uid="{00000000-0005-0000-0000-0000C55C0000}"/>
    <cellStyle name="Normal 3 3 12 2 5 2" xfId="24942" xr:uid="{00000000-0005-0000-0000-0000C65C0000}"/>
    <cellStyle name="Normal 3 3 12 2 5 3" xfId="36823" xr:uid="{70646843-8AF5-4C48-BEC1-9E910F5746E9}"/>
    <cellStyle name="Normal 3 3 12 2 5 4" xfId="51080" xr:uid="{CEE9B7FB-3977-4B80-A18B-DCC405BF94FF}"/>
    <cellStyle name="Normal 3 3 12 2 6" xfId="13062" xr:uid="{00000000-0005-0000-0000-0000C75C0000}"/>
    <cellStyle name="Normal 3 3 12 2 6 2" xfId="39200" xr:uid="{7ABA9B88-286D-4640-A114-DCA802E38164}"/>
    <cellStyle name="Normal 3 3 12 2 6 3" xfId="53457" xr:uid="{F024FA67-B45B-4951-9714-05D73EFC9679}"/>
    <cellStyle name="Normal 3 3 12 2 7" xfId="15438" xr:uid="{00000000-0005-0000-0000-0000C85C0000}"/>
    <cellStyle name="Normal 3 3 12 2 8" xfId="27319" xr:uid="{D0141A59-D54A-4ED3-B1D8-9F0F568AB219}"/>
    <cellStyle name="Normal 3 3 12 2 9" xfId="41576" xr:uid="{D11D9819-91E8-4FF2-A44F-03D9A9571BA2}"/>
    <cellStyle name="Normal 3 3 12 3" xfId="1973" xr:uid="{00000000-0005-0000-0000-0000C95C0000}"/>
    <cellStyle name="Normal 3 3 12 3 2" xfId="4349" xr:uid="{00000000-0005-0000-0000-0000CA5C0000}"/>
    <cellStyle name="Normal 3 3 12 3 2 2" xfId="18606" xr:uid="{00000000-0005-0000-0000-0000CB5C0000}"/>
    <cellStyle name="Normal 3 3 12 3 2 3" xfId="30487" xr:uid="{C896A924-6262-4D5F-AC73-DC197216A371}"/>
    <cellStyle name="Normal 3 3 12 3 2 4" xfId="44744" xr:uid="{1B67F390-4A3A-46BD-B83A-D65CC993328F}"/>
    <cellStyle name="Normal 3 3 12 3 3" xfId="6725" xr:uid="{00000000-0005-0000-0000-0000CC5C0000}"/>
    <cellStyle name="Normal 3 3 12 3 3 2" xfId="20982" xr:uid="{00000000-0005-0000-0000-0000CD5C0000}"/>
    <cellStyle name="Normal 3 3 12 3 3 3" xfId="32863" xr:uid="{473B423E-35F0-4A86-ABFB-AE3270B36D1D}"/>
    <cellStyle name="Normal 3 3 12 3 3 4" xfId="47120" xr:uid="{6F117E1E-615A-4AC0-919A-F907A5B212E0}"/>
    <cellStyle name="Normal 3 3 12 3 4" xfId="9101" xr:uid="{00000000-0005-0000-0000-0000CE5C0000}"/>
    <cellStyle name="Normal 3 3 12 3 4 2" xfId="23358" xr:uid="{00000000-0005-0000-0000-0000CF5C0000}"/>
    <cellStyle name="Normal 3 3 12 3 4 3" xfId="35239" xr:uid="{755916C1-E60A-4E58-A1B4-3F3D4D60A237}"/>
    <cellStyle name="Normal 3 3 12 3 4 4" xfId="49496" xr:uid="{BC445B79-13CE-49EB-840E-E3FD17AB8483}"/>
    <cellStyle name="Normal 3 3 12 3 5" xfId="11477" xr:uid="{00000000-0005-0000-0000-0000D05C0000}"/>
    <cellStyle name="Normal 3 3 12 3 5 2" xfId="25734" xr:uid="{00000000-0005-0000-0000-0000D15C0000}"/>
    <cellStyle name="Normal 3 3 12 3 5 3" xfId="37615" xr:uid="{47922590-A29E-4309-86A0-4A94DCFF7722}"/>
    <cellStyle name="Normal 3 3 12 3 5 4" xfId="51872" xr:uid="{0D9D01CC-DF99-4ABC-8B27-F9A6D9343E71}"/>
    <cellStyle name="Normal 3 3 12 3 6" xfId="13854" xr:uid="{00000000-0005-0000-0000-0000D25C0000}"/>
    <cellStyle name="Normal 3 3 12 3 6 2" xfId="39992" xr:uid="{360AB60C-7F14-404C-8C5A-F5226EE4FFC7}"/>
    <cellStyle name="Normal 3 3 12 3 6 3" xfId="54249" xr:uid="{AB19F698-4CA7-4318-A8D9-BBBD0564D50A}"/>
    <cellStyle name="Normal 3 3 12 3 7" xfId="16230" xr:uid="{00000000-0005-0000-0000-0000D35C0000}"/>
    <cellStyle name="Normal 3 3 12 3 8" xfId="28111" xr:uid="{660772F2-2650-4E37-AC2B-BB12AD4B42E2}"/>
    <cellStyle name="Normal 3 3 12 3 9" xfId="42368" xr:uid="{8C0B1FED-D126-4E31-925E-195C93FFA048}"/>
    <cellStyle name="Normal 3 3 12 4" xfId="2765" xr:uid="{00000000-0005-0000-0000-0000D45C0000}"/>
    <cellStyle name="Normal 3 3 12 4 2" xfId="17022" xr:uid="{00000000-0005-0000-0000-0000D55C0000}"/>
    <cellStyle name="Normal 3 3 12 4 3" xfId="28903" xr:uid="{E6974239-956B-428A-A5B6-F10E748F0031}"/>
    <cellStyle name="Normal 3 3 12 4 4" xfId="43160" xr:uid="{9FDB24EC-11A1-4981-83BF-8EA16CF725E5}"/>
    <cellStyle name="Normal 3 3 12 5" xfId="5141" xr:uid="{00000000-0005-0000-0000-0000D65C0000}"/>
    <cellStyle name="Normal 3 3 12 5 2" xfId="19398" xr:uid="{00000000-0005-0000-0000-0000D75C0000}"/>
    <cellStyle name="Normal 3 3 12 5 3" xfId="31279" xr:uid="{DF96E3EF-39E7-406C-943D-1564ACCB1BC6}"/>
    <cellStyle name="Normal 3 3 12 5 4" xfId="45536" xr:uid="{67949A61-0522-4902-9A44-C96A5F1ECA97}"/>
    <cellStyle name="Normal 3 3 12 6" xfId="7517" xr:uid="{00000000-0005-0000-0000-0000D85C0000}"/>
    <cellStyle name="Normal 3 3 12 6 2" xfId="21774" xr:uid="{00000000-0005-0000-0000-0000D95C0000}"/>
    <cellStyle name="Normal 3 3 12 6 3" xfId="33655" xr:uid="{0F7F4696-971A-42C9-B3E0-37DC03BB450A}"/>
    <cellStyle name="Normal 3 3 12 6 4" xfId="47912" xr:uid="{9AEA19B5-51EE-41E9-AF8E-81D941956F3E}"/>
    <cellStyle name="Normal 3 3 12 7" xfId="9893" xr:uid="{00000000-0005-0000-0000-0000DA5C0000}"/>
    <cellStyle name="Normal 3 3 12 7 2" xfId="24150" xr:uid="{00000000-0005-0000-0000-0000DB5C0000}"/>
    <cellStyle name="Normal 3 3 12 7 3" xfId="36031" xr:uid="{0A8A5DFF-AB96-4D57-8AE3-07E58A79DFD2}"/>
    <cellStyle name="Normal 3 3 12 7 4" xfId="50288" xr:uid="{7E7F343F-3F4C-4C39-8AD9-A4677D42D968}"/>
    <cellStyle name="Normal 3 3 12 8" xfId="12270" xr:uid="{00000000-0005-0000-0000-0000DC5C0000}"/>
    <cellStyle name="Normal 3 3 12 8 2" xfId="38408" xr:uid="{5D518C48-F44F-4099-A0FA-1E8FFCCDACDE}"/>
    <cellStyle name="Normal 3 3 12 8 3" xfId="52665" xr:uid="{21EB7CD0-1CCC-40B3-A270-518358D78A9A}"/>
    <cellStyle name="Normal 3 3 12 9" xfId="14646" xr:uid="{00000000-0005-0000-0000-0000DD5C0000}"/>
    <cellStyle name="Normal 3 3 13" xfId="713" xr:uid="{00000000-0005-0000-0000-0000DE5C0000}"/>
    <cellStyle name="Normal 3 3 13 10" xfId="26851" xr:uid="{7F276A72-4665-4784-90B9-A3BF4AB58EE4}"/>
    <cellStyle name="Normal 3 3 13 11" xfId="41108" xr:uid="{8EBEB24E-EC56-43BB-8BF1-23E15F86580E}"/>
    <cellStyle name="Normal 3 3 13 2" xfId="1505" xr:uid="{00000000-0005-0000-0000-0000DF5C0000}"/>
    <cellStyle name="Normal 3 3 13 2 2" xfId="3881" xr:uid="{00000000-0005-0000-0000-0000E05C0000}"/>
    <cellStyle name="Normal 3 3 13 2 2 2" xfId="18138" xr:uid="{00000000-0005-0000-0000-0000E15C0000}"/>
    <cellStyle name="Normal 3 3 13 2 2 3" xfId="30019" xr:uid="{65E574F6-FA6E-4B10-8D3A-559E0F4AEFE1}"/>
    <cellStyle name="Normal 3 3 13 2 2 4" xfId="44276" xr:uid="{929E5727-8807-4B11-845C-A0770E6607D6}"/>
    <cellStyle name="Normal 3 3 13 2 3" xfId="6257" xr:uid="{00000000-0005-0000-0000-0000E25C0000}"/>
    <cellStyle name="Normal 3 3 13 2 3 2" xfId="20514" xr:uid="{00000000-0005-0000-0000-0000E35C0000}"/>
    <cellStyle name="Normal 3 3 13 2 3 3" xfId="32395" xr:uid="{42C22FEF-0748-400D-8276-78272FBD6176}"/>
    <cellStyle name="Normal 3 3 13 2 3 4" xfId="46652" xr:uid="{89FDC43A-F136-407F-85F7-DDC9E3C65A76}"/>
    <cellStyle name="Normal 3 3 13 2 4" xfId="8633" xr:uid="{00000000-0005-0000-0000-0000E45C0000}"/>
    <cellStyle name="Normal 3 3 13 2 4 2" xfId="22890" xr:uid="{00000000-0005-0000-0000-0000E55C0000}"/>
    <cellStyle name="Normal 3 3 13 2 4 3" xfId="34771" xr:uid="{AD07EF20-A2A6-421B-8779-C0550D95DCAA}"/>
    <cellStyle name="Normal 3 3 13 2 4 4" xfId="49028" xr:uid="{39A41602-CDDB-41B2-B13C-6ECC972080FA}"/>
    <cellStyle name="Normal 3 3 13 2 5" xfId="11009" xr:uid="{00000000-0005-0000-0000-0000E65C0000}"/>
    <cellStyle name="Normal 3 3 13 2 5 2" xfId="25266" xr:uid="{00000000-0005-0000-0000-0000E75C0000}"/>
    <cellStyle name="Normal 3 3 13 2 5 3" xfId="37147" xr:uid="{0A7C7F68-4D09-4D2A-A3CF-5D0468A25DA5}"/>
    <cellStyle name="Normal 3 3 13 2 5 4" xfId="51404" xr:uid="{EA636BB9-B83E-4CF0-A138-D2520802C29D}"/>
    <cellStyle name="Normal 3 3 13 2 6" xfId="13386" xr:uid="{00000000-0005-0000-0000-0000E85C0000}"/>
    <cellStyle name="Normal 3 3 13 2 6 2" xfId="39524" xr:uid="{ACA9F7B0-5D44-47C4-A4BE-EC9C44AF1CAF}"/>
    <cellStyle name="Normal 3 3 13 2 6 3" xfId="53781" xr:uid="{5CD793C5-41FD-48DF-B090-642918581E15}"/>
    <cellStyle name="Normal 3 3 13 2 7" xfId="15762" xr:uid="{00000000-0005-0000-0000-0000E95C0000}"/>
    <cellStyle name="Normal 3 3 13 2 8" xfId="27643" xr:uid="{73BFB22B-3E81-493E-AEE6-EFF034B8F242}"/>
    <cellStyle name="Normal 3 3 13 2 9" xfId="41900" xr:uid="{068424E9-5742-4BAB-9549-2A1DA76E47B0}"/>
    <cellStyle name="Normal 3 3 13 3" xfId="2297" xr:uid="{00000000-0005-0000-0000-0000EA5C0000}"/>
    <cellStyle name="Normal 3 3 13 3 2" xfId="4673" xr:uid="{00000000-0005-0000-0000-0000EB5C0000}"/>
    <cellStyle name="Normal 3 3 13 3 2 2" xfId="18930" xr:uid="{00000000-0005-0000-0000-0000EC5C0000}"/>
    <cellStyle name="Normal 3 3 13 3 2 3" xfId="30811" xr:uid="{9DA1DA08-94E8-480E-ADE0-1B46EAF00CEE}"/>
    <cellStyle name="Normal 3 3 13 3 2 4" xfId="45068" xr:uid="{2F0B029D-8EED-4419-92E3-B3E699D27DB7}"/>
    <cellStyle name="Normal 3 3 13 3 3" xfId="7049" xr:uid="{00000000-0005-0000-0000-0000ED5C0000}"/>
    <cellStyle name="Normal 3 3 13 3 3 2" xfId="21306" xr:uid="{00000000-0005-0000-0000-0000EE5C0000}"/>
    <cellStyle name="Normal 3 3 13 3 3 3" xfId="33187" xr:uid="{2F245CBC-5DFF-467F-B538-1F3E13216EE7}"/>
    <cellStyle name="Normal 3 3 13 3 3 4" xfId="47444" xr:uid="{E287DD5D-44F0-4461-9422-4FDD3CAEBCE7}"/>
    <cellStyle name="Normal 3 3 13 3 4" xfId="9425" xr:uid="{00000000-0005-0000-0000-0000EF5C0000}"/>
    <cellStyle name="Normal 3 3 13 3 4 2" xfId="23682" xr:uid="{00000000-0005-0000-0000-0000F05C0000}"/>
    <cellStyle name="Normal 3 3 13 3 4 3" xfId="35563" xr:uid="{8E9B5390-E6BE-4524-B1BC-1B8F66750BE5}"/>
    <cellStyle name="Normal 3 3 13 3 4 4" xfId="49820" xr:uid="{72CFFF9B-7E97-473A-93A7-71E22DC19190}"/>
    <cellStyle name="Normal 3 3 13 3 5" xfId="11801" xr:uid="{00000000-0005-0000-0000-0000F15C0000}"/>
    <cellStyle name="Normal 3 3 13 3 5 2" xfId="26058" xr:uid="{00000000-0005-0000-0000-0000F25C0000}"/>
    <cellStyle name="Normal 3 3 13 3 5 3" xfId="37939" xr:uid="{EEB08282-D0E0-41AF-9CF5-2054F420DC79}"/>
    <cellStyle name="Normal 3 3 13 3 5 4" xfId="52196" xr:uid="{DEC0701E-C604-494E-972E-FCCED768E911}"/>
    <cellStyle name="Normal 3 3 13 3 6" xfId="14178" xr:uid="{00000000-0005-0000-0000-0000F35C0000}"/>
    <cellStyle name="Normal 3 3 13 3 6 2" xfId="40316" xr:uid="{871D6269-E092-4D6D-ACAE-FC562F20B1EF}"/>
    <cellStyle name="Normal 3 3 13 3 6 3" xfId="54573" xr:uid="{13F15A9A-B187-4FAB-A1D9-55541A5B6671}"/>
    <cellStyle name="Normal 3 3 13 3 7" xfId="16554" xr:uid="{00000000-0005-0000-0000-0000F45C0000}"/>
    <cellStyle name="Normal 3 3 13 3 8" xfId="28435" xr:uid="{694808A5-C5EA-4C26-AB8B-4BEEE03E371E}"/>
    <cellStyle name="Normal 3 3 13 3 9" xfId="42692" xr:uid="{DBA9923A-FCAD-44A3-A443-28C0A4DB53BC}"/>
    <cellStyle name="Normal 3 3 13 4" xfId="3089" xr:uid="{00000000-0005-0000-0000-0000F55C0000}"/>
    <cellStyle name="Normal 3 3 13 4 2" xfId="17346" xr:uid="{00000000-0005-0000-0000-0000F65C0000}"/>
    <cellStyle name="Normal 3 3 13 4 3" xfId="29227" xr:uid="{0248AF6B-0156-446F-BAA2-65E119E77F02}"/>
    <cellStyle name="Normal 3 3 13 4 4" xfId="43484" xr:uid="{8A17C31D-8431-4C78-B6DB-6C36908B7818}"/>
    <cellStyle name="Normal 3 3 13 5" xfId="5465" xr:uid="{00000000-0005-0000-0000-0000F75C0000}"/>
    <cellStyle name="Normal 3 3 13 5 2" xfId="19722" xr:uid="{00000000-0005-0000-0000-0000F85C0000}"/>
    <cellStyle name="Normal 3 3 13 5 3" xfId="31603" xr:uid="{EA688982-E8A3-4104-AFEE-BF6F2C25A27E}"/>
    <cellStyle name="Normal 3 3 13 5 4" xfId="45860" xr:uid="{0BEF9F5C-3598-4DB7-B312-75FFF6D75CE2}"/>
    <cellStyle name="Normal 3 3 13 6" xfId="7841" xr:uid="{00000000-0005-0000-0000-0000F95C0000}"/>
    <cellStyle name="Normal 3 3 13 6 2" xfId="22098" xr:uid="{00000000-0005-0000-0000-0000FA5C0000}"/>
    <cellStyle name="Normal 3 3 13 6 3" xfId="33979" xr:uid="{D838E06E-2DF3-4555-AA2A-142B4E091BDC}"/>
    <cellStyle name="Normal 3 3 13 6 4" xfId="48236" xr:uid="{CDE73A39-A5EB-4BF4-BDF1-0F70454815C2}"/>
    <cellStyle name="Normal 3 3 13 7" xfId="10217" xr:uid="{00000000-0005-0000-0000-0000FB5C0000}"/>
    <cellStyle name="Normal 3 3 13 7 2" xfId="24474" xr:uid="{00000000-0005-0000-0000-0000FC5C0000}"/>
    <cellStyle name="Normal 3 3 13 7 3" xfId="36355" xr:uid="{71E1DC92-372D-473C-9ACB-C2BCF6FBC3C7}"/>
    <cellStyle name="Normal 3 3 13 7 4" xfId="50612" xr:uid="{267431BF-74A6-4216-88E3-9689EC0D90BE}"/>
    <cellStyle name="Normal 3 3 13 8" xfId="12594" xr:uid="{00000000-0005-0000-0000-0000FD5C0000}"/>
    <cellStyle name="Normal 3 3 13 8 2" xfId="38732" xr:uid="{9ADAE8DF-3954-4719-AF8D-BD4F8BFF5B97}"/>
    <cellStyle name="Normal 3 3 13 8 3" xfId="52989" xr:uid="{15361E76-F7D1-4A0B-B362-88A3357ED1EC}"/>
    <cellStyle name="Normal 3 3 13 9" xfId="14970" xr:uid="{00000000-0005-0000-0000-0000FE5C0000}"/>
    <cellStyle name="Normal 3 3 14" xfId="749" xr:uid="{00000000-0005-0000-0000-0000FF5C0000}"/>
    <cellStyle name="Normal 3 3 14 10" xfId="26887" xr:uid="{3BB9899F-7FEF-4F6C-BE92-04D0021A268C}"/>
    <cellStyle name="Normal 3 3 14 11" xfId="41144" xr:uid="{C0754D04-679D-4CFD-B1B6-2B3E30793AEF}"/>
    <cellStyle name="Normal 3 3 14 2" xfId="1541" xr:uid="{00000000-0005-0000-0000-0000005D0000}"/>
    <cellStyle name="Normal 3 3 14 2 2" xfId="3917" xr:uid="{00000000-0005-0000-0000-0000015D0000}"/>
    <cellStyle name="Normal 3 3 14 2 2 2" xfId="18174" xr:uid="{00000000-0005-0000-0000-0000025D0000}"/>
    <cellStyle name="Normal 3 3 14 2 2 3" xfId="30055" xr:uid="{AD2594D5-B042-47DD-BB0D-7943CB7BDFD0}"/>
    <cellStyle name="Normal 3 3 14 2 2 4" xfId="44312" xr:uid="{28947EDD-4BBE-4010-8B2D-329ADECC51CF}"/>
    <cellStyle name="Normal 3 3 14 2 3" xfId="6293" xr:uid="{00000000-0005-0000-0000-0000035D0000}"/>
    <cellStyle name="Normal 3 3 14 2 3 2" xfId="20550" xr:uid="{00000000-0005-0000-0000-0000045D0000}"/>
    <cellStyle name="Normal 3 3 14 2 3 3" xfId="32431" xr:uid="{2EE45632-2646-4C50-868C-5FA2CF6B31DC}"/>
    <cellStyle name="Normal 3 3 14 2 3 4" xfId="46688" xr:uid="{127F5631-F0FC-4C73-BC22-B8785494D04C}"/>
    <cellStyle name="Normal 3 3 14 2 4" xfId="8669" xr:uid="{00000000-0005-0000-0000-0000055D0000}"/>
    <cellStyle name="Normal 3 3 14 2 4 2" xfId="22926" xr:uid="{00000000-0005-0000-0000-0000065D0000}"/>
    <cellStyle name="Normal 3 3 14 2 4 3" xfId="34807" xr:uid="{19A8B413-5D9B-4F77-863B-5A2CD06AC060}"/>
    <cellStyle name="Normal 3 3 14 2 4 4" xfId="49064" xr:uid="{938AE7A7-9459-43EB-84EC-1CB308B5CD55}"/>
    <cellStyle name="Normal 3 3 14 2 5" xfId="11045" xr:uid="{00000000-0005-0000-0000-0000075D0000}"/>
    <cellStyle name="Normal 3 3 14 2 5 2" xfId="25302" xr:uid="{00000000-0005-0000-0000-0000085D0000}"/>
    <cellStyle name="Normal 3 3 14 2 5 3" xfId="37183" xr:uid="{7DDBC86F-BC12-4FF2-8EAA-D0E9AB53E64B}"/>
    <cellStyle name="Normal 3 3 14 2 5 4" xfId="51440" xr:uid="{3E20FC1B-1640-469A-AD09-C2C2985C8DA2}"/>
    <cellStyle name="Normal 3 3 14 2 6" xfId="13422" xr:uid="{00000000-0005-0000-0000-0000095D0000}"/>
    <cellStyle name="Normal 3 3 14 2 6 2" xfId="39560" xr:uid="{D92DB307-2AAD-4FAC-9D6D-6EDD571BCC09}"/>
    <cellStyle name="Normal 3 3 14 2 6 3" xfId="53817" xr:uid="{1CC6E2AF-D48C-4F41-B9D5-B6134CDF29EF}"/>
    <cellStyle name="Normal 3 3 14 2 7" xfId="15798" xr:uid="{00000000-0005-0000-0000-00000A5D0000}"/>
    <cellStyle name="Normal 3 3 14 2 8" xfId="27679" xr:uid="{04F35AE4-BC81-4E6E-9D4A-BFCD4D25EAB6}"/>
    <cellStyle name="Normal 3 3 14 2 9" xfId="41936" xr:uid="{BA711D4B-F198-49CF-A355-EEFBB64E97DD}"/>
    <cellStyle name="Normal 3 3 14 3" xfId="2333" xr:uid="{00000000-0005-0000-0000-00000B5D0000}"/>
    <cellStyle name="Normal 3 3 14 3 2" xfId="4709" xr:uid="{00000000-0005-0000-0000-00000C5D0000}"/>
    <cellStyle name="Normal 3 3 14 3 2 2" xfId="18966" xr:uid="{00000000-0005-0000-0000-00000D5D0000}"/>
    <cellStyle name="Normal 3 3 14 3 2 3" xfId="30847" xr:uid="{82BBB5B5-84A6-475C-868F-1295E8C3AE14}"/>
    <cellStyle name="Normal 3 3 14 3 2 4" xfId="45104" xr:uid="{C08A6E65-341E-4539-8FD3-D4567FB8191B}"/>
    <cellStyle name="Normal 3 3 14 3 3" xfId="7085" xr:uid="{00000000-0005-0000-0000-00000E5D0000}"/>
    <cellStyle name="Normal 3 3 14 3 3 2" xfId="21342" xr:uid="{00000000-0005-0000-0000-00000F5D0000}"/>
    <cellStyle name="Normal 3 3 14 3 3 3" xfId="33223" xr:uid="{A04F3F54-1134-465D-8469-DC98940CDB79}"/>
    <cellStyle name="Normal 3 3 14 3 3 4" xfId="47480" xr:uid="{F6C8057E-23E3-4906-8FD7-58E0B8D07F8E}"/>
    <cellStyle name="Normal 3 3 14 3 4" xfId="9461" xr:uid="{00000000-0005-0000-0000-0000105D0000}"/>
    <cellStyle name="Normal 3 3 14 3 4 2" xfId="23718" xr:uid="{00000000-0005-0000-0000-0000115D0000}"/>
    <cellStyle name="Normal 3 3 14 3 4 3" xfId="35599" xr:uid="{08C60E3B-16E2-407E-8D83-461B2A8C0497}"/>
    <cellStyle name="Normal 3 3 14 3 4 4" xfId="49856" xr:uid="{71A0B762-F0F0-4EB7-8E90-03DD322810C5}"/>
    <cellStyle name="Normal 3 3 14 3 5" xfId="11837" xr:uid="{00000000-0005-0000-0000-0000125D0000}"/>
    <cellStyle name="Normal 3 3 14 3 5 2" xfId="26094" xr:uid="{00000000-0005-0000-0000-0000135D0000}"/>
    <cellStyle name="Normal 3 3 14 3 5 3" xfId="37975" xr:uid="{43BCCC2A-982A-466A-BE34-334CE5934CF3}"/>
    <cellStyle name="Normal 3 3 14 3 5 4" xfId="52232" xr:uid="{08F787B9-2F21-4100-B2AD-E6D735DA3EAB}"/>
    <cellStyle name="Normal 3 3 14 3 6" xfId="14214" xr:uid="{00000000-0005-0000-0000-0000145D0000}"/>
    <cellStyle name="Normal 3 3 14 3 6 2" xfId="40352" xr:uid="{1E9F2993-65D4-45DE-B83F-5EB4FC8FF322}"/>
    <cellStyle name="Normal 3 3 14 3 6 3" xfId="54609" xr:uid="{5DFBE36D-7E2A-4570-872D-2A67842D6AC6}"/>
    <cellStyle name="Normal 3 3 14 3 7" xfId="16590" xr:uid="{00000000-0005-0000-0000-0000155D0000}"/>
    <cellStyle name="Normal 3 3 14 3 8" xfId="28471" xr:uid="{A5A5C9E8-6A43-4A80-9D5F-3C4DC9092ACC}"/>
    <cellStyle name="Normal 3 3 14 3 9" xfId="42728" xr:uid="{7662B21B-CA1C-4BD4-AECD-198678F19F1E}"/>
    <cellStyle name="Normal 3 3 14 4" xfId="3125" xr:uid="{00000000-0005-0000-0000-0000165D0000}"/>
    <cellStyle name="Normal 3 3 14 4 2" xfId="17382" xr:uid="{00000000-0005-0000-0000-0000175D0000}"/>
    <cellStyle name="Normal 3 3 14 4 3" xfId="29263" xr:uid="{D5A9076F-B2BB-41DC-A27F-BB0FA838DC00}"/>
    <cellStyle name="Normal 3 3 14 4 4" xfId="43520" xr:uid="{C7B062BB-0C59-48BE-B5C0-8D1B9B523DD9}"/>
    <cellStyle name="Normal 3 3 14 5" xfId="5501" xr:uid="{00000000-0005-0000-0000-0000185D0000}"/>
    <cellStyle name="Normal 3 3 14 5 2" xfId="19758" xr:uid="{00000000-0005-0000-0000-0000195D0000}"/>
    <cellStyle name="Normal 3 3 14 5 3" xfId="31639" xr:uid="{055875FC-B7D0-4A73-B7A5-52FDC060319C}"/>
    <cellStyle name="Normal 3 3 14 5 4" xfId="45896" xr:uid="{B87A4101-5774-445B-A056-4A0627FB6532}"/>
    <cellStyle name="Normal 3 3 14 6" xfId="7877" xr:uid="{00000000-0005-0000-0000-00001A5D0000}"/>
    <cellStyle name="Normal 3 3 14 6 2" xfId="22134" xr:uid="{00000000-0005-0000-0000-00001B5D0000}"/>
    <cellStyle name="Normal 3 3 14 6 3" xfId="34015" xr:uid="{72E47C88-96CB-46CF-BCEA-E6DAE13B9C35}"/>
    <cellStyle name="Normal 3 3 14 6 4" xfId="48272" xr:uid="{BC89D787-8AC6-4E2F-9F2F-1AEEDCDF156F}"/>
    <cellStyle name="Normal 3 3 14 7" xfId="10253" xr:uid="{00000000-0005-0000-0000-00001C5D0000}"/>
    <cellStyle name="Normal 3 3 14 7 2" xfId="24510" xr:uid="{00000000-0005-0000-0000-00001D5D0000}"/>
    <cellStyle name="Normal 3 3 14 7 3" xfId="36391" xr:uid="{2D64E13E-B4F4-4AB9-869B-417EB6696C65}"/>
    <cellStyle name="Normal 3 3 14 7 4" xfId="50648" xr:uid="{B65F2A16-5142-4555-B3FE-763F03E3064A}"/>
    <cellStyle name="Normal 3 3 14 8" xfId="12630" xr:uid="{00000000-0005-0000-0000-00001E5D0000}"/>
    <cellStyle name="Normal 3 3 14 8 2" xfId="38768" xr:uid="{2C369139-3185-4C5B-BD1C-5362FE5BE1C0}"/>
    <cellStyle name="Normal 3 3 14 8 3" xfId="53025" xr:uid="{D3DA35BA-04F8-4EA4-8FCD-B2FD827DFA9F}"/>
    <cellStyle name="Normal 3 3 14 9" xfId="15006" xr:uid="{00000000-0005-0000-0000-00001F5D0000}"/>
    <cellStyle name="Normal 3 3 15" xfId="785" xr:uid="{00000000-0005-0000-0000-0000205D0000}"/>
    <cellStyle name="Normal 3 3 15 10" xfId="26923" xr:uid="{C2100A95-E9AC-4E58-8804-6497CA6D465E}"/>
    <cellStyle name="Normal 3 3 15 11" xfId="41180" xr:uid="{713A17A1-30B1-42B8-A187-521E42883859}"/>
    <cellStyle name="Normal 3 3 15 2" xfId="1577" xr:uid="{00000000-0005-0000-0000-0000215D0000}"/>
    <cellStyle name="Normal 3 3 15 2 2" xfId="3953" xr:uid="{00000000-0005-0000-0000-0000225D0000}"/>
    <cellStyle name="Normal 3 3 15 2 2 2" xfId="18210" xr:uid="{00000000-0005-0000-0000-0000235D0000}"/>
    <cellStyle name="Normal 3 3 15 2 2 3" xfId="30091" xr:uid="{0FD0C4D9-9A95-4C29-B679-F18A8D6F586B}"/>
    <cellStyle name="Normal 3 3 15 2 2 4" xfId="44348" xr:uid="{BD986B78-1291-4A67-9A41-7FD35A672607}"/>
    <cellStyle name="Normal 3 3 15 2 3" xfId="6329" xr:uid="{00000000-0005-0000-0000-0000245D0000}"/>
    <cellStyle name="Normal 3 3 15 2 3 2" xfId="20586" xr:uid="{00000000-0005-0000-0000-0000255D0000}"/>
    <cellStyle name="Normal 3 3 15 2 3 3" xfId="32467" xr:uid="{FD9C55BF-6F18-4A9C-9404-D60C5B3D0730}"/>
    <cellStyle name="Normal 3 3 15 2 3 4" xfId="46724" xr:uid="{B73FFD34-AF8C-4751-9DBE-B28FC0DD80C0}"/>
    <cellStyle name="Normal 3 3 15 2 4" xfId="8705" xr:uid="{00000000-0005-0000-0000-0000265D0000}"/>
    <cellStyle name="Normal 3 3 15 2 4 2" xfId="22962" xr:uid="{00000000-0005-0000-0000-0000275D0000}"/>
    <cellStyle name="Normal 3 3 15 2 4 3" xfId="34843" xr:uid="{8A9E0D80-ED29-43A6-A3A3-07FF43014141}"/>
    <cellStyle name="Normal 3 3 15 2 4 4" xfId="49100" xr:uid="{FDD095F2-AEED-4ADC-8131-988D02005CA8}"/>
    <cellStyle name="Normal 3 3 15 2 5" xfId="11081" xr:uid="{00000000-0005-0000-0000-0000285D0000}"/>
    <cellStyle name="Normal 3 3 15 2 5 2" xfId="25338" xr:uid="{00000000-0005-0000-0000-0000295D0000}"/>
    <cellStyle name="Normal 3 3 15 2 5 3" xfId="37219" xr:uid="{9DC94F4C-F4C0-4A34-BB88-B2E4F947E733}"/>
    <cellStyle name="Normal 3 3 15 2 5 4" xfId="51476" xr:uid="{41C6DFBD-7BD7-4A02-BAB1-92F221D4278A}"/>
    <cellStyle name="Normal 3 3 15 2 6" xfId="13458" xr:uid="{00000000-0005-0000-0000-00002A5D0000}"/>
    <cellStyle name="Normal 3 3 15 2 6 2" xfId="39596" xr:uid="{F9F91656-F3E7-4BEA-9B17-FA53707A4CEC}"/>
    <cellStyle name="Normal 3 3 15 2 6 3" xfId="53853" xr:uid="{857D5D98-8713-4A8B-9FC2-9DCD3E3960AD}"/>
    <cellStyle name="Normal 3 3 15 2 7" xfId="15834" xr:uid="{00000000-0005-0000-0000-00002B5D0000}"/>
    <cellStyle name="Normal 3 3 15 2 8" xfId="27715" xr:uid="{89E5D821-127A-4329-AC64-D9F640F94021}"/>
    <cellStyle name="Normal 3 3 15 2 9" xfId="41972" xr:uid="{9B2832C8-3288-4E8A-957A-12668A712B15}"/>
    <cellStyle name="Normal 3 3 15 3" xfId="2369" xr:uid="{00000000-0005-0000-0000-00002C5D0000}"/>
    <cellStyle name="Normal 3 3 15 3 2" xfId="4745" xr:uid="{00000000-0005-0000-0000-00002D5D0000}"/>
    <cellStyle name="Normal 3 3 15 3 2 2" xfId="19002" xr:uid="{00000000-0005-0000-0000-00002E5D0000}"/>
    <cellStyle name="Normal 3 3 15 3 2 3" xfId="30883" xr:uid="{276B8E73-4FE1-4727-BFFA-66EDC276D150}"/>
    <cellStyle name="Normal 3 3 15 3 2 4" xfId="45140" xr:uid="{D8717AD5-7A47-43ED-AB96-68DA26964688}"/>
    <cellStyle name="Normal 3 3 15 3 3" xfId="7121" xr:uid="{00000000-0005-0000-0000-00002F5D0000}"/>
    <cellStyle name="Normal 3 3 15 3 3 2" xfId="21378" xr:uid="{00000000-0005-0000-0000-0000305D0000}"/>
    <cellStyle name="Normal 3 3 15 3 3 3" xfId="33259" xr:uid="{EE75DA56-DBEA-40F3-B90D-DCEED0FEA188}"/>
    <cellStyle name="Normal 3 3 15 3 3 4" xfId="47516" xr:uid="{164A2E62-3FD6-4166-9070-2C6DD3A85AE7}"/>
    <cellStyle name="Normal 3 3 15 3 4" xfId="9497" xr:uid="{00000000-0005-0000-0000-0000315D0000}"/>
    <cellStyle name="Normal 3 3 15 3 4 2" xfId="23754" xr:uid="{00000000-0005-0000-0000-0000325D0000}"/>
    <cellStyle name="Normal 3 3 15 3 4 3" xfId="35635" xr:uid="{51AC554F-A34E-4FE5-8218-6C3A99C42CC9}"/>
    <cellStyle name="Normal 3 3 15 3 4 4" xfId="49892" xr:uid="{E0143B44-2638-45A5-91EA-967BB597DB02}"/>
    <cellStyle name="Normal 3 3 15 3 5" xfId="11873" xr:uid="{00000000-0005-0000-0000-0000335D0000}"/>
    <cellStyle name="Normal 3 3 15 3 5 2" xfId="26130" xr:uid="{00000000-0005-0000-0000-0000345D0000}"/>
    <cellStyle name="Normal 3 3 15 3 5 3" xfId="38011" xr:uid="{E5954F92-C9A8-4A4C-83A6-2A105B89F41F}"/>
    <cellStyle name="Normal 3 3 15 3 5 4" xfId="52268" xr:uid="{C81ACD6B-B40A-4C5B-AD25-E461BD83B21D}"/>
    <cellStyle name="Normal 3 3 15 3 6" xfId="14250" xr:uid="{00000000-0005-0000-0000-0000355D0000}"/>
    <cellStyle name="Normal 3 3 15 3 6 2" xfId="40388" xr:uid="{EF9B0856-FD94-4F2D-A6AF-757898BFE2E1}"/>
    <cellStyle name="Normal 3 3 15 3 6 3" xfId="54645" xr:uid="{56D798C5-15BE-4872-8AE5-1174800767C8}"/>
    <cellStyle name="Normal 3 3 15 3 7" xfId="16626" xr:uid="{00000000-0005-0000-0000-0000365D0000}"/>
    <cellStyle name="Normal 3 3 15 3 8" xfId="28507" xr:uid="{C7C4620A-8EDF-4213-ACE8-556112A0B73F}"/>
    <cellStyle name="Normal 3 3 15 3 9" xfId="42764" xr:uid="{858A0D00-2F4F-4159-A995-3650CF89F85F}"/>
    <cellStyle name="Normal 3 3 15 4" xfId="3161" xr:uid="{00000000-0005-0000-0000-0000375D0000}"/>
    <cellStyle name="Normal 3 3 15 4 2" xfId="17418" xr:uid="{00000000-0005-0000-0000-0000385D0000}"/>
    <cellStyle name="Normal 3 3 15 4 3" xfId="29299" xr:uid="{CC313C87-EA2D-4EF9-B6FC-C46938E84113}"/>
    <cellStyle name="Normal 3 3 15 4 4" xfId="43556" xr:uid="{0E3EC831-B61A-411D-A132-856F3E68AEEB}"/>
    <cellStyle name="Normal 3 3 15 5" xfId="5537" xr:uid="{00000000-0005-0000-0000-0000395D0000}"/>
    <cellStyle name="Normal 3 3 15 5 2" xfId="19794" xr:uid="{00000000-0005-0000-0000-00003A5D0000}"/>
    <cellStyle name="Normal 3 3 15 5 3" xfId="31675" xr:uid="{DA5440B9-92B9-4BDB-BA35-D200F54FB1AC}"/>
    <cellStyle name="Normal 3 3 15 5 4" xfId="45932" xr:uid="{3D05E5F8-DEE7-4AF1-B197-5C82A46BBE50}"/>
    <cellStyle name="Normal 3 3 15 6" xfId="7913" xr:uid="{00000000-0005-0000-0000-00003B5D0000}"/>
    <cellStyle name="Normal 3 3 15 6 2" xfId="22170" xr:uid="{00000000-0005-0000-0000-00003C5D0000}"/>
    <cellStyle name="Normal 3 3 15 6 3" xfId="34051" xr:uid="{E3C3C1D2-E8D5-4747-8594-287792F214A8}"/>
    <cellStyle name="Normal 3 3 15 6 4" xfId="48308" xr:uid="{8E309E06-5190-4B86-B194-E94B2FA0BC9E}"/>
    <cellStyle name="Normal 3 3 15 7" xfId="10289" xr:uid="{00000000-0005-0000-0000-00003D5D0000}"/>
    <cellStyle name="Normal 3 3 15 7 2" xfId="24546" xr:uid="{00000000-0005-0000-0000-00003E5D0000}"/>
    <cellStyle name="Normal 3 3 15 7 3" xfId="36427" xr:uid="{E5312D6C-EBB4-4503-B50B-B845F358A977}"/>
    <cellStyle name="Normal 3 3 15 7 4" xfId="50684" xr:uid="{AE21EF96-4075-4D92-B383-DDACC76CD6B0}"/>
    <cellStyle name="Normal 3 3 15 8" xfId="12666" xr:uid="{00000000-0005-0000-0000-00003F5D0000}"/>
    <cellStyle name="Normal 3 3 15 8 2" xfId="38804" xr:uid="{D112F2CB-5FE5-4AEC-85DB-599F8AC9BE06}"/>
    <cellStyle name="Normal 3 3 15 8 3" xfId="53061" xr:uid="{A30505AF-7EC8-4441-8D89-9FDD84F445BD}"/>
    <cellStyle name="Normal 3 3 15 9" xfId="15042" xr:uid="{00000000-0005-0000-0000-0000405D0000}"/>
    <cellStyle name="Normal 3 3 16" xfId="821" xr:uid="{00000000-0005-0000-0000-0000415D0000}"/>
    <cellStyle name="Normal 3 3 16 2" xfId="3197" xr:uid="{00000000-0005-0000-0000-0000425D0000}"/>
    <cellStyle name="Normal 3 3 16 2 2" xfId="17454" xr:uid="{00000000-0005-0000-0000-0000435D0000}"/>
    <cellStyle name="Normal 3 3 16 2 3" xfId="29335" xr:uid="{A4FE9CE7-4C2B-4D95-A918-ED65768CD9B2}"/>
    <cellStyle name="Normal 3 3 16 2 4" xfId="43592" xr:uid="{744D6499-F187-463E-92E1-FD3863117EC6}"/>
    <cellStyle name="Normal 3 3 16 3" xfId="5573" xr:uid="{00000000-0005-0000-0000-0000445D0000}"/>
    <cellStyle name="Normal 3 3 16 3 2" xfId="19830" xr:uid="{00000000-0005-0000-0000-0000455D0000}"/>
    <cellStyle name="Normal 3 3 16 3 3" xfId="31711" xr:uid="{3C7E1932-5AEF-4DA4-8F08-8361BADDF950}"/>
    <cellStyle name="Normal 3 3 16 3 4" xfId="45968" xr:uid="{9D29D505-CFF3-4F45-8F33-02BEA6A41A22}"/>
    <cellStyle name="Normal 3 3 16 4" xfId="7949" xr:uid="{00000000-0005-0000-0000-0000465D0000}"/>
    <cellStyle name="Normal 3 3 16 4 2" xfId="22206" xr:uid="{00000000-0005-0000-0000-0000475D0000}"/>
    <cellStyle name="Normal 3 3 16 4 3" xfId="34087" xr:uid="{64B78F51-A70E-44FE-9993-F95098E56FC1}"/>
    <cellStyle name="Normal 3 3 16 4 4" xfId="48344" xr:uid="{D1D857A2-8533-4104-A09F-AF8168BCF838}"/>
    <cellStyle name="Normal 3 3 16 5" xfId="10325" xr:uid="{00000000-0005-0000-0000-0000485D0000}"/>
    <cellStyle name="Normal 3 3 16 5 2" xfId="24582" xr:uid="{00000000-0005-0000-0000-0000495D0000}"/>
    <cellStyle name="Normal 3 3 16 5 3" xfId="36463" xr:uid="{FDA718DC-58AE-4541-A139-616E51E9C300}"/>
    <cellStyle name="Normal 3 3 16 5 4" xfId="50720" xr:uid="{F1151B0F-B877-4655-A475-091AAA318BC7}"/>
    <cellStyle name="Normal 3 3 16 6" xfId="12702" xr:uid="{00000000-0005-0000-0000-00004A5D0000}"/>
    <cellStyle name="Normal 3 3 16 6 2" xfId="38840" xr:uid="{CF682BE3-05D5-47A7-A015-09D802EC16CD}"/>
    <cellStyle name="Normal 3 3 16 6 3" xfId="53097" xr:uid="{0316C7DC-6664-4032-A00A-BB4CA9A97E4A}"/>
    <cellStyle name="Normal 3 3 16 7" xfId="15078" xr:uid="{00000000-0005-0000-0000-00004B5D0000}"/>
    <cellStyle name="Normal 3 3 16 8" xfId="26959" xr:uid="{BE9A70BC-6053-46C6-988D-44F90277835A}"/>
    <cellStyle name="Normal 3 3 16 9" xfId="41216" xr:uid="{BA788421-9C36-4252-8C19-95E4EB4AC916}"/>
    <cellStyle name="Normal 3 3 17" xfId="1613" xr:uid="{00000000-0005-0000-0000-00004C5D0000}"/>
    <cellStyle name="Normal 3 3 17 2" xfId="3989" xr:uid="{00000000-0005-0000-0000-00004D5D0000}"/>
    <cellStyle name="Normal 3 3 17 2 2" xfId="18246" xr:uid="{00000000-0005-0000-0000-00004E5D0000}"/>
    <cellStyle name="Normal 3 3 17 2 3" xfId="30127" xr:uid="{DF6E221E-9469-4498-8495-3DDE4B80533E}"/>
    <cellStyle name="Normal 3 3 17 2 4" xfId="44384" xr:uid="{FC0EBC28-964C-4F1F-BD4B-98463C9A4A1D}"/>
    <cellStyle name="Normal 3 3 17 3" xfId="6365" xr:uid="{00000000-0005-0000-0000-00004F5D0000}"/>
    <cellStyle name="Normal 3 3 17 3 2" xfId="20622" xr:uid="{00000000-0005-0000-0000-0000505D0000}"/>
    <cellStyle name="Normal 3 3 17 3 3" xfId="32503" xr:uid="{960366A3-66BB-4819-9DDC-F6FF81BCCF3C}"/>
    <cellStyle name="Normal 3 3 17 3 4" xfId="46760" xr:uid="{85809F0E-1ED9-4B75-A4A5-AA2A67FB13BD}"/>
    <cellStyle name="Normal 3 3 17 4" xfId="8741" xr:uid="{00000000-0005-0000-0000-0000515D0000}"/>
    <cellStyle name="Normal 3 3 17 4 2" xfId="22998" xr:uid="{00000000-0005-0000-0000-0000525D0000}"/>
    <cellStyle name="Normal 3 3 17 4 3" xfId="34879" xr:uid="{4231056D-08ED-465B-9E1C-F08FE5A263D4}"/>
    <cellStyle name="Normal 3 3 17 4 4" xfId="49136" xr:uid="{F9B04AC5-5687-45D2-9D8A-3DE011BC8AD9}"/>
    <cellStyle name="Normal 3 3 17 5" xfId="11117" xr:uid="{00000000-0005-0000-0000-0000535D0000}"/>
    <cellStyle name="Normal 3 3 17 5 2" xfId="25374" xr:uid="{00000000-0005-0000-0000-0000545D0000}"/>
    <cellStyle name="Normal 3 3 17 5 3" xfId="37255" xr:uid="{FF1DC272-95C0-4B21-A686-46CCEC5BBD2D}"/>
    <cellStyle name="Normal 3 3 17 5 4" xfId="51512" xr:uid="{44B2087A-C2DC-469B-AAAE-B3E2AEB24A1D}"/>
    <cellStyle name="Normal 3 3 17 6" xfId="13494" xr:uid="{00000000-0005-0000-0000-0000555D0000}"/>
    <cellStyle name="Normal 3 3 17 6 2" xfId="39632" xr:uid="{3634F53D-041A-489E-B6C7-3DD86C2B010D}"/>
    <cellStyle name="Normal 3 3 17 6 3" xfId="53889" xr:uid="{5DC6F888-E578-4029-BE44-81E3D423AB8B}"/>
    <cellStyle name="Normal 3 3 17 7" xfId="15870" xr:uid="{00000000-0005-0000-0000-0000565D0000}"/>
    <cellStyle name="Normal 3 3 17 8" xfId="27751" xr:uid="{5DFA2DE2-9B31-4EA8-8E3D-AC154A66CBFC}"/>
    <cellStyle name="Normal 3 3 17 9" xfId="42008" xr:uid="{6790D58B-D30C-4CD0-9227-7FBD8BD01246}"/>
    <cellStyle name="Normal 3 3 18" xfId="2405" xr:uid="{00000000-0005-0000-0000-0000575D0000}"/>
    <cellStyle name="Normal 3 3 18 2" xfId="16662" xr:uid="{00000000-0005-0000-0000-0000585D0000}"/>
    <cellStyle name="Normal 3 3 18 3" xfId="28543" xr:uid="{147429E4-128F-4E56-979C-4A2013DE483D}"/>
    <cellStyle name="Normal 3 3 18 4" xfId="42800" xr:uid="{BBDCA6D0-D0DF-449E-B40A-EFC8D0391285}"/>
    <cellStyle name="Normal 3 3 19" xfId="4781" xr:uid="{00000000-0005-0000-0000-0000595D0000}"/>
    <cellStyle name="Normal 3 3 19 2" xfId="19038" xr:uid="{00000000-0005-0000-0000-00005A5D0000}"/>
    <cellStyle name="Normal 3 3 19 3" xfId="30919" xr:uid="{30C69E08-2D12-4D07-8149-ACC147CDAB57}"/>
    <cellStyle name="Normal 3 3 19 4" xfId="45176" xr:uid="{837494C0-D604-449C-9DE5-6BD748610F94}"/>
    <cellStyle name="Normal 3 3 2" xfId="46" xr:uid="{00000000-0005-0000-0000-00005B5D0000}"/>
    <cellStyle name="Normal 3 3 2 10" xfId="370" xr:uid="{00000000-0005-0000-0000-00005C5D0000}"/>
    <cellStyle name="Normal 3 3 2 10 10" xfId="26508" xr:uid="{2FCF9928-FF99-43C0-9C52-A1C5D4253006}"/>
    <cellStyle name="Normal 3 3 2 10 11" xfId="40765" xr:uid="{E414E96C-D88F-4D87-8D4A-DA3C5F551F93}"/>
    <cellStyle name="Normal 3 3 2 10 2" xfId="1162" xr:uid="{00000000-0005-0000-0000-00005D5D0000}"/>
    <cellStyle name="Normal 3 3 2 10 2 2" xfId="3538" xr:uid="{00000000-0005-0000-0000-00005E5D0000}"/>
    <cellStyle name="Normal 3 3 2 10 2 2 2" xfId="17795" xr:uid="{00000000-0005-0000-0000-00005F5D0000}"/>
    <cellStyle name="Normal 3 3 2 10 2 2 3" xfId="29676" xr:uid="{34488F79-CAC0-445A-99F5-9966CC9EAEB3}"/>
    <cellStyle name="Normal 3 3 2 10 2 2 4" xfId="43933" xr:uid="{3C6B93D9-702A-442E-B56B-16BF1394D03C}"/>
    <cellStyle name="Normal 3 3 2 10 2 3" xfId="5914" xr:uid="{00000000-0005-0000-0000-0000605D0000}"/>
    <cellStyle name="Normal 3 3 2 10 2 3 2" xfId="20171" xr:uid="{00000000-0005-0000-0000-0000615D0000}"/>
    <cellStyle name="Normal 3 3 2 10 2 3 3" xfId="32052" xr:uid="{9C04A73A-0E6D-4DE7-A6EA-D82D70402814}"/>
    <cellStyle name="Normal 3 3 2 10 2 3 4" xfId="46309" xr:uid="{08428952-9627-4D47-9E70-60F21F900898}"/>
    <cellStyle name="Normal 3 3 2 10 2 4" xfId="8290" xr:uid="{00000000-0005-0000-0000-0000625D0000}"/>
    <cellStyle name="Normal 3 3 2 10 2 4 2" xfId="22547" xr:uid="{00000000-0005-0000-0000-0000635D0000}"/>
    <cellStyle name="Normal 3 3 2 10 2 4 3" xfId="34428" xr:uid="{2F2F1CBB-0612-4573-BE28-3DF339A42EC8}"/>
    <cellStyle name="Normal 3 3 2 10 2 4 4" xfId="48685" xr:uid="{82E0C4EA-F8D7-4B88-A63C-040C1736A6C0}"/>
    <cellStyle name="Normal 3 3 2 10 2 5" xfId="10666" xr:uid="{00000000-0005-0000-0000-0000645D0000}"/>
    <cellStyle name="Normal 3 3 2 10 2 5 2" xfId="24923" xr:uid="{00000000-0005-0000-0000-0000655D0000}"/>
    <cellStyle name="Normal 3 3 2 10 2 5 3" xfId="36804" xr:uid="{FEF8D807-1703-483B-95C1-16789848C621}"/>
    <cellStyle name="Normal 3 3 2 10 2 5 4" xfId="51061" xr:uid="{59BE4DD3-2E0E-499E-B2DA-A3FE81A9F900}"/>
    <cellStyle name="Normal 3 3 2 10 2 6" xfId="13043" xr:uid="{00000000-0005-0000-0000-0000665D0000}"/>
    <cellStyle name="Normal 3 3 2 10 2 6 2" xfId="39181" xr:uid="{3D287F76-C6E1-46A8-B2E6-3726D4698832}"/>
    <cellStyle name="Normal 3 3 2 10 2 6 3" xfId="53438" xr:uid="{6A2EBE72-FCA8-401A-B580-89514837FD13}"/>
    <cellStyle name="Normal 3 3 2 10 2 7" xfId="15419" xr:uid="{00000000-0005-0000-0000-0000675D0000}"/>
    <cellStyle name="Normal 3 3 2 10 2 8" xfId="27300" xr:uid="{C9FE7DF6-26BB-4C1B-A160-CE23F9043F50}"/>
    <cellStyle name="Normal 3 3 2 10 2 9" xfId="41557" xr:uid="{00EB6362-1D48-4471-81DC-4580B94104BC}"/>
    <cellStyle name="Normal 3 3 2 10 3" xfId="1954" xr:uid="{00000000-0005-0000-0000-0000685D0000}"/>
    <cellStyle name="Normal 3 3 2 10 3 2" xfId="4330" xr:uid="{00000000-0005-0000-0000-0000695D0000}"/>
    <cellStyle name="Normal 3 3 2 10 3 2 2" xfId="18587" xr:uid="{00000000-0005-0000-0000-00006A5D0000}"/>
    <cellStyle name="Normal 3 3 2 10 3 2 3" xfId="30468" xr:uid="{889E5F27-77F6-4E71-80B7-5D3B13EF72D1}"/>
    <cellStyle name="Normal 3 3 2 10 3 2 4" xfId="44725" xr:uid="{66F0AA4B-CF55-44DF-B849-ADAF22CF0F89}"/>
    <cellStyle name="Normal 3 3 2 10 3 3" xfId="6706" xr:uid="{00000000-0005-0000-0000-00006B5D0000}"/>
    <cellStyle name="Normal 3 3 2 10 3 3 2" xfId="20963" xr:uid="{00000000-0005-0000-0000-00006C5D0000}"/>
    <cellStyle name="Normal 3 3 2 10 3 3 3" xfId="32844" xr:uid="{0EF22BFE-25D4-41B8-B782-BB6380142325}"/>
    <cellStyle name="Normal 3 3 2 10 3 3 4" xfId="47101" xr:uid="{6B331CA5-9A35-488B-842D-76B7BAD5A1C1}"/>
    <cellStyle name="Normal 3 3 2 10 3 4" xfId="9082" xr:uid="{00000000-0005-0000-0000-00006D5D0000}"/>
    <cellStyle name="Normal 3 3 2 10 3 4 2" xfId="23339" xr:uid="{00000000-0005-0000-0000-00006E5D0000}"/>
    <cellStyle name="Normal 3 3 2 10 3 4 3" xfId="35220" xr:uid="{F544745E-D7FB-4520-A6AA-1019F5512BEE}"/>
    <cellStyle name="Normal 3 3 2 10 3 4 4" xfId="49477" xr:uid="{FDC1ECC8-D0F6-4C20-9885-61482972E741}"/>
    <cellStyle name="Normal 3 3 2 10 3 5" xfId="11458" xr:uid="{00000000-0005-0000-0000-00006F5D0000}"/>
    <cellStyle name="Normal 3 3 2 10 3 5 2" xfId="25715" xr:uid="{00000000-0005-0000-0000-0000705D0000}"/>
    <cellStyle name="Normal 3 3 2 10 3 5 3" xfId="37596" xr:uid="{11152660-0A9C-4F07-94CF-E0A3F0396CC3}"/>
    <cellStyle name="Normal 3 3 2 10 3 5 4" xfId="51853" xr:uid="{B7202C10-157C-4A9F-BE2D-1AEE3AFAD908}"/>
    <cellStyle name="Normal 3 3 2 10 3 6" xfId="13835" xr:uid="{00000000-0005-0000-0000-0000715D0000}"/>
    <cellStyle name="Normal 3 3 2 10 3 6 2" xfId="39973" xr:uid="{80CF805F-8F61-484A-9D88-7B049D7D253E}"/>
    <cellStyle name="Normal 3 3 2 10 3 6 3" xfId="54230" xr:uid="{595EC830-304F-4A22-83A1-2A1E7D04F166}"/>
    <cellStyle name="Normal 3 3 2 10 3 7" xfId="16211" xr:uid="{00000000-0005-0000-0000-0000725D0000}"/>
    <cellStyle name="Normal 3 3 2 10 3 8" xfId="28092" xr:uid="{BA5481A9-B484-4E6F-8C0D-77F2F6D5C524}"/>
    <cellStyle name="Normal 3 3 2 10 3 9" xfId="42349" xr:uid="{37E999D9-0C58-47CC-B92A-377C5E9F152F}"/>
    <cellStyle name="Normal 3 3 2 10 4" xfId="2746" xr:uid="{00000000-0005-0000-0000-0000735D0000}"/>
    <cellStyle name="Normal 3 3 2 10 4 2" xfId="17003" xr:uid="{00000000-0005-0000-0000-0000745D0000}"/>
    <cellStyle name="Normal 3 3 2 10 4 3" xfId="28884" xr:uid="{4B71947F-CD0E-49DF-A985-6776660A3727}"/>
    <cellStyle name="Normal 3 3 2 10 4 4" xfId="43141" xr:uid="{2DC7FCE7-9225-4737-8426-1E4CD40A3D56}"/>
    <cellStyle name="Normal 3 3 2 10 5" xfId="5122" xr:uid="{00000000-0005-0000-0000-0000755D0000}"/>
    <cellStyle name="Normal 3 3 2 10 5 2" xfId="19379" xr:uid="{00000000-0005-0000-0000-0000765D0000}"/>
    <cellStyle name="Normal 3 3 2 10 5 3" xfId="31260" xr:uid="{9118BB80-0EF5-4023-890F-7F4FA5D0EC8E}"/>
    <cellStyle name="Normal 3 3 2 10 5 4" xfId="45517" xr:uid="{A56DC3B5-808B-4230-9A08-2DB3F3C256D3}"/>
    <cellStyle name="Normal 3 3 2 10 6" xfId="7498" xr:uid="{00000000-0005-0000-0000-0000775D0000}"/>
    <cellStyle name="Normal 3 3 2 10 6 2" xfId="21755" xr:uid="{00000000-0005-0000-0000-0000785D0000}"/>
    <cellStyle name="Normal 3 3 2 10 6 3" xfId="33636" xr:uid="{BB2D508A-8C54-45E2-9E71-4B72AF299C8E}"/>
    <cellStyle name="Normal 3 3 2 10 6 4" xfId="47893" xr:uid="{666C3C2B-2673-4475-B9C3-AE0F57ACC64D}"/>
    <cellStyle name="Normal 3 3 2 10 7" xfId="9874" xr:uid="{00000000-0005-0000-0000-0000795D0000}"/>
    <cellStyle name="Normal 3 3 2 10 7 2" xfId="24131" xr:uid="{00000000-0005-0000-0000-00007A5D0000}"/>
    <cellStyle name="Normal 3 3 2 10 7 3" xfId="36012" xr:uid="{70B0598F-C553-4EA1-B1FA-7C7100CF0C1C}"/>
    <cellStyle name="Normal 3 3 2 10 7 4" xfId="50269" xr:uid="{14BA6912-C60E-468D-ADF0-7AE9C60B870C}"/>
    <cellStyle name="Normal 3 3 2 10 8" xfId="12251" xr:uid="{00000000-0005-0000-0000-00007B5D0000}"/>
    <cellStyle name="Normal 3 3 2 10 8 2" xfId="38389" xr:uid="{357F980C-E191-4D0C-96FF-3B55C9EA240A}"/>
    <cellStyle name="Normal 3 3 2 10 8 3" xfId="52646" xr:uid="{071331A3-24E7-4C7A-A628-BE24F73CC86D}"/>
    <cellStyle name="Normal 3 3 2 10 9" xfId="14627" xr:uid="{00000000-0005-0000-0000-00007C5D0000}"/>
    <cellStyle name="Normal 3 3 2 11" xfId="406" xr:uid="{00000000-0005-0000-0000-00007D5D0000}"/>
    <cellStyle name="Normal 3 3 2 11 10" xfId="26544" xr:uid="{5A15EDEA-1D58-4706-9613-341D9AD25B76}"/>
    <cellStyle name="Normal 3 3 2 11 11" xfId="40801" xr:uid="{BDACDBC3-FFB4-401E-B07C-FF42F33F9CBB}"/>
    <cellStyle name="Normal 3 3 2 11 2" xfId="1198" xr:uid="{00000000-0005-0000-0000-00007E5D0000}"/>
    <cellStyle name="Normal 3 3 2 11 2 2" xfId="3574" xr:uid="{00000000-0005-0000-0000-00007F5D0000}"/>
    <cellStyle name="Normal 3 3 2 11 2 2 2" xfId="17831" xr:uid="{00000000-0005-0000-0000-0000805D0000}"/>
    <cellStyle name="Normal 3 3 2 11 2 2 3" xfId="29712" xr:uid="{5974C23D-D148-4F20-976A-15DB3CA7BF89}"/>
    <cellStyle name="Normal 3 3 2 11 2 2 4" xfId="43969" xr:uid="{9A6F4ADA-0A63-443C-B54D-06D2E2A3B60D}"/>
    <cellStyle name="Normal 3 3 2 11 2 3" xfId="5950" xr:uid="{00000000-0005-0000-0000-0000815D0000}"/>
    <cellStyle name="Normal 3 3 2 11 2 3 2" xfId="20207" xr:uid="{00000000-0005-0000-0000-0000825D0000}"/>
    <cellStyle name="Normal 3 3 2 11 2 3 3" xfId="32088" xr:uid="{D0751CEE-60E5-485E-89DF-BCA57218A033}"/>
    <cellStyle name="Normal 3 3 2 11 2 3 4" xfId="46345" xr:uid="{B77201DF-0A4F-4887-B220-81CC009FCC2A}"/>
    <cellStyle name="Normal 3 3 2 11 2 4" xfId="8326" xr:uid="{00000000-0005-0000-0000-0000835D0000}"/>
    <cellStyle name="Normal 3 3 2 11 2 4 2" xfId="22583" xr:uid="{00000000-0005-0000-0000-0000845D0000}"/>
    <cellStyle name="Normal 3 3 2 11 2 4 3" xfId="34464" xr:uid="{A6F7F5B3-BCCC-4F17-AD4D-8964B3F101B1}"/>
    <cellStyle name="Normal 3 3 2 11 2 4 4" xfId="48721" xr:uid="{4AFB8435-2537-48A4-AC7C-94FD18A37454}"/>
    <cellStyle name="Normal 3 3 2 11 2 5" xfId="10702" xr:uid="{00000000-0005-0000-0000-0000855D0000}"/>
    <cellStyle name="Normal 3 3 2 11 2 5 2" xfId="24959" xr:uid="{00000000-0005-0000-0000-0000865D0000}"/>
    <cellStyle name="Normal 3 3 2 11 2 5 3" xfId="36840" xr:uid="{963477F9-318B-4EBA-902C-B99EA48E8816}"/>
    <cellStyle name="Normal 3 3 2 11 2 5 4" xfId="51097" xr:uid="{54B64A36-72A2-426C-BBB5-E268C104B8F5}"/>
    <cellStyle name="Normal 3 3 2 11 2 6" xfId="13079" xr:uid="{00000000-0005-0000-0000-0000875D0000}"/>
    <cellStyle name="Normal 3 3 2 11 2 6 2" xfId="39217" xr:uid="{DEC635DE-2328-40AE-BB23-5ED0A1282A44}"/>
    <cellStyle name="Normal 3 3 2 11 2 6 3" xfId="53474" xr:uid="{2C1E8337-F814-47FF-9787-93FB9AF89F57}"/>
    <cellStyle name="Normal 3 3 2 11 2 7" xfId="15455" xr:uid="{00000000-0005-0000-0000-0000885D0000}"/>
    <cellStyle name="Normal 3 3 2 11 2 8" xfId="27336" xr:uid="{D236F314-72E2-44DE-ABCC-DC72B06C0F59}"/>
    <cellStyle name="Normal 3 3 2 11 2 9" xfId="41593" xr:uid="{973B8D85-8AFF-4F94-B4FF-BE106188E36F}"/>
    <cellStyle name="Normal 3 3 2 11 3" xfId="1990" xr:uid="{00000000-0005-0000-0000-0000895D0000}"/>
    <cellStyle name="Normal 3 3 2 11 3 2" xfId="4366" xr:uid="{00000000-0005-0000-0000-00008A5D0000}"/>
    <cellStyle name="Normal 3 3 2 11 3 2 2" xfId="18623" xr:uid="{00000000-0005-0000-0000-00008B5D0000}"/>
    <cellStyle name="Normal 3 3 2 11 3 2 3" xfId="30504" xr:uid="{40E8F424-0971-4E33-9BD9-F95C0BD2AE0D}"/>
    <cellStyle name="Normal 3 3 2 11 3 2 4" xfId="44761" xr:uid="{857B7E6C-932D-4459-B02D-BF1D6B435C1B}"/>
    <cellStyle name="Normal 3 3 2 11 3 3" xfId="6742" xr:uid="{00000000-0005-0000-0000-00008C5D0000}"/>
    <cellStyle name="Normal 3 3 2 11 3 3 2" xfId="20999" xr:uid="{00000000-0005-0000-0000-00008D5D0000}"/>
    <cellStyle name="Normal 3 3 2 11 3 3 3" xfId="32880" xr:uid="{16E229C1-3146-4E12-9C8B-7FC3B3728C0E}"/>
    <cellStyle name="Normal 3 3 2 11 3 3 4" xfId="47137" xr:uid="{DC25B8D8-1581-4200-B752-D0F4530ADDE0}"/>
    <cellStyle name="Normal 3 3 2 11 3 4" xfId="9118" xr:uid="{00000000-0005-0000-0000-00008E5D0000}"/>
    <cellStyle name="Normal 3 3 2 11 3 4 2" xfId="23375" xr:uid="{00000000-0005-0000-0000-00008F5D0000}"/>
    <cellStyle name="Normal 3 3 2 11 3 4 3" xfId="35256" xr:uid="{EC91AFE1-FEF4-49EF-84BC-D2603C04EEDC}"/>
    <cellStyle name="Normal 3 3 2 11 3 4 4" xfId="49513" xr:uid="{A683BB55-609B-43A5-9752-659FA8D76F43}"/>
    <cellStyle name="Normal 3 3 2 11 3 5" xfId="11494" xr:uid="{00000000-0005-0000-0000-0000905D0000}"/>
    <cellStyle name="Normal 3 3 2 11 3 5 2" xfId="25751" xr:uid="{00000000-0005-0000-0000-0000915D0000}"/>
    <cellStyle name="Normal 3 3 2 11 3 5 3" xfId="37632" xr:uid="{1BEE9F49-1666-4A8D-BDEA-047DB7E066FE}"/>
    <cellStyle name="Normal 3 3 2 11 3 5 4" xfId="51889" xr:uid="{7312E47C-8668-475C-BA79-EC6F2E08182F}"/>
    <cellStyle name="Normal 3 3 2 11 3 6" xfId="13871" xr:uid="{00000000-0005-0000-0000-0000925D0000}"/>
    <cellStyle name="Normal 3 3 2 11 3 6 2" xfId="40009" xr:uid="{93F04DB1-D27B-4F69-8AF5-D81C099AB507}"/>
    <cellStyle name="Normal 3 3 2 11 3 6 3" xfId="54266" xr:uid="{32FA550D-994F-4C3A-AE7D-7E8B27740C1C}"/>
    <cellStyle name="Normal 3 3 2 11 3 7" xfId="16247" xr:uid="{00000000-0005-0000-0000-0000935D0000}"/>
    <cellStyle name="Normal 3 3 2 11 3 8" xfId="28128" xr:uid="{9CDBBC89-FFD1-4A76-8BA9-AE333D74D47D}"/>
    <cellStyle name="Normal 3 3 2 11 3 9" xfId="42385" xr:uid="{B33EC798-8293-4838-9444-147BCDB182E4}"/>
    <cellStyle name="Normal 3 3 2 11 4" xfId="2782" xr:uid="{00000000-0005-0000-0000-0000945D0000}"/>
    <cellStyle name="Normal 3 3 2 11 4 2" xfId="17039" xr:uid="{00000000-0005-0000-0000-0000955D0000}"/>
    <cellStyle name="Normal 3 3 2 11 4 3" xfId="28920" xr:uid="{628CE83B-CF6F-4A76-B7E4-05AD2DFF0E24}"/>
    <cellStyle name="Normal 3 3 2 11 4 4" xfId="43177" xr:uid="{40D92BEA-E7C2-46A4-AB4B-BB5E90F4E441}"/>
    <cellStyle name="Normal 3 3 2 11 5" xfId="5158" xr:uid="{00000000-0005-0000-0000-0000965D0000}"/>
    <cellStyle name="Normal 3 3 2 11 5 2" xfId="19415" xr:uid="{00000000-0005-0000-0000-0000975D0000}"/>
    <cellStyle name="Normal 3 3 2 11 5 3" xfId="31296" xr:uid="{0A8418AB-9A46-4716-B21C-E3C018347F78}"/>
    <cellStyle name="Normal 3 3 2 11 5 4" xfId="45553" xr:uid="{AB15CAC7-7927-4B1E-8BB6-1A5611DA4644}"/>
    <cellStyle name="Normal 3 3 2 11 6" xfId="7534" xr:uid="{00000000-0005-0000-0000-0000985D0000}"/>
    <cellStyle name="Normal 3 3 2 11 6 2" xfId="21791" xr:uid="{00000000-0005-0000-0000-0000995D0000}"/>
    <cellStyle name="Normal 3 3 2 11 6 3" xfId="33672" xr:uid="{5E8A554C-71BC-4626-80F6-9478540F7839}"/>
    <cellStyle name="Normal 3 3 2 11 6 4" xfId="47929" xr:uid="{0D7DE923-A01B-4BAA-B1DB-AD3F353B90F8}"/>
    <cellStyle name="Normal 3 3 2 11 7" xfId="9910" xr:uid="{00000000-0005-0000-0000-00009A5D0000}"/>
    <cellStyle name="Normal 3 3 2 11 7 2" xfId="24167" xr:uid="{00000000-0005-0000-0000-00009B5D0000}"/>
    <cellStyle name="Normal 3 3 2 11 7 3" xfId="36048" xr:uid="{8B4AB6C4-BA54-4A02-8D80-FF46B5C7462D}"/>
    <cellStyle name="Normal 3 3 2 11 7 4" xfId="50305" xr:uid="{B19170A2-F323-4CDF-81A2-1A056F67F70D}"/>
    <cellStyle name="Normal 3 3 2 11 8" xfId="12287" xr:uid="{00000000-0005-0000-0000-00009C5D0000}"/>
    <cellStyle name="Normal 3 3 2 11 8 2" xfId="38425" xr:uid="{9EC368A9-59A5-4571-8835-AF0524934AC5}"/>
    <cellStyle name="Normal 3 3 2 11 8 3" xfId="52682" xr:uid="{C268A73D-F87C-496A-9772-17D93B905C1B}"/>
    <cellStyle name="Normal 3 3 2 11 9" xfId="14663" xr:uid="{00000000-0005-0000-0000-00009D5D0000}"/>
    <cellStyle name="Normal 3 3 2 12" xfId="730" xr:uid="{00000000-0005-0000-0000-00009E5D0000}"/>
    <cellStyle name="Normal 3 3 2 12 10" xfId="26868" xr:uid="{2A5C3E6F-6478-42CD-BDD5-113908672D76}"/>
    <cellStyle name="Normal 3 3 2 12 11" xfId="41125" xr:uid="{2E8D0E89-32CE-4A50-BEC6-49B516A55E07}"/>
    <cellStyle name="Normal 3 3 2 12 2" xfId="1522" xr:uid="{00000000-0005-0000-0000-00009F5D0000}"/>
    <cellStyle name="Normal 3 3 2 12 2 2" xfId="3898" xr:uid="{00000000-0005-0000-0000-0000A05D0000}"/>
    <cellStyle name="Normal 3 3 2 12 2 2 2" xfId="18155" xr:uid="{00000000-0005-0000-0000-0000A15D0000}"/>
    <cellStyle name="Normal 3 3 2 12 2 2 3" xfId="30036" xr:uid="{450EA8AD-181F-44B1-B293-6880D3101A0A}"/>
    <cellStyle name="Normal 3 3 2 12 2 2 4" xfId="44293" xr:uid="{F99F9045-C4DB-4325-86FD-2D657319583B}"/>
    <cellStyle name="Normal 3 3 2 12 2 3" xfId="6274" xr:uid="{00000000-0005-0000-0000-0000A25D0000}"/>
    <cellStyle name="Normal 3 3 2 12 2 3 2" xfId="20531" xr:uid="{00000000-0005-0000-0000-0000A35D0000}"/>
    <cellStyle name="Normal 3 3 2 12 2 3 3" xfId="32412" xr:uid="{28FDA77B-76F8-4C5F-8B97-CF33A44F6ED7}"/>
    <cellStyle name="Normal 3 3 2 12 2 3 4" xfId="46669" xr:uid="{5F064486-925D-4ECB-8FE2-51108B251FFD}"/>
    <cellStyle name="Normal 3 3 2 12 2 4" xfId="8650" xr:uid="{00000000-0005-0000-0000-0000A45D0000}"/>
    <cellStyle name="Normal 3 3 2 12 2 4 2" xfId="22907" xr:uid="{00000000-0005-0000-0000-0000A55D0000}"/>
    <cellStyle name="Normal 3 3 2 12 2 4 3" xfId="34788" xr:uid="{2F3BDB01-0F45-45C8-A32A-AE7E36C50882}"/>
    <cellStyle name="Normal 3 3 2 12 2 4 4" xfId="49045" xr:uid="{933F74AA-E48D-4FC0-9A57-26AE948AF10B}"/>
    <cellStyle name="Normal 3 3 2 12 2 5" xfId="11026" xr:uid="{00000000-0005-0000-0000-0000A65D0000}"/>
    <cellStyle name="Normal 3 3 2 12 2 5 2" xfId="25283" xr:uid="{00000000-0005-0000-0000-0000A75D0000}"/>
    <cellStyle name="Normal 3 3 2 12 2 5 3" xfId="37164" xr:uid="{62AE9064-B625-49D1-8DDC-4C5910B5FD97}"/>
    <cellStyle name="Normal 3 3 2 12 2 5 4" xfId="51421" xr:uid="{52FC2568-A37F-40B5-B4C1-181009827A7C}"/>
    <cellStyle name="Normal 3 3 2 12 2 6" xfId="13403" xr:uid="{00000000-0005-0000-0000-0000A85D0000}"/>
    <cellStyle name="Normal 3 3 2 12 2 6 2" xfId="39541" xr:uid="{63263FF6-AA6E-404C-9983-FC32EAE40C4B}"/>
    <cellStyle name="Normal 3 3 2 12 2 6 3" xfId="53798" xr:uid="{73A4FBD8-6E6A-46CC-9D35-0A5E5FF69F4C}"/>
    <cellStyle name="Normal 3 3 2 12 2 7" xfId="15779" xr:uid="{00000000-0005-0000-0000-0000A95D0000}"/>
    <cellStyle name="Normal 3 3 2 12 2 8" xfId="27660" xr:uid="{5EFF490D-A057-4BCD-A516-26E0F89C0156}"/>
    <cellStyle name="Normal 3 3 2 12 2 9" xfId="41917" xr:uid="{94D29E7A-A84C-4D4B-8D3A-BF733182F83A}"/>
    <cellStyle name="Normal 3 3 2 12 3" xfId="2314" xr:uid="{00000000-0005-0000-0000-0000AA5D0000}"/>
    <cellStyle name="Normal 3 3 2 12 3 2" xfId="4690" xr:uid="{00000000-0005-0000-0000-0000AB5D0000}"/>
    <cellStyle name="Normal 3 3 2 12 3 2 2" xfId="18947" xr:uid="{00000000-0005-0000-0000-0000AC5D0000}"/>
    <cellStyle name="Normal 3 3 2 12 3 2 3" xfId="30828" xr:uid="{5A8A8F23-7E86-497B-A4C1-23E134773B98}"/>
    <cellStyle name="Normal 3 3 2 12 3 2 4" xfId="45085" xr:uid="{C30208A0-FEE7-4992-A4B5-7F3E55B614E8}"/>
    <cellStyle name="Normal 3 3 2 12 3 3" xfId="7066" xr:uid="{00000000-0005-0000-0000-0000AD5D0000}"/>
    <cellStyle name="Normal 3 3 2 12 3 3 2" xfId="21323" xr:uid="{00000000-0005-0000-0000-0000AE5D0000}"/>
    <cellStyle name="Normal 3 3 2 12 3 3 3" xfId="33204" xr:uid="{B5EEB3DE-827C-41D6-8B39-76C3282B811F}"/>
    <cellStyle name="Normal 3 3 2 12 3 3 4" xfId="47461" xr:uid="{E0D722A1-AC8D-49C5-AE42-503410E45E34}"/>
    <cellStyle name="Normal 3 3 2 12 3 4" xfId="9442" xr:uid="{00000000-0005-0000-0000-0000AF5D0000}"/>
    <cellStyle name="Normal 3 3 2 12 3 4 2" xfId="23699" xr:uid="{00000000-0005-0000-0000-0000B05D0000}"/>
    <cellStyle name="Normal 3 3 2 12 3 4 3" xfId="35580" xr:uid="{9D98AAC7-E609-45F2-A710-678E40A3738F}"/>
    <cellStyle name="Normal 3 3 2 12 3 4 4" xfId="49837" xr:uid="{27770D22-B2C9-4108-8A43-7A99EC35AAC5}"/>
    <cellStyle name="Normal 3 3 2 12 3 5" xfId="11818" xr:uid="{00000000-0005-0000-0000-0000B15D0000}"/>
    <cellStyle name="Normal 3 3 2 12 3 5 2" xfId="26075" xr:uid="{00000000-0005-0000-0000-0000B25D0000}"/>
    <cellStyle name="Normal 3 3 2 12 3 5 3" xfId="37956" xr:uid="{27031CC5-4E36-4D5B-8F80-F18B274794D5}"/>
    <cellStyle name="Normal 3 3 2 12 3 5 4" xfId="52213" xr:uid="{988FC486-893C-4F64-9847-FB11FBC6A40F}"/>
    <cellStyle name="Normal 3 3 2 12 3 6" xfId="14195" xr:uid="{00000000-0005-0000-0000-0000B35D0000}"/>
    <cellStyle name="Normal 3 3 2 12 3 6 2" xfId="40333" xr:uid="{4FF620E0-1D3C-41AE-9A28-EA039409830A}"/>
    <cellStyle name="Normal 3 3 2 12 3 6 3" xfId="54590" xr:uid="{985E730C-33C3-457E-8F08-67BEC242D6DD}"/>
    <cellStyle name="Normal 3 3 2 12 3 7" xfId="16571" xr:uid="{00000000-0005-0000-0000-0000B45D0000}"/>
    <cellStyle name="Normal 3 3 2 12 3 8" xfId="28452" xr:uid="{C24F8345-EA60-4528-9F53-00C7C62E0497}"/>
    <cellStyle name="Normal 3 3 2 12 3 9" xfId="42709" xr:uid="{3FF0660B-735E-4754-830E-3FEA7A99DB2C}"/>
    <cellStyle name="Normal 3 3 2 12 4" xfId="3106" xr:uid="{00000000-0005-0000-0000-0000B55D0000}"/>
    <cellStyle name="Normal 3 3 2 12 4 2" xfId="17363" xr:uid="{00000000-0005-0000-0000-0000B65D0000}"/>
    <cellStyle name="Normal 3 3 2 12 4 3" xfId="29244" xr:uid="{111A13EE-4F4F-4129-BE99-561328413EA5}"/>
    <cellStyle name="Normal 3 3 2 12 4 4" xfId="43501" xr:uid="{0B37F2B5-A780-4B5B-A6A5-39FE3C564C83}"/>
    <cellStyle name="Normal 3 3 2 12 5" xfId="5482" xr:uid="{00000000-0005-0000-0000-0000B75D0000}"/>
    <cellStyle name="Normal 3 3 2 12 5 2" xfId="19739" xr:uid="{00000000-0005-0000-0000-0000B85D0000}"/>
    <cellStyle name="Normal 3 3 2 12 5 3" xfId="31620" xr:uid="{115B0F96-44F4-4799-B7E3-0B937BEE776C}"/>
    <cellStyle name="Normal 3 3 2 12 5 4" xfId="45877" xr:uid="{22155C3F-FFC7-44A0-9309-131FD498B87C}"/>
    <cellStyle name="Normal 3 3 2 12 6" xfId="7858" xr:uid="{00000000-0005-0000-0000-0000B95D0000}"/>
    <cellStyle name="Normal 3 3 2 12 6 2" xfId="22115" xr:uid="{00000000-0005-0000-0000-0000BA5D0000}"/>
    <cellStyle name="Normal 3 3 2 12 6 3" xfId="33996" xr:uid="{07B09F9C-D98C-4614-96BD-BB2D7ADC1414}"/>
    <cellStyle name="Normal 3 3 2 12 6 4" xfId="48253" xr:uid="{DD326535-BA41-4526-AC28-CC93E1E1F745}"/>
    <cellStyle name="Normal 3 3 2 12 7" xfId="10234" xr:uid="{00000000-0005-0000-0000-0000BB5D0000}"/>
    <cellStyle name="Normal 3 3 2 12 7 2" xfId="24491" xr:uid="{00000000-0005-0000-0000-0000BC5D0000}"/>
    <cellStyle name="Normal 3 3 2 12 7 3" xfId="36372" xr:uid="{DF87CE22-6EC3-465A-A9EC-9FD66DC1A006}"/>
    <cellStyle name="Normal 3 3 2 12 7 4" xfId="50629" xr:uid="{AC29C881-A500-497D-B76D-24F33CC4F0C7}"/>
    <cellStyle name="Normal 3 3 2 12 8" xfId="12611" xr:uid="{00000000-0005-0000-0000-0000BD5D0000}"/>
    <cellStyle name="Normal 3 3 2 12 8 2" xfId="38749" xr:uid="{931070A7-2E2C-4FE2-8F1A-4BF3B091338B}"/>
    <cellStyle name="Normal 3 3 2 12 8 3" xfId="53006" xr:uid="{4802BD33-70F7-4D6D-B7F0-1729E9057076}"/>
    <cellStyle name="Normal 3 3 2 12 9" xfId="14987" xr:uid="{00000000-0005-0000-0000-0000BE5D0000}"/>
    <cellStyle name="Normal 3 3 2 13" xfId="766" xr:uid="{00000000-0005-0000-0000-0000BF5D0000}"/>
    <cellStyle name="Normal 3 3 2 13 10" xfId="26904" xr:uid="{8CFA316B-B160-4217-A141-7BF7863F752C}"/>
    <cellStyle name="Normal 3 3 2 13 11" xfId="41161" xr:uid="{9AC24BE1-3992-4FE5-ABE5-658C375DD5B5}"/>
    <cellStyle name="Normal 3 3 2 13 2" xfId="1558" xr:uid="{00000000-0005-0000-0000-0000C05D0000}"/>
    <cellStyle name="Normal 3 3 2 13 2 2" xfId="3934" xr:uid="{00000000-0005-0000-0000-0000C15D0000}"/>
    <cellStyle name="Normal 3 3 2 13 2 2 2" xfId="18191" xr:uid="{00000000-0005-0000-0000-0000C25D0000}"/>
    <cellStyle name="Normal 3 3 2 13 2 2 3" xfId="30072" xr:uid="{77C829F4-1270-41D3-8F18-A3FD25350A96}"/>
    <cellStyle name="Normal 3 3 2 13 2 2 4" xfId="44329" xr:uid="{96937C31-1C4D-484B-BEC1-E4EBF3E3A8A5}"/>
    <cellStyle name="Normal 3 3 2 13 2 3" xfId="6310" xr:uid="{00000000-0005-0000-0000-0000C35D0000}"/>
    <cellStyle name="Normal 3 3 2 13 2 3 2" xfId="20567" xr:uid="{00000000-0005-0000-0000-0000C45D0000}"/>
    <cellStyle name="Normal 3 3 2 13 2 3 3" xfId="32448" xr:uid="{34B06430-74BE-453B-A52E-87EB18B160CC}"/>
    <cellStyle name="Normal 3 3 2 13 2 3 4" xfId="46705" xr:uid="{D8E1EE67-9424-4054-A0EE-5B303EFF9840}"/>
    <cellStyle name="Normal 3 3 2 13 2 4" xfId="8686" xr:uid="{00000000-0005-0000-0000-0000C55D0000}"/>
    <cellStyle name="Normal 3 3 2 13 2 4 2" xfId="22943" xr:uid="{00000000-0005-0000-0000-0000C65D0000}"/>
    <cellStyle name="Normal 3 3 2 13 2 4 3" xfId="34824" xr:uid="{5442F5ED-404F-49C3-A6B5-22B4315B7968}"/>
    <cellStyle name="Normal 3 3 2 13 2 4 4" xfId="49081" xr:uid="{6F3DC373-7FF5-4687-A4D9-79E9E23A0B1A}"/>
    <cellStyle name="Normal 3 3 2 13 2 5" xfId="11062" xr:uid="{00000000-0005-0000-0000-0000C75D0000}"/>
    <cellStyle name="Normal 3 3 2 13 2 5 2" xfId="25319" xr:uid="{00000000-0005-0000-0000-0000C85D0000}"/>
    <cellStyle name="Normal 3 3 2 13 2 5 3" xfId="37200" xr:uid="{90393198-4851-45B5-8A86-BE786CBC876A}"/>
    <cellStyle name="Normal 3 3 2 13 2 5 4" xfId="51457" xr:uid="{442EE708-A70F-45AE-89FF-A19413BFA12E}"/>
    <cellStyle name="Normal 3 3 2 13 2 6" xfId="13439" xr:uid="{00000000-0005-0000-0000-0000C95D0000}"/>
    <cellStyle name="Normal 3 3 2 13 2 6 2" xfId="39577" xr:uid="{0C74DFC0-1685-4621-B2A5-1925346F1D97}"/>
    <cellStyle name="Normal 3 3 2 13 2 6 3" xfId="53834" xr:uid="{3C48C99B-27AB-42DC-8783-D1C0C05D9EE3}"/>
    <cellStyle name="Normal 3 3 2 13 2 7" xfId="15815" xr:uid="{00000000-0005-0000-0000-0000CA5D0000}"/>
    <cellStyle name="Normal 3 3 2 13 2 8" xfId="27696" xr:uid="{B9CB7BA2-CB04-492C-83A6-C3D86A689634}"/>
    <cellStyle name="Normal 3 3 2 13 2 9" xfId="41953" xr:uid="{FA211115-D5D1-4966-AFA2-01167A7405F6}"/>
    <cellStyle name="Normal 3 3 2 13 3" xfId="2350" xr:uid="{00000000-0005-0000-0000-0000CB5D0000}"/>
    <cellStyle name="Normal 3 3 2 13 3 2" xfId="4726" xr:uid="{00000000-0005-0000-0000-0000CC5D0000}"/>
    <cellStyle name="Normal 3 3 2 13 3 2 2" xfId="18983" xr:uid="{00000000-0005-0000-0000-0000CD5D0000}"/>
    <cellStyle name="Normal 3 3 2 13 3 2 3" xfId="30864" xr:uid="{8D9A3A8A-B6D1-49AF-B8BD-80F17C3A9C28}"/>
    <cellStyle name="Normal 3 3 2 13 3 2 4" xfId="45121" xr:uid="{5ACFAEDE-32BD-47F9-8D5C-7B2B9290B1C1}"/>
    <cellStyle name="Normal 3 3 2 13 3 3" xfId="7102" xr:uid="{00000000-0005-0000-0000-0000CE5D0000}"/>
    <cellStyle name="Normal 3 3 2 13 3 3 2" xfId="21359" xr:uid="{00000000-0005-0000-0000-0000CF5D0000}"/>
    <cellStyle name="Normal 3 3 2 13 3 3 3" xfId="33240" xr:uid="{3C7F241E-76DE-49AA-8A8B-BAD104916EF8}"/>
    <cellStyle name="Normal 3 3 2 13 3 3 4" xfId="47497" xr:uid="{D0390A27-EEC4-4CC9-AE84-F942D9A1FD28}"/>
    <cellStyle name="Normal 3 3 2 13 3 4" xfId="9478" xr:uid="{00000000-0005-0000-0000-0000D05D0000}"/>
    <cellStyle name="Normal 3 3 2 13 3 4 2" xfId="23735" xr:uid="{00000000-0005-0000-0000-0000D15D0000}"/>
    <cellStyle name="Normal 3 3 2 13 3 4 3" xfId="35616" xr:uid="{7A4EBDB0-5BA4-43AA-9110-05545D55550B}"/>
    <cellStyle name="Normal 3 3 2 13 3 4 4" xfId="49873" xr:uid="{2D1524E7-CA20-412D-A436-196307FA3E5A}"/>
    <cellStyle name="Normal 3 3 2 13 3 5" xfId="11854" xr:uid="{00000000-0005-0000-0000-0000D25D0000}"/>
    <cellStyle name="Normal 3 3 2 13 3 5 2" xfId="26111" xr:uid="{00000000-0005-0000-0000-0000D35D0000}"/>
    <cellStyle name="Normal 3 3 2 13 3 5 3" xfId="37992" xr:uid="{2DE1E01E-5FCD-41E6-B3D9-9C7873285641}"/>
    <cellStyle name="Normal 3 3 2 13 3 5 4" xfId="52249" xr:uid="{F44BE1D6-55B9-4AE9-A1B5-A64C6BADCCCF}"/>
    <cellStyle name="Normal 3 3 2 13 3 6" xfId="14231" xr:uid="{00000000-0005-0000-0000-0000D45D0000}"/>
    <cellStyle name="Normal 3 3 2 13 3 6 2" xfId="40369" xr:uid="{8C92471D-9EDC-4594-BE25-8EF0A9E85D61}"/>
    <cellStyle name="Normal 3 3 2 13 3 6 3" xfId="54626" xr:uid="{ED832D8A-D835-412E-BD69-604D26A9BBBA}"/>
    <cellStyle name="Normal 3 3 2 13 3 7" xfId="16607" xr:uid="{00000000-0005-0000-0000-0000D55D0000}"/>
    <cellStyle name="Normal 3 3 2 13 3 8" xfId="28488" xr:uid="{73735DFA-2522-49FF-A351-E5E1186E15AB}"/>
    <cellStyle name="Normal 3 3 2 13 3 9" xfId="42745" xr:uid="{53557D03-573B-4E42-8008-6258947D14B6}"/>
    <cellStyle name="Normal 3 3 2 13 4" xfId="3142" xr:uid="{00000000-0005-0000-0000-0000D65D0000}"/>
    <cellStyle name="Normal 3 3 2 13 4 2" xfId="17399" xr:uid="{00000000-0005-0000-0000-0000D75D0000}"/>
    <cellStyle name="Normal 3 3 2 13 4 3" xfId="29280" xr:uid="{7BBADB76-99F2-49AF-AA5F-E598099E0F4D}"/>
    <cellStyle name="Normal 3 3 2 13 4 4" xfId="43537" xr:uid="{16B39B7F-0737-4282-A256-019FBE853A2F}"/>
    <cellStyle name="Normal 3 3 2 13 5" xfId="5518" xr:uid="{00000000-0005-0000-0000-0000D85D0000}"/>
    <cellStyle name="Normal 3 3 2 13 5 2" xfId="19775" xr:uid="{00000000-0005-0000-0000-0000D95D0000}"/>
    <cellStyle name="Normal 3 3 2 13 5 3" xfId="31656" xr:uid="{8072CF96-6355-49DD-92A3-8334A677731B}"/>
    <cellStyle name="Normal 3 3 2 13 5 4" xfId="45913" xr:uid="{C03FC0DA-9AA6-418E-A789-A501A2DE93DF}"/>
    <cellStyle name="Normal 3 3 2 13 6" xfId="7894" xr:uid="{00000000-0005-0000-0000-0000DA5D0000}"/>
    <cellStyle name="Normal 3 3 2 13 6 2" xfId="22151" xr:uid="{00000000-0005-0000-0000-0000DB5D0000}"/>
    <cellStyle name="Normal 3 3 2 13 6 3" xfId="34032" xr:uid="{0D28CB37-D4C7-4BD0-9B4B-7AFCD4AF9165}"/>
    <cellStyle name="Normal 3 3 2 13 6 4" xfId="48289" xr:uid="{7897597B-1633-4D23-9005-48F7818C5780}"/>
    <cellStyle name="Normal 3 3 2 13 7" xfId="10270" xr:uid="{00000000-0005-0000-0000-0000DC5D0000}"/>
    <cellStyle name="Normal 3 3 2 13 7 2" xfId="24527" xr:uid="{00000000-0005-0000-0000-0000DD5D0000}"/>
    <cellStyle name="Normal 3 3 2 13 7 3" xfId="36408" xr:uid="{4B3CEF11-2E27-420C-B951-1B88626B8AB8}"/>
    <cellStyle name="Normal 3 3 2 13 7 4" xfId="50665" xr:uid="{FACE2A4B-376F-4A7A-9B46-1E8B52C6B74D}"/>
    <cellStyle name="Normal 3 3 2 13 8" xfId="12647" xr:uid="{00000000-0005-0000-0000-0000DE5D0000}"/>
    <cellStyle name="Normal 3 3 2 13 8 2" xfId="38785" xr:uid="{BA43260E-ADF3-4FC9-B051-9634002AFB47}"/>
    <cellStyle name="Normal 3 3 2 13 8 3" xfId="53042" xr:uid="{0EB863D8-3F0B-4EBF-963C-4C9160A1C42B}"/>
    <cellStyle name="Normal 3 3 2 13 9" xfId="15023" xr:uid="{00000000-0005-0000-0000-0000DF5D0000}"/>
    <cellStyle name="Normal 3 3 2 14" xfId="802" xr:uid="{00000000-0005-0000-0000-0000E05D0000}"/>
    <cellStyle name="Normal 3 3 2 14 10" xfId="26940" xr:uid="{E8A7A40C-5068-482A-833A-D91BED016BBC}"/>
    <cellStyle name="Normal 3 3 2 14 11" xfId="41197" xr:uid="{90340A8A-EA56-455A-88D9-510963C6A057}"/>
    <cellStyle name="Normal 3 3 2 14 2" xfId="1594" xr:uid="{00000000-0005-0000-0000-0000E15D0000}"/>
    <cellStyle name="Normal 3 3 2 14 2 2" xfId="3970" xr:uid="{00000000-0005-0000-0000-0000E25D0000}"/>
    <cellStyle name="Normal 3 3 2 14 2 2 2" xfId="18227" xr:uid="{00000000-0005-0000-0000-0000E35D0000}"/>
    <cellStyle name="Normal 3 3 2 14 2 2 3" xfId="30108" xr:uid="{D57FFA41-6783-46E3-A279-61357E81E65F}"/>
    <cellStyle name="Normal 3 3 2 14 2 2 4" xfId="44365" xr:uid="{9243CC5E-87B6-4961-8F4E-658E5000A7A1}"/>
    <cellStyle name="Normal 3 3 2 14 2 3" xfId="6346" xr:uid="{00000000-0005-0000-0000-0000E45D0000}"/>
    <cellStyle name="Normal 3 3 2 14 2 3 2" xfId="20603" xr:uid="{00000000-0005-0000-0000-0000E55D0000}"/>
    <cellStyle name="Normal 3 3 2 14 2 3 3" xfId="32484" xr:uid="{28BB0E99-6912-4456-872A-80F38C79612F}"/>
    <cellStyle name="Normal 3 3 2 14 2 3 4" xfId="46741" xr:uid="{46D281DD-BA0E-47C8-9CC1-8613539C8B94}"/>
    <cellStyle name="Normal 3 3 2 14 2 4" xfId="8722" xr:uid="{00000000-0005-0000-0000-0000E65D0000}"/>
    <cellStyle name="Normal 3 3 2 14 2 4 2" xfId="22979" xr:uid="{00000000-0005-0000-0000-0000E75D0000}"/>
    <cellStyle name="Normal 3 3 2 14 2 4 3" xfId="34860" xr:uid="{60CBC3A6-F88E-4DDC-84DD-7C0719DF6BB7}"/>
    <cellStyle name="Normal 3 3 2 14 2 4 4" xfId="49117" xr:uid="{EB1A193C-ED16-4125-9D54-C8B042AD058C}"/>
    <cellStyle name="Normal 3 3 2 14 2 5" xfId="11098" xr:uid="{00000000-0005-0000-0000-0000E85D0000}"/>
    <cellStyle name="Normal 3 3 2 14 2 5 2" xfId="25355" xr:uid="{00000000-0005-0000-0000-0000E95D0000}"/>
    <cellStyle name="Normal 3 3 2 14 2 5 3" xfId="37236" xr:uid="{B4E9C708-112B-41A9-BE03-379B2ABB38D7}"/>
    <cellStyle name="Normal 3 3 2 14 2 5 4" xfId="51493" xr:uid="{226E5A0F-D233-4A35-983F-FA6242471E08}"/>
    <cellStyle name="Normal 3 3 2 14 2 6" xfId="13475" xr:uid="{00000000-0005-0000-0000-0000EA5D0000}"/>
    <cellStyle name="Normal 3 3 2 14 2 6 2" xfId="39613" xr:uid="{47392ADC-60DB-4D36-8650-3C5714269706}"/>
    <cellStyle name="Normal 3 3 2 14 2 6 3" xfId="53870" xr:uid="{6F788831-3FEC-47FA-A9ED-6994EB259C1C}"/>
    <cellStyle name="Normal 3 3 2 14 2 7" xfId="15851" xr:uid="{00000000-0005-0000-0000-0000EB5D0000}"/>
    <cellStyle name="Normal 3 3 2 14 2 8" xfId="27732" xr:uid="{BFE63B7A-4D3B-45E2-AB53-7E8A8AEA40C5}"/>
    <cellStyle name="Normal 3 3 2 14 2 9" xfId="41989" xr:uid="{665DE3F4-C2C7-42F0-91A8-5AB9EF1632B2}"/>
    <cellStyle name="Normal 3 3 2 14 3" xfId="2386" xr:uid="{00000000-0005-0000-0000-0000EC5D0000}"/>
    <cellStyle name="Normal 3 3 2 14 3 2" xfId="4762" xr:uid="{00000000-0005-0000-0000-0000ED5D0000}"/>
    <cellStyle name="Normal 3 3 2 14 3 2 2" xfId="19019" xr:uid="{00000000-0005-0000-0000-0000EE5D0000}"/>
    <cellStyle name="Normal 3 3 2 14 3 2 3" xfId="30900" xr:uid="{CBB8EACE-3227-4AA2-B108-8CE08C1BECC8}"/>
    <cellStyle name="Normal 3 3 2 14 3 2 4" xfId="45157" xr:uid="{57E45E62-FCDC-4F05-8866-03C93F193E1A}"/>
    <cellStyle name="Normal 3 3 2 14 3 3" xfId="7138" xr:uid="{00000000-0005-0000-0000-0000EF5D0000}"/>
    <cellStyle name="Normal 3 3 2 14 3 3 2" xfId="21395" xr:uid="{00000000-0005-0000-0000-0000F05D0000}"/>
    <cellStyle name="Normal 3 3 2 14 3 3 3" xfId="33276" xr:uid="{624AFF3A-40D0-42A2-B287-4D429B8C964A}"/>
    <cellStyle name="Normal 3 3 2 14 3 3 4" xfId="47533" xr:uid="{EE0484A1-B05A-41F6-BB85-BED90931A198}"/>
    <cellStyle name="Normal 3 3 2 14 3 4" xfId="9514" xr:uid="{00000000-0005-0000-0000-0000F15D0000}"/>
    <cellStyle name="Normal 3 3 2 14 3 4 2" xfId="23771" xr:uid="{00000000-0005-0000-0000-0000F25D0000}"/>
    <cellStyle name="Normal 3 3 2 14 3 4 3" xfId="35652" xr:uid="{147648D2-1348-4FA0-9190-794E9260FD69}"/>
    <cellStyle name="Normal 3 3 2 14 3 4 4" xfId="49909" xr:uid="{EC050A4F-801C-47D9-B17C-EA6B8FDB4149}"/>
    <cellStyle name="Normal 3 3 2 14 3 5" xfId="11890" xr:uid="{00000000-0005-0000-0000-0000F35D0000}"/>
    <cellStyle name="Normal 3 3 2 14 3 5 2" xfId="26147" xr:uid="{00000000-0005-0000-0000-0000F45D0000}"/>
    <cellStyle name="Normal 3 3 2 14 3 5 3" xfId="38028" xr:uid="{943C8D6C-9CE4-43A1-9224-9E653953B61C}"/>
    <cellStyle name="Normal 3 3 2 14 3 5 4" xfId="52285" xr:uid="{77A39668-EBB8-4541-8FEF-32DB23F1D0F5}"/>
    <cellStyle name="Normal 3 3 2 14 3 6" xfId="14267" xr:uid="{00000000-0005-0000-0000-0000F55D0000}"/>
    <cellStyle name="Normal 3 3 2 14 3 6 2" xfId="40405" xr:uid="{D8541CD1-FE67-4D43-BD22-B66C76C4D6F5}"/>
    <cellStyle name="Normal 3 3 2 14 3 6 3" xfId="54662" xr:uid="{DB8CB9BB-29F6-4A31-B2EA-0CFDE33119DC}"/>
    <cellStyle name="Normal 3 3 2 14 3 7" xfId="16643" xr:uid="{00000000-0005-0000-0000-0000F65D0000}"/>
    <cellStyle name="Normal 3 3 2 14 3 8" xfId="28524" xr:uid="{E2C2561A-5C50-437A-BD6A-20D7A8269ACF}"/>
    <cellStyle name="Normal 3 3 2 14 3 9" xfId="42781" xr:uid="{A9989D30-A681-470E-AD94-C693FF70BBE0}"/>
    <cellStyle name="Normal 3 3 2 14 4" xfId="3178" xr:uid="{00000000-0005-0000-0000-0000F75D0000}"/>
    <cellStyle name="Normal 3 3 2 14 4 2" xfId="17435" xr:uid="{00000000-0005-0000-0000-0000F85D0000}"/>
    <cellStyle name="Normal 3 3 2 14 4 3" xfId="29316" xr:uid="{9AD82486-FCB4-4BF5-BFC5-594743D88299}"/>
    <cellStyle name="Normal 3 3 2 14 4 4" xfId="43573" xr:uid="{7F0A4937-9361-47D3-8E2F-7452F19768C1}"/>
    <cellStyle name="Normal 3 3 2 14 5" xfId="5554" xr:uid="{00000000-0005-0000-0000-0000F95D0000}"/>
    <cellStyle name="Normal 3 3 2 14 5 2" xfId="19811" xr:uid="{00000000-0005-0000-0000-0000FA5D0000}"/>
    <cellStyle name="Normal 3 3 2 14 5 3" xfId="31692" xr:uid="{28278BB9-C516-4BB0-B660-C8699D13193F}"/>
    <cellStyle name="Normal 3 3 2 14 5 4" xfId="45949" xr:uid="{C8B7D1FA-5292-4160-8087-13D440D76421}"/>
    <cellStyle name="Normal 3 3 2 14 6" xfId="7930" xr:uid="{00000000-0005-0000-0000-0000FB5D0000}"/>
    <cellStyle name="Normal 3 3 2 14 6 2" xfId="22187" xr:uid="{00000000-0005-0000-0000-0000FC5D0000}"/>
    <cellStyle name="Normal 3 3 2 14 6 3" xfId="34068" xr:uid="{4607F14E-5707-491E-9751-473786B4CBB8}"/>
    <cellStyle name="Normal 3 3 2 14 6 4" xfId="48325" xr:uid="{99CEC1BF-CF54-4159-81DB-4A710A0E50CC}"/>
    <cellStyle name="Normal 3 3 2 14 7" xfId="10306" xr:uid="{00000000-0005-0000-0000-0000FD5D0000}"/>
    <cellStyle name="Normal 3 3 2 14 7 2" xfId="24563" xr:uid="{00000000-0005-0000-0000-0000FE5D0000}"/>
    <cellStyle name="Normal 3 3 2 14 7 3" xfId="36444" xr:uid="{2C5010B9-D66C-4A88-9E22-E63BFA42D3D0}"/>
    <cellStyle name="Normal 3 3 2 14 7 4" xfId="50701" xr:uid="{5930919D-1B30-4B00-B019-4769A4B11598}"/>
    <cellStyle name="Normal 3 3 2 14 8" xfId="12683" xr:uid="{00000000-0005-0000-0000-0000FF5D0000}"/>
    <cellStyle name="Normal 3 3 2 14 8 2" xfId="38821" xr:uid="{0F3999EA-F076-4709-B040-0B3558C5EA8A}"/>
    <cellStyle name="Normal 3 3 2 14 8 3" xfId="53078" xr:uid="{13E448C9-0FF6-4C35-B396-BE57F35AF515}"/>
    <cellStyle name="Normal 3 3 2 14 9" xfId="15059" xr:uid="{00000000-0005-0000-0000-0000005E0000}"/>
    <cellStyle name="Normal 3 3 2 15" xfId="838" xr:uid="{00000000-0005-0000-0000-0000015E0000}"/>
    <cellStyle name="Normal 3 3 2 15 2" xfId="3214" xr:uid="{00000000-0005-0000-0000-0000025E0000}"/>
    <cellStyle name="Normal 3 3 2 15 2 2" xfId="17471" xr:uid="{00000000-0005-0000-0000-0000035E0000}"/>
    <cellStyle name="Normal 3 3 2 15 2 3" xfId="29352" xr:uid="{B3380D56-A5F4-4B66-BE6D-CDC7B231C930}"/>
    <cellStyle name="Normal 3 3 2 15 2 4" xfId="43609" xr:uid="{3EDE6BD1-FD42-4193-8E62-07CC65E07843}"/>
    <cellStyle name="Normal 3 3 2 15 3" xfId="5590" xr:uid="{00000000-0005-0000-0000-0000045E0000}"/>
    <cellStyle name="Normal 3 3 2 15 3 2" xfId="19847" xr:uid="{00000000-0005-0000-0000-0000055E0000}"/>
    <cellStyle name="Normal 3 3 2 15 3 3" xfId="31728" xr:uid="{C0D2F972-3ED9-48D8-8BBD-3D4B4B60E74A}"/>
    <cellStyle name="Normal 3 3 2 15 3 4" xfId="45985" xr:uid="{090249D0-DF23-4D3E-B7CE-4DBBFCDB46A6}"/>
    <cellStyle name="Normal 3 3 2 15 4" xfId="7966" xr:uid="{00000000-0005-0000-0000-0000065E0000}"/>
    <cellStyle name="Normal 3 3 2 15 4 2" xfId="22223" xr:uid="{00000000-0005-0000-0000-0000075E0000}"/>
    <cellStyle name="Normal 3 3 2 15 4 3" xfId="34104" xr:uid="{66DEA68D-3987-470C-A746-C1A5EED88C0F}"/>
    <cellStyle name="Normal 3 3 2 15 4 4" xfId="48361" xr:uid="{B5EE5430-9E51-4E4C-B740-506B7B18E5F4}"/>
    <cellStyle name="Normal 3 3 2 15 5" xfId="10342" xr:uid="{00000000-0005-0000-0000-0000085E0000}"/>
    <cellStyle name="Normal 3 3 2 15 5 2" xfId="24599" xr:uid="{00000000-0005-0000-0000-0000095E0000}"/>
    <cellStyle name="Normal 3 3 2 15 5 3" xfId="36480" xr:uid="{6671703F-F961-4D90-9E8D-ED71FF6D5B50}"/>
    <cellStyle name="Normal 3 3 2 15 5 4" xfId="50737" xr:uid="{E57F8E60-B6BB-4EF9-A71F-D1FD65812B47}"/>
    <cellStyle name="Normal 3 3 2 15 6" xfId="12719" xr:uid="{00000000-0005-0000-0000-00000A5E0000}"/>
    <cellStyle name="Normal 3 3 2 15 6 2" xfId="38857" xr:uid="{73FD1FD8-A1AE-4FB4-B2A5-B8FAD9F439ED}"/>
    <cellStyle name="Normal 3 3 2 15 6 3" xfId="53114" xr:uid="{CAB858B4-0490-482C-9CB8-2A267CEFDA40}"/>
    <cellStyle name="Normal 3 3 2 15 7" xfId="15095" xr:uid="{00000000-0005-0000-0000-00000B5E0000}"/>
    <cellStyle name="Normal 3 3 2 15 8" xfId="26976" xr:uid="{B6E3F1C3-12A5-43DA-B53D-E02EFA598F16}"/>
    <cellStyle name="Normal 3 3 2 15 9" xfId="41233" xr:uid="{E70B53DB-BC6E-4AE2-BA07-01E72BF8A3A7}"/>
    <cellStyle name="Normal 3 3 2 16" xfId="1630" xr:uid="{00000000-0005-0000-0000-00000C5E0000}"/>
    <cellStyle name="Normal 3 3 2 16 2" xfId="4006" xr:uid="{00000000-0005-0000-0000-00000D5E0000}"/>
    <cellStyle name="Normal 3 3 2 16 2 2" xfId="18263" xr:uid="{00000000-0005-0000-0000-00000E5E0000}"/>
    <cellStyle name="Normal 3 3 2 16 2 3" xfId="30144" xr:uid="{EC7A80BF-2568-4C18-A1F7-7F930A5F5A2B}"/>
    <cellStyle name="Normal 3 3 2 16 2 4" xfId="44401" xr:uid="{629FA58B-13B6-4CB3-8089-9423FED0F934}"/>
    <cellStyle name="Normal 3 3 2 16 3" xfId="6382" xr:uid="{00000000-0005-0000-0000-00000F5E0000}"/>
    <cellStyle name="Normal 3 3 2 16 3 2" xfId="20639" xr:uid="{00000000-0005-0000-0000-0000105E0000}"/>
    <cellStyle name="Normal 3 3 2 16 3 3" xfId="32520" xr:uid="{9DE70204-0043-4AD5-9506-479DFB56993C}"/>
    <cellStyle name="Normal 3 3 2 16 3 4" xfId="46777" xr:uid="{CEA33737-0223-4922-B925-772D49FAE0EB}"/>
    <cellStyle name="Normal 3 3 2 16 4" xfId="8758" xr:uid="{00000000-0005-0000-0000-0000115E0000}"/>
    <cellStyle name="Normal 3 3 2 16 4 2" xfId="23015" xr:uid="{00000000-0005-0000-0000-0000125E0000}"/>
    <cellStyle name="Normal 3 3 2 16 4 3" xfId="34896" xr:uid="{71E37657-B16C-4903-8207-503691C3910D}"/>
    <cellStyle name="Normal 3 3 2 16 4 4" xfId="49153" xr:uid="{51156A3A-DF40-4722-BB41-D72007C1EE8C}"/>
    <cellStyle name="Normal 3 3 2 16 5" xfId="11134" xr:uid="{00000000-0005-0000-0000-0000135E0000}"/>
    <cellStyle name="Normal 3 3 2 16 5 2" xfId="25391" xr:uid="{00000000-0005-0000-0000-0000145E0000}"/>
    <cellStyle name="Normal 3 3 2 16 5 3" xfId="37272" xr:uid="{B577325B-0754-477E-AA8A-00259C8FADE5}"/>
    <cellStyle name="Normal 3 3 2 16 5 4" xfId="51529" xr:uid="{3FF1F754-8C40-44BB-970A-B43B22AFDA92}"/>
    <cellStyle name="Normal 3 3 2 16 6" xfId="13511" xr:uid="{00000000-0005-0000-0000-0000155E0000}"/>
    <cellStyle name="Normal 3 3 2 16 6 2" xfId="39649" xr:uid="{605A5EAF-A7D3-4E48-A51F-B865BC21D222}"/>
    <cellStyle name="Normal 3 3 2 16 6 3" xfId="53906" xr:uid="{DD25CDFB-E05C-448C-842C-3FC17B47CAC5}"/>
    <cellStyle name="Normal 3 3 2 16 7" xfId="15887" xr:uid="{00000000-0005-0000-0000-0000165E0000}"/>
    <cellStyle name="Normal 3 3 2 16 8" xfId="27768" xr:uid="{3AB9D102-57A3-4442-AD1E-7DB6668AD09E}"/>
    <cellStyle name="Normal 3 3 2 16 9" xfId="42025" xr:uid="{E8770557-2957-4054-B181-FAECF3DF2F6C}"/>
    <cellStyle name="Normal 3 3 2 17" xfId="2422" xr:uid="{00000000-0005-0000-0000-0000175E0000}"/>
    <cellStyle name="Normal 3 3 2 17 2" xfId="16679" xr:uid="{00000000-0005-0000-0000-0000185E0000}"/>
    <cellStyle name="Normal 3 3 2 17 3" xfId="28560" xr:uid="{B2C58670-0BEB-48DB-9CE3-B1E2D3F6E37B}"/>
    <cellStyle name="Normal 3 3 2 17 4" xfId="42817" xr:uid="{7AF158BB-B512-4324-BFF3-03B92DC2E3D2}"/>
    <cellStyle name="Normal 3 3 2 18" xfId="4798" xr:uid="{00000000-0005-0000-0000-0000195E0000}"/>
    <cellStyle name="Normal 3 3 2 18 2" xfId="19055" xr:uid="{00000000-0005-0000-0000-00001A5E0000}"/>
    <cellStyle name="Normal 3 3 2 18 3" xfId="30936" xr:uid="{4595EC0B-84CC-4922-800B-ED26E724BB4E}"/>
    <cellStyle name="Normal 3 3 2 18 4" xfId="45193" xr:uid="{A11B8832-6AE8-441D-BA44-C2DBC92ABCDD}"/>
    <cellStyle name="Normal 3 3 2 19" xfId="7174" xr:uid="{00000000-0005-0000-0000-00001B5E0000}"/>
    <cellStyle name="Normal 3 3 2 19 2" xfId="21431" xr:uid="{00000000-0005-0000-0000-00001C5E0000}"/>
    <cellStyle name="Normal 3 3 2 19 3" xfId="33312" xr:uid="{6C4CDAB8-FC5A-4233-82FB-175F514A2723}"/>
    <cellStyle name="Normal 3 3 2 19 4" xfId="47569" xr:uid="{EAD948E2-DAE4-4BF8-BD70-E28FBC548BAD}"/>
    <cellStyle name="Normal 3 3 2 2" xfId="82" xr:uid="{00000000-0005-0000-0000-00001D5E0000}"/>
    <cellStyle name="Normal 3 3 2 2 10" xfId="14339" xr:uid="{00000000-0005-0000-0000-00001E5E0000}"/>
    <cellStyle name="Normal 3 3 2 2 11" xfId="26220" xr:uid="{4DFF2C9E-DDAD-4903-9DF0-99CAF28C87DB}"/>
    <cellStyle name="Normal 3 3 2 2 12" xfId="40477" xr:uid="{CC85F968-21F2-4D99-8713-4C88649144DA}"/>
    <cellStyle name="Normal 3 3 2 2 2" xfId="442" xr:uid="{00000000-0005-0000-0000-00001F5E0000}"/>
    <cellStyle name="Normal 3 3 2 2 2 10" xfId="26580" xr:uid="{A94602BB-EBF6-4BAB-8F4A-B7D22D7997FA}"/>
    <cellStyle name="Normal 3 3 2 2 2 11" xfId="40837" xr:uid="{097454F1-BA31-4ACE-9439-05A5D1290525}"/>
    <cellStyle name="Normal 3 3 2 2 2 2" xfId="1234" xr:uid="{00000000-0005-0000-0000-0000205E0000}"/>
    <cellStyle name="Normal 3 3 2 2 2 2 2" xfId="3610" xr:uid="{00000000-0005-0000-0000-0000215E0000}"/>
    <cellStyle name="Normal 3 3 2 2 2 2 2 2" xfId="17867" xr:uid="{00000000-0005-0000-0000-0000225E0000}"/>
    <cellStyle name="Normal 3 3 2 2 2 2 2 3" xfId="29748" xr:uid="{F7A2BC1A-8356-4F86-8C98-B52E06E4EAED}"/>
    <cellStyle name="Normal 3 3 2 2 2 2 2 4" xfId="44005" xr:uid="{F9934418-07F5-4A7A-8A06-AD80900AF908}"/>
    <cellStyle name="Normal 3 3 2 2 2 2 3" xfId="5986" xr:uid="{00000000-0005-0000-0000-0000235E0000}"/>
    <cellStyle name="Normal 3 3 2 2 2 2 3 2" xfId="20243" xr:uid="{00000000-0005-0000-0000-0000245E0000}"/>
    <cellStyle name="Normal 3 3 2 2 2 2 3 3" xfId="32124" xr:uid="{7768F044-13FE-441A-AE2C-64B895A0AA1C}"/>
    <cellStyle name="Normal 3 3 2 2 2 2 3 4" xfId="46381" xr:uid="{F9B1D692-F08B-4941-9A36-DF0D482FB3EF}"/>
    <cellStyle name="Normal 3 3 2 2 2 2 4" xfId="8362" xr:uid="{00000000-0005-0000-0000-0000255E0000}"/>
    <cellStyle name="Normal 3 3 2 2 2 2 4 2" xfId="22619" xr:uid="{00000000-0005-0000-0000-0000265E0000}"/>
    <cellStyle name="Normal 3 3 2 2 2 2 4 3" xfId="34500" xr:uid="{C329DC2E-0468-4893-93BA-07E9592B924D}"/>
    <cellStyle name="Normal 3 3 2 2 2 2 4 4" xfId="48757" xr:uid="{5D035702-EF07-491F-946D-7959BB7CD04C}"/>
    <cellStyle name="Normal 3 3 2 2 2 2 5" xfId="10738" xr:uid="{00000000-0005-0000-0000-0000275E0000}"/>
    <cellStyle name="Normal 3 3 2 2 2 2 5 2" xfId="24995" xr:uid="{00000000-0005-0000-0000-0000285E0000}"/>
    <cellStyle name="Normal 3 3 2 2 2 2 5 3" xfId="36876" xr:uid="{8459F114-09F4-4C17-BB40-63769B1259F7}"/>
    <cellStyle name="Normal 3 3 2 2 2 2 5 4" xfId="51133" xr:uid="{A43F140F-2AC5-4CBB-9FDB-01D3EE85BBD1}"/>
    <cellStyle name="Normal 3 3 2 2 2 2 6" xfId="13115" xr:uid="{00000000-0005-0000-0000-0000295E0000}"/>
    <cellStyle name="Normal 3 3 2 2 2 2 6 2" xfId="39253" xr:uid="{BD8F5EF4-286D-42C0-8992-E773D67A3DEB}"/>
    <cellStyle name="Normal 3 3 2 2 2 2 6 3" xfId="53510" xr:uid="{06A44159-FE9A-42FB-A961-5272FB97557C}"/>
    <cellStyle name="Normal 3 3 2 2 2 2 7" xfId="15491" xr:uid="{00000000-0005-0000-0000-00002A5E0000}"/>
    <cellStyle name="Normal 3 3 2 2 2 2 8" xfId="27372" xr:uid="{61F7AB20-4516-44F6-809D-F175FF7478C3}"/>
    <cellStyle name="Normal 3 3 2 2 2 2 9" xfId="41629" xr:uid="{B1C1BED2-1D4B-402A-9C32-9F724B7051CB}"/>
    <cellStyle name="Normal 3 3 2 2 2 3" xfId="2026" xr:uid="{00000000-0005-0000-0000-00002B5E0000}"/>
    <cellStyle name="Normal 3 3 2 2 2 3 2" xfId="4402" xr:uid="{00000000-0005-0000-0000-00002C5E0000}"/>
    <cellStyle name="Normal 3 3 2 2 2 3 2 2" xfId="18659" xr:uid="{00000000-0005-0000-0000-00002D5E0000}"/>
    <cellStyle name="Normal 3 3 2 2 2 3 2 3" xfId="30540" xr:uid="{160707B8-C3C7-4841-A1A8-1D8851CA65F5}"/>
    <cellStyle name="Normal 3 3 2 2 2 3 2 4" xfId="44797" xr:uid="{A50B0FCA-58AD-4F40-B728-99A3F72A1FFC}"/>
    <cellStyle name="Normal 3 3 2 2 2 3 3" xfId="6778" xr:uid="{00000000-0005-0000-0000-00002E5E0000}"/>
    <cellStyle name="Normal 3 3 2 2 2 3 3 2" xfId="21035" xr:uid="{00000000-0005-0000-0000-00002F5E0000}"/>
    <cellStyle name="Normal 3 3 2 2 2 3 3 3" xfId="32916" xr:uid="{EF03035A-0DE2-4A1E-ADEF-0C47DD2EF641}"/>
    <cellStyle name="Normal 3 3 2 2 2 3 3 4" xfId="47173" xr:uid="{C0C72C8C-9A9A-4E26-8E52-1D46F81BB915}"/>
    <cellStyle name="Normal 3 3 2 2 2 3 4" xfId="9154" xr:uid="{00000000-0005-0000-0000-0000305E0000}"/>
    <cellStyle name="Normal 3 3 2 2 2 3 4 2" xfId="23411" xr:uid="{00000000-0005-0000-0000-0000315E0000}"/>
    <cellStyle name="Normal 3 3 2 2 2 3 4 3" xfId="35292" xr:uid="{8E3461DF-E6C7-4103-B92B-2A9B9E675BEB}"/>
    <cellStyle name="Normal 3 3 2 2 2 3 4 4" xfId="49549" xr:uid="{6D6D3582-7EF3-4C5C-ABBA-5F5D95508425}"/>
    <cellStyle name="Normal 3 3 2 2 2 3 5" xfId="11530" xr:uid="{00000000-0005-0000-0000-0000325E0000}"/>
    <cellStyle name="Normal 3 3 2 2 2 3 5 2" xfId="25787" xr:uid="{00000000-0005-0000-0000-0000335E0000}"/>
    <cellStyle name="Normal 3 3 2 2 2 3 5 3" xfId="37668" xr:uid="{1E8FF54C-6551-44A2-974A-F495A29A7B70}"/>
    <cellStyle name="Normal 3 3 2 2 2 3 5 4" xfId="51925" xr:uid="{499733D4-B62F-4F72-AD0D-2FCDCDDDB903}"/>
    <cellStyle name="Normal 3 3 2 2 2 3 6" xfId="13907" xr:uid="{00000000-0005-0000-0000-0000345E0000}"/>
    <cellStyle name="Normal 3 3 2 2 2 3 6 2" xfId="40045" xr:uid="{D0AB59B3-0F0B-420D-8FAE-402A2F9DE927}"/>
    <cellStyle name="Normal 3 3 2 2 2 3 6 3" xfId="54302" xr:uid="{DCA5FA4C-010C-41CC-BB62-4BA508D9282B}"/>
    <cellStyle name="Normal 3 3 2 2 2 3 7" xfId="16283" xr:uid="{00000000-0005-0000-0000-0000355E0000}"/>
    <cellStyle name="Normal 3 3 2 2 2 3 8" xfId="28164" xr:uid="{B6C31A4C-4CF9-451E-AE6C-BD2683DBEF83}"/>
    <cellStyle name="Normal 3 3 2 2 2 3 9" xfId="42421" xr:uid="{904148D5-6291-41E5-BEC8-3AA6B4871E4C}"/>
    <cellStyle name="Normal 3 3 2 2 2 4" xfId="2818" xr:uid="{00000000-0005-0000-0000-0000365E0000}"/>
    <cellStyle name="Normal 3 3 2 2 2 4 2" xfId="17075" xr:uid="{00000000-0005-0000-0000-0000375E0000}"/>
    <cellStyle name="Normal 3 3 2 2 2 4 3" xfId="28956" xr:uid="{B21AF2B7-C81F-47D0-87AB-6494CF59E69F}"/>
    <cellStyle name="Normal 3 3 2 2 2 4 4" xfId="43213" xr:uid="{8C83C57B-D22B-4F1F-92D1-C9180DF231F4}"/>
    <cellStyle name="Normal 3 3 2 2 2 5" xfId="5194" xr:uid="{00000000-0005-0000-0000-0000385E0000}"/>
    <cellStyle name="Normal 3 3 2 2 2 5 2" xfId="19451" xr:uid="{00000000-0005-0000-0000-0000395E0000}"/>
    <cellStyle name="Normal 3 3 2 2 2 5 3" xfId="31332" xr:uid="{F4E137BC-DAE6-4C62-822C-B07632FE5C8B}"/>
    <cellStyle name="Normal 3 3 2 2 2 5 4" xfId="45589" xr:uid="{791D56E1-8FF6-4E8D-9EFB-F1C88C0A8F8B}"/>
    <cellStyle name="Normal 3 3 2 2 2 6" xfId="7570" xr:uid="{00000000-0005-0000-0000-00003A5E0000}"/>
    <cellStyle name="Normal 3 3 2 2 2 6 2" xfId="21827" xr:uid="{00000000-0005-0000-0000-00003B5E0000}"/>
    <cellStyle name="Normal 3 3 2 2 2 6 3" xfId="33708" xr:uid="{33DEED4D-BC48-4114-B30D-92F96E2BCE88}"/>
    <cellStyle name="Normal 3 3 2 2 2 6 4" xfId="47965" xr:uid="{83AAE304-26A2-4499-9D4A-42BD051D8143}"/>
    <cellStyle name="Normal 3 3 2 2 2 7" xfId="9946" xr:uid="{00000000-0005-0000-0000-00003C5E0000}"/>
    <cellStyle name="Normal 3 3 2 2 2 7 2" xfId="24203" xr:uid="{00000000-0005-0000-0000-00003D5E0000}"/>
    <cellStyle name="Normal 3 3 2 2 2 7 3" xfId="36084" xr:uid="{AF9C3CDA-A86F-46C0-8A74-6C168023ED57}"/>
    <cellStyle name="Normal 3 3 2 2 2 7 4" xfId="50341" xr:uid="{8595578E-BAC5-4456-9D9C-114620BD1DA5}"/>
    <cellStyle name="Normal 3 3 2 2 2 8" xfId="12323" xr:uid="{00000000-0005-0000-0000-00003E5E0000}"/>
    <cellStyle name="Normal 3 3 2 2 2 8 2" xfId="38461" xr:uid="{5F7BF701-A89C-4091-9781-DE5A15D9E6EE}"/>
    <cellStyle name="Normal 3 3 2 2 2 8 3" xfId="52718" xr:uid="{1F306582-6082-427D-BED4-6E67EF97508C}"/>
    <cellStyle name="Normal 3 3 2 2 2 9" xfId="14699" xr:uid="{00000000-0005-0000-0000-00003F5E0000}"/>
    <cellStyle name="Normal 3 3 2 2 3" xfId="874" xr:uid="{00000000-0005-0000-0000-0000405E0000}"/>
    <cellStyle name="Normal 3 3 2 2 3 2" xfId="3250" xr:uid="{00000000-0005-0000-0000-0000415E0000}"/>
    <cellStyle name="Normal 3 3 2 2 3 2 2" xfId="17507" xr:uid="{00000000-0005-0000-0000-0000425E0000}"/>
    <cellStyle name="Normal 3 3 2 2 3 2 3" xfId="29388" xr:uid="{408D57AE-8FFA-4FB4-9C13-B5359BFFCAA0}"/>
    <cellStyle name="Normal 3 3 2 2 3 2 4" xfId="43645" xr:uid="{42A741BB-3496-4C5D-AAFE-D88C244EB856}"/>
    <cellStyle name="Normal 3 3 2 2 3 3" xfId="5626" xr:uid="{00000000-0005-0000-0000-0000435E0000}"/>
    <cellStyle name="Normal 3 3 2 2 3 3 2" xfId="19883" xr:uid="{00000000-0005-0000-0000-0000445E0000}"/>
    <cellStyle name="Normal 3 3 2 2 3 3 3" xfId="31764" xr:uid="{E65FEDAB-7EBE-4787-930A-CE3CD52C1F1E}"/>
    <cellStyle name="Normal 3 3 2 2 3 3 4" xfId="46021" xr:uid="{3E0D328B-787F-49B7-85E2-11CFDD5D4389}"/>
    <cellStyle name="Normal 3 3 2 2 3 4" xfId="8002" xr:uid="{00000000-0005-0000-0000-0000455E0000}"/>
    <cellStyle name="Normal 3 3 2 2 3 4 2" xfId="22259" xr:uid="{00000000-0005-0000-0000-0000465E0000}"/>
    <cellStyle name="Normal 3 3 2 2 3 4 3" xfId="34140" xr:uid="{B15AEF72-61A8-4EC9-A996-F29066762A49}"/>
    <cellStyle name="Normal 3 3 2 2 3 4 4" xfId="48397" xr:uid="{A8126A28-4CB5-4A9C-861B-E19BA243B379}"/>
    <cellStyle name="Normal 3 3 2 2 3 5" xfId="10378" xr:uid="{00000000-0005-0000-0000-0000475E0000}"/>
    <cellStyle name="Normal 3 3 2 2 3 5 2" xfId="24635" xr:uid="{00000000-0005-0000-0000-0000485E0000}"/>
    <cellStyle name="Normal 3 3 2 2 3 5 3" xfId="36516" xr:uid="{92DFBA98-04E2-484A-B803-F16B2EAC9E29}"/>
    <cellStyle name="Normal 3 3 2 2 3 5 4" xfId="50773" xr:uid="{50435ABF-C7D2-4083-9E33-3F824A1ECFED}"/>
    <cellStyle name="Normal 3 3 2 2 3 6" xfId="12755" xr:uid="{00000000-0005-0000-0000-0000495E0000}"/>
    <cellStyle name="Normal 3 3 2 2 3 6 2" xfId="38893" xr:uid="{2E37198E-62DF-48BC-ACB0-812A69C399EC}"/>
    <cellStyle name="Normal 3 3 2 2 3 6 3" xfId="53150" xr:uid="{459401C3-95A5-49A0-86D2-77C3A92343EC}"/>
    <cellStyle name="Normal 3 3 2 2 3 7" xfId="15131" xr:uid="{00000000-0005-0000-0000-00004A5E0000}"/>
    <cellStyle name="Normal 3 3 2 2 3 8" xfId="27012" xr:uid="{90D0DA8C-3645-4103-87FE-D314381E12F1}"/>
    <cellStyle name="Normal 3 3 2 2 3 9" xfId="41269" xr:uid="{42F25419-1117-4B81-89A1-52BC34970EFD}"/>
    <cellStyle name="Normal 3 3 2 2 4" xfId="1666" xr:uid="{00000000-0005-0000-0000-00004B5E0000}"/>
    <cellStyle name="Normal 3 3 2 2 4 2" xfId="4042" xr:uid="{00000000-0005-0000-0000-00004C5E0000}"/>
    <cellStyle name="Normal 3 3 2 2 4 2 2" xfId="18299" xr:uid="{00000000-0005-0000-0000-00004D5E0000}"/>
    <cellStyle name="Normal 3 3 2 2 4 2 3" xfId="30180" xr:uid="{1C1E8A0B-222F-48AD-8DE3-D8E05B1E5C3F}"/>
    <cellStyle name="Normal 3 3 2 2 4 2 4" xfId="44437" xr:uid="{95E36FE3-F328-42C5-A90B-36970BD3176E}"/>
    <cellStyle name="Normal 3 3 2 2 4 3" xfId="6418" xr:uid="{00000000-0005-0000-0000-00004E5E0000}"/>
    <cellStyle name="Normal 3 3 2 2 4 3 2" xfId="20675" xr:uid="{00000000-0005-0000-0000-00004F5E0000}"/>
    <cellStyle name="Normal 3 3 2 2 4 3 3" xfId="32556" xr:uid="{3C6850D6-0B8B-4383-A6AF-513E91E6A22C}"/>
    <cellStyle name="Normal 3 3 2 2 4 3 4" xfId="46813" xr:uid="{BACED6C9-2EBB-4187-956F-7ED86E9B70E5}"/>
    <cellStyle name="Normal 3 3 2 2 4 4" xfId="8794" xr:uid="{00000000-0005-0000-0000-0000505E0000}"/>
    <cellStyle name="Normal 3 3 2 2 4 4 2" xfId="23051" xr:uid="{00000000-0005-0000-0000-0000515E0000}"/>
    <cellStyle name="Normal 3 3 2 2 4 4 3" xfId="34932" xr:uid="{179C2193-D9D1-450F-AF8D-D3F9AD9846DF}"/>
    <cellStyle name="Normal 3 3 2 2 4 4 4" xfId="49189" xr:uid="{9FC9EC5C-2159-4511-964A-43852889061E}"/>
    <cellStyle name="Normal 3 3 2 2 4 5" xfId="11170" xr:uid="{00000000-0005-0000-0000-0000525E0000}"/>
    <cellStyle name="Normal 3 3 2 2 4 5 2" xfId="25427" xr:uid="{00000000-0005-0000-0000-0000535E0000}"/>
    <cellStyle name="Normal 3 3 2 2 4 5 3" xfId="37308" xr:uid="{8774DC0C-FBD5-4ECD-AE18-4BA29037B40E}"/>
    <cellStyle name="Normal 3 3 2 2 4 5 4" xfId="51565" xr:uid="{3A4086EC-13C5-4A6A-9541-01CF0DD5392C}"/>
    <cellStyle name="Normal 3 3 2 2 4 6" xfId="13547" xr:uid="{00000000-0005-0000-0000-0000545E0000}"/>
    <cellStyle name="Normal 3 3 2 2 4 6 2" xfId="39685" xr:uid="{9A770CB5-79F9-4805-A0FD-C8B583DC72D0}"/>
    <cellStyle name="Normal 3 3 2 2 4 6 3" xfId="53942" xr:uid="{F2621D88-49F4-49EC-9E72-DC3A07266AAA}"/>
    <cellStyle name="Normal 3 3 2 2 4 7" xfId="15923" xr:uid="{00000000-0005-0000-0000-0000555E0000}"/>
    <cellStyle name="Normal 3 3 2 2 4 8" xfId="27804" xr:uid="{8E4F43EE-BF73-44AE-B5DD-501A9C0A1722}"/>
    <cellStyle name="Normal 3 3 2 2 4 9" xfId="42061" xr:uid="{606ABC3F-6E91-4C26-A594-8CBC8FE5E85D}"/>
    <cellStyle name="Normal 3 3 2 2 5" xfId="2458" xr:uid="{00000000-0005-0000-0000-0000565E0000}"/>
    <cellStyle name="Normal 3 3 2 2 5 2" xfId="16715" xr:uid="{00000000-0005-0000-0000-0000575E0000}"/>
    <cellStyle name="Normal 3 3 2 2 5 3" xfId="28596" xr:uid="{2054282A-D162-456A-88A6-F3BE00D63BAE}"/>
    <cellStyle name="Normal 3 3 2 2 5 4" xfId="42853" xr:uid="{B02AED4B-B401-406B-AD9C-10F0DFF43316}"/>
    <cellStyle name="Normal 3 3 2 2 6" xfId="4834" xr:uid="{00000000-0005-0000-0000-0000585E0000}"/>
    <cellStyle name="Normal 3 3 2 2 6 2" xfId="19091" xr:uid="{00000000-0005-0000-0000-0000595E0000}"/>
    <cellStyle name="Normal 3 3 2 2 6 3" xfId="30972" xr:uid="{506A5C6D-43F9-45EE-9EE9-CF50E1BFCF76}"/>
    <cellStyle name="Normal 3 3 2 2 6 4" xfId="45229" xr:uid="{39DBFA38-C934-44C5-A832-CB5FE686BB01}"/>
    <cellStyle name="Normal 3 3 2 2 7" xfId="7210" xr:uid="{00000000-0005-0000-0000-00005A5E0000}"/>
    <cellStyle name="Normal 3 3 2 2 7 2" xfId="21467" xr:uid="{00000000-0005-0000-0000-00005B5E0000}"/>
    <cellStyle name="Normal 3 3 2 2 7 3" xfId="33348" xr:uid="{F6EB89E0-0A4E-4EAD-B55E-0F8A45315081}"/>
    <cellStyle name="Normal 3 3 2 2 7 4" xfId="47605" xr:uid="{22FA33AF-2D66-4BB3-9E16-AE0DDC77B96E}"/>
    <cellStyle name="Normal 3 3 2 2 8" xfId="9586" xr:uid="{00000000-0005-0000-0000-00005C5E0000}"/>
    <cellStyle name="Normal 3 3 2 2 8 2" xfId="23843" xr:uid="{00000000-0005-0000-0000-00005D5E0000}"/>
    <cellStyle name="Normal 3 3 2 2 8 3" xfId="35724" xr:uid="{C6CC9234-263A-48B2-9507-8DE12AE3012D}"/>
    <cellStyle name="Normal 3 3 2 2 8 4" xfId="49981" xr:uid="{E1D3D1BD-5C7E-48DE-9E6E-911B96021E7E}"/>
    <cellStyle name="Normal 3 3 2 2 9" xfId="11963" xr:uid="{00000000-0005-0000-0000-00005E5E0000}"/>
    <cellStyle name="Normal 3 3 2 2 9 2" xfId="38101" xr:uid="{43020E46-0AB6-4E81-A4BF-97FFAC9C035E}"/>
    <cellStyle name="Normal 3 3 2 2 9 3" xfId="52358" xr:uid="{C8FDDBDF-8684-4FEC-B77D-71E710A04B9A}"/>
    <cellStyle name="Normal 3 3 2 20" xfId="9550" xr:uid="{00000000-0005-0000-0000-00005F5E0000}"/>
    <cellStyle name="Normal 3 3 2 20 2" xfId="23807" xr:uid="{00000000-0005-0000-0000-0000605E0000}"/>
    <cellStyle name="Normal 3 3 2 20 3" xfId="35688" xr:uid="{4D012A11-D905-4018-8F76-DE6973BDF486}"/>
    <cellStyle name="Normal 3 3 2 20 4" xfId="49945" xr:uid="{444FA0B1-C469-4F24-9471-A9D1C601112D}"/>
    <cellStyle name="Normal 3 3 2 21" xfId="11927" xr:uid="{00000000-0005-0000-0000-0000615E0000}"/>
    <cellStyle name="Normal 3 3 2 21 2" xfId="38065" xr:uid="{764BF0D1-3724-4919-A736-A4BD6592AD5C}"/>
    <cellStyle name="Normal 3 3 2 21 3" xfId="52322" xr:uid="{1E26FC6A-8284-423A-A804-E37DF20069FC}"/>
    <cellStyle name="Normal 3 3 2 22" xfId="14303" xr:uid="{00000000-0005-0000-0000-0000625E0000}"/>
    <cellStyle name="Normal 3 3 2 23" xfId="26184" xr:uid="{923C8E26-0090-4980-A4C0-B47F1A220CDE}"/>
    <cellStyle name="Normal 3 3 2 24" xfId="40441" xr:uid="{FBE8BC44-1C95-470F-8FE9-176F6D1B9BE5}"/>
    <cellStyle name="Normal 3 3 2 3" xfId="118" xr:uid="{00000000-0005-0000-0000-0000635E0000}"/>
    <cellStyle name="Normal 3 3 2 3 10" xfId="14375" xr:uid="{00000000-0005-0000-0000-0000645E0000}"/>
    <cellStyle name="Normal 3 3 2 3 11" xfId="26256" xr:uid="{5F3A184C-5F4C-4982-942D-5BC0FF95A9AA}"/>
    <cellStyle name="Normal 3 3 2 3 12" xfId="40513" xr:uid="{D401043B-E03D-4623-888D-CBE679D19E8E}"/>
    <cellStyle name="Normal 3 3 2 3 2" xfId="478" xr:uid="{00000000-0005-0000-0000-0000655E0000}"/>
    <cellStyle name="Normal 3 3 2 3 2 10" xfId="26616" xr:uid="{CB3D50CA-B907-4E2D-9C92-065347B6A1FE}"/>
    <cellStyle name="Normal 3 3 2 3 2 11" xfId="40873" xr:uid="{121B5BCA-AC75-4D74-AF29-00A3FF57D6DD}"/>
    <cellStyle name="Normal 3 3 2 3 2 2" xfId="1270" xr:uid="{00000000-0005-0000-0000-0000665E0000}"/>
    <cellStyle name="Normal 3 3 2 3 2 2 2" xfId="3646" xr:uid="{00000000-0005-0000-0000-0000675E0000}"/>
    <cellStyle name="Normal 3 3 2 3 2 2 2 2" xfId="17903" xr:uid="{00000000-0005-0000-0000-0000685E0000}"/>
    <cellStyle name="Normal 3 3 2 3 2 2 2 3" xfId="29784" xr:uid="{33209B47-A567-4657-9F1D-F5BCC87AD24A}"/>
    <cellStyle name="Normal 3 3 2 3 2 2 2 4" xfId="44041" xr:uid="{D9980283-D708-4462-800C-09E05F15624F}"/>
    <cellStyle name="Normal 3 3 2 3 2 2 3" xfId="6022" xr:uid="{00000000-0005-0000-0000-0000695E0000}"/>
    <cellStyle name="Normal 3 3 2 3 2 2 3 2" xfId="20279" xr:uid="{00000000-0005-0000-0000-00006A5E0000}"/>
    <cellStyle name="Normal 3 3 2 3 2 2 3 3" xfId="32160" xr:uid="{58CE1945-F5F1-4720-8D24-471F452309F0}"/>
    <cellStyle name="Normal 3 3 2 3 2 2 3 4" xfId="46417" xr:uid="{8DE482CE-FB2C-4355-A15D-F2FBD43DF879}"/>
    <cellStyle name="Normal 3 3 2 3 2 2 4" xfId="8398" xr:uid="{00000000-0005-0000-0000-00006B5E0000}"/>
    <cellStyle name="Normal 3 3 2 3 2 2 4 2" xfId="22655" xr:uid="{00000000-0005-0000-0000-00006C5E0000}"/>
    <cellStyle name="Normal 3 3 2 3 2 2 4 3" xfId="34536" xr:uid="{914E847D-C531-48B3-AB56-63999ED7F9F7}"/>
    <cellStyle name="Normal 3 3 2 3 2 2 4 4" xfId="48793" xr:uid="{04E3865E-EE20-43F2-9FB6-A29491538859}"/>
    <cellStyle name="Normal 3 3 2 3 2 2 5" xfId="10774" xr:uid="{00000000-0005-0000-0000-00006D5E0000}"/>
    <cellStyle name="Normal 3 3 2 3 2 2 5 2" xfId="25031" xr:uid="{00000000-0005-0000-0000-00006E5E0000}"/>
    <cellStyle name="Normal 3 3 2 3 2 2 5 3" xfId="36912" xr:uid="{E3B2E00E-6187-4E87-BD6F-22E7CC0FD1C1}"/>
    <cellStyle name="Normal 3 3 2 3 2 2 5 4" xfId="51169" xr:uid="{99F969F5-1ED5-40CC-8AF4-E3C0F57CBA2D}"/>
    <cellStyle name="Normal 3 3 2 3 2 2 6" xfId="13151" xr:uid="{00000000-0005-0000-0000-00006F5E0000}"/>
    <cellStyle name="Normal 3 3 2 3 2 2 6 2" xfId="39289" xr:uid="{771C59C2-C7B7-4B9B-ABE3-8DA0B36BACC0}"/>
    <cellStyle name="Normal 3 3 2 3 2 2 6 3" xfId="53546" xr:uid="{E4C58B02-F738-4C37-BB58-AE9F925897B6}"/>
    <cellStyle name="Normal 3 3 2 3 2 2 7" xfId="15527" xr:uid="{00000000-0005-0000-0000-0000705E0000}"/>
    <cellStyle name="Normal 3 3 2 3 2 2 8" xfId="27408" xr:uid="{B59F8409-71F8-4D23-9F97-09103D06B508}"/>
    <cellStyle name="Normal 3 3 2 3 2 2 9" xfId="41665" xr:uid="{928D6F22-72FF-42BC-95A1-87174938B03D}"/>
    <cellStyle name="Normal 3 3 2 3 2 3" xfId="2062" xr:uid="{00000000-0005-0000-0000-0000715E0000}"/>
    <cellStyle name="Normal 3 3 2 3 2 3 2" xfId="4438" xr:uid="{00000000-0005-0000-0000-0000725E0000}"/>
    <cellStyle name="Normal 3 3 2 3 2 3 2 2" xfId="18695" xr:uid="{00000000-0005-0000-0000-0000735E0000}"/>
    <cellStyle name="Normal 3 3 2 3 2 3 2 3" xfId="30576" xr:uid="{0B57A0D7-D837-409D-A5E1-DB2D4A307135}"/>
    <cellStyle name="Normal 3 3 2 3 2 3 2 4" xfId="44833" xr:uid="{8D3AD162-38F8-498C-B317-14F924FD1F17}"/>
    <cellStyle name="Normal 3 3 2 3 2 3 3" xfId="6814" xr:uid="{00000000-0005-0000-0000-0000745E0000}"/>
    <cellStyle name="Normal 3 3 2 3 2 3 3 2" xfId="21071" xr:uid="{00000000-0005-0000-0000-0000755E0000}"/>
    <cellStyle name="Normal 3 3 2 3 2 3 3 3" xfId="32952" xr:uid="{9D412E7D-AA7A-431E-88BC-AECDFBF10F6B}"/>
    <cellStyle name="Normal 3 3 2 3 2 3 3 4" xfId="47209" xr:uid="{5FF6C043-C306-4943-BAE9-580269559EE0}"/>
    <cellStyle name="Normal 3 3 2 3 2 3 4" xfId="9190" xr:uid="{00000000-0005-0000-0000-0000765E0000}"/>
    <cellStyle name="Normal 3 3 2 3 2 3 4 2" xfId="23447" xr:uid="{00000000-0005-0000-0000-0000775E0000}"/>
    <cellStyle name="Normal 3 3 2 3 2 3 4 3" xfId="35328" xr:uid="{A4323552-015C-49FE-B7DA-C50C82DEE98A}"/>
    <cellStyle name="Normal 3 3 2 3 2 3 4 4" xfId="49585" xr:uid="{56589540-CDB3-4C8E-B9CF-4094B0737633}"/>
    <cellStyle name="Normal 3 3 2 3 2 3 5" xfId="11566" xr:uid="{00000000-0005-0000-0000-0000785E0000}"/>
    <cellStyle name="Normal 3 3 2 3 2 3 5 2" xfId="25823" xr:uid="{00000000-0005-0000-0000-0000795E0000}"/>
    <cellStyle name="Normal 3 3 2 3 2 3 5 3" xfId="37704" xr:uid="{D94E5EEF-D078-455D-9EAA-B108F177E146}"/>
    <cellStyle name="Normal 3 3 2 3 2 3 5 4" xfId="51961" xr:uid="{811F378A-B734-4E6B-A1CD-9938F5856A61}"/>
    <cellStyle name="Normal 3 3 2 3 2 3 6" xfId="13943" xr:uid="{00000000-0005-0000-0000-00007A5E0000}"/>
    <cellStyle name="Normal 3 3 2 3 2 3 6 2" xfId="40081" xr:uid="{C305A40A-4F84-45A2-ABE3-FC44DD401196}"/>
    <cellStyle name="Normal 3 3 2 3 2 3 6 3" xfId="54338" xr:uid="{5F44DEF8-E07C-4146-95AA-9025CDA2C6FB}"/>
    <cellStyle name="Normal 3 3 2 3 2 3 7" xfId="16319" xr:uid="{00000000-0005-0000-0000-00007B5E0000}"/>
    <cellStyle name="Normal 3 3 2 3 2 3 8" xfId="28200" xr:uid="{CF1744EC-5B75-48B6-B95F-61D6DAE0E92C}"/>
    <cellStyle name="Normal 3 3 2 3 2 3 9" xfId="42457" xr:uid="{9FD6C866-17BC-46E3-B3E7-0E666004B3CD}"/>
    <cellStyle name="Normal 3 3 2 3 2 4" xfId="2854" xr:uid="{00000000-0005-0000-0000-00007C5E0000}"/>
    <cellStyle name="Normal 3 3 2 3 2 4 2" xfId="17111" xr:uid="{00000000-0005-0000-0000-00007D5E0000}"/>
    <cellStyle name="Normal 3 3 2 3 2 4 3" xfId="28992" xr:uid="{2EBEE4F7-6142-45A3-9578-D20C2BCFC6D6}"/>
    <cellStyle name="Normal 3 3 2 3 2 4 4" xfId="43249" xr:uid="{74E1DDB3-6299-468E-9EEF-B74FF6A6E5CF}"/>
    <cellStyle name="Normal 3 3 2 3 2 5" xfId="5230" xr:uid="{00000000-0005-0000-0000-00007E5E0000}"/>
    <cellStyle name="Normal 3 3 2 3 2 5 2" xfId="19487" xr:uid="{00000000-0005-0000-0000-00007F5E0000}"/>
    <cellStyle name="Normal 3 3 2 3 2 5 3" xfId="31368" xr:uid="{314821A4-1AED-4712-A4A8-2CC1406C97BE}"/>
    <cellStyle name="Normal 3 3 2 3 2 5 4" xfId="45625" xr:uid="{648F8A6D-48BA-4B93-86A2-7A93BB200436}"/>
    <cellStyle name="Normal 3 3 2 3 2 6" xfId="7606" xr:uid="{00000000-0005-0000-0000-0000805E0000}"/>
    <cellStyle name="Normal 3 3 2 3 2 6 2" xfId="21863" xr:uid="{00000000-0005-0000-0000-0000815E0000}"/>
    <cellStyle name="Normal 3 3 2 3 2 6 3" xfId="33744" xr:uid="{6B12D904-FF22-4FAB-9870-3290D0F7BBD2}"/>
    <cellStyle name="Normal 3 3 2 3 2 6 4" xfId="48001" xr:uid="{97838035-E910-4CEA-827E-6D59227F715E}"/>
    <cellStyle name="Normal 3 3 2 3 2 7" xfId="9982" xr:uid="{00000000-0005-0000-0000-0000825E0000}"/>
    <cellStyle name="Normal 3 3 2 3 2 7 2" xfId="24239" xr:uid="{00000000-0005-0000-0000-0000835E0000}"/>
    <cellStyle name="Normal 3 3 2 3 2 7 3" xfId="36120" xr:uid="{5675816A-8502-4982-8505-D401FCCD4055}"/>
    <cellStyle name="Normal 3 3 2 3 2 7 4" xfId="50377" xr:uid="{A25F3256-A888-41E2-94C2-A16AEF0F344B}"/>
    <cellStyle name="Normal 3 3 2 3 2 8" xfId="12359" xr:uid="{00000000-0005-0000-0000-0000845E0000}"/>
    <cellStyle name="Normal 3 3 2 3 2 8 2" xfId="38497" xr:uid="{BFA2D1C9-3EE5-4D25-A682-EDC8FFE5F24E}"/>
    <cellStyle name="Normal 3 3 2 3 2 8 3" xfId="52754" xr:uid="{C9D48FC2-5AE4-414C-B60A-FAE380EAC5C5}"/>
    <cellStyle name="Normal 3 3 2 3 2 9" xfId="14735" xr:uid="{00000000-0005-0000-0000-0000855E0000}"/>
    <cellStyle name="Normal 3 3 2 3 3" xfId="910" xr:uid="{00000000-0005-0000-0000-0000865E0000}"/>
    <cellStyle name="Normal 3 3 2 3 3 2" xfId="3286" xr:uid="{00000000-0005-0000-0000-0000875E0000}"/>
    <cellStyle name="Normal 3 3 2 3 3 2 2" xfId="17543" xr:uid="{00000000-0005-0000-0000-0000885E0000}"/>
    <cellStyle name="Normal 3 3 2 3 3 2 3" xfId="29424" xr:uid="{9A89BD81-B759-48C4-86BA-846B27D354DC}"/>
    <cellStyle name="Normal 3 3 2 3 3 2 4" xfId="43681" xr:uid="{E5C1B4CE-0C22-4749-BDFC-E814A598935E}"/>
    <cellStyle name="Normal 3 3 2 3 3 3" xfId="5662" xr:uid="{00000000-0005-0000-0000-0000895E0000}"/>
    <cellStyle name="Normal 3 3 2 3 3 3 2" xfId="19919" xr:uid="{00000000-0005-0000-0000-00008A5E0000}"/>
    <cellStyle name="Normal 3 3 2 3 3 3 3" xfId="31800" xr:uid="{9D0453D1-D894-400D-A314-FE2DEF13D95C}"/>
    <cellStyle name="Normal 3 3 2 3 3 3 4" xfId="46057" xr:uid="{B52C968A-E8E7-4CF2-BE63-E694E1506AF8}"/>
    <cellStyle name="Normal 3 3 2 3 3 4" xfId="8038" xr:uid="{00000000-0005-0000-0000-00008B5E0000}"/>
    <cellStyle name="Normal 3 3 2 3 3 4 2" xfId="22295" xr:uid="{00000000-0005-0000-0000-00008C5E0000}"/>
    <cellStyle name="Normal 3 3 2 3 3 4 3" xfId="34176" xr:uid="{8E5E26C4-040C-4C59-A112-0B9D9F19DBE4}"/>
    <cellStyle name="Normal 3 3 2 3 3 4 4" xfId="48433" xr:uid="{52210D4F-4A17-4DA7-931C-0D7172AEAC32}"/>
    <cellStyle name="Normal 3 3 2 3 3 5" xfId="10414" xr:uid="{00000000-0005-0000-0000-00008D5E0000}"/>
    <cellStyle name="Normal 3 3 2 3 3 5 2" xfId="24671" xr:uid="{00000000-0005-0000-0000-00008E5E0000}"/>
    <cellStyle name="Normal 3 3 2 3 3 5 3" xfId="36552" xr:uid="{22D22B8C-CD20-401C-AA3A-E223953044CD}"/>
    <cellStyle name="Normal 3 3 2 3 3 5 4" xfId="50809" xr:uid="{9865C0DB-21D7-4BEB-B004-E59CF18C7C64}"/>
    <cellStyle name="Normal 3 3 2 3 3 6" xfId="12791" xr:uid="{00000000-0005-0000-0000-00008F5E0000}"/>
    <cellStyle name="Normal 3 3 2 3 3 6 2" xfId="38929" xr:uid="{5E713C61-4038-4A86-B3B9-1320B814AE54}"/>
    <cellStyle name="Normal 3 3 2 3 3 6 3" xfId="53186" xr:uid="{586CA5E1-1C2F-4030-8151-982316FCCD3C}"/>
    <cellStyle name="Normal 3 3 2 3 3 7" xfId="15167" xr:uid="{00000000-0005-0000-0000-0000905E0000}"/>
    <cellStyle name="Normal 3 3 2 3 3 8" xfId="27048" xr:uid="{96DA0A0C-0F94-45CA-966A-AE21FC81B6C2}"/>
    <cellStyle name="Normal 3 3 2 3 3 9" xfId="41305" xr:uid="{24456AA4-7712-41D6-8E78-2FC35C80649E}"/>
    <cellStyle name="Normal 3 3 2 3 4" xfId="1702" xr:uid="{00000000-0005-0000-0000-0000915E0000}"/>
    <cellStyle name="Normal 3 3 2 3 4 2" xfId="4078" xr:uid="{00000000-0005-0000-0000-0000925E0000}"/>
    <cellStyle name="Normal 3 3 2 3 4 2 2" xfId="18335" xr:uid="{00000000-0005-0000-0000-0000935E0000}"/>
    <cellStyle name="Normal 3 3 2 3 4 2 3" xfId="30216" xr:uid="{04B82F03-A1CD-42EC-82EE-4408CD0AFAE2}"/>
    <cellStyle name="Normal 3 3 2 3 4 2 4" xfId="44473" xr:uid="{503AD7EB-4A2B-43C8-9186-5BA5174644CE}"/>
    <cellStyle name="Normal 3 3 2 3 4 3" xfId="6454" xr:uid="{00000000-0005-0000-0000-0000945E0000}"/>
    <cellStyle name="Normal 3 3 2 3 4 3 2" xfId="20711" xr:uid="{00000000-0005-0000-0000-0000955E0000}"/>
    <cellStyle name="Normal 3 3 2 3 4 3 3" xfId="32592" xr:uid="{D287046D-DAE6-4D5A-B44A-85468994D6AB}"/>
    <cellStyle name="Normal 3 3 2 3 4 3 4" xfId="46849" xr:uid="{FD52DBF6-7B24-4C78-99BE-DA96465AC9E7}"/>
    <cellStyle name="Normal 3 3 2 3 4 4" xfId="8830" xr:uid="{00000000-0005-0000-0000-0000965E0000}"/>
    <cellStyle name="Normal 3 3 2 3 4 4 2" xfId="23087" xr:uid="{00000000-0005-0000-0000-0000975E0000}"/>
    <cellStyle name="Normal 3 3 2 3 4 4 3" xfId="34968" xr:uid="{B7CFFBE9-2DBB-4167-B8E0-97C1774898E8}"/>
    <cellStyle name="Normal 3 3 2 3 4 4 4" xfId="49225" xr:uid="{AA06BBB9-663F-4FCA-BDDA-C611328D55BF}"/>
    <cellStyle name="Normal 3 3 2 3 4 5" xfId="11206" xr:uid="{00000000-0005-0000-0000-0000985E0000}"/>
    <cellStyle name="Normal 3 3 2 3 4 5 2" xfId="25463" xr:uid="{00000000-0005-0000-0000-0000995E0000}"/>
    <cellStyle name="Normal 3 3 2 3 4 5 3" xfId="37344" xr:uid="{3DED3943-336E-4EC0-A035-CAEAC714C078}"/>
    <cellStyle name="Normal 3 3 2 3 4 5 4" xfId="51601" xr:uid="{600829D8-9691-4A43-A122-C1C5A786B886}"/>
    <cellStyle name="Normal 3 3 2 3 4 6" xfId="13583" xr:uid="{00000000-0005-0000-0000-00009A5E0000}"/>
    <cellStyle name="Normal 3 3 2 3 4 6 2" xfId="39721" xr:uid="{346D757C-F76C-4BDD-B3D8-8ED01D219239}"/>
    <cellStyle name="Normal 3 3 2 3 4 6 3" xfId="53978" xr:uid="{F12C6E5D-862E-47E9-8497-C8C46175FFCE}"/>
    <cellStyle name="Normal 3 3 2 3 4 7" xfId="15959" xr:uid="{00000000-0005-0000-0000-00009B5E0000}"/>
    <cellStyle name="Normal 3 3 2 3 4 8" xfId="27840" xr:uid="{D5BFDDBC-847B-4BA1-A4C1-550B244D5261}"/>
    <cellStyle name="Normal 3 3 2 3 4 9" xfId="42097" xr:uid="{FF88C5CE-E83B-4F62-B80C-7B363D1037D4}"/>
    <cellStyle name="Normal 3 3 2 3 5" xfId="2494" xr:uid="{00000000-0005-0000-0000-00009C5E0000}"/>
    <cellStyle name="Normal 3 3 2 3 5 2" xfId="16751" xr:uid="{00000000-0005-0000-0000-00009D5E0000}"/>
    <cellStyle name="Normal 3 3 2 3 5 3" xfId="28632" xr:uid="{62159D75-9F17-4B1B-8614-A8D9AC65584B}"/>
    <cellStyle name="Normal 3 3 2 3 5 4" xfId="42889" xr:uid="{31EE89E3-3EE8-4DC1-8851-F77B20328403}"/>
    <cellStyle name="Normal 3 3 2 3 6" xfId="4870" xr:uid="{00000000-0005-0000-0000-00009E5E0000}"/>
    <cellStyle name="Normal 3 3 2 3 6 2" xfId="19127" xr:uid="{00000000-0005-0000-0000-00009F5E0000}"/>
    <cellStyle name="Normal 3 3 2 3 6 3" xfId="31008" xr:uid="{CA1018F5-FC32-4620-BC6D-86CC456C443A}"/>
    <cellStyle name="Normal 3 3 2 3 6 4" xfId="45265" xr:uid="{FAB35E03-E721-4671-8657-C8E450B385D4}"/>
    <cellStyle name="Normal 3 3 2 3 7" xfId="7246" xr:uid="{00000000-0005-0000-0000-0000A05E0000}"/>
    <cellStyle name="Normal 3 3 2 3 7 2" xfId="21503" xr:uid="{00000000-0005-0000-0000-0000A15E0000}"/>
    <cellStyle name="Normal 3 3 2 3 7 3" xfId="33384" xr:uid="{F6F0ACCF-9608-4F1F-ABF6-4082570AABF1}"/>
    <cellStyle name="Normal 3 3 2 3 7 4" xfId="47641" xr:uid="{FA29C87D-BBDB-439E-B659-38B73E2ED955}"/>
    <cellStyle name="Normal 3 3 2 3 8" xfId="9622" xr:uid="{00000000-0005-0000-0000-0000A25E0000}"/>
    <cellStyle name="Normal 3 3 2 3 8 2" xfId="23879" xr:uid="{00000000-0005-0000-0000-0000A35E0000}"/>
    <cellStyle name="Normal 3 3 2 3 8 3" xfId="35760" xr:uid="{ACF33741-769C-4F36-B448-39DD8EFC1471}"/>
    <cellStyle name="Normal 3 3 2 3 8 4" xfId="50017" xr:uid="{251E26FC-DB7D-41E6-AD84-19D6C6F9B1B0}"/>
    <cellStyle name="Normal 3 3 2 3 9" xfId="11999" xr:uid="{00000000-0005-0000-0000-0000A45E0000}"/>
    <cellStyle name="Normal 3 3 2 3 9 2" xfId="38137" xr:uid="{3DA2D82E-F647-4597-B597-614C6828EC44}"/>
    <cellStyle name="Normal 3 3 2 3 9 3" xfId="52394" xr:uid="{07160E23-4ED2-4C5E-8204-BD7E765BE7BA}"/>
    <cellStyle name="Normal 3 3 2 4" xfId="154" xr:uid="{00000000-0005-0000-0000-0000A55E0000}"/>
    <cellStyle name="Normal 3 3 2 4 10" xfId="14411" xr:uid="{00000000-0005-0000-0000-0000A65E0000}"/>
    <cellStyle name="Normal 3 3 2 4 11" xfId="26292" xr:uid="{F55BD37F-C59B-4D97-A87C-DBCCB7F99F00}"/>
    <cellStyle name="Normal 3 3 2 4 12" xfId="40549" xr:uid="{07D6B7E3-4DCC-4817-BBFF-D9E997431EF7}"/>
    <cellStyle name="Normal 3 3 2 4 2" xfId="514" xr:uid="{00000000-0005-0000-0000-0000A75E0000}"/>
    <cellStyle name="Normal 3 3 2 4 2 10" xfId="26652" xr:uid="{4E51549B-BF2D-40AC-B735-39ED3848FE7F}"/>
    <cellStyle name="Normal 3 3 2 4 2 11" xfId="40909" xr:uid="{611EAD8F-499B-4C93-8EE4-51F5B0D0FBF5}"/>
    <cellStyle name="Normal 3 3 2 4 2 2" xfId="1306" xr:uid="{00000000-0005-0000-0000-0000A85E0000}"/>
    <cellStyle name="Normal 3 3 2 4 2 2 2" xfId="3682" xr:uid="{00000000-0005-0000-0000-0000A95E0000}"/>
    <cellStyle name="Normal 3 3 2 4 2 2 2 2" xfId="17939" xr:uid="{00000000-0005-0000-0000-0000AA5E0000}"/>
    <cellStyle name="Normal 3 3 2 4 2 2 2 3" xfId="29820" xr:uid="{4D98D31E-721B-4DA0-9710-3FCEB5D8B824}"/>
    <cellStyle name="Normal 3 3 2 4 2 2 2 4" xfId="44077" xr:uid="{CB7666BB-C5F6-4FFE-97B2-B4C05A221D55}"/>
    <cellStyle name="Normal 3 3 2 4 2 2 3" xfId="6058" xr:uid="{00000000-0005-0000-0000-0000AB5E0000}"/>
    <cellStyle name="Normal 3 3 2 4 2 2 3 2" xfId="20315" xr:uid="{00000000-0005-0000-0000-0000AC5E0000}"/>
    <cellStyle name="Normal 3 3 2 4 2 2 3 3" xfId="32196" xr:uid="{0B12BFC2-6235-4C6E-B855-83A1BABCD582}"/>
    <cellStyle name="Normal 3 3 2 4 2 2 3 4" xfId="46453" xr:uid="{0205FCCC-E575-417E-AEFF-EBE31472EBA1}"/>
    <cellStyle name="Normal 3 3 2 4 2 2 4" xfId="8434" xr:uid="{00000000-0005-0000-0000-0000AD5E0000}"/>
    <cellStyle name="Normal 3 3 2 4 2 2 4 2" xfId="22691" xr:uid="{00000000-0005-0000-0000-0000AE5E0000}"/>
    <cellStyle name="Normal 3 3 2 4 2 2 4 3" xfId="34572" xr:uid="{20C61E0C-3BBC-4920-BD76-00A0AD54F162}"/>
    <cellStyle name="Normal 3 3 2 4 2 2 4 4" xfId="48829" xr:uid="{3E6B2832-31D8-4718-98C6-216E68D6D9B8}"/>
    <cellStyle name="Normal 3 3 2 4 2 2 5" xfId="10810" xr:uid="{00000000-0005-0000-0000-0000AF5E0000}"/>
    <cellStyle name="Normal 3 3 2 4 2 2 5 2" xfId="25067" xr:uid="{00000000-0005-0000-0000-0000B05E0000}"/>
    <cellStyle name="Normal 3 3 2 4 2 2 5 3" xfId="36948" xr:uid="{770B53AA-D81B-4F99-8D8B-621E37C5D4EC}"/>
    <cellStyle name="Normal 3 3 2 4 2 2 5 4" xfId="51205" xr:uid="{0CA812EE-2A39-4AD3-8C9F-EC65E858C741}"/>
    <cellStyle name="Normal 3 3 2 4 2 2 6" xfId="13187" xr:uid="{00000000-0005-0000-0000-0000B15E0000}"/>
    <cellStyle name="Normal 3 3 2 4 2 2 6 2" xfId="39325" xr:uid="{A7CDB927-9221-47FB-B0B2-A1507FED3B34}"/>
    <cellStyle name="Normal 3 3 2 4 2 2 6 3" xfId="53582" xr:uid="{5955B4AC-00BD-48BF-9E8B-A6F566009287}"/>
    <cellStyle name="Normal 3 3 2 4 2 2 7" xfId="15563" xr:uid="{00000000-0005-0000-0000-0000B25E0000}"/>
    <cellStyle name="Normal 3 3 2 4 2 2 8" xfId="27444" xr:uid="{8CDEE25B-0571-4A32-99D7-36DD68705971}"/>
    <cellStyle name="Normal 3 3 2 4 2 2 9" xfId="41701" xr:uid="{72A24FE1-6871-4E59-9535-FA75924B3144}"/>
    <cellStyle name="Normal 3 3 2 4 2 3" xfId="2098" xr:uid="{00000000-0005-0000-0000-0000B35E0000}"/>
    <cellStyle name="Normal 3 3 2 4 2 3 2" xfId="4474" xr:uid="{00000000-0005-0000-0000-0000B45E0000}"/>
    <cellStyle name="Normal 3 3 2 4 2 3 2 2" xfId="18731" xr:uid="{00000000-0005-0000-0000-0000B55E0000}"/>
    <cellStyle name="Normal 3 3 2 4 2 3 2 3" xfId="30612" xr:uid="{DA640F2E-B2B2-4833-84B9-83277B663E0B}"/>
    <cellStyle name="Normal 3 3 2 4 2 3 2 4" xfId="44869" xr:uid="{52FB123C-19DC-41F6-A755-C3E574123CE0}"/>
    <cellStyle name="Normal 3 3 2 4 2 3 3" xfId="6850" xr:uid="{00000000-0005-0000-0000-0000B65E0000}"/>
    <cellStyle name="Normal 3 3 2 4 2 3 3 2" xfId="21107" xr:uid="{00000000-0005-0000-0000-0000B75E0000}"/>
    <cellStyle name="Normal 3 3 2 4 2 3 3 3" xfId="32988" xr:uid="{84479605-9879-40C4-B614-C2BC68BF3170}"/>
    <cellStyle name="Normal 3 3 2 4 2 3 3 4" xfId="47245" xr:uid="{DDDD4699-98C4-4A44-A631-D525313CBE03}"/>
    <cellStyle name="Normal 3 3 2 4 2 3 4" xfId="9226" xr:uid="{00000000-0005-0000-0000-0000B85E0000}"/>
    <cellStyle name="Normal 3 3 2 4 2 3 4 2" xfId="23483" xr:uid="{00000000-0005-0000-0000-0000B95E0000}"/>
    <cellStyle name="Normal 3 3 2 4 2 3 4 3" xfId="35364" xr:uid="{D25E48C5-F43E-4073-9BB9-D6A689D86A2E}"/>
    <cellStyle name="Normal 3 3 2 4 2 3 4 4" xfId="49621" xr:uid="{31066891-F647-4FA6-A533-2F88FB57B3FF}"/>
    <cellStyle name="Normal 3 3 2 4 2 3 5" xfId="11602" xr:uid="{00000000-0005-0000-0000-0000BA5E0000}"/>
    <cellStyle name="Normal 3 3 2 4 2 3 5 2" xfId="25859" xr:uid="{00000000-0005-0000-0000-0000BB5E0000}"/>
    <cellStyle name="Normal 3 3 2 4 2 3 5 3" xfId="37740" xr:uid="{B45169F1-7809-42EA-9020-B07A2B560319}"/>
    <cellStyle name="Normal 3 3 2 4 2 3 5 4" xfId="51997" xr:uid="{6459B81C-15DE-4C80-8ADF-E2BB8476C758}"/>
    <cellStyle name="Normal 3 3 2 4 2 3 6" xfId="13979" xr:uid="{00000000-0005-0000-0000-0000BC5E0000}"/>
    <cellStyle name="Normal 3 3 2 4 2 3 6 2" xfId="40117" xr:uid="{47DA0468-6BCC-4018-82AA-C6A95D8FCD2B}"/>
    <cellStyle name="Normal 3 3 2 4 2 3 6 3" xfId="54374" xr:uid="{B8634315-33B8-4A93-A863-C8EEB988A24D}"/>
    <cellStyle name="Normal 3 3 2 4 2 3 7" xfId="16355" xr:uid="{00000000-0005-0000-0000-0000BD5E0000}"/>
    <cellStyle name="Normal 3 3 2 4 2 3 8" xfId="28236" xr:uid="{7E7F9D4C-D157-4CF7-9D72-161E6E7B3E73}"/>
    <cellStyle name="Normal 3 3 2 4 2 3 9" xfId="42493" xr:uid="{DB89B959-3BF9-4796-AB13-9C6F813E3E4F}"/>
    <cellStyle name="Normal 3 3 2 4 2 4" xfId="2890" xr:uid="{00000000-0005-0000-0000-0000BE5E0000}"/>
    <cellStyle name="Normal 3 3 2 4 2 4 2" xfId="17147" xr:uid="{00000000-0005-0000-0000-0000BF5E0000}"/>
    <cellStyle name="Normal 3 3 2 4 2 4 3" xfId="29028" xr:uid="{1E2DB932-325A-4B52-87D9-3128837350CB}"/>
    <cellStyle name="Normal 3 3 2 4 2 4 4" xfId="43285" xr:uid="{ECE75FFE-0AD5-4B3A-956F-8890F0695186}"/>
    <cellStyle name="Normal 3 3 2 4 2 5" xfId="5266" xr:uid="{00000000-0005-0000-0000-0000C05E0000}"/>
    <cellStyle name="Normal 3 3 2 4 2 5 2" xfId="19523" xr:uid="{00000000-0005-0000-0000-0000C15E0000}"/>
    <cellStyle name="Normal 3 3 2 4 2 5 3" xfId="31404" xr:uid="{E047EAE7-0419-45B8-890A-33F2FCA7915F}"/>
    <cellStyle name="Normal 3 3 2 4 2 5 4" xfId="45661" xr:uid="{2C5BF027-8DF7-4DA4-A3A8-11CB81014FE3}"/>
    <cellStyle name="Normal 3 3 2 4 2 6" xfId="7642" xr:uid="{00000000-0005-0000-0000-0000C25E0000}"/>
    <cellStyle name="Normal 3 3 2 4 2 6 2" xfId="21899" xr:uid="{00000000-0005-0000-0000-0000C35E0000}"/>
    <cellStyle name="Normal 3 3 2 4 2 6 3" xfId="33780" xr:uid="{841174C9-209F-4FFC-8644-458409C81D7E}"/>
    <cellStyle name="Normal 3 3 2 4 2 6 4" xfId="48037" xr:uid="{E07FB97D-FDB4-4219-A98A-4A1F0F50A9EB}"/>
    <cellStyle name="Normal 3 3 2 4 2 7" xfId="10018" xr:uid="{00000000-0005-0000-0000-0000C45E0000}"/>
    <cellStyle name="Normal 3 3 2 4 2 7 2" xfId="24275" xr:uid="{00000000-0005-0000-0000-0000C55E0000}"/>
    <cellStyle name="Normal 3 3 2 4 2 7 3" xfId="36156" xr:uid="{1E74AEA9-5BFD-477D-A9A4-C6F7288F66AC}"/>
    <cellStyle name="Normal 3 3 2 4 2 7 4" xfId="50413" xr:uid="{8F35F7AD-B5BA-41E2-8487-BF2FD7749F6E}"/>
    <cellStyle name="Normal 3 3 2 4 2 8" xfId="12395" xr:uid="{00000000-0005-0000-0000-0000C65E0000}"/>
    <cellStyle name="Normal 3 3 2 4 2 8 2" xfId="38533" xr:uid="{DCD1A18C-5757-420C-88B8-787C61257D6D}"/>
    <cellStyle name="Normal 3 3 2 4 2 8 3" xfId="52790" xr:uid="{C193FCA1-91EB-42FA-BD8B-45CC82CF7523}"/>
    <cellStyle name="Normal 3 3 2 4 2 9" xfId="14771" xr:uid="{00000000-0005-0000-0000-0000C75E0000}"/>
    <cellStyle name="Normal 3 3 2 4 3" xfId="946" xr:uid="{00000000-0005-0000-0000-0000C85E0000}"/>
    <cellStyle name="Normal 3 3 2 4 3 2" xfId="3322" xr:uid="{00000000-0005-0000-0000-0000C95E0000}"/>
    <cellStyle name="Normal 3 3 2 4 3 2 2" xfId="17579" xr:uid="{00000000-0005-0000-0000-0000CA5E0000}"/>
    <cellStyle name="Normal 3 3 2 4 3 2 3" xfId="29460" xr:uid="{A51443E1-DA39-4546-B038-B478E639D531}"/>
    <cellStyle name="Normal 3 3 2 4 3 2 4" xfId="43717" xr:uid="{896CA8A2-DDE1-47E3-B45C-CABABA94E845}"/>
    <cellStyle name="Normal 3 3 2 4 3 3" xfId="5698" xr:uid="{00000000-0005-0000-0000-0000CB5E0000}"/>
    <cellStyle name="Normal 3 3 2 4 3 3 2" xfId="19955" xr:uid="{00000000-0005-0000-0000-0000CC5E0000}"/>
    <cellStyle name="Normal 3 3 2 4 3 3 3" xfId="31836" xr:uid="{D4C34F4F-FCC1-44F4-B1F2-DD797B977C50}"/>
    <cellStyle name="Normal 3 3 2 4 3 3 4" xfId="46093" xr:uid="{954F8A6D-5D71-4BB6-864C-C109F09A2CB3}"/>
    <cellStyle name="Normal 3 3 2 4 3 4" xfId="8074" xr:uid="{00000000-0005-0000-0000-0000CD5E0000}"/>
    <cellStyle name="Normal 3 3 2 4 3 4 2" xfId="22331" xr:uid="{00000000-0005-0000-0000-0000CE5E0000}"/>
    <cellStyle name="Normal 3 3 2 4 3 4 3" xfId="34212" xr:uid="{44E3D5D1-E036-4DDF-9A51-1D79D340FB13}"/>
    <cellStyle name="Normal 3 3 2 4 3 4 4" xfId="48469" xr:uid="{661056F4-792D-4B48-9A97-B93C8623AE6E}"/>
    <cellStyle name="Normal 3 3 2 4 3 5" xfId="10450" xr:uid="{00000000-0005-0000-0000-0000CF5E0000}"/>
    <cellStyle name="Normal 3 3 2 4 3 5 2" xfId="24707" xr:uid="{00000000-0005-0000-0000-0000D05E0000}"/>
    <cellStyle name="Normal 3 3 2 4 3 5 3" xfId="36588" xr:uid="{13A03765-3397-4DB6-BFE0-BD6C59D63F37}"/>
    <cellStyle name="Normal 3 3 2 4 3 5 4" xfId="50845" xr:uid="{A9D8144A-00B1-471E-82D7-ECF0ADBEB845}"/>
    <cellStyle name="Normal 3 3 2 4 3 6" xfId="12827" xr:uid="{00000000-0005-0000-0000-0000D15E0000}"/>
    <cellStyle name="Normal 3 3 2 4 3 6 2" xfId="38965" xr:uid="{7649F54D-E19E-47EE-97F6-CFDABCE82C66}"/>
    <cellStyle name="Normal 3 3 2 4 3 6 3" xfId="53222" xr:uid="{C7AE933E-3EAB-4036-9E6B-34506C31892F}"/>
    <cellStyle name="Normal 3 3 2 4 3 7" xfId="15203" xr:uid="{00000000-0005-0000-0000-0000D25E0000}"/>
    <cellStyle name="Normal 3 3 2 4 3 8" xfId="27084" xr:uid="{1801798F-6689-4285-8E1E-3B2EF7737136}"/>
    <cellStyle name="Normal 3 3 2 4 3 9" xfId="41341" xr:uid="{B458BEF7-EABF-4308-BEF3-57A99CFEC586}"/>
    <cellStyle name="Normal 3 3 2 4 4" xfId="1738" xr:uid="{00000000-0005-0000-0000-0000D35E0000}"/>
    <cellStyle name="Normal 3 3 2 4 4 2" xfId="4114" xr:uid="{00000000-0005-0000-0000-0000D45E0000}"/>
    <cellStyle name="Normal 3 3 2 4 4 2 2" xfId="18371" xr:uid="{00000000-0005-0000-0000-0000D55E0000}"/>
    <cellStyle name="Normal 3 3 2 4 4 2 3" xfId="30252" xr:uid="{AFC02AF2-45DA-41A5-A6CC-6B7F87E89183}"/>
    <cellStyle name="Normal 3 3 2 4 4 2 4" xfId="44509" xr:uid="{F410F959-7831-4231-B4AE-CBF4D5B0F9DC}"/>
    <cellStyle name="Normal 3 3 2 4 4 3" xfId="6490" xr:uid="{00000000-0005-0000-0000-0000D65E0000}"/>
    <cellStyle name="Normal 3 3 2 4 4 3 2" xfId="20747" xr:uid="{00000000-0005-0000-0000-0000D75E0000}"/>
    <cellStyle name="Normal 3 3 2 4 4 3 3" xfId="32628" xr:uid="{EB0A95C8-D687-4EA0-AC50-5634978473A3}"/>
    <cellStyle name="Normal 3 3 2 4 4 3 4" xfId="46885" xr:uid="{05AB832A-8FEB-4D08-ABCA-BD760F93A741}"/>
    <cellStyle name="Normal 3 3 2 4 4 4" xfId="8866" xr:uid="{00000000-0005-0000-0000-0000D85E0000}"/>
    <cellStyle name="Normal 3 3 2 4 4 4 2" xfId="23123" xr:uid="{00000000-0005-0000-0000-0000D95E0000}"/>
    <cellStyle name="Normal 3 3 2 4 4 4 3" xfId="35004" xr:uid="{8A7C9CC6-A512-4045-8231-2BAD45FB3CE1}"/>
    <cellStyle name="Normal 3 3 2 4 4 4 4" xfId="49261" xr:uid="{9A8F541F-84A9-4B8A-9DC7-629FCFAB8981}"/>
    <cellStyle name="Normal 3 3 2 4 4 5" xfId="11242" xr:uid="{00000000-0005-0000-0000-0000DA5E0000}"/>
    <cellStyle name="Normal 3 3 2 4 4 5 2" xfId="25499" xr:uid="{00000000-0005-0000-0000-0000DB5E0000}"/>
    <cellStyle name="Normal 3 3 2 4 4 5 3" xfId="37380" xr:uid="{D300C4FC-F05F-4DD3-95AC-24F9AFF79D1E}"/>
    <cellStyle name="Normal 3 3 2 4 4 5 4" xfId="51637" xr:uid="{AB9C35C7-3B30-44EA-AA4C-20180197F75C}"/>
    <cellStyle name="Normal 3 3 2 4 4 6" xfId="13619" xr:uid="{00000000-0005-0000-0000-0000DC5E0000}"/>
    <cellStyle name="Normal 3 3 2 4 4 6 2" xfId="39757" xr:uid="{82753C9E-7CEB-40A6-A21D-33C9CDF44715}"/>
    <cellStyle name="Normal 3 3 2 4 4 6 3" xfId="54014" xr:uid="{B279C146-15C8-4C6B-A615-9B78F6132DE2}"/>
    <cellStyle name="Normal 3 3 2 4 4 7" xfId="15995" xr:uid="{00000000-0005-0000-0000-0000DD5E0000}"/>
    <cellStyle name="Normal 3 3 2 4 4 8" xfId="27876" xr:uid="{5C189801-28A7-4D74-9532-1B9C62F82938}"/>
    <cellStyle name="Normal 3 3 2 4 4 9" xfId="42133" xr:uid="{D9EE60FA-6D36-4E4F-8137-3FDD04646670}"/>
    <cellStyle name="Normal 3 3 2 4 5" xfId="2530" xr:uid="{00000000-0005-0000-0000-0000DE5E0000}"/>
    <cellStyle name="Normal 3 3 2 4 5 2" xfId="16787" xr:uid="{00000000-0005-0000-0000-0000DF5E0000}"/>
    <cellStyle name="Normal 3 3 2 4 5 3" xfId="28668" xr:uid="{156118C9-78F0-4324-9294-05311E5800F2}"/>
    <cellStyle name="Normal 3 3 2 4 5 4" xfId="42925" xr:uid="{89D24DCC-E883-47AF-9BC0-6CB001C629E9}"/>
    <cellStyle name="Normal 3 3 2 4 6" xfId="4906" xr:uid="{00000000-0005-0000-0000-0000E05E0000}"/>
    <cellStyle name="Normal 3 3 2 4 6 2" xfId="19163" xr:uid="{00000000-0005-0000-0000-0000E15E0000}"/>
    <cellStyle name="Normal 3 3 2 4 6 3" xfId="31044" xr:uid="{283284C0-1DD4-4ACA-814E-9521E103007D}"/>
    <cellStyle name="Normal 3 3 2 4 6 4" xfId="45301" xr:uid="{74D92816-E570-45CF-9818-607662771FD0}"/>
    <cellStyle name="Normal 3 3 2 4 7" xfId="7282" xr:uid="{00000000-0005-0000-0000-0000E25E0000}"/>
    <cellStyle name="Normal 3 3 2 4 7 2" xfId="21539" xr:uid="{00000000-0005-0000-0000-0000E35E0000}"/>
    <cellStyle name="Normal 3 3 2 4 7 3" xfId="33420" xr:uid="{2E75BAD6-907B-4B1E-8D26-976EB1E4827F}"/>
    <cellStyle name="Normal 3 3 2 4 7 4" xfId="47677" xr:uid="{F18A9369-008B-43D3-99E3-D842398AE17A}"/>
    <cellStyle name="Normal 3 3 2 4 8" xfId="9658" xr:uid="{00000000-0005-0000-0000-0000E45E0000}"/>
    <cellStyle name="Normal 3 3 2 4 8 2" xfId="23915" xr:uid="{00000000-0005-0000-0000-0000E55E0000}"/>
    <cellStyle name="Normal 3 3 2 4 8 3" xfId="35796" xr:uid="{267E50F2-D8E8-4A8A-8794-00B8B6FC73E8}"/>
    <cellStyle name="Normal 3 3 2 4 8 4" xfId="50053" xr:uid="{2BCE9637-14D5-4043-B554-71F61A2A024D}"/>
    <cellStyle name="Normal 3 3 2 4 9" xfId="12035" xr:uid="{00000000-0005-0000-0000-0000E65E0000}"/>
    <cellStyle name="Normal 3 3 2 4 9 2" xfId="38173" xr:uid="{E41B713C-FF7B-4E1E-AD79-674AE5AE7E6C}"/>
    <cellStyle name="Normal 3 3 2 4 9 3" xfId="52430" xr:uid="{230F2524-8AA9-47EC-B7CE-48E8E7AF49DB}"/>
    <cellStyle name="Normal 3 3 2 5" xfId="190" xr:uid="{00000000-0005-0000-0000-0000E75E0000}"/>
    <cellStyle name="Normal 3 3 2 5 10" xfId="14447" xr:uid="{00000000-0005-0000-0000-0000E85E0000}"/>
    <cellStyle name="Normal 3 3 2 5 11" xfId="26328" xr:uid="{939AEDD9-6A64-479B-8304-4CCA03910AFE}"/>
    <cellStyle name="Normal 3 3 2 5 12" xfId="40585" xr:uid="{65C93291-B4BF-4C0F-B5CD-47F278B45D77}"/>
    <cellStyle name="Normal 3 3 2 5 2" xfId="550" xr:uid="{00000000-0005-0000-0000-0000E95E0000}"/>
    <cellStyle name="Normal 3 3 2 5 2 10" xfId="26688" xr:uid="{28288D27-C3B1-4B25-9C55-2232EB826180}"/>
    <cellStyle name="Normal 3 3 2 5 2 11" xfId="40945" xr:uid="{23747DE0-FBB9-4FB5-B104-A18625665788}"/>
    <cellStyle name="Normal 3 3 2 5 2 2" xfId="1342" xr:uid="{00000000-0005-0000-0000-0000EA5E0000}"/>
    <cellStyle name="Normal 3 3 2 5 2 2 2" xfId="3718" xr:uid="{00000000-0005-0000-0000-0000EB5E0000}"/>
    <cellStyle name="Normal 3 3 2 5 2 2 2 2" xfId="17975" xr:uid="{00000000-0005-0000-0000-0000EC5E0000}"/>
    <cellStyle name="Normal 3 3 2 5 2 2 2 3" xfId="29856" xr:uid="{1D820A54-5A5C-48A5-B5B1-E1900D4DA9C3}"/>
    <cellStyle name="Normal 3 3 2 5 2 2 2 4" xfId="44113" xr:uid="{6567B8BC-34E7-4435-BF4E-E4C5B2A2D814}"/>
    <cellStyle name="Normal 3 3 2 5 2 2 3" xfId="6094" xr:uid="{00000000-0005-0000-0000-0000ED5E0000}"/>
    <cellStyle name="Normal 3 3 2 5 2 2 3 2" xfId="20351" xr:uid="{00000000-0005-0000-0000-0000EE5E0000}"/>
    <cellStyle name="Normal 3 3 2 5 2 2 3 3" xfId="32232" xr:uid="{4A0CF90E-E94C-42B8-A2C7-C9A12976A2E2}"/>
    <cellStyle name="Normal 3 3 2 5 2 2 3 4" xfId="46489" xr:uid="{497A43E9-C8CB-4F1F-B00B-C1604E0EF7FA}"/>
    <cellStyle name="Normal 3 3 2 5 2 2 4" xfId="8470" xr:uid="{00000000-0005-0000-0000-0000EF5E0000}"/>
    <cellStyle name="Normal 3 3 2 5 2 2 4 2" xfId="22727" xr:uid="{00000000-0005-0000-0000-0000F05E0000}"/>
    <cellStyle name="Normal 3 3 2 5 2 2 4 3" xfId="34608" xr:uid="{9A85E71A-285B-45F9-9FF3-5075B4C0E857}"/>
    <cellStyle name="Normal 3 3 2 5 2 2 4 4" xfId="48865" xr:uid="{8643397A-DFA8-4B09-8814-C8AFF3683B08}"/>
    <cellStyle name="Normal 3 3 2 5 2 2 5" xfId="10846" xr:uid="{00000000-0005-0000-0000-0000F15E0000}"/>
    <cellStyle name="Normal 3 3 2 5 2 2 5 2" xfId="25103" xr:uid="{00000000-0005-0000-0000-0000F25E0000}"/>
    <cellStyle name="Normal 3 3 2 5 2 2 5 3" xfId="36984" xr:uid="{D60C8D52-9C6F-4DFD-80D3-B17181330BAA}"/>
    <cellStyle name="Normal 3 3 2 5 2 2 5 4" xfId="51241" xr:uid="{58205FA4-0081-4B6D-B9E1-51E4CA52395B}"/>
    <cellStyle name="Normal 3 3 2 5 2 2 6" xfId="13223" xr:uid="{00000000-0005-0000-0000-0000F35E0000}"/>
    <cellStyle name="Normal 3 3 2 5 2 2 6 2" xfId="39361" xr:uid="{BA1E35C2-0C76-4934-AA6D-C9247A52AF24}"/>
    <cellStyle name="Normal 3 3 2 5 2 2 6 3" xfId="53618" xr:uid="{E207B143-1240-4797-AEF4-6F08CD609D5B}"/>
    <cellStyle name="Normal 3 3 2 5 2 2 7" xfId="15599" xr:uid="{00000000-0005-0000-0000-0000F45E0000}"/>
    <cellStyle name="Normal 3 3 2 5 2 2 8" xfId="27480" xr:uid="{34F04606-8929-4CA8-A850-7CF25D449AE2}"/>
    <cellStyle name="Normal 3 3 2 5 2 2 9" xfId="41737" xr:uid="{7C5A9842-D5B2-4BB1-AEA1-3AAF5100DED3}"/>
    <cellStyle name="Normal 3 3 2 5 2 3" xfId="2134" xr:uid="{00000000-0005-0000-0000-0000F55E0000}"/>
    <cellStyle name="Normal 3 3 2 5 2 3 2" xfId="4510" xr:uid="{00000000-0005-0000-0000-0000F65E0000}"/>
    <cellStyle name="Normal 3 3 2 5 2 3 2 2" xfId="18767" xr:uid="{00000000-0005-0000-0000-0000F75E0000}"/>
    <cellStyle name="Normal 3 3 2 5 2 3 2 3" xfId="30648" xr:uid="{E9AC785A-BFE4-45ED-8A2B-509ACCE59FD4}"/>
    <cellStyle name="Normal 3 3 2 5 2 3 2 4" xfId="44905" xr:uid="{F156CCAB-9828-4A73-A878-BD28E538F230}"/>
    <cellStyle name="Normal 3 3 2 5 2 3 3" xfId="6886" xr:uid="{00000000-0005-0000-0000-0000F85E0000}"/>
    <cellStyle name="Normal 3 3 2 5 2 3 3 2" xfId="21143" xr:uid="{00000000-0005-0000-0000-0000F95E0000}"/>
    <cellStyle name="Normal 3 3 2 5 2 3 3 3" xfId="33024" xr:uid="{9886029E-CE17-406A-94EB-EC0BDC6A74CF}"/>
    <cellStyle name="Normal 3 3 2 5 2 3 3 4" xfId="47281" xr:uid="{F799ADBA-BBA2-4A56-ACD2-2C7FCFB48BE2}"/>
    <cellStyle name="Normal 3 3 2 5 2 3 4" xfId="9262" xr:uid="{00000000-0005-0000-0000-0000FA5E0000}"/>
    <cellStyle name="Normal 3 3 2 5 2 3 4 2" xfId="23519" xr:uid="{00000000-0005-0000-0000-0000FB5E0000}"/>
    <cellStyle name="Normal 3 3 2 5 2 3 4 3" xfId="35400" xr:uid="{87679520-7E39-4071-8EBA-772313968527}"/>
    <cellStyle name="Normal 3 3 2 5 2 3 4 4" xfId="49657" xr:uid="{F2BF9A33-346E-4ACF-A1A2-921AB18F1DEB}"/>
    <cellStyle name="Normal 3 3 2 5 2 3 5" xfId="11638" xr:uid="{00000000-0005-0000-0000-0000FC5E0000}"/>
    <cellStyle name="Normal 3 3 2 5 2 3 5 2" xfId="25895" xr:uid="{00000000-0005-0000-0000-0000FD5E0000}"/>
    <cellStyle name="Normal 3 3 2 5 2 3 5 3" xfId="37776" xr:uid="{D55E93A7-84B5-4069-9720-1911505CAE7E}"/>
    <cellStyle name="Normal 3 3 2 5 2 3 5 4" xfId="52033" xr:uid="{41DB8CB0-59B9-45A8-8393-D23FF534EDDA}"/>
    <cellStyle name="Normal 3 3 2 5 2 3 6" xfId="14015" xr:uid="{00000000-0005-0000-0000-0000FE5E0000}"/>
    <cellStyle name="Normal 3 3 2 5 2 3 6 2" xfId="40153" xr:uid="{B99DB6EC-224C-4467-BE65-98A9BF4C001A}"/>
    <cellStyle name="Normal 3 3 2 5 2 3 6 3" xfId="54410" xr:uid="{4116FD4B-FD1D-4C43-8577-819ED168B53A}"/>
    <cellStyle name="Normal 3 3 2 5 2 3 7" xfId="16391" xr:uid="{00000000-0005-0000-0000-0000FF5E0000}"/>
    <cellStyle name="Normal 3 3 2 5 2 3 8" xfId="28272" xr:uid="{A59DD4E0-3176-4FFB-9DDB-E302AF22E63B}"/>
    <cellStyle name="Normal 3 3 2 5 2 3 9" xfId="42529" xr:uid="{571ABB24-0CAC-4A07-ACB7-917647427726}"/>
    <cellStyle name="Normal 3 3 2 5 2 4" xfId="2926" xr:uid="{00000000-0005-0000-0000-0000005F0000}"/>
    <cellStyle name="Normal 3 3 2 5 2 4 2" xfId="17183" xr:uid="{00000000-0005-0000-0000-0000015F0000}"/>
    <cellStyle name="Normal 3 3 2 5 2 4 3" xfId="29064" xr:uid="{50E0C91F-6424-453D-B33D-D691E7E4A10C}"/>
    <cellStyle name="Normal 3 3 2 5 2 4 4" xfId="43321" xr:uid="{A2E0ADB7-5A8E-4121-B2D6-FB25B43D5D8B}"/>
    <cellStyle name="Normal 3 3 2 5 2 5" xfId="5302" xr:uid="{00000000-0005-0000-0000-0000025F0000}"/>
    <cellStyle name="Normal 3 3 2 5 2 5 2" xfId="19559" xr:uid="{00000000-0005-0000-0000-0000035F0000}"/>
    <cellStyle name="Normal 3 3 2 5 2 5 3" xfId="31440" xr:uid="{0C0991BA-545D-4366-A81A-7151FD41FD1C}"/>
    <cellStyle name="Normal 3 3 2 5 2 5 4" xfId="45697" xr:uid="{189BF016-2169-4A73-964E-432C7CC89721}"/>
    <cellStyle name="Normal 3 3 2 5 2 6" xfId="7678" xr:uid="{00000000-0005-0000-0000-0000045F0000}"/>
    <cellStyle name="Normal 3 3 2 5 2 6 2" xfId="21935" xr:uid="{00000000-0005-0000-0000-0000055F0000}"/>
    <cellStyle name="Normal 3 3 2 5 2 6 3" xfId="33816" xr:uid="{CFEF567B-A25B-40E2-94AA-B7E9F0131A50}"/>
    <cellStyle name="Normal 3 3 2 5 2 6 4" xfId="48073" xr:uid="{73B7D7E9-319B-4A33-AC3F-BD8D304A1683}"/>
    <cellStyle name="Normal 3 3 2 5 2 7" xfId="10054" xr:uid="{00000000-0005-0000-0000-0000065F0000}"/>
    <cellStyle name="Normal 3 3 2 5 2 7 2" xfId="24311" xr:uid="{00000000-0005-0000-0000-0000075F0000}"/>
    <cellStyle name="Normal 3 3 2 5 2 7 3" xfId="36192" xr:uid="{F65A5137-D9D5-404C-8863-E719E22802CB}"/>
    <cellStyle name="Normal 3 3 2 5 2 7 4" xfId="50449" xr:uid="{4F6F3A01-4C55-4115-A853-0E5F2389EA9E}"/>
    <cellStyle name="Normal 3 3 2 5 2 8" xfId="12431" xr:uid="{00000000-0005-0000-0000-0000085F0000}"/>
    <cellStyle name="Normal 3 3 2 5 2 8 2" xfId="38569" xr:uid="{98F8236B-BA60-4A8F-8207-4D19B988D7EB}"/>
    <cellStyle name="Normal 3 3 2 5 2 8 3" xfId="52826" xr:uid="{D50E3363-B792-4FFE-840F-7D90E30FA508}"/>
    <cellStyle name="Normal 3 3 2 5 2 9" xfId="14807" xr:uid="{00000000-0005-0000-0000-0000095F0000}"/>
    <cellStyle name="Normal 3 3 2 5 3" xfId="982" xr:uid="{00000000-0005-0000-0000-00000A5F0000}"/>
    <cellStyle name="Normal 3 3 2 5 3 2" xfId="3358" xr:uid="{00000000-0005-0000-0000-00000B5F0000}"/>
    <cellStyle name="Normal 3 3 2 5 3 2 2" xfId="17615" xr:uid="{00000000-0005-0000-0000-00000C5F0000}"/>
    <cellStyle name="Normal 3 3 2 5 3 2 3" xfId="29496" xr:uid="{F3EE89B5-4539-41CC-BE62-4721060474F4}"/>
    <cellStyle name="Normal 3 3 2 5 3 2 4" xfId="43753" xr:uid="{AD35AF4B-1933-41DE-BA32-D7333EB32F4C}"/>
    <cellStyle name="Normal 3 3 2 5 3 3" xfId="5734" xr:uid="{00000000-0005-0000-0000-00000D5F0000}"/>
    <cellStyle name="Normal 3 3 2 5 3 3 2" xfId="19991" xr:uid="{00000000-0005-0000-0000-00000E5F0000}"/>
    <cellStyle name="Normal 3 3 2 5 3 3 3" xfId="31872" xr:uid="{4D48DF75-86C3-46ED-88B9-4D22A5085C2F}"/>
    <cellStyle name="Normal 3 3 2 5 3 3 4" xfId="46129" xr:uid="{C8ABBEC5-8C34-4AFF-9F28-E414930609C9}"/>
    <cellStyle name="Normal 3 3 2 5 3 4" xfId="8110" xr:uid="{00000000-0005-0000-0000-00000F5F0000}"/>
    <cellStyle name="Normal 3 3 2 5 3 4 2" xfId="22367" xr:uid="{00000000-0005-0000-0000-0000105F0000}"/>
    <cellStyle name="Normal 3 3 2 5 3 4 3" xfId="34248" xr:uid="{D87EE0CA-74C1-41F3-9ED0-E3EFAFBE3FA9}"/>
    <cellStyle name="Normal 3 3 2 5 3 4 4" xfId="48505" xr:uid="{BFC5BCA9-4580-4412-9DE4-B98E4357B3EF}"/>
    <cellStyle name="Normal 3 3 2 5 3 5" xfId="10486" xr:uid="{00000000-0005-0000-0000-0000115F0000}"/>
    <cellStyle name="Normal 3 3 2 5 3 5 2" xfId="24743" xr:uid="{00000000-0005-0000-0000-0000125F0000}"/>
    <cellStyle name="Normal 3 3 2 5 3 5 3" xfId="36624" xr:uid="{2F15D603-F7AF-457A-8412-3B9B046CF346}"/>
    <cellStyle name="Normal 3 3 2 5 3 5 4" xfId="50881" xr:uid="{082B3396-BEB8-49EF-9EC7-0A9617C6BD6B}"/>
    <cellStyle name="Normal 3 3 2 5 3 6" xfId="12863" xr:uid="{00000000-0005-0000-0000-0000135F0000}"/>
    <cellStyle name="Normal 3 3 2 5 3 6 2" xfId="39001" xr:uid="{1AE4046E-AD3D-48FB-B6D8-F724D1C71DE9}"/>
    <cellStyle name="Normal 3 3 2 5 3 6 3" xfId="53258" xr:uid="{08C73F57-6C4F-47D8-BB7A-68A0B18CD0E0}"/>
    <cellStyle name="Normal 3 3 2 5 3 7" xfId="15239" xr:uid="{00000000-0005-0000-0000-0000145F0000}"/>
    <cellStyle name="Normal 3 3 2 5 3 8" xfId="27120" xr:uid="{5E2E689D-1459-4C32-A78B-C98BC43F62C7}"/>
    <cellStyle name="Normal 3 3 2 5 3 9" xfId="41377" xr:uid="{09C019C3-220B-4E39-9615-BEC8BE291F52}"/>
    <cellStyle name="Normal 3 3 2 5 4" xfId="1774" xr:uid="{00000000-0005-0000-0000-0000155F0000}"/>
    <cellStyle name="Normal 3 3 2 5 4 2" xfId="4150" xr:uid="{00000000-0005-0000-0000-0000165F0000}"/>
    <cellStyle name="Normal 3 3 2 5 4 2 2" xfId="18407" xr:uid="{00000000-0005-0000-0000-0000175F0000}"/>
    <cellStyle name="Normal 3 3 2 5 4 2 3" xfId="30288" xr:uid="{CE5C1454-47C1-425D-B489-CE0B919A8985}"/>
    <cellStyle name="Normal 3 3 2 5 4 2 4" xfId="44545" xr:uid="{B39968D6-EC15-4A54-8757-5AD4AF0AC0DA}"/>
    <cellStyle name="Normal 3 3 2 5 4 3" xfId="6526" xr:uid="{00000000-0005-0000-0000-0000185F0000}"/>
    <cellStyle name="Normal 3 3 2 5 4 3 2" xfId="20783" xr:uid="{00000000-0005-0000-0000-0000195F0000}"/>
    <cellStyle name="Normal 3 3 2 5 4 3 3" xfId="32664" xr:uid="{88FDB884-A509-41B8-A19C-02ED1494EB3F}"/>
    <cellStyle name="Normal 3 3 2 5 4 3 4" xfId="46921" xr:uid="{485EDA94-606D-493B-8EC9-7A9DD6BC9C17}"/>
    <cellStyle name="Normal 3 3 2 5 4 4" xfId="8902" xr:uid="{00000000-0005-0000-0000-00001A5F0000}"/>
    <cellStyle name="Normal 3 3 2 5 4 4 2" xfId="23159" xr:uid="{00000000-0005-0000-0000-00001B5F0000}"/>
    <cellStyle name="Normal 3 3 2 5 4 4 3" xfId="35040" xr:uid="{1986FF7D-D83B-4917-8391-D54D63237108}"/>
    <cellStyle name="Normal 3 3 2 5 4 4 4" xfId="49297" xr:uid="{E74B685D-6932-43C8-8FC8-3747630A7A4D}"/>
    <cellStyle name="Normal 3 3 2 5 4 5" xfId="11278" xr:uid="{00000000-0005-0000-0000-00001C5F0000}"/>
    <cellStyle name="Normal 3 3 2 5 4 5 2" xfId="25535" xr:uid="{00000000-0005-0000-0000-00001D5F0000}"/>
    <cellStyle name="Normal 3 3 2 5 4 5 3" xfId="37416" xr:uid="{C395DD17-28AE-4058-A8F5-69454323D215}"/>
    <cellStyle name="Normal 3 3 2 5 4 5 4" xfId="51673" xr:uid="{8531FB84-6E96-4F18-AAB4-3A6FC48D2AF1}"/>
    <cellStyle name="Normal 3 3 2 5 4 6" xfId="13655" xr:uid="{00000000-0005-0000-0000-00001E5F0000}"/>
    <cellStyle name="Normal 3 3 2 5 4 6 2" xfId="39793" xr:uid="{101DDA94-DE6B-4EFE-BF95-AAB7C796F64A}"/>
    <cellStyle name="Normal 3 3 2 5 4 6 3" xfId="54050" xr:uid="{13E3CB02-A015-4F45-A324-D99CFCC70253}"/>
    <cellStyle name="Normal 3 3 2 5 4 7" xfId="16031" xr:uid="{00000000-0005-0000-0000-00001F5F0000}"/>
    <cellStyle name="Normal 3 3 2 5 4 8" xfId="27912" xr:uid="{5D715CEA-CB54-4D3F-82C2-E0804EEA2405}"/>
    <cellStyle name="Normal 3 3 2 5 4 9" xfId="42169" xr:uid="{E0C93587-4EE6-4C61-8903-7B2FADBC41C0}"/>
    <cellStyle name="Normal 3 3 2 5 5" xfId="2566" xr:uid="{00000000-0005-0000-0000-0000205F0000}"/>
    <cellStyle name="Normal 3 3 2 5 5 2" xfId="16823" xr:uid="{00000000-0005-0000-0000-0000215F0000}"/>
    <cellStyle name="Normal 3 3 2 5 5 3" xfId="28704" xr:uid="{CA41E6DD-9F6E-429B-BCC7-FA3400F0BA16}"/>
    <cellStyle name="Normal 3 3 2 5 5 4" xfId="42961" xr:uid="{A8C5F5DB-E4AB-4723-BAA7-0E6BEDDA46B7}"/>
    <cellStyle name="Normal 3 3 2 5 6" xfId="4942" xr:uid="{00000000-0005-0000-0000-0000225F0000}"/>
    <cellStyle name="Normal 3 3 2 5 6 2" xfId="19199" xr:uid="{00000000-0005-0000-0000-0000235F0000}"/>
    <cellStyle name="Normal 3 3 2 5 6 3" xfId="31080" xr:uid="{94B3860A-76CD-4499-BB36-C4E7C450C02B}"/>
    <cellStyle name="Normal 3 3 2 5 6 4" xfId="45337" xr:uid="{EBFAB0EB-3E49-44EB-B7AA-C1EAA44FCF0E}"/>
    <cellStyle name="Normal 3 3 2 5 7" xfId="7318" xr:uid="{00000000-0005-0000-0000-0000245F0000}"/>
    <cellStyle name="Normal 3 3 2 5 7 2" xfId="21575" xr:uid="{00000000-0005-0000-0000-0000255F0000}"/>
    <cellStyle name="Normal 3 3 2 5 7 3" xfId="33456" xr:uid="{4406A666-5E4E-42B7-8FDF-63357E9CF222}"/>
    <cellStyle name="Normal 3 3 2 5 7 4" xfId="47713" xr:uid="{3FCF5FEE-75AB-4065-8AF4-5EBECB148732}"/>
    <cellStyle name="Normal 3 3 2 5 8" xfId="9694" xr:uid="{00000000-0005-0000-0000-0000265F0000}"/>
    <cellStyle name="Normal 3 3 2 5 8 2" xfId="23951" xr:uid="{00000000-0005-0000-0000-0000275F0000}"/>
    <cellStyle name="Normal 3 3 2 5 8 3" xfId="35832" xr:uid="{9DA22B01-DA0D-4570-A3FD-E9F56FAFC037}"/>
    <cellStyle name="Normal 3 3 2 5 8 4" xfId="50089" xr:uid="{4A22DFFA-DEB8-4249-9089-EF3F03A79203}"/>
    <cellStyle name="Normal 3 3 2 5 9" xfId="12071" xr:uid="{00000000-0005-0000-0000-0000285F0000}"/>
    <cellStyle name="Normal 3 3 2 5 9 2" xfId="38209" xr:uid="{A3A3CADF-7B1B-4AA6-B33D-37715CE95347}"/>
    <cellStyle name="Normal 3 3 2 5 9 3" xfId="52466" xr:uid="{370ED7D7-3A5B-4B1D-8A91-3DDA574C4E29}"/>
    <cellStyle name="Normal 3 3 2 6" xfId="226" xr:uid="{00000000-0005-0000-0000-0000295F0000}"/>
    <cellStyle name="Normal 3 3 2 6 10" xfId="14483" xr:uid="{00000000-0005-0000-0000-00002A5F0000}"/>
    <cellStyle name="Normal 3 3 2 6 11" xfId="26364" xr:uid="{03CB1B1E-1EEB-431E-B28F-B81E0EE6CD9C}"/>
    <cellStyle name="Normal 3 3 2 6 12" xfId="40621" xr:uid="{B886FA40-EC81-4A18-B6A3-92D64E58B348}"/>
    <cellStyle name="Normal 3 3 2 6 2" xfId="586" xr:uid="{00000000-0005-0000-0000-00002B5F0000}"/>
    <cellStyle name="Normal 3 3 2 6 2 10" xfId="26724" xr:uid="{C0E77200-34A2-4E58-9C3B-59C823760B16}"/>
    <cellStyle name="Normal 3 3 2 6 2 11" xfId="40981" xr:uid="{1D55DA1A-4326-49FA-853F-C74FB8110DCE}"/>
    <cellStyle name="Normal 3 3 2 6 2 2" xfId="1378" xr:uid="{00000000-0005-0000-0000-00002C5F0000}"/>
    <cellStyle name="Normal 3 3 2 6 2 2 2" xfId="3754" xr:uid="{00000000-0005-0000-0000-00002D5F0000}"/>
    <cellStyle name="Normal 3 3 2 6 2 2 2 2" xfId="18011" xr:uid="{00000000-0005-0000-0000-00002E5F0000}"/>
    <cellStyle name="Normal 3 3 2 6 2 2 2 3" xfId="29892" xr:uid="{B4FAA81F-7B32-48B2-A7EC-04A939304B36}"/>
    <cellStyle name="Normal 3 3 2 6 2 2 2 4" xfId="44149" xr:uid="{077EB5E9-B050-40A1-8739-8D3B49A96F19}"/>
    <cellStyle name="Normal 3 3 2 6 2 2 3" xfId="6130" xr:uid="{00000000-0005-0000-0000-00002F5F0000}"/>
    <cellStyle name="Normal 3 3 2 6 2 2 3 2" xfId="20387" xr:uid="{00000000-0005-0000-0000-0000305F0000}"/>
    <cellStyle name="Normal 3 3 2 6 2 2 3 3" xfId="32268" xr:uid="{B4CE3156-1AE4-410B-8DDF-E253998021E0}"/>
    <cellStyle name="Normal 3 3 2 6 2 2 3 4" xfId="46525" xr:uid="{9B504BEC-F969-414A-8C1A-863893C680BD}"/>
    <cellStyle name="Normal 3 3 2 6 2 2 4" xfId="8506" xr:uid="{00000000-0005-0000-0000-0000315F0000}"/>
    <cellStyle name="Normal 3 3 2 6 2 2 4 2" xfId="22763" xr:uid="{00000000-0005-0000-0000-0000325F0000}"/>
    <cellStyle name="Normal 3 3 2 6 2 2 4 3" xfId="34644" xr:uid="{A6D72C82-4A7E-4F71-A928-6C8B65B20067}"/>
    <cellStyle name="Normal 3 3 2 6 2 2 4 4" xfId="48901" xr:uid="{69DC01B7-DE2E-4740-AC24-9C491DFFF773}"/>
    <cellStyle name="Normal 3 3 2 6 2 2 5" xfId="10882" xr:uid="{00000000-0005-0000-0000-0000335F0000}"/>
    <cellStyle name="Normal 3 3 2 6 2 2 5 2" xfId="25139" xr:uid="{00000000-0005-0000-0000-0000345F0000}"/>
    <cellStyle name="Normal 3 3 2 6 2 2 5 3" xfId="37020" xr:uid="{E186214D-2034-4FA7-9F3C-01D04D264FC2}"/>
    <cellStyle name="Normal 3 3 2 6 2 2 5 4" xfId="51277" xr:uid="{3D7CFA34-EEF7-444B-9D61-5BA48ABF0029}"/>
    <cellStyle name="Normal 3 3 2 6 2 2 6" xfId="13259" xr:uid="{00000000-0005-0000-0000-0000355F0000}"/>
    <cellStyle name="Normal 3 3 2 6 2 2 6 2" xfId="39397" xr:uid="{5D26A41F-823D-42CD-B714-5523181064D4}"/>
    <cellStyle name="Normal 3 3 2 6 2 2 6 3" xfId="53654" xr:uid="{FFAE7F18-5B26-48E3-BE20-6D227F41711A}"/>
    <cellStyle name="Normal 3 3 2 6 2 2 7" xfId="15635" xr:uid="{00000000-0005-0000-0000-0000365F0000}"/>
    <cellStyle name="Normal 3 3 2 6 2 2 8" xfId="27516" xr:uid="{963632BA-4DE8-4901-8A64-F98FA6B92660}"/>
    <cellStyle name="Normal 3 3 2 6 2 2 9" xfId="41773" xr:uid="{E818983B-BD70-4343-8AA2-CB838077DFAB}"/>
    <cellStyle name="Normal 3 3 2 6 2 3" xfId="2170" xr:uid="{00000000-0005-0000-0000-0000375F0000}"/>
    <cellStyle name="Normal 3 3 2 6 2 3 2" xfId="4546" xr:uid="{00000000-0005-0000-0000-0000385F0000}"/>
    <cellStyle name="Normal 3 3 2 6 2 3 2 2" xfId="18803" xr:uid="{00000000-0005-0000-0000-0000395F0000}"/>
    <cellStyle name="Normal 3 3 2 6 2 3 2 3" xfId="30684" xr:uid="{B626807A-59C6-4D92-9859-B9E83B349FC3}"/>
    <cellStyle name="Normal 3 3 2 6 2 3 2 4" xfId="44941" xr:uid="{6C4F74E6-A697-421D-8E69-D1AE234B55A3}"/>
    <cellStyle name="Normal 3 3 2 6 2 3 3" xfId="6922" xr:uid="{00000000-0005-0000-0000-00003A5F0000}"/>
    <cellStyle name="Normal 3 3 2 6 2 3 3 2" xfId="21179" xr:uid="{00000000-0005-0000-0000-00003B5F0000}"/>
    <cellStyle name="Normal 3 3 2 6 2 3 3 3" xfId="33060" xr:uid="{0215EF0F-5D97-4E8B-9564-0654958BA63C}"/>
    <cellStyle name="Normal 3 3 2 6 2 3 3 4" xfId="47317" xr:uid="{8B7E1259-BC19-4E43-BB71-94497B251299}"/>
    <cellStyle name="Normal 3 3 2 6 2 3 4" xfId="9298" xr:uid="{00000000-0005-0000-0000-00003C5F0000}"/>
    <cellStyle name="Normal 3 3 2 6 2 3 4 2" xfId="23555" xr:uid="{00000000-0005-0000-0000-00003D5F0000}"/>
    <cellStyle name="Normal 3 3 2 6 2 3 4 3" xfId="35436" xr:uid="{48E922AE-0FEA-4249-9CD2-AA67993E05B1}"/>
    <cellStyle name="Normal 3 3 2 6 2 3 4 4" xfId="49693" xr:uid="{604ACB98-15C3-48A9-9912-7CC4CDB45642}"/>
    <cellStyle name="Normal 3 3 2 6 2 3 5" xfId="11674" xr:uid="{00000000-0005-0000-0000-00003E5F0000}"/>
    <cellStyle name="Normal 3 3 2 6 2 3 5 2" xfId="25931" xr:uid="{00000000-0005-0000-0000-00003F5F0000}"/>
    <cellStyle name="Normal 3 3 2 6 2 3 5 3" xfId="37812" xr:uid="{D6FB3D53-F83E-4E1C-843C-7144333A805B}"/>
    <cellStyle name="Normal 3 3 2 6 2 3 5 4" xfId="52069" xr:uid="{6F86E098-82D4-402B-B44F-C77F2ADFF5B0}"/>
    <cellStyle name="Normal 3 3 2 6 2 3 6" xfId="14051" xr:uid="{00000000-0005-0000-0000-0000405F0000}"/>
    <cellStyle name="Normal 3 3 2 6 2 3 6 2" xfId="40189" xr:uid="{C607F9DF-03F6-4939-9FC2-A50DF1ECFA7F}"/>
    <cellStyle name="Normal 3 3 2 6 2 3 6 3" xfId="54446" xr:uid="{D599101E-733D-413D-8B64-DBCB75CF7138}"/>
    <cellStyle name="Normal 3 3 2 6 2 3 7" xfId="16427" xr:uid="{00000000-0005-0000-0000-0000415F0000}"/>
    <cellStyle name="Normal 3 3 2 6 2 3 8" xfId="28308" xr:uid="{AE50D0BF-DC85-435E-963F-81021339F2FE}"/>
    <cellStyle name="Normal 3 3 2 6 2 3 9" xfId="42565" xr:uid="{0AEC1184-8019-4AFF-873C-592021F4D92D}"/>
    <cellStyle name="Normal 3 3 2 6 2 4" xfId="2962" xr:uid="{00000000-0005-0000-0000-0000425F0000}"/>
    <cellStyle name="Normal 3 3 2 6 2 4 2" xfId="17219" xr:uid="{00000000-0005-0000-0000-0000435F0000}"/>
    <cellStyle name="Normal 3 3 2 6 2 4 3" xfId="29100" xr:uid="{D434E82D-C890-4EB8-BD89-08EB83084331}"/>
    <cellStyle name="Normal 3 3 2 6 2 4 4" xfId="43357" xr:uid="{3B45B800-14F5-4975-8EAA-5CEA1989AEF1}"/>
    <cellStyle name="Normal 3 3 2 6 2 5" xfId="5338" xr:uid="{00000000-0005-0000-0000-0000445F0000}"/>
    <cellStyle name="Normal 3 3 2 6 2 5 2" xfId="19595" xr:uid="{00000000-0005-0000-0000-0000455F0000}"/>
    <cellStyle name="Normal 3 3 2 6 2 5 3" xfId="31476" xr:uid="{F87B8B7C-1387-4D48-AA3B-CA2DEA910A31}"/>
    <cellStyle name="Normal 3 3 2 6 2 5 4" xfId="45733" xr:uid="{02030CB0-EB95-4BAE-81FB-8BFDAA5F361A}"/>
    <cellStyle name="Normal 3 3 2 6 2 6" xfId="7714" xr:uid="{00000000-0005-0000-0000-0000465F0000}"/>
    <cellStyle name="Normal 3 3 2 6 2 6 2" xfId="21971" xr:uid="{00000000-0005-0000-0000-0000475F0000}"/>
    <cellStyle name="Normal 3 3 2 6 2 6 3" xfId="33852" xr:uid="{D9EF5481-B319-434A-912C-E5B95C1023F3}"/>
    <cellStyle name="Normal 3 3 2 6 2 6 4" xfId="48109" xr:uid="{13D1C4F2-0772-412F-9446-7B0BA71BEF0E}"/>
    <cellStyle name="Normal 3 3 2 6 2 7" xfId="10090" xr:uid="{00000000-0005-0000-0000-0000485F0000}"/>
    <cellStyle name="Normal 3 3 2 6 2 7 2" xfId="24347" xr:uid="{00000000-0005-0000-0000-0000495F0000}"/>
    <cellStyle name="Normal 3 3 2 6 2 7 3" xfId="36228" xr:uid="{ED36E3EC-9DC8-4166-A2DC-631A99169D54}"/>
    <cellStyle name="Normal 3 3 2 6 2 7 4" xfId="50485" xr:uid="{FD76F423-92C1-48D4-86B2-EB1560A3043B}"/>
    <cellStyle name="Normal 3 3 2 6 2 8" xfId="12467" xr:uid="{00000000-0005-0000-0000-00004A5F0000}"/>
    <cellStyle name="Normal 3 3 2 6 2 8 2" xfId="38605" xr:uid="{4FB79F2E-AA69-4EC9-B46B-FDE2ED611447}"/>
    <cellStyle name="Normal 3 3 2 6 2 8 3" xfId="52862" xr:uid="{09BF7AE3-CEA8-492F-A54A-7C0A1A3B5104}"/>
    <cellStyle name="Normal 3 3 2 6 2 9" xfId="14843" xr:uid="{00000000-0005-0000-0000-00004B5F0000}"/>
    <cellStyle name="Normal 3 3 2 6 3" xfId="1018" xr:uid="{00000000-0005-0000-0000-00004C5F0000}"/>
    <cellStyle name="Normal 3 3 2 6 3 2" xfId="3394" xr:uid="{00000000-0005-0000-0000-00004D5F0000}"/>
    <cellStyle name="Normal 3 3 2 6 3 2 2" xfId="17651" xr:uid="{00000000-0005-0000-0000-00004E5F0000}"/>
    <cellStyle name="Normal 3 3 2 6 3 2 3" xfId="29532" xr:uid="{78C179DB-648F-40A8-8B1A-0AF6957D5FBF}"/>
    <cellStyle name="Normal 3 3 2 6 3 2 4" xfId="43789" xr:uid="{461048A5-BAA4-41CD-9B99-9A2D073F4D91}"/>
    <cellStyle name="Normal 3 3 2 6 3 3" xfId="5770" xr:uid="{00000000-0005-0000-0000-00004F5F0000}"/>
    <cellStyle name="Normal 3 3 2 6 3 3 2" xfId="20027" xr:uid="{00000000-0005-0000-0000-0000505F0000}"/>
    <cellStyle name="Normal 3 3 2 6 3 3 3" xfId="31908" xr:uid="{9DA53A9D-763D-470C-9EBA-BB084EC8CAC3}"/>
    <cellStyle name="Normal 3 3 2 6 3 3 4" xfId="46165" xr:uid="{231415BC-E397-4BD3-A0D5-43D3F4682C35}"/>
    <cellStyle name="Normal 3 3 2 6 3 4" xfId="8146" xr:uid="{00000000-0005-0000-0000-0000515F0000}"/>
    <cellStyle name="Normal 3 3 2 6 3 4 2" xfId="22403" xr:uid="{00000000-0005-0000-0000-0000525F0000}"/>
    <cellStyle name="Normal 3 3 2 6 3 4 3" xfId="34284" xr:uid="{B9D2C598-EC08-43EF-96D1-08764EC0A093}"/>
    <cellStyle name="Normal 3 3 2 6 3 4 4" xfId="48541" xr:uid="{9DD751D4-67A4-4032-9B8B-71A468204E10}"/>
    <cellStyle name="Normal 3 3 2 6 3 5" xfId="10522" xr:uid="{00000000-0005-0000-0000-0000535F0000}"/>
    <cellStyle name="Normal 3 3 2 6 3 5 2" xfId="24779" xr:uid="{00000000-0005-0000-0000-0000545F0000}"/>
    <cellStyle name="Normal 3 3 2 6 3 5 3" xfId="36660" xr:uid="{C2961A36-1804-4130-A8E4-FC6FB163DC75}"/>
    <cellStyle name="Normal 3 3 2 6 3 5 4" xfId="50917" xr:uid="{29294B88-889C-45F7-93C6-4625EC723235}"/>
    <cellStyle name="Normal 3 3 2 6 3 6" xfId="12899" xr:uid="{00000000-0005-0000-0000-0000555F0000}"/>
    <cellStyle name="Normal 3 3 2 6 3 6 2" xfId="39037" xr:uid="{A8955F40-D7E7-4D70-80BC-F832E43FF038}"/>
    <cellStyle name="Normal 3 3 2 6 3 6 3" xfId="53294" xr:uid="{9CF6CF42-0C40-4B3B-9B63-9AC541E1F911}"/>
    <cellStyle name="Normal 3 3 2 6 3 7" xfId="15275" xr:uid="{00000000-0005-0000-0000-0000565F0000}"/>
    <cellStyle name="Normal 3 3 2 6 3 8" xfId="27156" xr:uid="{B2A81665-25A4-436B-A0F7-B49CACC4E6AA}"/>
    <cellStyle name="Normal 3 3 2 6 3 9" xfId="41413" xr:uid="{31B178E4-B7B1-4B70-8C0C-07DF66ED4085}"/>
    <cellStyle name="Normal 3 3 2 6 4" xfId="1810" xr:uid="{00000000-0005-0000-0000-0000575F0000}"/>
    <cellStyle name="Normal 3 3 2 6 4 2" xfId="4186" xr:uid="{00000000-0005-0000-0000-0000585F0000}"/>
    <cellStyle name="Normal 3 3 2 6 4 2 2" xfId="18443" xr:uid="{00000000-0005-0000-0000-0000595F0000}"/>
    <cellStyle name="Normal 3 3 2 6 4 2 3" xfId="30324" xr:uid="{9E4474F4-43E9-423B-92B2-50FBDBB2332A}"/>
    <cellStyle name="Normal 3 3 2 6 4 2 4" xfId="44581" xr:uid="{B4612924-BFF5-4708-9907-B0B5A27CD1FD}"/>
    <cellStyle name="Normal 3 3 2 6 4 3" xfId="6562" xr:uid="{00000000-0005-0000-0000-00005A5F0000}"/>
    <cellStyle name="Normal 3 3 2 6 4 3 2" xfId="20819" xr:uid="{00000000-0005-0000-0000-00005B5F0000}"/>
    <cellStyle name="Normal 3 3 2 6 4 3 3" xfId="32700" xr:uid="{D82F4766-BB77-4E2C-A314-77C06BD38E2F}"/>
    <cellStyle name="Normal 3 3 2 6 4 3 4" xfId="46957" xr:uid="{4337653A-1662-43DB-925F-8E83ACD3F9D5}"/>
    <cellStyle name="Normal 3 3 2 6 4 4" xfId="8938" xr:uid="{00000000-0005-0000-0000-00005C5F0000}"/>
    <cellStyle name="Normal 3 3 2 6 4 4 2" xfId="23195" xr:uid="{00000000-0005-0000-0000-00005D5F0000}"/>
    <cellStyle name="Normal 3 3 2 6 4 4 3" xfId="35076" xr:uid="{7DB69C11-8199-4C0B-9A98-4055820C079C}"/>
    <cellStyle name="Normal 3 3 2 6 4 4 4" xfId="49333" xr:uid="{BBF0E10A-5A38-42D8-BDF8-9B8C09E5B728}"/>
    <cellStyle name="Normal 3 3 2 6 4 5" xfId="11314" xr:uid="{00000000-0005-0000-0000-00005E5F0000}"/>
    <cellStyle name="Normal 3 3 2 6 4 5 2" xfId="25571" xr:uid="{00000000-0005-0000-0000-00005F5F0000}"/>
    <cellStyle name="Normal 3 3 2 6 4 5 3" xfId="37452" xr:uid="{AD568EFE-6321-4E57-8B30-CF61357E17E2}"/>
    <cellStyle name="Normal 3 3 2 6 4 5 4" xfId="51709" xr:uid="{886C863B-E43C-4AA8-BCFA-143C8919AFE3}"/>
    <cellStyle name="Normal 3 3 2 6 4 6" xfId="13691" xr:uid="{00000000-0005-0000-0000-0000605F0000}"/>
    <cellStyle name="Normal 3 3 2 6 4 6 2" xfId="39829" xr:uid="{7E327FDC-A575-4392-9096-3580815B4881}"/>
    <cellStyle name="Normal 3 3 2 6 4 6 3" xfId="54086" xr:uid="{10CEE4ED-5938-4F08-A37A-F933BC0677A7}"/>
    <cellStyle name="Normal 3 3 2 6 4 7" xfId="16067" xr:uid="{00000000-0005-0000-0000-0000615F0000}"/>
    <cellStyle name="Normal 3 3 2 6 4 8" xfId="27948" xr:uid="{5470011D-9F35-48CC-A4AF-E47368DBC60B}"/>
    <cellStyle name="Normal 3 3 2 6 4 9" xfId="42205" xr:uid="{598DA284-32C3-41B5-8DCC-106A88285521}"/>
    <cellStyle name="Normal 3 3 2 6 5" xfId="2602" xr:uid="{00000000-0005-0000-0000-0000625F0000}"/>
    <cellStyle name="Normal 3 3 2 6 5 2" xfId="16859" xr:uid="{00000000-0005-0000-0000-0000635F0000}"/>
    <cellStyle name="Normal 3 3 2 6 5 3" xfId="28740" xr:uid="{8F2B80A5-763B-4A1F-B5A0-230F33B4FB8B}"/>
    <cellStyle name="Normal 3 3 2 6 5 4" xfId="42997" xr:uid="{FD5B9A0E-75C0-4187-8449-77584CF8B0CA}"/>
    <cellStyle name="Normal 3 3 2 6 6" xfId="4978" xr:uid="{00000000-0005-0000-0000-0000645F0000}"/>
    <cellStyle name="Normal 3 3 2 6 6 2" xfId="19235" xr:uid="{00000000-0005-0000-0000-0000655F0000}"/>
    <cellStyle name="Normal 3 3 2 6 6 3" xfId="31116" xr:uid="{FCD68E20-4FE1-4CB5-9DA0-268E5FEBEECE}"/>
    <cellStyle name="Normal 3 3 2 6 6 4" xfId="45373" xr:uid="{A4416617-99CE-47D7-A688-8FC8FACC16E8}"/>
    <cellStyle name="Normal 3 3 2 6 7" xfId="7354" xr:uid="{00000000-0005-0000-0000-0000665F0000}"/>
    <cellStyle name="Normal 3 3 2 6 7 2" xfId="21611" xr:uid="{00000000-0005-0000-0000-0000675F0000}"/>
    <cellStyle name="Normal 3 3 2 6 7 3" xfId="33492" xr:uid="{663BA7BF-E8E6-4497-A084-ACFF9FC01DEA}"/>
    <cellStyle name="Normal 3 3 2 6 7 4" xfId="47749" xr:uid="{4A041F91-4510-4E47-84BE-40634016C98D}"/>
    <cellStyle name="Normal 3 3 2 6 8" xfId="9730" xr:uid="{00000000-0005-0000-0000-0000685F0000}"/>
    <cellStyle name="Normal 3 3 2 6 8 2" xfId="23987" xr:uid="{00000000-0005-0000-0000-0000695F0000}"/>
    <cellStyle name="Normal 3 3 2 6 8 3" xfId="35868" xr:uid="{D39297F7-8888-4B23-8DE6-5AECD7CE9349}"/>
    <cellStyle name="Normal 3 3 2 6 8 4" xfId="50125" xr:uid="{8D5080C8-07B2-422C-8DDA-12664FC68CC4}"/>
    <cellStyle name="Normal 3 3 2 6 9" xfId="12107" xr:uid="{00000000-0005-0000-0000-00006A5F0000}"/>
    <cellStyle name="Normal 3 3 2 6 9 2" xfId="38245" xr:uid="{2DA8244F-7DBB-406C-AE51-A6ED229C749E}"/>
    <cellStyle name="Normal 3 3 2 6 9 3" xfId="52502" xr:uid="{D6C08FBA-CE02-44C3-8E5A-CD563F61F21C}"/>
    <cellStyle name="Normal 3 3 2 7" xfId="262" xr:uid="{00000000-0005-0000-0000-00006B5F0000}"/>
    <cellStyle name="Normal 3 3 2 7 10" xfId="14519" xr:uid="{00000000-0005-0000-0000-00006C5F0000}"/>
    <cellStyle name="Normal 3 3 2 7 11" xfId="26400" xr:uid="{42772006-F204-40F2-8A63-8A7563DFA507}"/>
    <cellStyle name="Normal 3 3 2 7 12" xfId="40657" xr:uid="{A172DF21-79DD-4A20-9145-5048BBE1A2BF}"/>
    <cellStyle name="Normal 3 3 2 7 2" xfId="622" xr:uid="{00000000-0005-0000-0000-00006D5F0000}"/>
    <cellStyle name="Normal 3 3 2 7 2 10" xfId="26760" xr:uid="{9BE75519-9832-4176-AA87-390D40477053}"/>
    <cellStyle name="Normal 3 3 2 7 2 11" xfId="41017" xr:uid="{F9F92CFB-E74E-432A-8EDE-62CFF91A1CA3}"/>
    <cellStyle name="Normal 3 3 2 7 2 2" xfId="1414" xr:uid="{00000000-0005-0000-0000-00006E5F0000}"/>
    <cellStyle name="Normal 3 3 2 7 2 2 2" xfId="3790" xr:uid="{00000000-0005-0000-0000-00006F5F0000}"/>
    <cellStyle name="Normal 3 3 2 7 2 2 2 2" xfId="18047" xr:uid="{00000000-0005-0000-0000-0000705F0000}"/>
    <cellStyle name="Normal 3 3 2 7 2 2 2 3" xfId="29928" xr:uid="{626CE8C4-5E7B-4C31-8318-A89F6FA93E79}"/>
    <cellStyle name="Normal 3 3 2 7 2 2 2 4" xfId="44185" xr:uid="{1C70E05A-DD6F-4F33-89D4-705EE04C262B}"/>
    <cellStyle name="Normal 3 3 2 7 2 2 3" xfId="6166" xr:uid="{00000000-0005-0000-0000-0000715F0000}"/>
    <cellStyle name="Normal 3 3 2 7 2 2 3 2" xfId="20423" xr:uid="{00000000-0005-0000-0000-0000725F0000}"/>
    <cellStyle name="Normal 3 3 2 7 2 2 3 3" xfId="32304" xr:uid="{67E070E0-F020-4265-9B00-EFAF0BDEDB08}"/>
    <cellStyle name="Normal 3 3 2 7 2 2 3 4" xfId="46561" xr:uid="{70E1600E-99CE-468A-A6C8-4245E97F7BD6}"/>
    <cellStyle name="Normal 3 3 2 7 2 2 4" xfId="8542" xr:uid="{00000000-0005-0000-0000-0000735F0000}"/>
    <cellStyle name="Normal 3 3 2 7 2 2 4 2" xfId="22799" xr:uid="{00000000-0005-0000-0000-0000745F0000}"/>
    <cellStyle name="Normal 3 3 2 7 2 2 4 3" xfId="34680" xr:uid="{091935A8-9F61-4BD3-9A94-1C68283CEC3A}"/>
    <cellStyle name="Normal 3 3 2 7 2 2 4 4" xfId="48937" xr:uid="{28E1B6B9-E64A-4317-8ED0-5CEC193B3D79}"/>
    <cellStyle name="Normal 3 3 2 7 2 2 5" xfId="10918" xr:uid="{00000000-0005-0000-0000-0000755F0000}"/>
    <cellStyle name="Normal 3 3 2 7 2 2 5 2" xfId="25175" xr:uid="{00000000-0005-0000-0000-0000765F0000}"/>
    <cellStyle name="Normal 3 3 2 7 2 2 5 3" xfId="37056" xr:uid="{74F6D764-2A13-48F0-A91C-33C2B0B1B942}"/>
    <cellStyle name="Normal 3 3 2 7 2 2 5 4" xfId="51313" xr:uid="{1E99250E-DE8F-4CBB-ACA4-711B764BEE05}"/>
    <cellStyle name="Normal 3 3 2 7 2 2 6" xfId="13295" xr:uid="{00000000-0005-0000-0000-0000775F0000}"/>
    <cellStyle name="Normal 3 3 2 7 2 2 6 2" xfId="39433" xr:uid="{C04DD5BB-0389-4C68-A880-D6715DB92402}"/>
    <cellStyle name="Normal 3 3 2 7 2 2 6 3" xfId="53690" xr:uid="{8E243F9F-663E-4B18-B361-5EEF0D9CAF20}"/>
    <cellStyle name="Normal 3 3 2 7 2 2 7" xfId="15671" xr:uid="{00000000-0005-0000-0000-0000785F0000}"/>
    <cellStyle name="Normal 3 3 2 7 2 2 8" xfId="27552" xr:uid="{3BB259DA-DC57-49B1-B31A-868619C17A9C}"/>
    <cellStyle name="Normal 3 3 2 7 2 2 9" xfId="41809" xr:uid="{36A1B66A-595B-4DB4-BE3E-787FC7D070A5}"/>
    <cellStyle name="Normal 3 3 2 7 2 3" xfId="2206" xr:uid="{00000000-0005-0000-0000-0000795F0000}"/>
    <cellStyle name="Normal 3 3 2 7 2 3 2" xfId="4582" xr:uid="{00000000-0005-0000-0000-00007A5F0000}"/>
    <cellStyle name="Normal 3 3 2 7 2 3 2 2" xfId="18839" xr:uid="{00000000-0005-0000-0000-00007B5F0000}"/>
    <cellStyle name="Normal 3 3 2 7 2 3 2 3" xfId="30720" xr:uid="{F2E107F7-5B59-4D12-AE98-21E68D612FEA}"/>
    <cellStyle name="Normal 3 3 2 7 2 3 2 4" xfId="44977" xr:uid="{EE1000A2-B042-4CEE-A5B4-DB6554647B9D}"/>
    <cellStyle name="Normal 3 3 2 7 2 3 3" xfId="6958" xr:uid="{00000000-0005-0000-0000-00007C5F0000}"/>
    <cellStyle name="Normal 3 3 2 7 2 3 3 2" xfId="21215" xr:uid="{00000000-0005-0000-0000-00007D5F0000}"/>
    <cellStyle name="Normal 3 3 2 7 2 3 3 3" xfId="33096" xr:uid="{D969D2FD-454F-48CB-AD45-0A7966FE9E69}"/>
    <cellStyle name="Normal 3 3 2 7 2 3 3 4" xfId="47353" xr:uid="{D6679749-8EDC-4710-AA40-85920661A642}"/>
    <cellStyle name="Normal 3 3 2 7 2 3 4" xfId="9334" xr:uid="{00000000-0005-0000-0000-00007E5F0000}"/>
    <cellStyle name="Normal 3 3 2 7 2 3 4 2" xfId="23591" xr:uid="{00000000-0005-0000-0000-00007F5F0000}"/>
    <cellStyle name="Normal 3 3 2 7 2 3 4 3" xfId="35472" xr:uid="{FBAC1262-919E-4758-BEC2-7867E5A17906}"/>
    <cellStyle name="Normal 3 3 2 7 2 3 4 4" xfId="49729" xr:uid="{BF76018F-C28A-4DAD-8214-B05378EC8583}"/>
    <cellStyle name="Normal 3 3 2 7 2 3 5" xfId="11710" xr:uid="{00000000-0005-0000-0000-0000805F0000}"/>
    <cellStyle name="Normal 3 3 2 7 2 3 5 2" xfId="25967" xr:uid="{00000000-0005-0000-0000-0000815F0000}"/>
    <cellStyle name="Normal 3 3 2 7 2 3 5 3" xfId="37848" xr:uid="{A8751AF4-DADB-4011-88B4-908A353256B4}"/>
    <cellStyle name="Normal 3 3 2 7 2 3 5 4" xfId="52105" xr:uid="{BE476030-DFD0-4403-AC65-6BEB5573298E}"/>
    <cellStyle name="Normal 3 3 2 7 2 3 6" xfId="14087" xr:uid="{00000000-0005-0000-0000-0000825F0000}"/>
    <cellStyle name="Normal 3 3 2 7 2 3 6 2" xfId="40225" xr:uid="{94AE1E15-5E4A-4CEA-A530-2FDC80CA3897}"/>
    <cellStyle name="Normal 3 3 2 7 2 3 6 3" xfId="54482" xr:uid="{2068EE7A-3A2B-4075-B946-A624F880993B}"/>
    <cellStyle name="Normal 3 3 2 7 2 3 7" xfId="16463" xr:uid="{00000000-0005-0000-0000-0000835F0000}"/>
    <cellStyle name="Normal 3 3 2 7 2 3 8" xfId="28344" xr:uid="{D392A684-22AB-40FC-B4DA-63AB33F2130B}"/>
    <cellStyle name="Normal 3 3 2 7 2 3 9" xfId="42601" xr:uid="{070E7E65-10AF-4E60-9FF2-48E892B6287B}"/>
    <cellStyle name="Normal 3 3 2 7 2 4" xfId="2998" xr:uid="{00000000-0005-0000-0000-0000845F0000}"/>
    <cellStyle name="Normal 3 3 2 7 2 4 2" xfId="17255" xr:uid="{00000000-0005-0000-0000-0000855F0000}"/>
    <cellStyle name="Normal 3 3 2 7 2 4 3" xfId="29136" xr:uid="{D3F15162-E7A5-4CCB-B6B1-0F2ACAECFA3C}"/>
    <cellStyle name="Normal 3 3 2 7 2 4 4" xfId="43393" xr:uid="{EE6D7654-E6B7-4A9D-8261-74224D63ED27}"/>
    <cellStyle name="Normal 3 3 2 7 2 5" xfId="5374" xr:uid="{00000000-0005-0000-0000-0000865F0000}"/>
    <cellStyle name="Normal 3 3 2 7 2 5 2" xfId="19631" xr:uid="{00000000-0005-0000-0000-0000875F0000}"/>
    <cellStyle name="Normal 3 3 2 7 2 5 3" xfId="31512" xr:uid="{0861EA5F-7265-4D01-A6EC-2F30C2A7EA4C}"/>
    <cellStyle name="Normal 3 3 2 7 2 5 4" xfId="45769" xr:uid="{1E8DEFF9-E69E-45C2-9CD8-827D59C34614}"/>
    <cellStyle name="Normal 3 3 2 7 2 6" xfId="7750" xr:uid="{00000000-0005-0000-0000-0000885F0000}"/>
    <cellStyle name="Normal 3 3 2 7 2 6 2" xfId="22007" xr:uid="{00000000-0005-0000-0000-0000895F0000}"/>
    <cellStyle name="Normal 3 3 2 7 2 6 3" xfId="33888" xr:uid="{1AE7910F-1416-43C5-B88D-0D5B98767E1D}"/>
    <cellStyle name="Normal 3 3 2 7 2 6 4" xfId="48145" xr:uid="{8ADD3585-E66B-455A-9DDF-81490603EC3D}"/>
    <cellStyle name="Normal 3 3 2 7 2 7" xfId="10126" xr:uid="{00000000-0005-0000-0000-00008A5F0000}"/>
    <cellStyle name="Normal 3 3 2 7 2 7 2" xfId="24383" xr:uid="{00000000-0005-0000-0000-00008B5F0000}"/>
    <cellStyle name="Normal 3 3 2 7 2 7 3" xfId="36264" xr:uid="{CFD0C850-CF4F-460A-84B7-9EB4BC2ACF16}"/>
    <cellStyle name="Normal 3 3 2 7 2 7 4" xfId="50521" xr:uid="{AC298540-A56B-4D42-A376-CEDD157B81A7}"/>
    <cellStyle name="Normal 3 3 2 7 2 8" xfId="12503" xr:uid="{00000000-0005-0000-0000-00008C5F0000}"/>
    <cellStyle name="Normal 3 3 2 7 2 8 2" xfId="38641" xr:uid="{90FD1D32-C23D-498A-A9DB-BD1F4AC1E63C}"/>
    <cellStyle name="Normal 3 3 2 7 2 8 3" xfId="52898" xr:uid="{47A751B6-FB3A-40C9-B4B1-F2F91FD79445}"/>
    <cellStyle name="Normal 3 3 2 7 2 9" xfId="14879" xr:uid="{00000000-0005-0000-0000-00008D5F0000}"/>
    <cellStyle name="Normal 3 3 2 7 3" xfId="1054" xr:uid="{00000000-0005-0000-0000-00008E5F0000}"/>
    <cellStyle name="Normal 3 3 2 7 3 2" xfId="3430" xr:uid="{00000000-0005-0000-0000-00008F5F0000}"/>
    <cellStyle name="Normal 3 3 2 7 3 2 2" xfId="17687" xr:uid="{00000000-0005-0000-0000-0000905F0000}"/>
    <cellStyle name="Normal 3 3 2 7 3 2 3" xfId="29568" xr:uid="{1A950A1B-83B9-4129-A9BC-FE09E83AB7A3}"/>
    <cellStyle name="Normal 3 3 2 7 3 2 4" xfId="43825" xr:uid="{A04E406A-98FF-401F-AC04-69770D22DFB3}"/>
    <cellStyle name="Normal 3 3 2 7 3 3" xfId="5806" xr:uid="{00000000-0005-0000-0000-0000915F0000}"/>
    <cellStyle name="Normal 3 3 2 7 3 3 2" xfId="20063" xr:uid="{00000000-0005-0000-0000-0000925F0000}"/>
    <cellStyle name="Normal 3 3 2 7 3 3 3" xfId="31944" xr:uid="{1B994819-3E7D-4515-A49D-B3F48B9F6FD4}"/>
    <cellStyle name="Normal 3 3 2 7 3 3 4" xfId="46201" xr:uid="{8B81A481-BD9C-433D-8646-966C4A5D66BB}"/>
    <cellStyle name="Normal 3 3 2 7 3 4" xfId="8182" xr:uid="{00000000-0005-0000-0000-0000935F0000}"/>
    <cellStyle name="Normal 3 3 2 7 3 4 2" xfId="22439" xr:uid="{00000000-0005-0000-0000-0000945F0000}"/>
    <cellStyle name="Normal 3 3 2 7 3 4 3" xfId="34320" xr:uid="{1E4D107F-B1B3-45A5-902C-B74D2205586C}"/>
    <cellStyle name="Normal 3 3 2 7 3 4 4" xfId="48577" xr:uid="{45006412-F848-42BA-A70A-660304542738}"/>
    <cellStyle name="Normal 3 3 2 7 3 5" xfId="10558" xr:uid="{00000000-0005-0000-0000-0000955F0000}"/>
    <cellStyle name="Normal 3 3 2 7 3 5 2" xfId="24815" xr:uid="{00000000-0005-0000-0000-0000965F0000}"/>
    <cellStyle name="Normal 3 3 2 7 3 5 3" xfId="36696" xr:uid="{44114D12-7EC1-4B90-8392-B54F6A21584B}"/>
    <cellStyle name="Normal 3 3 2 7 3 5 4" xfId="50953" xr:uid="{60237543-505B-42BB-BFCB-1BE12E34D626}"/>
    <cellStyle name="Normal 3 3 2 7 3 6" xfId="12935" xr:uid="{00000000-0005-0000-0000-0000975F0000}"/>
    <cellStyle name="Normal 3 3 2 7 3 6 2" xfId="39073" xr:uid="{8441CFC3-402D-455A-81D8-02C31C67019F}"/>
    <cellStyle name="Normal 3 3 2 7 3 6 3" xfId="53330" xr:uid="{49391B6B-3AC6-4FF7-8A61-588B8A1676A2}"/>
    <cellStyle name="Normal 3 3 2 7 3 7" xfId="15311" xr:uid="{00000000-0005-0000-0000-0000985F0000}"/>
    <cellStyle name="Normal 3 3 2 7 3 8" xfId="27192" xr:uid="{333631FA-C305-4011-AD25-AE8665ABE869}"/>
    <cellStyle name="Normal 3 3 2 7 3 9" xfId="41449" xr:uid="{A0751A0F-33A4-44D7-836C-22DB44D908C8}"/>
    <cellStyle name="Normal 3 3 2 7 4" xfId="1846" xr:uid="{00000000-0005-0000-0000-0000995F0000}"/>
    <cellStyle name="Normal 3 3 2 7 4 2" xfId="4222" xr:uid="{00000000-0005-0000-0000-00009A5F0000}"/>
    <cellStyle name="Normal 3 3 2 7 4 2 2" xfId="18479" xr:uid="{00000000-0005-0000-0000-00009B5F0000}"/>
    <cellStyle name="Normal 3 3 2 7 4 2 3" xfId="30360" xr:uid="{3E632ECE-D76A-4364-98E6-776473484B98}"/>
    <cellStyle name="Normal 3 3 2 7 4 2 4" xfId="44617" xr:uid="{350E4C9C-35B3-4C81-A48E-D5726FD15187}"/>
    <cellStyle name="Normal 3 3 2 7 4 3" xfId="6598" xr:uid="{00000000-0005-0000-0000-00009C5F0000}"/>
    <cellStyle name="Normal 3 3 2 7 4 3 2" xfId="20855" xr:uid="{00000000-0005-0000-0000-00009D5F0000}"/>
    <cellStyle name="Normal 3 3 2 7 4 3 3" xfId="32736" xr:uid="{9AA99108-1CDA-45B4-A67D-2499BA95FAE4}"/>
    <cellStyle name="Normal 3 3 2 7 4 3 4" xfId="46993" xr:uid="{57D82A1F-B158-442E-9B23-62D9B6F061A7}"/>
    <cellStyle name="Normal 3 3 2 7 4 4" xfId="8974" xr:uid="{00000000-0005-0000-0000-00009E5F0000}"/>
    <cellStyle name="Normal 3 3 2 7 4 4 2" xfId="23231" xr:uid="{00000000-0005-0000-0000-00009F5F0000}"/>
    <cellStyle name="Normal 3 3 2 7 4 4 3" xfId="35112" xr:uid="{A5B8DD92-2180-469C-AABF-06130077AD04}"/>
    <cellStyle name="Normal 3 3 2 7 4 4 4" xfId="49369" xr:uid="{360247C9-1AB6-4F6A-8B8C-75B9B20893E4}"/>
    <cellStyle name="Normal 3 3 2 7 4 5" xfId="11350" xr:uid="{00000000-0005-0000-0000-0000A05F0000}"/>
    <cellStyle name="Normal 3 3 2 7 4 5 2" xfId="25607" xr:uid="{00000000-0005-0000-0000-0000A15F0000}"/>
    <cellStyle name="Normal 3 3 2 7 4 5 3" xfId="37488" xr:uid="{E100530E-C2F1-45D2-AAB4-246CF89441D0}"/>
    <cellStyle name="Normal 3 3 2 7 4 5 4" xfId="51745" xr:uid="{D3094834-E323-434B-B85B-FCD175F03234}"/>
    <cellStyle name="Normal 3 3 2 7 4 6" xfId="13727" xr:uid="{00000000-0005-0000-0000-0000A25F0000}"/>
    <cellStyle name="Normal 3 3 2 7 4 6 2" xfId="39865" xr:uid="{7130DD9D-6C45-4D93-B7FB-1824526C4CD3}"/>
    <cellStyle name="Normal 3 3 2 7 4 6 3" xfId="54122" xr:uid="{938A5B1E-CDEE-4C80-B546-4EC6AE48535B}"/>
    <cellStyle name="Normal 3 3 2 7 4 7" xfId="16103" xr:uid="{00000000-0005-0000-0000-0000A35F0000}"/>
    <cellStyle name="Normal 3 3 2 7 4 8" xfId="27984" xr:uid="{4BEC71A1-2706-40F4-A96B-FF13D1A52D46}"/>
    <cellStyle name="Normal 3 3 2 7 4 9" xfId="42241" xr:uid="{6430588B-2520-457B-BFC2-C41D1440F726}"/>
    <cellStyle name="Normal 3 3 2 7 5" xfId="2638" xr:uid="{00000000-0005-0000-0000-0000A45F0000}"/>
    <cellStyle name="Normal 3 3 2 7 5 2" xfId="16895" xr:uid="{00000000-0005-0000-0000-0000A55F0000}"/>
    <cellStyle name="Normal 3 3 2 7 5 3" xfId="28776" xr:uid="{A1C06B19-95F4-4729-AEA9-31D8C6A924CB}"/>
    <cellStyle name="Normal 3 3 2 7 5 4" xfId="43033" xr:uid="{61F2D597-6734-4974-BCF4-7A968163B6D0}"/>
    <cellStyle name="Normal 3 3 2 7 6" xfId="5014" xr:uid="{00000000-0005-0000-0000-0000A65F0000}"/>
    <cellStyle name="Normal 3 3 2 7 6 2" xfId="19271" xr:uid="{00000000-0005-0000-0000-0000A75F0000}"/>
    <cellStyle name="Normal 3 3 2 7 6 3" xfId="31152" xr:uid="{534262A7-A55F-42D5-B301-5E87D5D6EABD}"/>
    <cellStyle name="Normal 3 3 2 7 6 4" xfId="45409" xr:uid="{7DC765D3-5850-491C-BEC7-9B6371126396}"/>
    <cellStyle name="Normal 3 3 2 7 7" xfId="7390" xr:uid="{00000000-0005-0000-0000-0000A85F0000}"/>
    <cellStyle name="Normal 3 3 2 7 7 2" xfId="21647" xr:uid="{00000000-0005-0000-0000-0000A95F0000}"/>
    <cellStyle name="Normal 3 3 2 7 7 3" xfId="33528" xr:uid="{28B615BB-14F3-4AF5-AE20-5ADCD25376E4}"/>
    <cellStyle name="Normal 3 3 2 7 7 4" xfId="47785" xr:uid="{00221C2E-FE5E-4B64-9F0F-8C62B3D3DF2D}"/>
    <cellStyle name="Normal 3 3 2 7 8" xfId="9766" xr:uid="{00000000-0005-0000-0000-0000AA5F0000}"/>
    <cellStyle name="Normal 3 3 2 7 8 2" xfId="24023" xr:uid="{00000000-0005-0000-0000-0000AB5F0000}"/>
    <cellStyle name="Normal 3 3 2 7 8 3" xfId="35904" xr:uid="{4D5A7ED8-B371-48BB-A42B-8899959BD2D7}"/>
    <cellStyle name="Normal 3 3 2 7 8 4" xfId="50161" xr:uid="{23386A57-96C9-4FF6-BD57-906C26996A02}"/>
    <cellStyle name="Normal 3 3 2 7 9" xfId="12143" xr:uid="{00000000-0005-0000-0000-0000AC5F0000}"/>
    <cellStyle name="Normal 3 3 2 7 9 2" xfId="38281" xr:uid="{ABB77FB8-0C98-47E8-91EC-BB87C7DA64E2}"/>
    <cellStyle name="Normal 3 3 2 7 9 3" xfId="52538" xr:uid="{CF4BB9F2-10BA-4489-880E-8F9E7B731C2C}"/>
    <cellStyle name="Normal 3 3 2 8" xfId="298" xr:uid="{00000000-0005-0000-0000-0000AD5F0000}"/>
    <cellStyle name="Normal 3 3 2 8 10" xfId="14555" xr:uid="{00000000-0005-0000-0000-0000AE5F0000}"/>
    <cellStyle name="Normal 3 3 2 8 11" xfId="26436" xr:uid="{C16C97D2-8F13-4BF4-937F-2C9878076443}"/>
    <cellStyle name="Normal 3 3 2 8 12" xfId="40693" xr:uid="{B684729F-43DE-4920-803F-503F2AC91F18}"/>
    <cellStyle name="Normal 3 3 2 8 2" xfId="658" xr:uid="{00000000-0005-0000-0000-0000AF5F0000}"/>
    <cellStyle name="Normal 3 3 2 8 2 10" xfId="26796" xr:uid="{8D48B52E-FFFA-4FEC-A6B0-A8D03244939A}"/>
    <cellStyle name="Normal 3 3 2 8 2 11" xfId="41053" xr:uid="{9B7E028C-CAEE-47F7-8A49-FD1314BCE53D}"/>
    <cellStyle name="Normal 3 3 2 8 2 2" xfId="1450" xr:uid="{00000000-0005-0000-0000-0000B05F0000}"/>
    <cellStyle name="Normal 3 3 2 8 2 2 2" xfId="3826" xr:uid="{00000000-0005-0000-0000-0000B15F0000}"/>
    <cellStyle name="Normal 3 3 2 8 2 2 2 2" xfId="18083" xr:uid="{00000000-0005-0000-0000-0000B25F0000}"/>
    <cellStyle name="Normal 3 3 2 8 2 2 2 3" xfId="29964" xr:uid="{90FC5F44-72CE-4321-8A78-D72CB7EFBD98}"/>
    <cellStyle name="Normal 3 3 2 8 2 2 2 4" xfId="44221" xr:uid="{60C8EAA2-FCF6-46F9-BB24-42420DE222B9}"/>
    <cellStyle name="Normal 3 3 2 8 2 2 3" xfId="6202" xr:uid="{00000000-0005-0000-0000-0000B35F0000}"/>
    <cellStyle name="Normal 3 3 2 8 2 2 3 2" xfId="20459" xr:uid="{00000000-0005-0000-0000-0000B45F0000}"/>
    <cellStyle name="Normal 3 3 2 8 2 2 3 3" xfId="32340" xr:uid="{38ECE2F4-6086-4D2A-906C-C9C2EF1F734A}"/>
    <cellStyle name="Normal 3 3 2 8 2 2 3 4" xfId="46597" xr:uid="{924970E0-9D52-4A2B-8B49-51E3A5BD050C}"/>
    <cellStyle name="Normal 3 3 2 8 2 2 4" xfId="8578" xr:uid="{00000000-0005-0000-0000-0000B55F0000}"/>
    <cellStyle name="Normal 3 3 2 8 2 2 4 2" xfId="22835" xr:uid="{00000000-0005-0000-0000-0000B65F0000}"/>
    <cellStyle name="Normal 3 3 2 8 2 2 4 3" xfId="34716" xr:uid="{710E3A95-38C0-4D51-9C17-852B8A06ADAD}"/>
    <cellStyle name="Normal 3 3 2 8 2 2 4 4" xfId="48973" xr:uid="{C5E8C5F9-79AD-4E49-8A2F-3C3113731B15}"/>
    <cellStyle name="Normal 3 3 2 8 2 2 5" xfId="10954" xr:uid="{00000000-0005-0000-0000-0000B75F0000}"/>
    <cellStyle name="Normal 3 3 2 8 2 2 5 2" xfId="25211" xr:uid="{00000000-0005-0000-0000-0000B85F0000}"/>
    <cellStyle name="Normal 3 3 2 8 2 2 5 3" xfId="37092" xr:uid="{E7320BFF-27C8-47A6-BEDE-7F92A882AA91}"/>
    <cellStyle name="Normal 3 3 2 8 2 2 5 4" xfId="51349" xr:uid="{7BBA80D3-E1D3-49D7-84C0-9B25D7050691}"/>
    <cellStyle name="Normal 3 3 2 8 2 2 6" xfId="13331" xr:uid="{00000000-0005-0000-0000-0000B95F0000}"/>
    <cellStyle name="Normal 3 3 2 8 2 2 6 2" xfId="39469" xr:uid="{E56F6468-9CBD-4ECE-AE3D-DAA6B1146411}"/>
    <cellStyle name="Normal 3 3 2 8 2 2 6 3" xfId="53726" xr:uid="{DA0F263E-5549-4BF9-9104-DC046A6DBE7C}"/>
    <cellStyle name="Normal 3 3 2 8 2 2 7" xfId="15707" xr:uid="{00000000-0005-0000-0000-0000BA5F0000}"/>
    <cellStyle name="Normal 3 3 2 8 2 2 8" xfId="27588" xr:uid="{21705CE2-CB44-494E-9A64-69819FB3C01D}"/>
    <cellStyle name="Normal 3 3 2 8 2 2 9" xfId="41845" xr:uid="{97E64AE4-FBCD-4887-BB6F-63A73F468030}"/>
    <cellStyle name="Normal 3 3 2 8 2 3" xfId="2242" xr:uid="{00000000-0005-0000-0000-0000BB5F0000}"/>
    <cellStyle name="Normal 3 3 2 8 2 3 2" xfId="4618" xr:uid="{00000000-0005-0000-0000-0000BC5F0000}"/>
    <cellStyle name="Normal 3 3 2 8 2 3 2 2" xfId="18875" xr:uid="{00000000-0005-0000-0000-0000BD5F0000}"/>
    <cellStyle name="Normal 3 3 2 8 2 3 2 3" xfId="30756" xr:uid="{3D39877B-5538-452F-8FE3-DE223315CE90}"/>
    <cellStyle name="Normal 3 3 2 8 2 3 2 4" xfId="45013" xr:uid="{0D562AAE-14D2-406D-B82F-64719B877D65}"/>
    <cellStyle name="Normal 3 3 2 8 2 3 3" xfId="6994" xr:uid="{00000000-0005-0000-0000-0000BE5F0000}"/>
    <cellStyle name="Normal 3 3 2 8 2 3 3 2" xfId="21251" xr:uid="{00000000-0005-0000-0000-0000BF5F0000}"/>
    <cellStyle name="Normal 3 3 2 8 2 3 3 3" xfId="33132" xr:uid="{32CDB93F-5C3B-4592-B3A7-B7DEFF379484}"/>
    <cellStyle name="Normal 3 3 2 8 2 3 3 4" xfId="47389" xr:uid="{FA0FCD9E-11F6-4DE0-B84C-839C61C6E136}"/>
    <cellStyle name="Normal 3 3 2 8 2 3 4" xfId="9370" xr:uid="{00000000-0005-0000-0000-0000C05F0000}"/>
    <cellStyle name="Normal 3 3 2 8 2 3 4 2" xfId="23627" xr:uid="{00000000-0005-0000-0000-0000C15F0000}"/>
    <cellStyle name="Normal 3 3 2 8 2 3 4 3" xfId="35508" xr:uid="{4B4FF820-F5BD-40A6-8DB1-714E8108E01E}"/>
    <cellStyle name="Normal 3 3 2 8 2 3 4 4" xfId="49765" xr:uid="{9CBF5B92-8D6E-402B-9894-AD32960D7682}"/>
    <cellStyle name="Normal 3 3 2 8 2 3 5" xfId="11746" xr:uid="{00000000-0005-0000-0000-0000C25F0000}"/>
    <cellStyle name="Normal 3 3 2 8 2 3 5 2" xfId="26003" xr:uid="{00000000-0005-0000-0000-0000C35F0000}"/>
    <cellStyle name="Normal 3 3 2 8 2 3 5 3" xfId="37884" xr:uid="{4F1524EF-38E0-4CC9-AFCF-E454FE611F08}"/>
    <cellStyle name="Normal 3 3 2 8 2 3 5 4" xfId="52141" xr:uid="{47487707-858B-4107-9A55-33FD333088BB}"/>
    <cellStyle name="Normal 3 3 2 8 2 3 6" xfId="14123" xr:uid="{00000000-0005-0000-0000-0000C45F0000}"/>
    <cellStyle name="Normal 3 3 2 8 2 3 6 2" xfId="40261" xr:uid="{DC4D4DE1-72D6-4482-833E-89365D3AC307}"/>
    <cellStyle name="Normal 3 3 2 8 2 3 6 3" xfId="54518" xr:uid="{489A644D-2F23-4654-A18F-246387596427}"/>
    <cellStyle name="Normal 3 3 2 8 2 3 7" xfId="16499" xr:uid="{00000000-0005-0000-0000-0000C55F0000}"/>
    <cellStyle name="Normal 3 3 2 8 2 3 8" xfId="28380" xr:uid="{AB072675-FED2-4E84-9EE1-2CACCB3CEEDD}"/>
    <cellStyle name="Normal 3 3 2 8 2 3 9" xfId="42637" xr:uid="{86712ACB-6A8C-49D5-9A9D-D5937B236E01}"/>
    <cellStyle name="Normal 3 3 2 8 2 4" xfId="3034" xr:uid="{00000000-0005-0000-0000-0000C65F0000}"/>
    <cellStyle name="Normal 3 3 2 8 2 4 2" xfId="17291" xr:uid="{00000000-0005-0000-0000-0000C75F0000}"/>
    <cellStyle name="Normal 3 3 2 8 2 4 3" xfId="29172" xr:uid="{6FC0DC56-152A-4235-8954-42AD9AAB87E9}"/>
    <cellStyle name="Normal 3 3 2 8 2 4 4" xfId="43429" xr:uid="{C6686DF5-5C70-4648-B309-B23AC989FB78}"/>
    <cellStyle name="Normal 3 3 2 8 2 5" xfId="5410" xr:uid="{00000000-0005-0000-0000-0000C85F0000}"/>
    <cellStyle name="Normal 3 3 2 8 2 5 2" xfId="19667" xr:uid="{00000000-0005-0000-0000-0000C95F0000}"/>
    <cellStyle name="Normal 3 3 2 8 2 5 3" xfId="31548" xr:uid="{8F3F8CC6-30BB-4CC0-9A93-F2004AAFCFCE}"/>
    <cellStyle name="Normal 3 3 2 8 2 5 4" xfId="45805" xr:uid="{C7B8D61A-F192-4F4B-8A63-7C1557B60F73}"/>
    <cellStyle name="Normal 3 3 2 8 2 6" xfId="7786" xr:uid="{00000000-0005-0000-0000-0000CA5F0000}"/>
    <cellStyle name="Normal 3 3 2 8 2 6 2" xfId="22043" xr:uid="{00000000-0005-0000-0000-0000CB5F0000}"/>
    <cellStyle name="Normal 3 3 2 8 2 6 3" xfId="33924" xr:uid="{7D8B9393-31AC-4683-BC78-4A8A32E598BD}"/>
    <cellStyle name="Normal 3 3 2 8 2 6 4" xfId="48181" xr:uid="{775466E7-9449-4DA1-9FED-1D12484CC80B}"/>
    <cellStyle name="Normal 3 3 2 8 2 7" xfId="10162" xr:uid="{00000000-0005-0000-0000-0000CC5F0000}"/>
    <cellStyle name="Normal 3 3 2 8 2 7 2" xfId="24419" xr:uid="{00000000-0005-0000-0000-0000CD5F0000}"/>
    <cellStyle name="Normal 3 3 2 8 2 7 3" xfId="36300" xr:uid="{E6C7A6C5-BFD1-41E7-839C-0EC553AC4B3E}"/>
    <cellStyle name="Normal 3 3 2 8 2 7 4" xfId="50557" xr:uid="{36AA3B82-B31A-4DDC-9091-D0603304A80C}"/>
    <cellStyle name="Normal 3 3 2 8 2 8" xfId="12539" xr:uid="{00000000-0005-0000-0000-0000CE5F0000}"/>
    <cellStyle name="Normal 3 3 2 8 2 8 2" xfId="38677" xr:uid="{54C46CF7-83C6-42B4-B83B-2FD53E6A79FE}"/>
    <cellStyle name="Normal 3 3 2 8 2 8 3" xfId="52934" xr:uid="{57FAB588-72D9-45F1-859C-5A6E61DB42D5}"/>
    <cellStyle name="Normal 3 3 2 8 2 9" xfId="14915" xr:uid="{00000000-0005-0000-0000-0000CF5F0000}"/>
    <cellStyle name="Normal 3 3 2 8 3" xfId="1090" xr:uid="{00000000-0005-0000-0000-0000D05F0000}"/>
    <cellStyle name="Normal 3 3 2 8 3 2" xfId="3466" xr:uid="{00000000-0005-0000-0000-0000D15F0000}"/>
    <cellStyle name="Normal 3 3 2 8 3 2 2" xfId="17723" xr:uid="{00000000-0005-0000-0000-0000D25F0000}"/>
    <cellStyle name="Normal 3 3 2 8 3 2 3" xfId="29604" xr:uid="{BAB301EA-E9FB-4B36-960D-4A2077992F9B}"/>
    <cellStyle name="Normal 3 3 2 8 3 2 4" xfId="43861" xr:uid="{CAA535A3-3D66-4F15-9973-6C7060284B96}"/>
    <cellStyle name="Normal 3 3 2 8 3 3" xfId="5842" xr:uid="{00000000-0005-0000-0000-0000D35F0000}"/>
    <cellStyle name="Normal 3 3 2 8 3 3 2" xfId="20099" xr:uid="{00000000-0005-0000-0000-0000D45F0000}"/>
    <cellStyle name="Normal 3 3 2 8 3 3 3" xfId="31980" xr:uid="{B5CD1455-5873-400D-BE11-652B92E7F235}"/>
    <cellStyle name="Normal 3 3 2 8 3 3 4" xfId="46237" xr:uid="{35128C1E-D006-4194-B544-E78F6BB5C632}"/>
    <cellStyle name="Normal 3 3 2 8 3 4" xfId="8218" xr:uid="{00000000-0005-0000-0000-0000D55F0000}"/>
    <cellStyle name="Normal 3 3 2 8 3 4 2" xfId="22475" xr:uid="{00000000-0005-0000-0000-0000D65F0000}"/>
    <cellStyle name="Normal 3 3 2 8 3 4 3" xfId="34356" xr:uid="{1C51FA6F-BA3B-4202-A5E4-B8B99CD3BE0D}"/>
    <cellStyle name="Normal 3 3 2 8 3 4 4" xfId="48613" xr:uid="{762D0642-13AC-4AB0-846F-24F289F5D74E}"/>
    <cellStyle name="Normal 3 3 2 8 3 5" xfId="10594" xr:uid="{00000000-0005-0000-0000-0000D75F0000}"/>
    <cellStyle name="Normal 3 3 2 8 3 5 2" xfId="24851" xr:uid="{00000000-0005-0000-0000-0000D85F0000}"/>
    <cellStyle name="Normal 3 3 2 8 3 5 3" xfId="36732" xr:uid="{675F7C71-0F7B-4C12-9816-780569DEE754}"/>
    <cellStyle name="Normal 3 3 2 8 3 5 4" xfId="50989" xr:uid="{4617DBF5-D967-4183-B834-276035DF0C1C}"/>
    <cellStyle name="Normal 3 3 2 8 3 6" xfId="12971" xr:uid="{00000000-0005-0000-0000-0000D95F0000}"/>
    <cellStyle name="Normal 3 3 2 8 3 6 2" xfId="39109" xr:uid="{CAE6646B-350A-48CD-A91B-6F22DC5E1D49}"/>
    <cellStyle name="Normal 3 3 2 8 3 6 3" xfId="53366" xr:uid="{D26E614A-9C63-4BF1-9609-487C34FF5494}"/>
    <cellStyle name="Normal 3 3 2 8 3 7" xfId="15347" xr:uid="{00000000-0005-0000-0000-0000DA5F0000}"/>
    <cellStyle name="Normal 3 3 2 8 3 8" xfId="27228" xr:uid="{AD4FA78C-9AD4-4C43-8A15-1ADCB4B97F6C}"/>
    <cellStyle name="Normal 3 3 2 8 3 9" xfId="41485" xr:uid="{8D0E7CBB-A046-4F03-9C47-79C066B0DAB3}"/>
    <cellStyle name="Normal 3 3 2 8 4" xfId="1882" xr:uid="{00000000-0005-0000-0000-0000DB5F0000}"/>
    <cellStyle name="Normal 3 3 2 8 4 2" xfId="4258" xr:uid="{00000000-0005-0000-0000-0000DC5F0000}"/>
    <cellStyle name="Normal 3 3 2 8 4 2 2" xfId="18515" xr:uid="{00000000-0005-0000-0000-0000DD5F0000}"/>
    <cellStyle name="Normal 3 3 2 8 4 2 3" xfId="30396" xr:uid="{06E1FB34-CEC4-4DB2-85C2-5995E1FC6F5C}"/>
    <cellStyle name="Normal 3 3 2 8 4 2 4" xfId="44653" xr:uid="{6DC0B3E0-DA0E-44C3-AEC2-5ACCA738B410}"/>
    <cellStyle name="Normal 3 3 2 8 4 3" xfId="6634" xr:uid="{00000000-0005-0000-0000-0000DE5F0000}"/>
    <cellStyle name="Normal 3 3 2 8 4 3 2" xfId="20891" xr:uid="{00000000-0005-0000-0000-0000DF5F0000}"/>
    <cellStyle name="Normal 3 3 2 8 4 3 3" xfId="32772" xr:uid="{7491C727-67FF-4937-AE69-1C648ABBAE04}"/>
    <cellStyle name="Normal 3 3 2 8 4 3 4" xfId="47029" xr:uid="{02DF1FDB-5A9E-44D6-A7D3-719C57015C00}"/>
    <cellStyle name="Normal 3 3 2 8 4 4" xfId="9010" xr:uid="{00000000-0005-0000-0000-0000E05F0000}"/>
    <cellStyle name="Normal 3 3 2 8 4 4 2" xfId="23267" xr:uid="{00000000-0005-0000-0000-0000E15F0000}"/>
    <cellStyle name="Normal 3 3 2 8 4 4 3" xfId="35148" xr:uid="{ADF2EB84-B663-4A25-84CD-8B1FC74BF80A}"/>
    <cellStyle name="Normal 3 3 2 8 4 4 4" xfId="49405" xr:uid="{48F2CC3C-F856-4540-B585-E7420F25E209}"/>
    <cellStyle name="Normal 3 3 2 8 4 5" xfId="11386" xr:uid="{00000000-0005-0000-0000-0000E25F0000}"/>
    <cellStyle name="Normal 3 3 2 8 4 5 2" xfId="25643" xr:uid="{00000000-0005-0000-0000-0000E35F0000}"/>
    <cellStyle name="Normal 3 3 2 8 4 5 3" xfId="37524" xr:uid="{EBA0EA00-023E-45D4-9A4C-A65612E2A02C}"/>
    <cellStyle name="Normal 3 3 2 8 4 5 4" xfId="51781" xr:uid="{5A38E2A8-213B-4607-916A-EC74549BEBC6}"/>
    <cellStyle name="Normal 3 3 2 8 4 6" xfId="13763" xr:uid="{00000000-0005-0000-0000-0000E45F0000}"/>
    <cellStyle name="Normal 3 3 2 8 4 6 2" xfId="39901" xr:uid="{1E1CB084-F369-470A-92C7-8461887BC28B}"/>
    <cellStyle name="Normal 3 3 2 8 4 6 3" xfId="54158" xr:uid="{8E4D0CA9-230C-430E-9FDC-7FFE8A25B101}"/>
    <cellStyle name="Normal 3 3 2 8 4 7" xfId="16139" xr:uid="{00000000-0005-0000-0000-0000E55F0000}"/>
    <cellStyle name="Normal 3 3 2 8 4 8" xfId="28020" xr:uid="{3B25BD54-F304-41D9-81BB-70F6C40CACA7}"/>
    <cellStyle name="Normal 3 3 2 8 4 9" xfId="42277" xr:uid="{328FC8C3-9CCE-4D80-9273-8670C7FADD07}"/>
    <cellStyle name="Normal 3 3 2 8 5" xfId="2674" xr:uid="{00000000-0005-0000-0000-0000E65F0000}"/>
    <cellStyle name="Normal 3 3 2 8 5 2" xfId="16931" xr:uid="{00000000-0005-0000-0000-0000E75F0000}"/>
    <cellStyle name="Normal 3 3 2 8 5 3" xfId="28812" xr:uid="{4DF19283-D589-4A84-AAA0-3F78EC0F352B}"/>
    <cellStyle name="Normal 3 3 2 8 5 4" xfId="43069" xr:uid="{AD83CBD9-5D6C-44BD-9077-F3B7F2B1274A}"/>
    <cellStyle name="Normal 3 3 2 8 6" xfId="5050" xr:uid="{00000000-0005-0000-0000-0000E85F0000}"/>
    <cellStyle name="Normal 3 3 2 8 6 2" xfId="19307" xr:uid="{00000000-0005-0000-0000-0000E95F0000}"/>
    <cellStyle name="Normal 3 3 2 8 6 3" xfId="31188" xr:uid="{0095F09B-B0E2-4ED5-ABB3-CA2E3C3C6274}"/>
    <cellStyle name="Normal 3 3 2 8 6 4" xfId="45445" xr:uid="{62491CAA-2208-4B37-BED9-959756DAB76C}"/>
    <cellStyle name="Normal 3 3 2 8 7" xfId="7426" xr:uid="{00000000-0005-0000-0000-0000EA5F0000}"/>
    <cellStyle name="Normal 3 3 2 8 7 2" xfId="21683" xr:uid="{00000000-0005-0000-0000-0000EB5F0000}"/>
    <cellStyle name="Normal 3 3 2 8 7 3" xfId="33564" xr:uid="{4B642528-B234-45F6-9DB3-2A4D704EF3EB}"/>
    <cellStyle name="Normal 3 3 2 8 7 4" xfId="47821" xr:uid="{0B35C1E9-1DE1-4951-B94E-10699D92D833}"/>
    <cellStyle name="Normal 3 3 2 8 8" xfId="9802" xr:uid="{00000000-0005-0000-0000-0000EC5F0000}"/>
    <cellStyle name="Normal 3 3 2 8 8 2" xfId="24059" xr:uid="{00000000-0005-0000-0000-0000ED5F0000}"/>
    <cellStyle name="Normal 3 3 2 8 8 3" xfId="35940" xr:uid="{84E8C6F9-DC46-4DCF-B067-F6055B78BF80}"/>
    <cellStyle name="Normal 3 3 2 8 8 4" xfId="50197" xr:uid="{6578031C-1415-407B-AA6E-FB2D2812A54F}"/>
    <cellStyle name="Normal 3 3 2 8 9" xfId="12179" xr:uid="{00000000-0005-0000-0000-0000EE5F0000}"/>
    <cellStyle name="Normal 3 3 2 8 9 2" xfId="38317" xr:uid="{C4D6927D-E2EB-48B7-9AEC-D8C99EC0AECA}"/>
    <cellStyle name="Normal 3 3 2 8 9 3" xfId="52574" xr:uid="{DE304A6C-F1B3-4231-B570-5E33EBE9D8A8}"/>
    <cellStyle name="Normal 3 3 2 9" xfId="334" xr:uid="{00000000-0005-0000-0000-0000EF5F0000}"/>
    <cellStyle name="Normal 3 3 2 9 10" xfId="14591" xr:uid="{00000000-0005-0000-0000-0000F05F0000}"/>
    <cellStyle name="Normal 3 3 2 9 11" xfId="26472" xr:uid="{92D2A232-F2B3-419E-93E4-91F06E55C4A0}"/>
    <cellStyle name="Normal 3 3 2 9 12" xfId="40729" xr:uid="{7BE649C1-AB8C-4245-8831-D222D2F14CFF}"/>
    <cellStyle name="Normal 3 3 2 9 2" xfId="694" xr:uid="{00000000-0005-0000-0000-0000F15F0000}"/>
    <cellStyle name="Normal 3 3 2 9 2 10" xfId="26832" xr:uid="{ACA7631F-923C-42F1-9CB0-773CFC82DED3}"/>
    <cellStyle name="Normal 3 3 2 9 2 11" xfId="41089" xr:uid="{8EE9554C-5C76-4D5C-9882-E15AFA1B1E2C}"/>
    <cellStyle name="Normal 3 3 2 9 2 2" xfId="1486" xr:uid="{00000000-0005-0000-0000-0000F25F0000}"/>
    <cellStyle name="Normal 3 3 2 9 2 2 2" xfId="3862" xr:uid="{00000000-0005-0000-0000-0000F35F0000}"/>
    <cellStyle name="Normal 3 3 2 9 2 2 2 2" xfId="18119" xr:uid="{00000000-0005-0000-0000-0000F45F0000}"/>
    <cellStyle name="Normal 3 3 2 9 2 2 2 3" xfId="30000" xr:uid="{BA1EC0C1-7E3E-4353-B038-7C03E56892E1}"/>
    <cellStyle name="Normal 3 3 2 9 2 2 2 4" xfId="44257" xr:uid="{C26AFE83-0FD3-4667-AB64-FAA205BA9703}"/>
    <cellStyle name="Normal 3 3 2 9 2 2 3" xfId="6238" xr:uid="{00000000-0005-0000-0000-0000F55F0000}"/>
    <cellStyle name="Normal 3 3 2 9 2 2 3 2" xfId="20495" xr:uid="{00000000-0005-0000-0000-0000F65F0000}"/>
    <cellStyle name="Normal 3 3 2 9 2 2 3 3" xfId="32376" xr:uid="{4F5CC65A-C099-4E63-B2B4-A1A545603101}"/>
    <cellStyle name="Normal 3 3 2 9 2 2 3 4" xfId="46633" xr:uid="{D2091CAA-F3C5-40AC-8720-6EF5E04F057A}"/>
    <cellStyle name="Normal 3 3 2 9 2 2 4" xfId="8614" xr:uid="{00000000-0005-0000-0000-0000F75F0000}"/>
    <cellStyle name="Normal 3 3 2 9 2 2 4 2" xfId="22871" xr:uid="{00000000-0005-0000-0000-0000F85F0000}"/>
    <cellStyle name="Normal 3 3 2 9 2 2 4 3" xfId="34752" xr:uid="{BB44F8BA-2577-46FE-A616-A345A156345D}"/>
    <cellStyle name="Normal 3 3 2 9 2 2 4 4" xfId="49009" xr:uid="{50708BE9-8CFE-42B5-ADF0-8F5934A8A9E7}"/>
    <cellStyle name="Normal 3 3 2 9 2 2 5" xfId="10990" xr:uid="{00000000-0005-0000-0000-0000F95F0000}"/>
    <cellStyle name="Normal 3 3 2 9 2 2 5 2" xfId="25247" xr:uid="{00000000-0005-0000-0000-0000FA5F0000}"/>
    <cellStyle name="Normal 3 3 2 9 2 2 5 3" xfId="37128" xr:uid="{4EF9C74F-11B1-45F0-94D8-4686774262F9}"/>
    <cellStyle name="Normal 3 3 2 9 2 2 5 4" xfId="51385" xr:uid="{D0108D98-9EFD-4127-AAA1-63E50FFE6748}"/>
    <cellStyle name="Normal 3 3 2 9 2 2 6" xfId="13367" xr:uid="{00000000-0005-0000-0000-0000FB5F0000}"/>
    <cellStyle name="Normal 3 3 2 9 2 2 6 2" xfId="39505" xr:uid="{41E69888-21FC-436F-B162-578BB2686405}"/>
    <cellStyle name="Normal 3 3 2 9 2 2 6 3" xfId="53762" xr:uid="{B2142ED9-1234-4D02-94D4-839AB106E03A}"/>
    <cellStyle name="Normal 3 3 2 9 2 2 7" xfId="15743" xr:uid="{00000000-0005-0000-0000-0000FC5F0000}"/>
    <cellStyle name="Normal 3 3 2 9 2 2 8" xfId="27624" xr:uid="{98057169-5ED8-4F09-A6E5-F95C8C6014EA}"/>
    <cellStyle name="Normal 3 3 2 9 2 2 9" xfId="41881" xr:uid="{29A9C7EB-FC26-4E61-B2E5-87FF2E3F94FC}"/>
    <cellStyle name="Normal 3 3 2 9 2 3" xfId="2278" xr:uid="{00000000-0005-0000-0000-0000FD5F0000}"/>
    <cellStyle name="Normal 3 3 2 9 2 3 2" xfId="4654" xr:uid="{00000000-0005-0000-0000-0000FE5F0000}"/>
    <cellStyle name="Normal 3 3 2 9 2 3 2 2" xfId="18911" xr:uid="{00000000-0005-0000-0000-0000FF5F0000}"/>
    <cellStyle name="Normal 3 3 2 9 2 3 2 3" xfId="30792" xr:uid="{7FDB4D21-7BDD-48F7-AE1C-88C13C0AFC26}"/>
    <cellStyle name="Normal 3 3 2 9 2 3 2 4" xfId="45049" xr:uid="{DB7CDBD2-333F-406F-ACA9-ACCCDFCC7FF8}"/>
    <cellStyle name="Normal 3 3 2 9 2 3 3" xfId="7030" xr:uid="{00000000-0005-0000-0000-000000600000}"/>
    <cellStyle name="Normal 3 3 2 9 2 3 3 2" xfId="21287" xr:uid="{00000000-0005-0000-0000-000001600000}"/>
    <cellStyle name="Normal 3 3 2 9 2 3 3 3" xfId="33168" xr:uid="{6273CDB1-16B0-468C-B038-77E1A8BEB122}"/>
    <cellStyle name="Normal 3 3 2 9 2 3 3 4" xfId="47425" xr:uid="{F667AC8A-95D1-4FE3-96E0-06437719C9CD}"/>
    <cellStyle name="Normal 3 3 2 9 2 3 4" xfId="9406" xr:uid="{00000000-0005-0000-0000-000002600000}"/>
    <cellStyle name="Normal 3 3 2 9 2 3 4 2" xfId="23663" xr:uid="{00000000-0005-0000-0000-000003600000}"/>
    <cellStyle name="Normal 3 3 2 9 2 3 4 3" xfId="35544" xr:uid="{3AA6CA6D-6296-47D4-8A48-43058BB77F07}"/>
    <cellStyle name="Normal 3 3 2 9 2 3 4 4" xfId="49801" xr:uid="{C5586505-4A31-4E55-8B58-592DEE57660E}"/>
    <cellStyle name="Normal 3 3 2 9 2 3 5" xfId="11782" xr:uid="{00000000-0005-0000-0000-000004600000}"/>
    <cellStyle name="Normal 3 3 2 9 2 3 5 2" xfId="26039" xr:uid="{00000000-0005-0000-0000-000005600000}"/>
    <cellStyle name="Normal 3 3 2 9 2 3 5 3" xfId="37920" xr:uid="{02295B84-11C8-4830-B294-373DDA6674B3}"/>
    <cellStyle name="Normal 3 3 2 9 2 3 5 4" xfId="52177" xr:uid="{1E2A918D-7A2C-431A-B90A-5CA35FA53CE7}"/>
    <cellStyle name="Normal 3 3 2 9 2 3 6" xfId="14159" xr:uid="{00000000-0005-0000-0000-000006600000}"/>
    <cellStyle name="Normal 3 3 2 9 2 3 6 2" xfId="40297" xr:uid="{5E2EA08E-7DB2-4532-AC7B-2E4CCFB24E23}"/>
    <cellStyle name="Normal 3 3 2 9 2 3 6 3" xfId="54554" xr:uid="{87BD0F24-2783-487F-AA92-8E08ACB4ADDD}"/>
    <cellStyle name="Normal 3 3 2 9 2 3 7" xfId="16535" xr:uid="{00000000-0005-0000-0000-000007600000}"/>
    <cellStyle name="Normal 3 3 2 9 2 3 8" xfId="28416" xr:uid="{C82B0B67-0881-4ADE-BFB8-B2D4AE9B628C}"/>
    <cellStyle name="Normal 3 3 2 9 2 3 9" xfId="42673" xr:uid="{8FAF9521-7A59-4D83-B14B-8027BE404DBC}"/>
    <cellStyle name="Normal 3 3 2 9 2 4" xfId="3070" xr:uid="{00000000-0005-0000-0000-000008600000}"/>
    <cellStyle name="Normal 3 3 2 9 2 4 2" xfId="17327" xr:uid="{00000000-0005-0000-0000-000009600000}"/>
    <cellStyle name="Normal 3 3 2 9 2 4 3" xfId="29208" xr:uid="{0FA80826-E633-4C8E-9007-B6BBD23BCD8E}"/>
    <cellStyle name="Normal 3 3 2 9 2 4 4" xfId="43465" xr:uid="{F1E37DF2-299D-41AD-8618-DA54E1A2288E}"/>
    <cellStyle name="Normal 3 3 2 9 2 5" xfId="5446" xr:uid="{00000000-0005-0000-0000-00000A600000}"/>
    <cellStyle name="Normal 3 3 2 9 2 5 2" xfId="19703" xr:uid="{00000000-0005-0000-0000-00000B600000}"/>
    <cellStyle name="Normal 3 3 2 9 2 5 3" xfId="31584" xr:uid="{45775443-3892-445C-A3A7-F9FDDCD81526}"/>
    <cellStyle name="Normal 3 3 2 9 2 5 4" xfId="45841" xr:uid="{E5B2A1BE-CA3E-47B2-A68C-62B232FC2237}"/>
    <cellStyle name="Normal 3 3 2 9 2 6" xfId="7822" xr:uid="{00000000-0005-0000-0000-00000C600000}"/>
    <cellStyle name="Normal 3 3 2 9 2 6 2" xfId="22079" xr:uid="{00000000-0005-0000-0000-00000D600000}"/>
    <cellStyle name="Normal 3 3 2 9 2 6 3" xfId="33960" xr:uid="{5461C64D-2B6C-4B46-AC11-45E37D903126}"/>
    <cellStyle name="Normal 3 3 2 9 2 6 4" xfId="48217" xr:uid="{D9DF8E63-ECDA-4CEA-9D8F-BF9002BE3CAC}"/>
    <cellStyle name="Normal 3 3 2 9 2 7" xfId="10198" xr:uid="{00000000-0005-0000-0000-00000E600000}"/>
    <cellStyle name="Normal 3 3 2 9 2 7 2" xfId="24455" xr:uid="{00000000-0005-0000-0000-00000F600000}"/>
    <cellStyle name="Normal 3 3 2 9 2 7 3" xfId="36336" xr:uid="{F85CCA86-1639-4925-937C-9C1DCF8A5873}"/>
    <cellStyle name="Normal 3 3 2 9 2 7 4" xfId="50593" xr:uid="{BA5D04F7-B700-49EE-8C86-23E0BEC86672}"/>
    <cellStyle name="Normal 3 3 2 9 2 8" xfId="12575" xr:uid="{00000000-0005-0000-0000-000010600000}"/>
    <cellStyle name="Normal 3 3 2 9 2 8 2" xfId="38713" xr:uid="{9575AC32-7A51-43DD-85FB-BC5CA58233D3}"/>
    <cellStyle name="Normal 3 3 2 9 2 8 3" xfId="52970" xr:uid="{3179A527-4D0E-4071-AA66-EDC60139840F}"/>
    <cellStyle name="Normal 3 3 2 9 2 9" xfId="14951" xr:uid="{00000000-0005-0000-0000-000011600000}"/>
    <cellStyle name="Normal 3 3 2 9 3" xfId="1126" xr:uid="{00000000-0005-0000-0000-000012600000}"/>
    <cellStyle name="Normal 3 3 2 9 3 2" xfId="3502" xr:uid="{00000000-0005-0000-0000-000013600000}"/>
    <cellStyle name="Normal 3 3 2 9 3 2 2" xfId="17759" xr:uid="{00000000-0005-0000-0000-000014600000}"/>
    <cellStyle name="Normal 3 3 2 9 3 2 3" xfId="29640" xr:uid="{EB977FC6-5D36-45D8-B32D-882BB9AE547E}"/>
    <cellStyle name="Normal 3 3 2 9 3 2 4" xfId="43897" xr:uid="{2FB3690A-2EFC-4A78-9BD1-2205093A8EB0}"/>
    <cellStyle name="Normal 3 3 2 9 3 3" xfId="5878" xr:uid="{00000000-0005-0000-0000-000015600000}"/>
    <cellStyle name="Normal 3 3 2 9 3 3 2" xfId="20135" xr:uid="{00000000-0005-0000-0000-000016600000}"/>
    <cellStyle name="Normal 3 3 2 9 3 3 3" xfId="32016" xr:uid="{BA110744-E06F-4453-B330-6AC8CECF9DB1}"/>
    <cellStyle name="Normal 3 3 2 9 3 3 4" xfId="46273" xr:uid="{3EBC81EC-2343-4945-90AD-098416269D3F}"/>
    <cellStyle name="Normal 3 3 2 9 3 4" xfId="8254" xr:uid="{00000000-0005-0000-0000-000017600000}"/>
    <cellStyle name="Normal 3 3 2 9 3 4 2" xfId="22511" xr:uid="{00000000-0005-0000-0000-000018600000}"/>
    <cellStyle name="Normal 3 3 2 9 3 4 3" xfId="34392" xr:uid="{7C50F91D-10B7-4F12-B8A2-A691C680804C}"/>
    <cellStyle name="Normal 3 3 2 9 3 4 4" xfId="48649" xr:uid="{499261E9-9F95-4536-A2D1-48C2F7DBC3E4}"/>
    <cellStyle name="Normal 3 3 2 9 3 5" xfId="10630" xr:uid="{00000000-0005-0000-0000-000019600000}"/>
    <cellStyle name="Normal 3 3 2 9 3 5 2" xfId="24887" xr:uid="{00000000-0005-0000-0000-00001A600000}"/>
    <cellStyle name="Normal 3 3 2 9 3 5 3" xfId="36768" xr:uid="{981ECC12-3E98-4364-B423-F458DD5FE3D6}"/>
    <cellStyle name="Normal 3 3 2 9 3 5 4" xfId="51025" xr:uid="{7BC6284C-F705-43C7-9340-6CC80AEF4300}"/>
    <cellStyle name="Normal 3 3 2 9 3 6" xfId="13007" xr:uid="{00000000-0005-0000-0000-00001B600000}"/>
    <cellStyle name="Normal 3 3 2 9 3 6 2" xfId="39145" xr:uid="{078D4238-4F31-4D33-86EF-F0EB2E421A66}"/>
    <cellStyle name="Normal 3 3 2 9 3 6 3" xfId="53402" xr:uid="{0C745C84-DAAA-499E-AB34-C3FCE1EAC7A8}"/>
    <cellStyle name="Normal 3 3 2 9 3 7" xfId="15383" xr:uid="{00000000-0005-0000-0000-00001C600000}"/>
    <cellStyle name="Normal 3 3 2 9 3 8" xfId="27264" xr:uid="{5E11C2DC-4F39-4A06-A66B-A237E1CA829D}"/>
    <cellStyle name="Normal 3 3 2 9 3 9" xfId="41521" xr:uid="{F0F7E230-4822-40E5-B728-41D597B61AC7}"/>
    <cellStyle name="Normal 3 3 2 9 4" xfId="1918" xr:uid="{00000000-0005-0000-0000-00001D600000}"/>
    <cellStyle name="Normal 3 3 2 9 4 2" xfId="4294" xr:uid="{00000000-0005-0000-0000-00001E600000}"/>
    <cellStyle name="Normal 3 3 2 9 4 2 2" xfId="18551" xr:uid="{00000000-0005-0000-0000-00001F600000}"/>
    <cellStyle name="Normal 3 3 2 9 4 2 3" xfId="30432" xr:uid="{4EF40CDC-6497-4F79-B99A-0C0083ACF5CF}"/>
    <cellStyle name="Normal 3 3 2 9 4 2 4" xfId="44689" xr:uid="{84435D4B-D22B-414A-B977-D14FDF4CCA7F}"/>
    <cellStyle name="Normal 3 3 2 9 4 3" xfId="6670" xr:uid="{00000000-0005-0000-0000-000020600000}"/>
    <cellStyle name="Normal 3 3 2 9 4 3 2" xfId="20927" xr:uid="{00000000-0005-0000-0000-000021600000}"/>
    <cellStyle name="Normal 3 3 2 9 4 3 3" xfId="32808" xr:uid="{47888AA9-85DF-4F95-8E78-B84642F3D7F8}"/>
    <cellStyle name="Normal 3 3 2 9 4 3 4" xfId="47065" xr:uid="{99BCFFD8-D923-45E9-92AD-8334C0BB23F1}"/>
    <cellStyle name="Normal 3 3 2 9 4 4" xfId="9046" xr:uid="{00000000-0005-0000-0000-000022600000}"/>
    <cellStyle name="Normal 3 3 2 9 4 4 2" xfId="23303" xr:uid="{00000000-0005-0000-0000-000023600000}"/>
    <cellStyle name="Normal 3 3 2 9 4 4 3" xfId="35184" xr:uid="{5205A19C-415D-4A78-AD58-267EE31D7927}"/>
    <cellStyle name="Normal 3 3 2 9 4 4 4" xfId="49441" xr:uid="{FDBF8903-AE37-4841-8E00-AC46E828A1DC}"/>
    <cellStyle name="Normal 3 3 2 9 4 5" xfId="11422" xr:uid="{00000000-0005-0000-0000-000024600000}"/>
    <cellStyle name="Normal 3 3 2 9 4 5 2" xfId="25679" xr:uid="{00000000-0005-0000-0000-000025600000}"/>
    <cellStyle name="Normal 3 3 2 9 4 5 3" xfId="37560" xr:uid="{3B4854EF-ABA9-40F8-B853-99A7C1FFDF34}"/>
    <cellStyle name="Normal 3 3 2 9 4 5 4" xfId="51817" xr:uid="{F6E8A7BB-609B-4E33-B95C-4C71E1D4459A}"/>
    <cellStyle name="Normal 3 3 2 9 4 6" xfId="13799" xr:uid="{00000000-0005-0000-0000-000026600000}"/>
    <cellStyle name="Normal 3 3 2 9 4 6 2" xfId="39937" xr:uid="{5CA12DB1-7B7F-4AC1-8F09-32B017E213DB}"/>
    <cellStyle name="Normal 3 3 2 9 4 6 3" xfId="54194" xr:uid="{69EFE10D-465C-4C5C-AD93-55647637E9DD}"/>
    <cellStyle name="Normal 3 3 2 9 4 7" xfId="16175" xr:uid="{00000000-0005-0000-0000-000027600000}"/>
    <cellStyle name="Normal 3 3 2 9 4 8" xfId="28056" xr:uid="{3E174317-F2BB-4AF8-B785-9B807DE0E917}"/>
    <cellStyle name="Normal 3 3 2 9 4 9" xfId="42313" xr:uid="{71EC8ADD-D763-401A-A856-4022BDDECD8E}"/>
    <cellStyle name="Normal 3 3 2 9 5" xfId="2710" xr:uid="{00000000-0005-0000-0000-000028600000}"/>
    <cellStyle name="Normal 3 3 2 9 5 2" xfId="16967" xr:uid="{00000000-0005-0000-0000-000029600000}"/>
    <cellStyle name="Normal 3 3 2 9 5 3" xfId="28848" xr:uid="{FDBEFC57-4A35-49B7-A771-D9A4577C64A7}"/>
    <cellStyle name="Normal 3 3 2 9 5 4" xfId="43105" xr:uid="{D96BFB9D-2807-4BA9-A90E-FFE41FA4DA02}"/>
    <cellStyle name="Normal 3 3 2 9 6" xfId="5086" xr:uid="{00000000-0005-0000-0000-00002A600000}"/>
    <cellStyle name="Normal 3 3 2 9 6 2" xfId="19343" xr:uid="{00000000-0005-0000-0000-00002B600000}"/>
    <cellStyle name="Normal 3 3 2 9 6 3" xfId="31224" xr:uid="{A9233431-689B-4CFE-A1B9-E8419792FD37}"/>
    <cellStyle name="Normal 3 3 2 9 6 4" xfId="45481" xr:uid="{3578B6AF-D94D-42AF-8B7F-0038CF5EEDB6}"/>
    <cellStyle name="Normal 3 3 2 9 7" xfId="7462" xr:uid="{00000000-0005-0000-0000-00002C600000}"/>
    <cellStyle name="Normal 3 3 2 9 7 2" xfId="21719" xr:uid="{00000000-0005-0000-0000-00002D600000}"/>
    <cellStyle name="Normal 3 3 2 9 7 3" xfId="33600" xr:uid="{1FB1FE2E-81A5-4A3F-9D99-AAC528AA4A1C}"/>
    <cellStyle name="Normal 3 3 2 9 7 4" xfId="47857" xr:uid="{E177E450-ABBB-46FD-9701-8D7D0FB621E0}"/>
    <cellStyle name="Normal 3 3 2 9 8" xfId="9838" xr:uid="{00000000-0005-0000-0000-00002E600000}"/>
    <cellStyle name="Normal 3 3 2 9 8 2" xfId="24095" xr:uid="{00000000-0005-0000-0000-00002F600000}"/>
    <cellStyle name="Normal 3 3 2 9 8 3" xfId="35976" xr:uid="{B398D911-258B-44C0-B163-8134FA50DB2A}"/>
    <cellStyle name="Normal 3 3 2 9 8 4" xfId="50233" xr:uid="{921F19C5-A559-4215-B7FF-AD924ECBE354}"/>
    <cellStyle name="Normal 3 3 2 9 9" xfId="12215" xr:uid="{00000000-0005-0000-0000-000030600000}"/>
    <cellStyle name="Normal 3 3 2 9 9 2" xfId="38353" xr:uid="{44A4B1A5-FDDF-4425-8585-223ED8BCE9ED}"/>
    <cellStyle name="Normal 3 3 2 9 9 3" xfId="52610" xr:uid="{7E44B5E5-3FCB-46DA-8DA4-EBA436027C77}"/>
    <cellStyle name="Normal 3 3 20" xfId="7157" xr:uid="{00000000-0005-0000-0000-000031600000}"/>
    <cellStyle name="Normal 3 3 20 2" xfId="21414" xr:uid="{00000000-0005-0000-0000-000032600000}"/>
    <cellStyle name="Normal 3 3 20 3" xfId="33295" xr:uid="{8622BE6C-B45D-4FB9-A76B-9AA50069DABE}"/>
    <cellStyle name="Normal 3 3 20 4" xfId="47552" xr:uid="{541277C7-D295-4A5D-8950-498B27B1933A}"/>
    <cellStyle name="Normal 3 3 21" xfId="9533" xr:uid="{00000000-0005-0000-0000-000033600000}"/>
    <cellStyle name="Normal 3 3 21 2" xfId="23790" xr:uid="{00000000-0005-0000-0000-000034600000}"/>
    <cellStyle name="Normal 3 3 21 3" xfId="35671" xr:uid="{93832307-4505-459E-87AF-422C5EB657C5}"/>
    <cellStyle name="Normal 3 3 21 4" xfId="49928" xr:uid="{2DB6F722-C2E7-43CA-BF3C-4640009A6F81}"/>
    <cellStyle name="Normal 3 3 22" xfId="11910" xr:uid="{00000000-0005-0000-0000-000035600000}"/>
    <cellStyle name="Normal 3 3 22 2" xfId="38048" xr:uid="{BF090045-3CB4-4632-B12C-A69977842949}"/>
    <cellStyle name="Normal 3 3 22 3" xfId="52305" xr:uid="{E8E03BEC-4EE4-4152-9A1C-44D086F65E8C}"/>
    <cellStyle name="Normal 3 3 23" xfId="14286" xr:uid="{00000000-0005-0000-0000-000036600000}"/>
    <cellStyle name="Normal 3 3 24" xfId="26167" xr:uid="{5AEF365A-AA43-41B7-9E7C-AB602E971D91}"/>
    <cellStyle name="Normal 3 3 25" xfId="40424" xr:uid="{E31A3D4F-01CA-43BC-AE05-63105128CD18}"/>
    <cellStyle name="Normal 3 3 3" xfId="65" xr:uid="{00000000-0005-0000-0000-000037600000}"/>
    <cellStyle name="Normal 3 3 3 10" xfId="14322" xr:uid="{00000000-0005-0000-0000-000038600000}"/>
    <cellStyle name="Normal 3 3 3 11" xfId="26203" xr:uid="{B244A7B0-4754-41BD-ACDD-B6F6D2C9791A}"/>
    <cellStyle name="Normal 3 3 3 12" xfId="40460" xr:uid="{24556D91-C9A1-49CA-8C32-3D4E92E1C88E}"/>
    <cellStyle name="Normal 3 3 3 2" xfId="425" xr:uid="{00000000-0005-0000-0000-000039600000}"/>
    <cellStyle name="Normal 3 3 3 2 10" xfId="26563" xr:uid="{B21B82AF-44AB-4AAE-9AF6-0DE7C45F03A3}"/>
    <cellStyle name="Normal 3 3 3 2 11" xfId="40820" xr:uid="{678D3302-4ABE-4BAD-A91E-03328A77A64A}"/>
    <cellStyle name="Normal 3 3 3 2 2" xfId="1217" xr:uid="{00000000-0005-0000-0000-00003A600000}"/>
    <cellStyle name="Normal 3 3 3 2 2 2" xfId="3593" xr:uid="{00000000-0005-0000-0000-00003B600000}"/>
    <cellStyle name="Normal 3 3 3 2 2 2 2" xfId="17850" xr:uid="{00000000-0005-0000-0000-00003C600000}"/>
    <cellStyle name="Normal 3 3 3 2 2 2 3" xfId="29731" xr:uid="{2B084BC0-2016-4C74-88A0-836BEBB699E6}"/>
    <cellStyle name="Normal 3 3 3 2 2 2 4" xfId="43988" xr:uid="{4D4E56D5-05A3-4A8E-99A5-FA467E1549AC}"/>
    <cellStyle name="Normal 3 3 3 2 2 3" xfId="5969" xr:uid="{00000000-0005-0000-0000-00003D600000}"/>
    <cellStyle name="Normal 3 3 3 2 2 3 2" xfId="20226" xr:uid="{00000000-0005-0000-0000-00003E600000}"/>
    <cellStyle name="Normal 3 3 3 2 2 3 3" xfId="32107" xr:uid="{5100B985-3EDD-4F01-B630-5CD636844753}"/>
    <cellStyle name="Normal 3 3 3 2 2 3 4" xfId="46364" xr:uid="{88F1713E-C282-4628-9F62-8C699B263DD4}"/>
    <cellStyle name="Normal 3 3 3 2 2 4" xfId="8345" xr:uid="{00000000-0005-0000-0000-00003F600000}"/>
    <cellStyle name="Normal 3 3 3 2 2 4 2" xfId="22602" xr:uid="{00000000-0005-0000-0000-000040600000}"/>
    <cellStyle name="Normal 3 3 3 2 2 4 3" xfId="34483" xr:uid="{864EC196-6D1E-4EA6-9AA7-C4DADACE325A}"/>
    <cellStyle name="Normal 3 3 3 2 2 4 4" xfId="48740" xr:uid="{473C1874-B4B0-4789-8F05-B107A2477265}"/>
    <cellStyle name="Normal 3 3 3 2 2 5" xfId="10721" xr:uid="{00000000-0005-0000-0000-000041600000}"/>
    <cellStyle name="Normal 3 3 3 2 2 5 2" xfId="24978" xr:uid="{00000000-0005-0000-0000-000042600000}"/>
    <cellStyle name="Normal 3 3 3 2 2 5 3" xfId="36859" xr:uid="{00619BAA-56FE-4404-8AA5-48C21DD9C17C}"/>
    <cellStyle name="Normal 3 3 3 2 2 5 4" xfId="51116" xr:uid="{702EA2ED-3463-4FE2-8308-73DC5DC8E056}"/>
    <cellStyle name="Normal 3 3 3 2 2 6" xfId="13098" xr:uid="{00000000-0005-0000-0000-000043600000}"/>
    <cellStyle name="Normal 3 3 3 2 2 6 2" xfId="39236" xr:uid="{7B970F94-F3D9-40EE-B63E-81ABE925A808}"/>
    <cellStyle name="Normal 3 3 3 2 2 6 3" xfId="53493" xr:uid="{6CA9EE37-DAEB-4380-B477-017C430BBEAF}"/>
    <cellStyle name="Normal 3 3 3 2 2 7" xfId="15474" xr:uid="{00000000-0005-0000-0000-000044600000}"/>
    <cellStyle name="Normal 3 3 3 2 2 8" xfId="27355" xr:uid="{67A66376-95CF-4F2B-82ED-76C71A1C699C}"/>
    <cellStyle name="Normal 3 3 3 2 2 9" xfId="41612" xr:uid="{A79A666B-1DC2-41B6-90D4-D993F3592878}"/>
    <cellStyle name="Normal 3 3 3 2 3" xfId="2009" xr:uid="{00000000-0005-0000-0000-000045600000}"/>
    <cellStyle name="Normal 3 3 3 2 3 2" xfId="4385" xr:uid="{00000000-0005-0000-0000-000046600000}"/>
    <cellStyle name="Normal 3 3 3 2 3 2 2" xfId="18642" xr:uid="{00000000-0005-0000-0000-000047600000}"/>
    <cellStyle name="Normal 3 3 3 2 3 2 3" xfId="30523" xr:uid="{7AEE9C8F-45E7-4541-A291-708D94C8B32D}"/>
    <cellStyle name="Normal 3 3 3 2 3 2 4" xfId="44780" xr:uid="{9939F016-9807-42A7-8E01-8BD3002FCE08}"/>
    <cellStyle name="Normal 3 3 3 2 3 3" xfId="6761" xr:uid="{00000000-0005-0000-0000-000048600000}"/>
    <cellStyle name="Normal 3 3 3 2 3 3 2" xfId="21018" xr:uid="{00000000-0005-0000-0000-000049600000}"/>
    <cellStyle name="Normal 3 3 3 2 3 3 3" xfId="32899" xr:uid="{FB046008-2EB8-4DCC-8E77-3041C3FAACDC}"/>
    <cellStyle name="Normal 3 3 3 2 3 3 4" xfId="47156" xr:uid="{3E4F7EEA-EEC9-44D7-AC9C-6D223C84F182}"/>
    <cellStyle name="Normal 3 3 3 2 3 4" xfId="9137" xr:uid="{00000000-0005-0000-0000-00004A600000}"/>
    <cellStyle name="Normal 3 3 3 2 3 4 2" xfId="23394" xr:uid="{00000000-0005-0000-0000-00004B600000}"/>
    <cellStyle name="Normal 3 3 3 2 3 4 3" xfId="35275" xr:uid="{6B338D8C-666F-451E-8A5D-9550B082342F}"/>
    <cellStyle name="Normal 3 3 3 2 3 4 4" xfId="49532" xr:uid="{6DA86ECF-540E-42BB-8517-7BC45017177C}"/>
    <cellStyle name="Normal 3 3 3 2 3 5" xfId="11513" xr:uid="{00000000-0005-0000-0000-00004C600000}"/>
    <cellStyle name="Normal 3 3 3 2 3 5 2" xfId="25770" xr:uid="{00000000-0005-0000-0000-00004D600000}"/>
    <cellStyle name="Normal 3 3 3 2 3 5 3" xfId="37651" xr:uid="{7412F49A-379E-413C-BE9E-3790687629B3}"/>
    <cellStyle name="Normal 3 3 3 2 3 5 4" xfId="51908" xr:uid="{A75C5806-0C1B-46D4-BD45-A136271B534E}"/>
    <cellStyle name="Normal 3 3 3 2 3 6" xfId="13890" xr:uid="{00000000-0005-0000-0000-00004E600000}"/>
    <cellStyle name="Normal 3 3 3 2 3 6 2" xfId="40028" xr:uid="{985753FD-8B6E-456B-9CFB-ACD9FB17C992}"/>
    <cellStyle name="Normal 3 3 3 2 3 6 3" xfId="54285" xr:uid="{861062D0-4163-4A3B-B2B4-58A8D7DE405A}"/>
    <cellStyle name="Normal 3 3 3 2 3 7" xfId="16266" xr:uid="{00000000-0005-0000-0000-00004F600000}"/>
    <cellStyle name="Normal 3 3 3 2 3 8" xfId="28147" xr:uid="{9F7AA784-9AD6-48A8-A5C2-BEFDE9EB607C}"/>
    <cellStyle name="Normal 3 3 3 2 3 9" xfId="42404" xr:uid="{5A352CA1-EC19-4592-B42B-CB18FB86CC62}"/>
    <cellStyle name="Normal 3 3 3 2 4" xfId="2801" xr:uid="{00000000-0005-0000-0000-000050600000}"/>
    <cellStyle name="Normal 3 3 3 2 4 2" xfId="17058" xr:uid="{00000000-0005-0000-0000-000051600000}"/>
    <cellStyle name="Normal 3 3 3 2 4 3" xfId="28939" xr:uid="{04A4C1DB-E5F8-49C4-8E6F-8BCFEB6C5F59}"/>
    <cellStyle name="Normal 3 3 3 2 4 4" xfId="43196" xr:uid="{C845EC50-DBE0-449A-9184-D506D7E56BCB}"/>
    <cellStyle name="Normal 3 3 3 2 5" xfId="5177" xr:uid="{00000000-0005-0000-0000-000052600000}"/>
    <cellStyle name="Normal 3 3 3 2 5 2" xfId="19434" xr:uid="{00000000-0005-0000-0000-000053600000}"/>
    <cellStyle name="Normal 3 3 3 2 5 3" xfId="31315" xr:uid="{F028E10B-D1CF-4121-8903-C34C86668E12}"/>
    <cellStyle name="Normal 3 3 3 2 5 4" xfId="45572" xr:uid="{627F5F2A-99A8-44FB-81E4-8140795A7B9B}"/>
    <cellStyle name="Normal 3 3 3 2 6" xfId="7553" xr:uid="{00000000-0005-0000-0000-000054600000}"/>
    <cellStyle name="Normal 3 3 3 2 6 2" xfId="21810" xr:uid="{00000000-0005-0000-0000-000055600000}"/>
    <cellStyle name="Normal 3 3 3 2 6 3" xfId="33691" xr:uid="{C5E8D187-23C1-4C1E-B473-70B55FB74DDE}"/>
    <cellStyle name="Normal 3 3 3 2 6 4" xfId="47948" xr:uid="{2BF2FDE6-BFFB-49F0-9B82-2E12F1C3E9CF}"/>
    <cellStyle name="Normal 3 3 3 2 7" xfId="9929" xr:uid="{00000000-0005-0000-0000-000056600000}"/>
    <cellStyle name="Normal 3 3 3 2 7 2" xfId="24186" xr:uid="{00000000-0005-0000-0000-000057600000}"/>
    <cellStyle name="Normal 3 3 3 2 7 3" xfId="36067" xr:uid="{52F08AE6-2ADF-427D-ABDD-8BB45FAEAF64}"/>
    <cellStyle name="Normal 3 3 3 2 7 4" xfId="50324" xr:uid="{DAC47246-A94A-4F7B-B055-9E0799B34966}"/>
    <cellStyle name="Normal 3 3 3 2 8" xfId="12306" xr:uid="{00000000-0005-0000-0000-000058600000}"/>
    <cellStyle name="Normal 3 3 3 2 8 2" xfId="38444" xr:uid="{F3C3640E-3FB4-4310-AC39-21F9EE91BAFD}"/>
    <cellStyle name="Normal 3 3 3 2 8 3" xfId="52701" xr:uid="{FF57CB77-BD20-4B36-B3E2-675849CB8D2F}"/>
    <cellStyle name="Normal 3 3 3 2 9" xfId="14682" xr:uid="{00000000-0005-0000-0000-000059600000}"/>
    <cellStyle name="Normal 3 3 3 3" xfId="857" xr:uid="{00000000-0005-0000-0000-00005A600000}"/>
    <cellStyle name="Normal 3 3 3 3 2" xfId="3233" xr:uid="{00000000-0005-0000-0000-00005B600000}"/>
    <cellStyle name="Normal 3 3 3 3 2 2" xfId="17490" xr:uid="{00000000-0005-0000-0000-00005C600000}"/>
    <cellStyle name="Normal 3 3 3 3 2 3" xfId="29371" xr:uid="{78342236-FE72-4290-BC1D-1D40CD7C8D78}"/>
    <cellStyle name="Normal 3 3 3 3 2 4" xfId="43628" xr:uid="{D2186DBC-18FB-4E07-84F5-5A6071C0856B}"/>
    <cellStyle name="Normal 3 3 3 3 3" xfId="5609" xr:uid="{00000000-0005-0000-0000-00005D600000}"/>
    <cellStyle name="Normal 3 3 3 3 3 2" xfId="19866" xr:uid="{00000000-0005-0000-0000-00005E600000}"/>
    <cellStyle name="Normal 3 3 3 3 3 3" xfId="31747" xr:uid="{E25FA001-0092-40EE-9B70-74025F604CCB}"/>
    <cellStyle name="Normal 3 3 3 3 3 4" xfId="46004" xr:uid="{1DCC5DDC-5F17-41E3-9F02-AF1B70242CE0}"/>
    <cellStyle name="Normal 3 3 3 3 4" xfId="7985" xr:uid="{00000000-0005-0000-0000-00005F600000}"/>
    <cellStyle name="Normal 3 3 3 3 4 2" xfId="22242" xr:uid="{00000000-0005-0000-0000-000060600000}"/>
    <cellStyle name="Normal 3 3 3 3 4 3" xfId="34123" xr:uid="{2AF5E8B5-8E4C-4CC0-AF0A-AD346F7E6F31}"/>
    <cellStyle name="Normal 3 3 3 3 4 4" xfId="48380" xr:uid="{DBF9E58B-6DD9-42F9-9EE2-F71837404289}"/>
    <cellStyle name="Normal 3 3 3 3 5" xfId="10361" xr:uid="{00000000-0005-0000-0000-000061600000}"/>
    <cellStyle name="Normal 3 3 3 3 5 2" xfId="24618" xr:uid="{00000000-0005-0000-0000-000062600000}"/>
    <cellStyle name="Normal 3 3 3 3 5 3" xfId="36499" xr:uid="{EBD5AEC8-D18F-428C-B804-ED828CD150A5}"/>
    <cellStyle name="Normal 3 3 3 3 5 4" xfId="50756" xr:uid="{01FFE007-6101-4CAA-8779-84B37B7E655E}"/>
    <cellStyle name="Normal 3 3 3 3 6" xfId="12738" xr:uid="{00000000-0005-0000-0000-000063600000}"/>
    <cellStyle name="Normal 3 3 3 3 6 2" xfId="38876" xr:uid="{DAFCC0C8-9C7F-49D9-8A17-198DF3145EA7}"/>
    <cellStyle name="Normal 3 3 3 3 6 3" xfId="53133" xr:uid="{12C79988-25F3-4C5A-B61F-2DB46A50C350}"/>
    <cellStyle name="Normal 3 3 3 3 7" xfId="15114" xr:uid="{00000000-0005-0000-0000-000064600000}"/>
    <cellStyle name="Normal 3 3 3 3 8" xfId="26995" xr:uid="{839CE46E-9673-47C9-AC86-6BF4E09A89A6}"/>
    <cellStyle name="Normal 3 3 3 3 9" xfId="41252" xr:uid="{CE6AD199-6B90-4408-BFFA-715D97EB842E}"/>
    <cellStyle name="Normal 3 3 3 4" xfId="1649" xr:uid="{00000000-0005-0000-0000-000065600000}"/>
    <cellStyle name="Normal 3 3 3 4 2" xfId="4025" xr:uid="{00000000-0005-0000-0000-000066600000}"/>
    <cellStyle name="Normal 3 3 3 4 2 2" xfId="18282" xr:uid="{00000000-0005-0000-0000-000067600000}"/>
    <cellStyle name="Normal 3 3 3 4 2 3" xfId="30163" xr:uid="{E749A540-683E-4922-8D43-D6E22F0C1BB2}"/>
    <cellStyle name="Normal 3 3 3 4 2 4" xfId="44420" xr:uid="{91A5B4FD-298E-4892-865B-53016E05AD2D}"/>
    <cellStyle name="Normal 3 3 3 4 3" xfId="6401" xr:uid="{00000000-0005-0000-0000-000068600000}"/>
    <cellStyle name="Normal 3 3 3 4 3 2" xfId="20658" xr:uid="{00000000-0005-0000-0000-000069600000}"/>
    <cellStyle name="Normal 3 3 3 4 3 3" xfId="32539" xr:uid="{6FF0F92A-5527-40E7-860B-9CE09307AED2}"/>
    <cellStyle name="Normal 3 3 3 4 3 4" xfId="46796" xr:uid="{52098F48-2FE1-408A-B4AA-F533A0FE02B2}"/>
    <cellStyle name="Normal 3 3 3 4 4" xfId="8777" xr:uid="{00000000-0005-0000-0000-00006A600000}"/>
    <cellStyle name="Normal 3 3 3 4 4 2" xfId="23034" xr:uid="{00000000-0005-0000-0000-00006B600000}"/>
    <cellStyle name="Normal 3 3 3 4 4 3" xfId="34915" xr:uid="{CB577083-BAAE-4F89-94AA-8D9B99DC57B6}"/>
    <cellStyle name="Normal 3 3 3 4 4 4" xfId="49172" xr:uid="{25EEDC6D-F92F-4869-81BF-934772F75F95}"/>
    <cellStyle name="Normal 3 3 3 4 5" xfId="11153" xr:uid="{00000000-0005-0000-0000-00006C600000}"/>
    <cellStyle name="Normal 3 3 3 4 5 2" xfId="25410" xr:uid="{00000000-0005-0000-0000-00006D600000}"/>
    <cellStyle name="Normal 3 3 3 4 5 3" xfId="37291" xr:uid="{88DA358E-3CC1-4207-B346-832F05F6C2E6}"/>
    <cellStyle name="Normal 3 3 3 4 5 4" xfId="51548" xr:uid="{E4665FB9-997C-443C-8D72-F491663DE90A}"/>
    <cellStyle name="Normal 3 3 3 4 6" xfId="13530" xr:uid="{00000000-0005-0000-0000-00006E600000}"/>
    <cellStyle name="Normal 3 3 3 4 6 2" xfId="39668" xr:uid="{6B2DD9F7-2EDF-40E3-856A-2B47B276EDCD}"/>
    <cellStyle name="Normal 3 3 3 4 6 3" xfId="53925" xr:uid="{BA29BBDF-33B4-4463-9321-90C2C58EE1F5}"/>
    <cellStyle name="Normal 3 3 3 4 7" xfId="15906" xr:uid="{00000000-0005-0000-0000-00006F600000}"/>
    <cellStyle name="Normal 3 3 3 4 8" xfId="27787" xr:uid="{0F8256C0-92B3-44DF-8852-190810D67C3D}"/>
    <cellStyle name="Normal 3 3 3 4 9" xfId="42044" xr:uid="{AA8A944A-365C-4FDE-9C8D-E002D034D321}"/>
    <cellStyle name="Normal 3 3 3 5" xfId="2441" xr:uid="{00000000-0005-0000-0000-000070600000}"/>
    <cellStyle name="Normal 3 3 3 5 2" xfId="16698" xr:uid="{00000000-0005-0000-0000-000071600000}"/>
    <cellStyle name="Normal 3 3 3 5 3" xfId="28579" xr:uid="{694084BE-64B8-4832-A79E-5D9C3A7EB3B5}"/>
    <cellStyle name="Normal 3 3 3 5 4" xfId="42836" xr:uid="{0A1A580E-00D9-40B2-A069-30D10AF4E796}"/>
    <cellStyle name="Normal 3 3 3 6" xfId="4817" xr:uid="{00000000-0005-0000-0000-000072600000}"/>
    <cellStyle name="Normal 3 3 3 6 2" xfId="19074" xr:uid="{00000000-0005-0000-0000-000073600000}"/>
    <cellStyle name="Normal 3 3 3 6 3" xfId="30955" xr:uid="{2FDF0878-D29B-4398-99D5-1A7E561199F6}"/>
    <cellStyle name="Normal 3 3 3 6 4" xfId="45212" xr:uid="{9E934662-FDEC-46CE-AD82-25F265BF633F}"/>
    <cellStyle name="Normal 3 3 3 7" xfId="7193" xr:uid="{00000000-0005-0000-0000-000074600000}"/>
    <cellStyle name="Normal 3 3 3 7 2" xfId="21450" xr:uid="{00000000-0005-0000-0000-000075600000}"/>
    <cellStyle name="Normal 3 3 3 7 3" xfId="33331" xr:uid="{EAB761B0-60E1-4CE6-BC03-582E1485B730}"/>
    <cellStyle name="Normal 3 3 3 7 4" xfId="47588" xr:uid="{AC8ADFB9-2661-4E88-9D32-4EFBBCABF0A9}"/>
    <cellStyle name="Normal 3 3 3 8" xfId="9569" xr:uid="{00000000-0005-0000-0000-000076600000}"/>
    <cellStyle name="Normal 3 3 3 8 2" xfId="23826" xr:uid="{00000000-0005-0000-0000-000077600000}"/>
    <cellStyle name="Normal 3 3 3 8 3" xfId="35707" xr:uid="{08C36C9B-81EE-4C9D-9784-CDF330B3C94A}"/>
    <cellStyle name="Normal 3 3 3 8 4" xfId="49964" xr:uid="{5005FA26-DD61-4511-8B52-873EA28BB4B5}"/>
    <cellStyle name="Normal 3 3 3 9" xfId="11946" xr:uid="{00000000-0005-0000-0000-000078600000}"/>
    <cellStyle name="Normal 3 3 3 9 2" xfId="38084" xr:uid="{3DDEE3CC-FA6B-406F-A27E-C722D76E5100}"/>
    <cellStyle name="Normal 3 3 3 9 3" xfId="52341" xr:uid="{5BFCF72B-D9E6-4E54-8ABF-9D8085D55FBE}"/>
    <cellStyle name="Normal 3 3 4" xfId="101" xr:uid="{00000000-0005-0000-0000-000079600000}"/>
    <cellStyle name="Normal 3 3 4 10" xfId="14358" xr:uid="{00000000-0005-0000-0000-00007A600000}"/>
    <cellStyle name="Normal 3 3 4 11" xfId="26239" xr:uid="{ED249A1F-7F31-45B6-A51B-0FDE820D5A79}"/>
    <cellStyle name="Normal 3 3 4 12" xfId="40496" xr:uid="{5B6FA8CF-1DB5-44BF-A329-A7EB0824309A}"/>
    <cellStyle name="Normal 3 3 4 2" xfId="461" xr:uid="{00000000-0005-0000-0000-00007B600000}"/>
    <cellStyle name="Normal 3 3 4 2 10" xfId="26599" xr:uid="{15369C38-8573-4C9F-B75E-C4F5996D3BD8}"/>
    <cellStyle name="Normal 3 3 4 2 11" xfId="40856" xr:uid="{7C1E746B-AAE9-47C2-87C8-6A03648F21AD}"/>
    <cellStyle name="Normal 3 3 4 2 2" xfId="1253" xr:uid="{00000000-0005-0000-0000-00007C600000}"/>
    <cellStyle name="Normal 3 3 4 2 2 2" xfId="3629" xr:uid="{00000000-0005-0000-0000-00007D600000}"/>
    <cellStyle name="Normal 3 3 4 2 2 2 2" xfId="17886" xr:uid="{00000000-0005-0000-0000-00007E600000}"/>
    <cellStyle name="Normal 3 3 4 2 2 2 3" xfId="29767" xr:uid="{95AE94E9-2A33-4561-BD12-AB9F057E0A1D}"/>
    <cellStyle name="Normal 3 3 4 2 2 2 4" xfId="44024" xr:uid="{26B02680-B391-4915-BFFD-C4682295D686}"/>
    <cellStyle name="Normal 3 3 4 2 2 3" xfId="6005" xr:uid="{00000000-0005-0000-0000-00007F600000}"/>
    <cellStyle name="Normal 3 3 4 2 2 3 2" xfId="20262" xr:uid="{00000000-0005-0000-0000-000080600000}"/>
    <cellStyle name="Normal 3 3 4 2 2 3 3" xfId="32143" xr:uid="{C34C95FC-C5BC-45BF-BAC3-33643E3B9317}"/>
    <cellStyle name="Normal 3 3 4 2 2 3 4" xfId="46400" xr:uid="{5B513AC4-84DC-4521-AC9C-82939DFE4C88}"/>
    <cellStyle name="Normal 3 3 4 2 2 4" xfId="8381" xr:uid="{00000000-0005-0000-0000-000081600000}"/>
    <cellStyle name="Normal 3 3 4 2 2 4 2" xfId="22638" xr:uid="{00000000-0005-0000-0000-000082600000}"/>
    <cellStyle name="Normal 3 3 4 2 2 4 3" xfId="34519" xr:uid="{94E8C41B-31B9-4BE9-AA32-6C9A502C0635}"/>
    <cellStyle name="Normal 3 3 4 2 2 4 4" xfId="48776" xr:uid="{11923E5A-960D-4884-A163-8C6403E4B3BF}"/>
    <cellStyle name="Normal 3 3 4 2 2 5" xfId="10757" xr:uid="{00000000-0005-0000-0000-000083600000}"/>
    <cellStyle name="Normal 3 3 4 2 2 5 2" xfId="25014" xr:uid="{00000000-0005-0000-0000-000084600000}"/>
    <cellStyle name="Normal 3 3 4 2 2 5 3" xfId="36895" xr:uid="{0A070844-F702-43B9-8A01-4CFA4F5B8165}"/>
    <cellStyle name="Normal 3 3 4 2 2 5 4" xfId="51152" xr:uid="{AEFC04AA-4E45-4095-86ED-641809FBFCCA}"/>
    <cellStyle name="Normal 3 3 4 2 2 6" xfId="13134" xr:uid="{00000000-0005-0000-0000-000085600000}"/>
    <cellStyle name="Normal 3 3 4 2 2 6 2" xfId="39272" xr:uid="{D8FB5E72-6C5D-4151-BF09-D64AD8A70610}"/>
    <cellStyle name="Normal 3 3 4 2 2 6 3" xfId="53529" xr:uid="{9B0C0243-4AD6-406A-86B1-7825BBA17A8A}"/>
    <cellStyle name="Normal 3 3 4 2 2 7" xfId="15510" xr:uid="{00000000-0005-0000-0000-000086600000}"/>
    <cellStyle name="Normal 3 3 4 2 2 8" xfId="27391" xr:uid="{F8B20AFF-0052-4950-A74E-DBD502FFD14F}"/>
    <cellStyle name="Normal 3 3 4 2 2 9" xfId="41648" xr:uid="{9E652D74-C9AD-448E-8094-114CB0D3A2AB}"/>
    <cellStyle name="Normal 3 3 4 2 3" xfId="2045" xr:uid="{00000000-0005-0000-0000-000087600000}"/>
    <cellStyle name="Normal 3 3 4 2 3 2" xfId="4421" xr:uid="{00000000-0005-0000-0000-000088600000}"/>
    <cellStyle name="Normal 3 3 4 2 3 2 2" xfId="18678" xr:uid="{00000000-0005-0000-0000-000089600000}"/>
    <cellStyle name="Normal 3 3 4 2 3 2 3" xfId="30559" xr:uid="{9D7B6017-5C8E-4EB3-A802-398F4030114D}"/>
    <cellStyle name="Normal 3 3 4 2 3 2 4" xfId="44816" xr:uid="{872C9011-C127-4CFA-8C39-BC328BA3CEDA}"/>
    <cellStyle name="Normal 3 3 4 2 3 3" xfId="6797" xr:uid="{00000000-0005-0000-0000-00008A600000}"/>
    <cellStyle name="Normal 3 3 4 2 3 3 2" xfId="21054" xr:uid="{00000000-0005-0000-0000-00008B600000}"/>
    <cellStyle name="Normal 3 3 4 2 3 3 3" xfId="32935" xr:uid="{C277C31B-A38E-4A56-8AFB-9E81FDEE528B}"/>
    <cellStyle name="Normal 3 3 4 2 3 3 4" xfId="47192" xr:uid="{C64953D4-EB0C-4291-9398-95F2C5A9017A}"/>
    <cellStyle name="Normal 3 3 4 2 3 4" xfId="9173" xr:uid="{00000000-0005-0000-0000-00008C600000}"/>
    <cellStyle name="Normal 3 3 4 2 3 4 2" xfId="23430" xr:uid="{00000000-0005-0000-0000-00008D600000}"/>
    <cellStyle name="Normal 3 3 4 2 3 4 3" xfId="35311" xr:uid="{2B3B5B2D-A153-407C-B948-CCB17F1CCF03}"/>
    <cellStyle name="Normal 3 3 4 2 3 4 4" xfId="49568" xr:uid="{806A670C-C5C9-46F6-8360-80BE283974CA}"/>
    <cellStyle name="Normal 3 3 4 2 3 5" xfId="11549" xr:uid="{00000000-0005-0000-0000-00008E600000}"/>
    <cellStyle name="Normal 3 3 4 2 3 5 2" xfId="25806" xr:uid="{00000000-0005-0000-0000-00008F600000}"/>
    <cellStyle name="Normal 3 3 4 2 3 5 3" xfId="37687" xr:uid="{995EED96-8F33-4FF8-9B6B-0C03CB3EDFF4}"/>
    <cellStyle name="Normal 3 3 4 2 3 5 4" xfId="51944" xr:uid="{EB79F694-25FA-4E92-A2E3-3C831AA4A2F1}"/>
    <cellStyle name="Normal 3 3 4 2 3 6" xfId="13926" xr:uid="{00000000-0005-0000-0000-000090600000}"/>
    <cellStyle name="Normal 3 3 4 2 3 6 2" xfId="40064" xr:uid="{4E8D64A8-8155-461C-B077-58C3CCF2959C}"/>
    <cellStyle name="Normal 3 3 4 2 3 6 3" xfId="54321" xr:uid="{E09BFA0B-348F-4ABC-A8F1-35C2280EF285}"/>
    <cellStyle name="Normal 3 3 4 2 3 7" xfId="16302" xr:uid="{00000000-0005-0000-0000-000091600000}"/>
    <cellStyle name="Normal 3 3 4 2 3 8" xfId="28183" xr:uid="{A3926D4E-F908-4CC8-8260-3FB9E29FAFCF}"/>
    <cellStyle name="Normal 3 3 4 2 3 9" xfId="42440" xr:uid="{8FE95CD4-A696-4D7A-B39C-BDBED860119B}"/>
    <cellStyle name="Normal 3 3 4 2 4" xfId="2837" xr:uid="{00000000-0005-0000-0000-000092600000}"/>
    <cellStyle name="Normal 3 3 4 2 4 2" xfId="17094" xr:uid="{00000000-0005-0000-0000-000093600000}"/>
    <cellStyle name="Normal 3 3 4 2 4 3" xfId="28975" xr:uid="{E5DA65CB-506D-47E9-9C53-92F46675DF35}"/>
    <cellStyle name="Normal 3 3 4 2 4 4" xfId="43232" xr:uid="{1E9BBE6D-0E3C-43DB-ADE6-C3097FA4A2F7}"/>
    <cellStyle name="Normal 3 3 4 2 5" xfId="5213" xr:uid="{00000000-0005-0000-0000-000094600000}"/>
    <cellStyle name="Normal 3 3 4 2 5 2" xfId="19470" xr:uid="{00000000-0005-0000-0000-000095600000}"/>
    <cellStyle name="Normal 3 3 4 2 5 3" xfId="31351" xr:uid="{713DBC13-6008-4166-8E62-793D97F350AB}"/>
    <cellStyle name="Normal 3 3 4 2 5 4" xfId="45608" xr:uid="{3E2A3FEB-6549-4957-8930-1F8C62FC75BE}"/>
    <cellStyle name="Normal 3 3 4 2 6" xfId="7589" xr:uid="{00000000-0005-0000-0000-000096600000}"/>
    <cellStyle name="Normal 3 3 4 2 6 2" xfId="21846" xr:uid="{00000000-0005-0000-0000-000097600000}"/>
    <cellStyle name="Normal 3 3 4 2 6 3" xfId="33727" xr:uid="{DB089ED9-B810-4571-BA55-0ED9060BC113}"/>
    <cellStyle name="Normal 3 3 4 2 6 4" xfId="47984" xr:uid="{6B997038-593B-46F3-BDFE-3A9A230DD263}"/>
    <cellStyle name="Normal 3 3 4 2 7" xfId="9965" xr:uid="{00000000-0005-0000-0000-000098600000}"/>
    <cellStyle name="Normal 3 3 4 2 7 2" xfId="24222" xr:uid="{00000000-0005-0000-0000-000099600000}"/>
    <cellStyle name="Normal 3 3 4 2 7 3" xfId="36103" xr:uid="{56CF3B23-E55C-4978-9EAC-94A78688AEFD}"/>
    <cellStyle name="Normal 3 3 4 2 7 4" xfId="50360" xr:uid="{A5D1B390-E204-49E2-B07E-B155B4B3DF6A}"/>
    <cellStyle name="Normal 3 3 4 2 8" xfId="12342" xr:uid="{00000000-0005-0000-0000-00009A600000}"/>
    <cellStyle name="Normal 3 3 4 2 8 2" xfId="38480" xr:uid="{43AC6F30-A363-444E-9F02-5D52DD4634F1}"/>
    <cellStyle name="Normal 3 3 4 2 8 3" xfId="52737" xr:uid="{345D3E4E-8DA6-4E3B-8748-9737102BCAA2}"/>
    <cellStyle name="Normal 3 3 4 2 9" xfId="14718" xr:uid="{00000000-0005-0000-0000-00009B600000}"/>
    <cellStyle name="Normal 3 3 4 3" xfId="893" xr:uid="{00000000-0005-0000-0000-00009C600000}"/>
    <cellStyle name="Normal 3 3 4 3 2" xfId="3269" xr:uid="{00000000-0005-0000-0000-00009D600000}"/>
    <cellStyle name="Normal 3 3 4 3 2 2" xfId="17526" xr:uid="{00000000-0005-0000-0000-00009E600000}"/>
    <cellStyle name="Normal 3 3 4 3 2 3" xfId="29407" xr:uid="{293227E0-B549-4D41-B1E2-AEBE5CBA3EFD}"/>
    <cellStyle name="Normal 3 3 4 3 2 4" xfId="43664" xr:uid="{851BE3E5-D341-47AD-9017-FD7DC1BF5A65}"/>
    <cellStyle name="Normal 3 3 4 3 3" xfId="5645" xr:uid="{00000000-0005-0000-0000-00009F600000}"/>
    <cellStyle name="Normal 3 3 4 3 3 2" xfId="19902" xr:uid="{00000000-0005-0000-0000-0000A0600000}"/>
    <cellStyle name="Normal 3 3 4 3 3 3" xfId="31783" xr:uid="{1478EBCE-7338-4A11-848E-CB20D17A8421}"/>
    <cellStyle name="Normal 3 3 4 3 3 4" xfId="46040" xr:uid="{E0785460-D489-44AC-A278-F3BBAC04BCD9}"/>
    <cellStyle name="Normal 3 3 4 3 4" xfId="8021" xr:uid="{00000000-0005-0000-0000-0000A1600000}"/>
    <cellStyle name="Normal 3 3 4 3 4 2" xfId="22278" xr:uid="{00000000-0005-0000-0000-0000A2600000}"/>
    <cellStyle name="Normal 3 3 4 3 4 3" xfId="34159" xr:uid="{B1C265F6-AFAB-44C1-81F2-7595BFDB064C}"/>
    <cellStyle name="Normal 3 3 4 3 4 4" xfId="48416" xr:uid="{836AB437-27AB-4339-9C6A-80F205E7BAF3}"/>
    <cellStyle name="Normal 3 3 4 3 5" xfId="10397" xr:uid="{00000000-0005-0000-0000-0000A3600000}"/>
    <cellStyle name="Normal 3 3 4 3 5 2" xfId="24654" xr:uid="{00000000-0005-0000-0000-0000A4600000}"/>
    <cellStyle name="Normal 3 3 4 3 5 3" xfId="36535" xr:uid="{22C2ACC9-66D9-41CC-9179-C54608F850DD}"/>
    <cellStyle name="Normal 3 3 4 3 5 4" xfId="50792" xr:uid="{DDEC5EC4-8AE7-456E-95C9-AA46F006F33C}"/>
    <cellStyle name="Normal 3 3 4 3 6" xfId="12774" xr:uid="{00000000-0005-0000-0000-0000A5600000}"/>
    <cellStyle name="Normal 3 3 4 3 6 2" xfId="38912" xr:uid="{D492CC51-D21C-4A3B-B8E6-C537C97A3BBB}"/>
    <cellStyle name="Normal 3 3 4 3 6 3" xfId="53169" xr:uid="{9CB9C242-6B49-424D-A5C3-B92155470CE1}"/>
    <cellStyle name="Normal 3 3 4 3 7" xfId="15150" xr:uid="{00000000-0005-0000-0000-0000A6600000}"/>
    <cellStyle name="Normal 3 3 4 3 8" xfId="27031" xr:uid="{A25095C6-26DA-4637-A9DE-865F30A710E2}"/>
    <cellStyle name="Normal 3 3 4 3 9" xfId="41288" xr:uid="{FD979602-8B61-4BEA-93BC-59915FD86557}"/>
    <cellStyle name="Normal 3 3 4 4" xfId="1685" xr:uid="{00000000-0005-0000-0000-0000A7600000}"/>
    <cellStyle name="Normal 3 3 4 4 2" xfId="4061" xr:uid="{00000000-0005-0000-0000-0000A8600000}"/>
    <cellStyle name="Normal 3 3 4 4 2 2" xfId="18318" xr:uid="{00000000-0005-0000-0000-0000A9600000}"/>
    <cellStyle name="Normal 3 3 4 4 2 3" xfId="30199" xr:uid="{FAD93E08-C657-457A-BD7C-14EE85E12831}"/>
    <cellStyle name="Normal 3 3 4 4 2 4" xfId="44456" xr:uid="{9886CD62-EF0E-446E-A970-4968F9703C00}"/>
    <cellStyle name="Normal 3 3 4 4 3" xfId="6437" xr:uid="{00000000-0005-0000-0000-0000AA600000}"/>
    <cellStyle name="Normal 3 3 4 4 3 2" xfId="20694" xr:uid="{00000000-0005-0000-0000-0000AB600000}"/>
    <cellStyle name="Normal 3 3 4 4 3 3" xfId="32575" xr:uid="{1EBE900B-A8E2-4F57-93FA-6628BB04B023}"/>
    <cellStyle name="Normal 3 3 4 4 3 4" xfId="46832" xr:uid="{44BAC8C7-67A0-4862-A00B-95B72EA1006F}"/>
    <cellStyle name="Normal 3 3 4 4 4" xfId="8813" xr:uid="{00000000-0005-0000-0000-0000AC600000}"/>
    <cellStyle name="Normal 3 3 4 4 4 2" xfId="23070" xr:uid="{00000000-0005-0000-0000-0000AD600000}"/>
    <cellStyle name="Normal 3 3 4 4 4 3" xfId="34951" xr:uid="{2E4FE4F9-3072-45FD-BCE1-C3BC4DACAF47}"/>
    <cellStyle name="Normal 3 3 4 4 4 4" xfId="49208" xr:uid="{FAE2249F-920F-4266-8C59-A626B51024A3}"/>
    <cellStyle name="Normal 3 3 4 4 5" xfId="11189" xr:uid="{00000000-0005-0000-0000-0000AE600000}"/>
    <cellStyle name="Normal 3 3 4 4 5 2" xfId="25446" xr:uid="{00000000-0005-0000-0000-0000AF600000}"/>
    <cellStyle name="Normal 3 3 4 4 5 3" xfId="37327" xr:uid="{15783538-90E7-460A-9CB5-A73F8D3758B7}"/>
    <cellStyle name="Normal 3 3 4 4 5 4" xfId="51584" xr:uid="{9169BB0A-131D-460E-A46C-06E3C5364672}"/>
    <cellStyle name="Normal 3 3 4 4 6" xfId="13566" xr:uid="{00000000-0005-0000-0000-0000B0600000}"/>
    <cellStyle name="Normal 3 3 4 4 6 2" xfId="39704" xr:uid="{DE837F33-ACDA-447F-8831-26A223A7AF93}"/>
    <cellStyle name="Normal 3 3 4 4 6 3" xfId="53961" xr:uid="{10FA8F9A-22D1-46C6-A6A0-D81033062D25}"/>
    <cellStyle name="Normal 3 3 4 4 7" xfId="15942" xr:uid="{00000000-0005-0000-0000-0000B1600000}"/>
    <cellStyle name="Normal 3 3 4 4 8" xfId="27823" xr:uid="{04A5C980-3155-4196-88C0-0AD486A2CB74}"/>
    <cellStyle name="Normal 3 3 4 4 9" xfId="42080" xr:uid="{40F54D75-4FD8-47EE-ADE8-1C4670DCF05C}"/>
    <cellStyle name="Normal 3 3 4 5" xfId="2477" xr:uid="{00000000-0005-0000-0000-0000B2600000}"/>
    <cellStyle name="Normal 3 3 4 5 2" xfId="16734" xr:uid="{00000000-0005-0000-0000-0000B3600000}"/>
    <cellStyle name="Normal 3 3 4 5 3" xfId="28615" xr:uid="{AFC16FAC-58F8-4BC2-A6F6-22751602BCD0}"/>
    <cellStyle name="Normal 3 3 4 5 4" xfId="42872" xr:uid="{008A0464-71CF-40B1-B324-841E7A2CF27B}"/>
    <cellStyle name="Normal 3 3 4 6" xfId="4853" xr:uid="{00000000-0005-0000-0000-0000B4600000}"/>
    <cellStyle name="Normal 3 3 4 6 2" xfId="19110" xr:uid="{00000000-0005-0000-0000-0000B5600000}"/>
    <cellStyle name="Normal 3 3 4 6 3" xfId="30991" xr:uid="{47D7B563-B811-4718-8BBE-606B4C97EFC8}"/>
    <cellStyle name="Normal 3 3 4 6 4" xfId="45248" xr:uid="{00430CDE-7363-4679-8B48-AAF856A6E0A6}"/>
    <cellStyle name="Normal 3 3 4 7" xfId="7229" xr:uid="{00000000-0005-0000-0000-0000B6600000}"/>
    <cellStyle name="Normal 3 3 4 7 2" xfId="21486" xr:uid="{00000000-0005-0000-0000-0000B7600000}"/>
    <cellStyle name="Normal 3 3 4 7 3" xfId="33367" xr:uid="{34E4922D-502C-4BEE-A21B-10A6D9BD5B59}"/>
    <cellStyle name="Normal 3 3 4 7 4" xfId="47624" xr:uid="{A6DBD8D6-2A6B-45B8-A575-77B86A4DCBF4}"/>
    <cellStyle name="Normal 3 3 4 8" xfId="9605" xr:uid="{00000000-0005-0000-0000-0000B8600000}"/>
    <cellStyle name="Normal 3 3 4 8 2" xfId="23862" xr:uid="{00000000-0005-0000-0000-0000B9600000}"/>
    <cellStyle name="Normal 3 3 4 8 3" xfId="35743" xr:uid="{153A23D1-0F66-479A-BE41-BC2F858A3D14}"/>
    <cellStyle name="Normal 3 3 4 8 4" xfId="50000" xr:uid="{6BD5ABAD-A946-4128-9C9A-5A4E0E967F19}"/>
    <cellStyle name="Normal 3 3 4 9" xfId="11982" xr:uid="{00000000-0005-0000-0000-0000BA600000}"/>
    <cellStyle name="Normal 3 3 4 9 2" xfId="38120" xr:uid="{3B8C15ED-4B50-4B36-867E-00125222C021}"/>
    <cellStyle name="Normal 3 3 4 9 3" xfId="52377" xr:uid="{76B743BA-5FD8-4FE7-9E22-1C18E8363B76}"/>
    <cellStyle name="Normal 3 3 5" xfId="137" xr:uid="{00000000-0005-0000-0000-0000BB600000}"/>
    <cellStyle name="Normal 3 3 5 10" xfId="14394" xr:uid="{00000000-0005-0000-0000-0000BC600000}"/>
    <cellStyle name="Normal 3 3 5 11" xfId="26275" xr:uid="{EC86CA42-71B5-4BC4-94C6-FD5189C11CC9}"/>
    <cellStyle name="Normal 3 3 5 12" xfId="40532" xr:uid="{32DADCFD-FA54-4635-B79C-73DCCF435D74}"/>
    <cellStyle name="Normal 3 3 5 2" xfId="497" xr:uid="{00000000-0005-0000-0000-0000BD600000}"/>
    <cellStyle name="Normal 3 3 5 2 10" xfId="26635" xr:uid="{89B3B6B7-3BB4-476F-A0BF-DE2E1B5A9B7D}"/>
    <cellStyle name="Normal 3 3 5 2 11" xfId="40892" xr:uid="{E21F1AA3-3316-40AA-9ADD-453A87C2CD10}"/>
    <cellStyle name="Normal 3 3 5 2 2" xfId="1289" xr:uid="{00000000-0005-0000-0000-0000BE600000}"/>
    <cellStyle name="Normal 3 3 5 2 2 2" xfId="3665" xr:uid="{00000000-0005-0000-0000-0000BF600000}"/>
    <cellStyle name="Normal 3 3 5 2 2 2 2" xfId="17922" xr:uid="{00000000-0005-0000-0000-0000C0600000}"/>
    <cellStyle name="Normal 3 3 5 2 2 2 3" xfId="29803" xr:uid="{78C4946F-CF07-457D-8FED-F85DD605EF35}"/>
    <cellStyle name="Normal 3 3 5 2 2 2 4" xfId="44060" xr:uid="{931988C5-1BD2-47A3-9CA7-142CABE79BB3}"/>
    <cellStyle name="Normal 3 3 5 2 2 3" xfId="6041" xr:uid="{00000000-0005-0000-0000-0000C1600000}"/>
    <cellStyle name="Normal 3 3 5 2 2 3 2" xfId="20298" xr:uid="{00000000-0005-0000-0000-0000C2600000}"/>
    <cellStyle name="Normal 3 3 5 2 2 3 3" xfId="32179" xr:uid="{2FCFC846-0C8F-4FF6-A7A2-FFA5F4A57162}"/>
    <cellStyle name="Normal 3 3 5 2 2 3 4" xfId="46436" xr:uid="{77704056-45BA-48CD-B6EF-B975CEEB35F4}"/>
    <cellStyle name="Normal 3 3 5 2 2 4" xfId="8417" xr:uid="{00000000-0005-0000-0000-0000C3600000}"/>
    <cellStyle name="Normal 3 3 5 2 2 4 2" xfId="22674" xr:uid="{00000000-0005-0000-0000-0000C4600000}"/>
    <cellStyle name="Normal 3 3 5 2 2 4 3" xfId="34555" xr:uid="{3B09462A-8657-4A0D-9B21-6C8E1467CC2A}"/>
    <cellStyle name="Normal 3 3 5 2 2 4 4" xfId="48812" xr:uid="{9F9D8842-FC89-4C6A-A3F4-E490F0F9F295}"/>
    <cellStyle name="Normal 3 3 5 2 2 5" xfId="10793" xr:uid="{00000000-0005-0000-0000-0000C5600000}"/>
    <cellStyle name="Normal 3 3 5 2 2 5 2" xfId="25050" xr:uid="{00000000-0005-0000-0000-0000C6600000}"/>
    <cellStyle name="Normal 3 3 5 2 2 5 3" xfId="36931" xr:uid="{77FC117D-D154-465F-A8F2-AE6D33040D0B}"/>
    <cellStyle name="Normal 3 3 5 2 2 5 4" xfId="51188" xr:uid="{E5E8135C-7102-433B-8C32-2252D2AA822B}"/>
    <cellStyle name="Normal 3 3 5 2 2 6" xfId="13170" xr:uid="{00000000-0005-0000-0000-0000C7600000}"/>
    <cellStyle name="Normal 3 3 5 2 2 6 2" xfId="39308" xr:uid="{D69F82E7-E842-49A8-868D-58FC3DCB61DC}"/>
    <cellStyle name="Normal 3 3 5 2 2 6 3" xfId="53565" xr:uid="{56692C70-4923-44C0-AB60-9CFEC4DF1F96}"/>
    <cellStyle name="Normal 3 3 5 2 2 7" xfId="15546" xr:uid="{00000000-0005-0000-0000-0000C8600000}"/>
    <cellStyle name="Normal 3 3 5 2 2 8" xfId="27427" xr:uid="{B67702B3-5728-455C-BAC4-398F830470D0}"/>
    <cellStyle name="Normal 3 3 5 2 2 9" xfId="41684" xr:uid="{ECBDD178-E871-4316-90DE-5FE4F1216973}"/>
    <cellStyle name="Normal 3 3 5 2 3" xfId="2081" xr:uid="{00000000-0005-0000-0000-0000C9600000}"/>
    <cellStyle name="Normal 3 3 5 2 3 2" xfId="4457" xr:uid="{00000000-0005-0000-0000-0000CA600000}"/>
    <cellStyle name="Normal 3 3 5 2 3 2 2" xfId="18714" xr:uid="{00000000-0005-0000-0000-0000CB600000}"/>
    <cellStyle name="Normal 3 3 5 2 3 2 3" xfId="30595" xr:uid="{1DE7D9C4-1D39-4B9D-88F4-FBDA07E69988}"/>
    <cellStyle name="Normal 3 3 5 2 3 2 4" xfId="44852" xr:uid="{CD2331B1-0119-48FC-B51B-5C807871DF84}"/>
    <cellStyle name="Normal 3 3 5 2 3 3" xfId="6833" xr:uid="{00000000-0005-0000-0000-0000CC600000}"/>
    <cellStyle name="Normal 3 3 5 2 3 3 2" xfId="21090" xr:uid="{00000000-0005-0000-0000-0000CD600000}"/>
    <cellStyle name="Normal 3 3 5 2 3 3 3" xfId="32971" xr:uid="{5AE2625D-1B14-46C4-BC64-9A961C6D9A0E}"/>
    <cellStyle name="Normal 3 3 5 2 3 3 4" xfId="47228" xr:uid="{F8EFB0A4-1DBC-4B7B-A7BB-140DCE7E467E}"/>
    <cellStyle name="Normal 3 3 5 2 3 4" xfId="9209" xr:uid="{00000000-0005-0000-0000-0000CE600000}"/>
    <cellStyle name="Normal 3 3 5 2 3 4 2" xfId="23466" xr:uid="{00000000-0005-0000-0000-0000CF600000}"/>
    <cellStyle name="Normal 3 3 5 2 3 4 3" xfId="35347" xr:uid="{8F1CF05A-6FC4-443C-8108-6F401CDA596E}"/>
    <cellStyle name="Normal 3 3 5 2 3 4 4" xfId="49604" xr:uid="{D677E8E9-3F1F-4F99-A99A-CFFADC5C2E6C}"/>
    <cellStyle name="Normal 3 3 5 2 3 5" xfId="11585" xr:uid="{00000000-0005-0000-0000-0000D0600000}"/>
    <cellStyle name="Normal 3 3 5 2 3 5 2" xfId="25842" xr:uid="{00000000-0005-0000-0000-0000D1600000}"/>
    <cellStyle name="Normal 3 3 5 2 3 5 3" xfId="37723" xr:uid="{22BB5015-8E23-4F4B-828A-5A8AAADA800B}"/>
    <cellStyle name="Normal 3 3 5 2 3 5 4" xfId="51980" xr:uid="{7112786E-7A84-4648-924F-09AB46421FAE}"/>
    <cellStyle name="Normal 3 3 5 2 3 6" xfId="13962" xr:uid="{00000000-0005-0000-0000-0000D2600000}"/>
    <cellStyle name="Normal 3 3 5 2 3 6 2" xfId="40100" xr:uid="{BDB28262-37FF-4193-B132-751CD1CFA52E}"/>
    <cellStyle name="Normal 3 3 5 2 3 6 3" xfId="54357" xr:uid="{9BF22065-5E16-42DD-9622-0A75C7C2F479}"/>
    <cellStyle name="Normal 3 3 5 2 3 7" xfId="16338" xr:uid="{00000000-0005-0000-0000-0000D3600000}"/>
    <cellStyle name="Normal 3 3 5 2 3 8" xfId="28219" xr:uid="{56AFB745-B168-41D2-ABEA-898CBA8400E6}"/>
    <cellStyle name="Normal 3 3 5 2 3 9" xfId="42476" xr:uid="{2FFC9C7A-9DF7-4219-9644-56D2213FC8B0}"/>
    <cellStyle name="Normal 3 3 5 2 4" xfId="2873" xr:uid="{00000000-0005-0000-0000-0000D4600000}"/>
    <cellStyle name="Normal 3 3 5 2 4 2" xfId="17130" xr:uid="{00000000-0005-0000-0000-0000D5600000}"/>
    <cellStyle name="Normal 3 3 5 2 4 3" xfId="29011" xr:uid="{1CC45221-EFBE-4883-8942-11533F1B549C}"/>
    <cellStyle name="Normal 3 3 5 2 4 4" xfId="43268" xr:uid="{668AF206-8DCE-479C-950D-F26B406863D3}"/>
    <cellStyle name="Normal 3 3 5 2 5" xfId="5249" xr:uid="{00000000-0005-0000-0000-0000D6600000}"/>
    <cellStyle name="Normal 3 3 5 2 5 2" xfId="19506" xr:uid="{00000000-0005-0000-0000-0000D7600000}"/>
    <cellStyle name="Normal 3 3 5 2 5 3" xfId="31387" xr:uid="{4D254BA4-A83B-4979-8E25-A1A4E213CA22}"/>
    <cellStyle name="Normal 3 3 5 2 5 4" xfId="45644" xr:uid="{617FA81E-E3DA-44B3-AA31-BC79C4EE5CC3}"/>
    <cellStyle name="Normal 3 3 5 2 6" xfId="7625" xr:uid="{00000000-0005-0000-0000-0000D8600000}"/>
    <cellStyle name="Normal 3 3 5 2 6 2" xfId="21882" xr:uid="{00000000-0005-0000-0000-0000D9600000}"/>
    <cellStyle name="Normal 3 3 5 2 6 3" xfId="33763" xr:uid="{0C46D9C2-C298-446A-BE13-7D7EA2B76779}"/>
    <cellStyle name="Normal 3 3 5 2 6 4" xfId="48020" xr:uid="{D00063D8-2E1A-4456-99A2-A390FCF39BFD}"/>
    <cellStyle name="Normal 3 3 5 2 7" xfId="10001" xr:uid="{00000000-0005-0000-0000-0000DA600000}"/>
    <cellStyle name="Normal 3 3 5 2 7 2" xfId="24258" xr:uid="{00000000-0005-0000-0000-0000DB600000}"/>
    <cellStyle name="Normal 3 3 5 2 7 3" xfId="36139" xr:uid="{4BB46324-343D-4E1B-9B99-1BA8605DFE9A}"/>
    <cellStyle name="Normal 3 3 5 2 7 4" xfId="50396" xr:uid="{260E2244-8E1F-4E1E-BCA2-9BA7ABE77701}"/>
    <cellStyle name="Normal 3 3 5 2 8" xfId="12378" xr:uid="{00000000-0005-0000-0000-0000DC600000}"/>
    <cellStyle name="Normal 3 3 5 2 8 2" xfId="38516" xr:uid="{5A39F19A-807C-4590-B924-4CB2B55F9596}"/>
    <cellStyle name="Normal 3 3 5 2 8 3" xfId="52773" xr:uid="{C13E6070-A29D-40DA-8ED5-9D9C0EA04824}"/>
    <cellStyle name="Normal 3 3 5 2 9" xfId="14754" xr:uid="{00000000-0005-0000-0000-0000DD600000}"/>
    <cellStyle name="Normal 3 3 5 3" xfId="929" xr:uid="{00000000-0005-0000-0000-0000DE600000}"/>
    <cellStyle name="Normal 3 3 5 3 2" xfId="3305" xr:uid="{00000000-0005-0000-0000-0000DF600000}"/>
    <cellStyle name="Normal 3 3 5 3 2 2" xfId="17562" xr:uid="{00000000-0005-0000-0000-0000E0600000}"/>
    <cellStyle name="Normal 3 3 5 3 2 3" xfId="29443" xr:uid="{F306AB44-33A1-4FA3-A096-E1C8492D8A78}"/>
    <cellStyle name="Normal 3 3 5 3 2 4" xfId="43700" xr:uid="{1D1337F2-2343-4B2D-A99C-4CCDD3AE041D}"/>
    <cellStyle name="Normal 3 3 5 3 3" xfId="5681" xr:uid="{00000000-0005-0000-0000-0000E1600000}"/>
    <cellStyle name="Normal 3 3 5 3 3 2" xfId="19938" xr:uid="{00000000-0005-0000-0000-0000E2600000}"/>
    <cellStyle name="Normal 3 3 5 3 3 3" xfId="31819" xr:uid="{56EDD272-55B8-4C68-A8EB-E27456E2D18B}"/>
    <cellStyle name="Normal 3 3 5 3 3 4" xfId="46076" xr:uid="{6F28240F-7DD3-4246-8ABC-62DA2732AC1F}"/>
    <cellStyle name="Normal 3 3 5 3 4" xfId="8057" xr:uid="{00000000-0005-0000-0000-0000E3600000}"/>
    <cellStyle name="Normal 3 3 5 3 4 2" xfId="22314" xr:uid="{00000000-0005-0000-0000-0000E4600000}"/>
    <cellStyle name="Normal 3 3 5 3 4 3" xfId="34195" xr:uid="{3753DE8C-426F-4FD1-B2BE-2B0C68FCEE4C}"/>
    <cellStyle name="Normal 3 3 5 3 4 4" xfId="48452" xr:uid="{CC9AB93D-D234-458E-9E2A-BBE4BBE2F9D9}"/>
    <cellStyle name="Normal 3 3 5 3 5" xfId="10433" xr:uid="{00000000-0005-0000-0000-0000E5600000}"/>
    <cellStyle name="Normal 3 3 5 3 5 2" xfId="24690" xr:uid="{00000000-0005-0000-0000-0000E6600000}"/>
    <cellStyle name="Normal 3 3 5 3 5 3" xfId="36571" xr:uid="{5B6821E5-9981-44FB-BE8E-3C484A21BBE0}"/>
    <cellStyle name="Normal 3 3 5 3 5 4" xfId="50828" xr:uid="{9C8BC075-5308-4782-BC89-426AC942E2EE}"/>
    <cellStyle name="Normal 3 3 5 3 6" xfId="12810" xr:uid="{00000000-0005-0000-0000-0000E7600000}"/>
    <cellStyle name="Normal 3 3 5 3 6 2" xfId="38948" xr:uid="{63975576-3027-4253-8356-9B60CB24DD1A}"/>
    <cellStyle name="Normal 3 3 5 3 6 3" xfId="53205" xr:uid="{943F78B5-1629-44E0-944F-32B09FFA32CB}"/>
    <cellStyle name="Normal 3 3 5 3 7" xfId="15186" xr:uid="{00000000-0005-0000-0000-0000E8600000}"/>
    <cellStyle name="Normal 3 3 5 3 8" xfId="27067" xr:uid="{3E62BA1C-A921-4415-9B18-B0F057F39495}"/>
    <cellStyle name="Normal 3 3 5 3 9" xfId="41324" xr:uid="{3B24E497-60D3-4CFA-BD0B-455A3413B1B8}"/>
    <cellStyle name="Normal 3 3 5 4" xfId="1721" xr:uid="{00000000-0005-0000-0000-0000E9600000}"/>
    <cellStyle name="Normal 3 3 5 4 2" xfId="4097" xr:uid="{00000000-0005-0000-0000-0000EA600000}"/>
    <cellStyle name="Normal 3 3 5 4 2 2" xfId="18354" xr:uid="{00000000-0005-0000-0000-0000EB600000}"/>
    <cellStyle name="Normal 3 3 5 4 2 3" xfId="30235" xr:uid="{FD26071B-889C-40EC-930A-13E23618DAFE}"/>
    <cellStyle name="Normal 3 3 5 4 2 4" xfId="44492" xr:uid="{6B40A52A-4D9D-4E88-AC6A-584A4B2A2955}"/>
    <cellStyle name="Normal 3 3 5 4 3" xfId="6473" xr:uid="{00000000-0005-0000-0000-0000EC600000}"/>
    <cellStyle name="Normal 3 3 5 4 3 2" xfId="20730" xr:uid="{00000000-0005-0000-0000-0000ED600000}"/>
    <cellStyle name="Normal 3 3 5 4 3 3" xfId="32611" xr:uid="{71FC3695-606C-47D8-BFD4-156301C74266}"/>
    <cellStyle name="Normal 3 3 5 4 3 4" xfId="46868" xr:uid="{1243A252-C583-4478-BEBD-5E2E259DE337}"/>
    <cellStyle name="Normal 3 3 5 4 4" xfId="8849" xr:uid="{00000000-0005-0000-0000-0000EE600000}"/>
    <cellStyle name="Normal 3 3 5 4 4 2" xfId="23106" xr:uid="{00000000-0005-0000-0000-0000EF600000}"/>
    <cellStyle name="Normal 3 3 5 4 4 3" xfId="34987" xr:uid="{83F1B3E0-CDAE-45DB-83DB-8890A0FC488D}"/>
    <cellStyle name="Normal 3 3 5 4 4 4" xfId="49244" xr:uid="{8A0BA16E-E52A-4257-B2B2-89BE1A8B6E4E}"/>
    <cellStyle name="Normal 3 3 5 4 5" xfId="11225" xr:uid="{00000000-0005-0000-0000-0000F0600000}"/>
    <cellStyle name="Normal 3 3 5 4 5 2" xfId="25482" xr:uid="{00000000-0005-0000-0000-0000F1600000}"/>
    <cellStyle name="Normal 3 3 5 4 5 3" xfId="37363" xr:uid="{90C65ADE-9736-443A-84A5-BEA404C4C66A}"/>
    <cellStyle name="Normal 3 3 5 4 5 4" xfId="51620" xr:uid="{194303B2-9E84-4715-9457-B061068147EB}"/>
    <cellStyle name="Normal 3 3 5 4 6" xfId="13602" xr:uid="{00000000-0005-0000-0000-0000F2600000}"/>
    <cellStyle name="Normal 3 3 5 4 6 2" xfId="39740" xr:uid="{5EB90B03-6168-4DB9-A0E0-FCE12043D60F}"/>
    <cellStyle name="Normal 3 3 5 4 6 3" xfId="53997" xr:uid="{F33656AF-BE11-444A-8221-28A00E3FCF46}"/>
    <cellStyle name="Normal 3 3 5 4 7" xfId="15978" xr:uid="{00000000-0005-0000-0000-0000F3600000}"/>
    <cellStyle name="Normal 3 3 5 4 8" xfId="27859" xr:uid="{801A6837-26D9-4315-B649-9CDCBFEF1875}"/>
    <cellStyle name="Normal 3 3 5 4 9" xfId="42116" xr:uid="{8FFB74C6-9D14-41EC-979C-00B6372B3BF6}"/>
    <cellStyle name="Normal 3 3 5 5" xfId="2513" xr:uid="{00000000-0005-0000-0000-0000F4600000}"/>
    <cellStyle name="Normal 3 3 5 5 2" xfId="16770" xr:uid="{00000000-0005-0000-0000-0000F5600000}"/>
    <cellStyle name="Normal 3 3 5 5 3" xfId="28651" xr:uid="{8642A981-215E-4F6C-8927-88FD88B8DA36}"/>
    <cellStyle name="Normal 3 3 5 5 4" xfId="42908" xr:uid="{8809CBB4-134C-4776-905A-6E4B4C4AFD3A}"/>
    <cellStyle name="Normal 3 3 5 6" xfId="4889" xr:uid="{00000000-0005-0000-0000-0000F6600000}"/>
    <cellStyle name="Normal 3 3 5 6 2" xfId="19146" xr:uid="{00000000-0005-0000-0000-0000F7600000}"/>
    <cellStyle name="Normal 3 3 5 6 3" xfId="31027" xr:uid="{9244003C-CDA0-4E1B-913A-1866293E72CE}"/>
    <cellStyle name="Normal 3 3 5 6 4" xfId="45284" xr:uid="{2D8A2DD9-449E-419C-BFCE-673771E46F87}"/>
    <cellStyle name="Normal 3 3 5 7" xfId="7265" xr:uid="{00000000-0005-0000-0000-0000F8600000}"/>
    <cellStyle name="Normal 3 3 5 7 2" xfId="21522" xr:uid="{00000000-0005-0000-0000-0000F9600000}"/>
    <cellStyle name="Normal 3 3 5 7 3" xfId="33403" xr:uid="{6C24C376-94DA-4D13-BFD4-0BBC51B6C6D6}"/>
    <cellStyle name="Normal 3 3 5 7 4" xfId="47660" xr:uid="{669D6EAE-9673-4BD6-B5B7-E44C5D22BBA5}"/>
    <cellStyle name="Normal 3 3 5 8" xfId="9641" xr:uid="{00000000-0005-0000-0000-0000FA600000}"/>
    <cellStyle name="Normal 3 3 5 8 2" xfId="23898" xr:uid="{00000000-0005-0000-0000-0000FB600000}"/>
    <cellStyle name="Normal 3 3 5 8 3" xfId="35779" xr:uid="{3897693F-B37B-4A98-AC26-7DE0AEE67DCA}"/>
    <cellStyle name="Normal 3 3 5 8 4" xfId="50036" xr:uid="{EA87B420-BF39-4F1D-BB78-93828A64C3CC}"/>
    <cellStyle name="Normal 3 3 5 9" xfId="12018" xr:uid="{00000000-0005-0000-0000-0000FC600000}"/>
    <cellStyle name="Normal 3 3 5 9 2" xfId="38156" xr:uid="{5C034D7E-889D-4839-90B9-83486AF1A737}"/>
    <cellStyle name="Normal 3 3 5 9 3" xfId="52413" xr:uid="{80E2923E-7503-43EE-BD3E-CC34EE7DA5BE}"/>
    <cellStyle name="Normal 3 3 6" xfId="173" xr:uid="{00000000-0005-0000-0000-0000FD600000}"/>
    <cellStyle name="Normal 3 3 6 10" xfId="14430" xr:uid="{00000000-0005-0000-0000-0000FE600000}"/>
    <cellStyle name="Normal 3 3 6 11" xfId="26311" xr:uid="{FCF1C735-1299-49E4-8EC2-626EA2A6F511}"/>
    <cellStyle name="Normal 3 3 6 12" xfId="40568" xr:uid="{88982D62-43BD-4BA8-AC85-F9767296D439}"/>
    <cellStyle name="Normal 3 3 6 2" xfId="533" xr:uid="{00000000-0005-0000-0000-0000FF600000}"/>
    <cellStyle name="Normal 3 3 6 2 10" xfId="26671" xr:uid="{050FB054-F6C0-4D03-A949-1AD918824358}"/>
    <cellStyle name="Normal 3 3 6 2 11" xfId="40928" xr:uid="{B1FF3D34-F40A-44CC-BEF1-EECF926A312C}"/>
    <cellStyle name="Normal 3 3 6 2 2" xfId="1325" xr:uid="{00000000-0005-0000-0000-000000610000}"/>
    <cellStyle name="Normal 3 3 6 2 2 2" xfId="3701" xr:uid="{00000000-0005-0000-0000-000001610000}"/>
    <cellStyle name="Normal 3 3 6 2 2 2 2" xfId="17958" xr:uid="{00000000-0005-0000-0000-000002610000}"/>
    <cellStyle name="Normal 3 3 6 2 2 2 3" xfId="29839" xr:uid="{CDCEC142-A70B-49EB-8674-A243459B475E}"/>
    <cellStyle name="Normal 3 3 6 2 2 2 4" xfId="44096" xr:uid="{AA772A22-9105-4DFF-81C1-033DB7DF9945}"/>
    <cellStyle name="Normal 3 3 6 2 2 3" xfId="6077" xr:uid="{00000000-0005-0000-0000-000003610000}"/>
    <cellStyle name="Normal 3 3 6 2 2 3 2" xfId="20334" xr:uid="{00000000-0005-0000-0000-000004610000}"/>
    <cellStyle name="Normal 3 3 6 2 2 3 3" xfId="32215" xr:uid="{6FB6F6C7-7930-4978-84F4-9BB4CF9757CA}"/>
    <cellStyle name="Normal 3 3 6 2 2 3 4" xfId="46472" xr:uid="{BAB78060-1FC3-43FC-954E-B9E6B089157A}"/>
    <cellStyle name="Normal 3 3 6 2 2 4" xfId="8453" xr:uid="{00000000-0005-0000-0000-000005610000}"/>
    <cellStyle name="Normal 3 3 6 2 2 4 2" xfId="22710" xr:uid="{00000000-0005-0000-0000-000006610000}"/>
    <cellStyle name="Normal 3 3 6 2 2 4 3" xfId="34591" xr:uid="{DE5D5F10-53FB-474C-AD10-528D87C82DBC}"/>
    <cellStyle name="Normal 3 3 6 2 2 4 4" xfId="48848" xr:uid="{E84731DA-8709-4FF4-8FED-69A8192A6768}"/>
    <cellStyle name="Normal 3 3 6 2 2 5" xfId="10829" xr:uid="{00000000-0005-0000-0000-000007610000}"/>
    <cellStyle name="Normal 3 3 6 2 2 5 2" xfId="25086" xr:uid="{00000000-0005-0000-0000-000008610000}"/>
    <cellStyle name="Normal 3 3 6 2 2 5 3" xfId="36967" xr:uid="{690F88D7-67F4-429B-B53F-63F9C2AA5D40}"/>
    <cellStyle name="Normal 3 3 6 2 2 5 4" xfId="51224" xr:uid="{88BF7E98-69B8-4EB0-93D2-6E8CC1E9CF87}"/>
    <cellStyle name="Normal 3 3 6 2 2 6" xfId="13206" xr:uid="{00000000-0005-0000-0000-000009610000}"/>
    <cellStyle name="Normal 3 3 6 2 2 6 2" xfId="39344" xr:uid="{C48C4213-6E58-45A6-AF64-030034F7CA92}"/>
    <cellStyle name="Normal 3 3 6 2 2 6 3" xfId="53601" xr:uid="{71C4A9B8-095F-40CC-84C1-1177E1D282B9}"/>
    <cellStyle name="Normal 3 3 6 2 2 7" xfId="15582" xr:uid="{00000000-0005-0000-0000-00000A610000}"/>
    <cellStyle name="Normal 3 3 6 2 2 8" xfId="27463" xr:uid="{0D8BA331-6C9A-45E6-9D15-409CD05FA3BD}"/>
    <cellStyle name="Normal 3 3 6 2 2 9" xfId="41720" xr:uid="{FE9C42B9-E26C-421E-8E73-08A904E907D5}"/>
    <cellStyle name="Normal 3 3 6 2 3" xfId="2117" xr:uid="{00000000-0005-0000-0000-00000B610000}"/>
    <cellStyle name="Normal 3 3 6 2 3 2" xfId="4493" xr:uid="{00000000-0005-0000-0000-00000C610000}"/>
    <cellStyle name="Normal 3 3 6 2 3 2 2" xfId="18750" xr:uid="{00000000-0005-0000-0000-00000D610000}"/>
    <cellStyle name="Normal 3 3 6 2 3 2 3" xfId="30631" xr:uid="{85D71C7B-F897-4BDE-A7BF-7E174F1D7CD2}"/>
    <cellStyle name="Normal 3 3 6 2 3 2 4" xfId="44888" xr:uid="{7BF692D7-3CF1-456D-9D19-BFC58E5068A0}"/>
    <cellStyle name="Normal 3 3 6 2 3 3" xfId="6869" xr:uid="{00000000-0005-0000-0000-00000E610000}"/>
    <cellStyle name="Normal 3 3 6 2 3 3 2" xfId="21126" xr:uid="{00000000-0005-0000-0000-00000F610000}"/>
    <cellStyle name="Normal 3 3 6 2 3 3 3" xfId="33007" xr:uid="{3E751327-A4B4-4F67-865A-220AD7E35231}"/>
    <cellStyle name="Normal 3 3 6 2 3 3 4" xfId="47264" xr:uid="{7F8B67B0-E0FD-497A-895F-65948F3C29D2}"/>
    <cellStyle name="Normal 3 3 6 2 3 4" xfId="9245" xr:uid="{00000000-0005-0000-0000-000010610000}"/>
    <cellStyle name="Normal 3 3 6 2 3 4 2" xfId="23502" xr:uid="{00000000-0005-0000-0000-000011610000}"/>
    <cellStyle name="Normal 3 3 6 2 3 4 3" xfId="35383" xr:uid="{7D0D7903-DF6A-47B6-8D5F-7B9BF76D1DAB}"/>
    <cellStyle name="Normal 3 3 6 2 3 4 4" xfId="49640" xr:uid="{26FA4294-3278-46E3-BB17-7B8553D36195}"/>
    <cellStyle name="Normal 3 3 6 2 3 5" xfId="11621" xr:uid="{00000000-0005-0000-0000-000012610000}"/>
    <cellStyle name="Normal 3 3 6 2 3 5 2" xfId="25878" xr:uid="{00000000-0005-0000-0000-000013610000}"/>
    <cellStyle name="Normal 3 3 6 2 3 5 3" xfId="37759" xr:uid="{92FD67BA-4F23-41F2-8404-ADE644BBE951}"/>
    <cellStyle name="Normal 3 3 6 2 3 5 4" xfId="52016" xr:uid="{666DCE10-32F6-4048-9C4A-F24E097F0D38}"/>
    <cellStyle name="Normal 3 3 6 2 3 6" xfId="13998" xr:uid="{00000000-0005-0000-0000-000014610000}"/>
    <cellStyle name="Normal 3 3 6 2 3 6 2" xfId="40136" xr:uid="{0EE127E6-3A6B-422F-A7D6-F8AB4012DF52}"/>
    <cellStyle name="Normal 3 3 6 2 3 6 3" xfId="54393" xr:uid="{862453D1-7EE9-42D8-B453-49141D2854CF}"/>
    <cellStyle name="Normal 3 3 6 2 3 7" xfId="16374" xr:uid="{00000000-0005-0000-0000-000015610000}"/>
    <cellStyle name="Normal 3 3 6 2 3 8" xfId="28255" xr:uid="{574AA47E-6877-4DA0-8011-CEFF1BE332CF}"/>
    <cellStyle name="Normal 3 3 6 2 3 9" xfId="42512" xr:uid="{CBA2FAAC-D408-4EB2-9A72-F3D5E14A9240}"/>
    <cellStyle name="Normal 3 3 6 2 4" xfId="2909" xr:uid="{00000000-0005-0000-0000-000016610000}"/>
    <cellStyle name="Normal 3 3 6 2 4 2" xfId="17166" xr:uid="{00000000-0005-0000-0000-000017610000}"/>
    <cellStyle name="Normal 3 3 6 2 4 3" xfId="29047" xr:uid="{145613CB-40FB-4E44-963E-34DFBB535762}"/>
    <cellStyle name="Normal 3 3 6 2 4 4" xfId="43304" xr:uid="{8E4DEBB8-B25A-4CD0-8D08-72FC65E29B6B}"/>
    <cellStyle name="Normal 3 3 6 2 5" xfId="5285" xr:uid="{00000000-0005-0000-0000-000018610000}"/>
    <cellStyle name="Normal 3 3 6 2 5 2" xfId="19542" xr:uid="{00000000-0005-0000-0000-000019610000}"/>
    <cellStyle name="Normal 3 3 6 2 5 3" xfId="31423" xr:uid="{674136A9-DA3B-41FF-B67D-66801B67327A}"/>
    <cellStyle name="Normal 3 3 6 2 5 4" xfId="45680" xr:uid="{FF796153-0C50-42C9-959E-16C1C88F779A}"/>
    <cellStyle name="Normal 3 3 6 2 6" xfId="7661" xr:uid="{00000000-0005-0000-0000-00001A610000}"/>
    <cellStyle name="Normal 3 3 6 2 6 2" xfId="21918" xr:uid="{00000000-0005-0000-0000-00001B610000}"/>
    <cellStyle name="Normal 3 3 6 2 6 3" xfId="33799" xr:uid="{B9206B32-9817-4D77-867C-414BFD7BB84B}"/>
    <cellStyle name="Normal 3 3 6 2 6 4" xfId="48056" xr:uid="{61222FF8-4A8D-44CF-BBC6-09E19E2A4CED}"/>
    <cellStyle name="Normal 3 3 6 2 7" xfId="10037" xr:uid="{00000000-0005-0000-0000-00001C610000}"/>
    <cellStyle name="Normal 3 3 6 2 7 2" xfId="24294" xr:uid="{00000000-0005-0000-0000-00001D610000}"/>
    <cellStyle name="Normal 3 3 6 2 7 3" xfId="36175" xr:uid="{B2626E7F-2E7C-4206-BDD5-BD98D847D572}"/>
    <cellStyle name="Normal 3 3 6 2 7 4" xfId="50432" xr:uid="{CDF9930A-F2AD-4925-9698-CC33922B7B3A}"/>
    <cellStyle name="Normal 3 3 6 2 8" xfId="12414" xr:uid="{00000000-0005-0000-0000-00001E610000}"/>
    <cellStyle name="Normal 3 3 6 2 8 2" xfId="38552" xr:uid="{087A14AA-970A-43B0-802F-A97A9C2EE1E6}"/>
    <cellStyle name="Normal 3 3 6 2 8 3" xfId="52809" xr:uid="{7B3CC974-229B-47FB-B8A4-F4C2C22408B1}"/>
    <cellStyle name="Normal 3 3 6 2 9" xfId="14790" xr:uid="{00000000-0005-0000-0000-00001F610000}"/>
    <cellStyle name="Normal 3 3 6 3" xfId="965" xr:uid="{00000000-0005-0000-0000-000020610000}"/>
    <cellStyle name="Normal 3 3 6 3 2" xfId="3341" xr:uid="{00000000-0005-0000-0000-000021610000}"/>
    <cellStyle name="Normal 3 3 6 3 2 2" xfId="17598" xr:uid="{00000000-0005-0000-0000-000022610000}"/>
    <cellStyle name="Normal 3 3 6 3 2 3" xfId="29479" xr:uid="{F8883720-D45C-4999-ABD2-E6A25A5C3E23}"/>
    <cellStyle name="Normal 3 3 6 3 2 4" xfId="43736" xr:uid="{F64BEC67-A00F-4BD3-B835-86F11DBC312F}"/>
    <cellStyle name="Normal 3 3 6 3 3" xfId="5717" xr:uid="{00000000-0005-0000-0000-000023610000}"/>
    <cellStyle name="Normal 3 3 6 3 3 2" xfId="19974" xr:uid="{00000000-0005-0000-0000-000024610000}"/>
    <cellStyle name="Normal 3 3 6 3 3 3" xfId="31855" xr:uid="{E46AA829-C295-4D33-8F6C-ACCF1CC216D5}"/>
    <cellStyle name="Normal 3 3 6 3 3 4" xfId="46112" xr:uid="{14F9A26F-3DBA-4E5E-90B3-058827926160}"/>
    <cellStyle name="Normal 3 3 6 3 4" xfId="8093" xr:uid="{00000000-0005-0000-0000-000025610000}"/>
    <cellStyle name="Normal 3 3 6 3 4 2" xfId="22350" xr:uid="{00000000-0005-0000-0000-000026610000}"/>
    <cellStyle name="Normal 3 3 6 3 4 3" xfId="34231" xr:uid="{001A5EF1-79C7-4698-A5BD-56620BCD9AB6}"/>
    <cellStyle name="Normal 3 3 6 3 4 4" xfId="48488" xr:uid="{662CBE00-70E5-49AE-99CD-152AD39F9C8B}"/>
    <cellStyle name="Normal 3 3 6 3 5" xfId="10469" xr:uid="{00000000-0005-0000-0000-000027610000}"/>
    <cellStyle name="Normal 3 3 6 3 5 2" xfId="24726" xr:uid="{00000000-0005-0000-0000-000028610000}"/>
    <cellStyle name="Normal 3 3 6 3 5 3" xfId="36607" xr:uid="{14A03639-77DA-43E6-912E-C19BC4A8D084}"/>
    <cellStyle name="Normal 3 3 6 3 5 4" xfId="50864" xr:uid="{D980AE00-2907-4D03-A600-C22437B98867}"/>
    <cellStyle name="Normal 3 3 6 3 6" xfId="12846" xr:uid="{00000000-0005-0000-0000-000029610000}"/>
    <cellStyle name="Normal 3 3 6 3 6 2" xfId="38984" xr:uid="{90D3CA35-3A9D-4B83-8035-0BFCD50FE5E4}"/>
    <cellStyle name="Normal 3 3 6 3 6 3" xfId="53241" xr:uid="{38C1611E-0D33-449F-BFA0-725F347274C4}"/>
    <cellStyle name="Normal 3 3 6 3 7" xfId="15222" xr:uid="{00000000-0005-0000-0000-00002A610000}"/>
    <cellStyle name="Normal 3 3 6 3 8" xfId="27103" xr:uid="{4CEE2F19-FD4E-4C62-900A-F26FA0702766}"/>
    <cellStyle name="Normal 3 3 6 3 9" xfId="41360" xr:uid="{C0D6187F-DD30-4C34-97AA-B7F8676D0CCD}"/>
    <cellStyle name="Normal 3 3 6 4" xfId="1757" xr:uid="{00000000-0005-0000-0000-00002B610000}"/>
    <cellStyle name="Normal 3 3 6 4 2" xfId="4133" xr:uid="{00000000-0005-0000-0000-00002C610000}"/>
    <cellStyle name="Normal 3 3 6 4 2 2" xfId="18390" xr:uid="{00000000-0005-0000-0000-00002D610000}"/>
    <cellStyle name="Normal 3 3 6 4 2 3" xfId="30271" xr:uid="{91E31DF1-9034-4A67-A61C-D235C3EBCB8F}"/>
    <cellStyle name="Normal 3 3 6 4 2 4" xfId="44528" xr:uid="{B9760C14-5AB5-4166-A62C-28583E0A8191}"/>
    <cellStyle name="Normal 3 3 6 4 3" xfId="6509" xr:uid="{00000000-0005-0000-0000-00002E610000}"/>
    <cellStyle name="Normal 3 3 6 4 3 2" xfId="20766" xr:uid="{00000000-0005-0000-0000-00002F610000}"/>
    <cellStyle name="Normal 3 3 6 4 3 3" xfId="32647" xr:uid="{E63C552B-BCC5-4757-ACD5-E989950A97B1}"/>
    <cellStyle name="Normal 3 3 6 4 3 4" xfId="46904" xr:uid="{FBEDA883-46BB-46F2-AEA4-0EBC15FCD9A6}"/>
    <cellStyle name="Normal 3 3 6 4 4" xfId="8885" xr:uid="{00000000-0005-0000-0000-000030610000}"/>
    <cellStyle name="Normal 3 3 6 4 4 2" xfId="23142" xr:uid="{00000000-0005-0000-0000-000031610000}"/>
    <cellStyle name="Normal 3 3 6 4 4 3" xfId="35023" xr:uid="{5BB06E30-4A43-4E11-A691-BE237450A2DF}"/>
    <cellStyle name="Normal 3 3 6 4 4 4" xfId="49280" xr:uid="{22667A10-2EB6-4796-A84D-DEE154E59DE7}"/>
    <cellStyle name="Normal 3 3 6 4 5" xfId="11261" xr:uid="{00000000-0005-0000-0000-000032610000}"/>
    <cellStyle name="Normal 3 3 6 4 5 2" xfId="25518" xr:uid="{00000000-0005-0000-0000-000033610000}"/>
    <cellStyle name="Normal 3 3 6 4 5 3" xfId="37399" xr:uid="{BC9E1189-A93F-4F72-9833-28E951CAE1C7}"/>
    <cellStyle name="Normal 3 3 6 4 5 4" xfId="51656" xr:uid="{7426BE1E-E3E8-402D-A6E6-D2C153D6C26F}"/>
    <cellStyle name="Normal 3 3 6 4 6" xfId="13638" xr:uid="{00000000-0005-0000-0000-000034610000}"/>
    <cellStyle name="Normal 3 3 6 4 6 2" xfId="39776" xr:uid="{14162A12-031D-4186-A640-91F89207A307}"/>
    <cellStyle name="Normal 3 3 6 4 6 3" xfId="54033" xr:uid="{676F2D55-FF47-48D9-8644-E5DD616E7206}"/>
    <cellStyle name="Normal 3 3 6 4 7" xfId="16014" xr:uid="{00000000-0005-0000-0000-000035610000}"/>
    <cellStyle name="Normal 3 3 6 4 8" xfId="27895" xr:uid="{02B72663-DF57-4485-B09A-0F334E295731}"/>
    <cellStyle name="Normal 3 3 6 4 9" xfId="42152" xr:uid="{B2FC5757-7AEE-4857-B16F-206F8AF95E4F}"/>
    <cellStyle name="Normal 3 3 6 5" xfId="2549" xr:uid="{00000000-0005-0000-0000-000036610000}"/>
    <cellStyle name="Normal 3 3 6 5 2" xfId="16806" xr:uid="{00000000-0005-0000-0000-000037610000}"/>
    <cellStyle name="Normal 3 3 6 5 3" xfId="28687" xr:uid="{4CD39EEF-F0B3-4A0B-82F1-6DD791B76411}"/>
    <cellStyle name="Normal 3 3 6 5 4" xfId="42944" xr:uid="{BEE19681-7C5F-41B5-A865-CFF5EE7BBD8F}"/>
    <cellStyle name="Normal 3 3 6 6" xfId="4925" xr:uid="{00000000-0005-0000-0000-000038610000}"/>
    <cellStyle name="Normal 3 3 6 6 2" xfId="19182" xr:uid="{00000000-0005-0000-0000-000039610000}"/>
    <cellStyle name="Normal 3 3 6 6 3" xfId="31063" xr:uid="{2C21C8CA-9BDC-4763-9761-FDB356E6FB14}"/>
    <cellStyle name="Normal 3 3 6 6 4" xfId="45320" xr:uid="{4BB962BC-AEAA-40AF-8377-F2AF122C6932}"/>
    <cellStyle name="Normal 3 3 6 7" xfId="7301" xr:uid="{00000000-0005-0000-0000-00003A610000}"/>
    <cellStyle name="Normal 3 3 6 7 2" xfId="21558" xr:uid="{00000000-0005-0000-0000-00003B610000}"/>
    <cellStyle name="Normal 3 3 6 7 3" xfId="33439" xr:uid="{7460C73B-9CF2-4FF8-AE0F-2B8040BE7513}"/>
    <cellStyle name="Normal 3 3 6 7 4" xfId="47696" xr:uid="{C003003E-2DBE-4702-A494-A4221EB3FD11}"/>
    <cellStyle name="Normal 3 3 6 8" xfId="9677" xr:uid="{00000000-0005-0000-0000-00003C610000}"/>
    <cellStyle name="Normal 3 3 6 8 2" xfId="23934" xr:uid="{00000000-0005-0000-0000-00003D610000}"/>
    <cellStyle name="Normal 3 3 6 8 3" xfId="35815" xr:uid="{5A04041D-00DD-4AEA-A970-A3A89C477382}"/>
    <cellStyle name="Normal 3 3 6 8 4" xfId="50072" xr:uid="{B62557DA-3B59-4C07-B290-740788A605D3}"/>
    <cellStyle name="Normal 3 3 6 9" xfId="12054" xr:uid="{00000000-0005-0000-0000-00003E610000}"/>
    <cellStyle name="Normal 3 3 6 9 2" xfId="38192" xr:uid="{5E1813ED-44D7-484A-8331-283245D2B083}"/>
    <cellStyle name="Normal 3 3 6 9 3" xfId="52449" xr:uid="{1089951A-E4A7-4A0D-A36C-0CEE06664AAA}"/>
    <cellStyle name="Normal 3 3 7" xfId="209" xr:uid="{00000000-0005-0000-0000-00003F610000}"/>
    <cellStyle name="Normal 3 3 7 10" xfId="14466" xr:uid="{00000000-0005-0000-0000-000040610000}"/>
    <cellStyle name="Normal 3 3 7 11" xfId="26347" xr:uid="{F2210216-3217-461C-B75B-D2E11AB23E5C}"/>
    <cellStyle name="Normal 3 3 7 12" xfId="40604" xr:uid="{CA2A0EB1-DF2E-49AB-94D4-91FC07B60778}"/>
    <cellStyle name="Normal 3 3 7 2" xfId="569" xr:uid="{00000000-0005-0000-0000-000041610000}"/>
    <cellStyle name="Normal 3 3 7 2 10" xfId="26707" xr:uid="{E12C0EC1-C772-48EA-863F-A319EA26CAC8}"/>
    <cellStyle name="Normal 3 3 7 2 11" xfId="40964" xr:uid="{FDBD7026-3558-4B38-9B10-FEC6D8B4E2D5}"/>
    <cellStyle name="Normal 3 3 7 2 2" xfId="1361" xr:uid="{00000000-0005-0000-0000-000042610000}"/>
    <cellStyle name="Normal 3 3 7 2 2 2" xfId="3737" xr:uid="{00000000-0005-0000-0000-000043610000}"/>
    <cellStyle name="Normal 3 3 7 2 2 2 2" xfId="17994" xr:uid="{00000000-0005-0000-0000-000044610000}"/>
    <cellStyle name="Normal 3 3 7 2 2 2 3" xfId="29875" xr:uid="{5A5E5725-8D1E-4FD8-93AE-8DC22B111EDC}"/>
    <cellStyle name="Normal 3 3 7 2 2 2 4" xfId="44132" xr:uid="{BF37417F-D17C-492C-8B2E-09E06B75FCF7}"/>
    <cellStyle name="Normal 3 3 7 2 2 3" xfId="6113" xr:uid="{00000000-0005-0000-0000-000045610000}"/>
    <cellStyle name="Normal 3 3 7 2 2 3 2" xfId="20370" xr:uid="{00000000-0005-0000-0000-000046610000}"/>
    <cellStyle name="Normal 3 3 7 2 2 3 3" xfId="32251" xr:uid="{3DAEB2F8-EDD1-43A7-8ADC-A213910BD620}"/>
    <cellStyle name="Normal 3 3 7 2 2 3 4" xfId="46508" xr:uid="{79CAC830-F8EA-44D3-B2E6-E2CCBD1ADE08}"/>
    <cellStyle name="Normal 3 3 7 2 2 4" xfId="8489" xr:uid="{00000000-0005-0000-0000-000047610000}"/>
    <cellStyle name="Normal 3 3 7 2 2 4 2" xfId="22746" xr:uid="{00000000-0005-0000-0000-000048610000}"/>
    <cellStyle name="Normal 3 3 7 2 2 4 3" xfId="34627" xr:uid="{CFADB308-6EB9-4184-A3C7-5B3286FF9D4D}"/>
    <cellStyle name="Normal 3 3 7 2 2 4 4" xfId="48884" xr:uid="{A7F550A3-FBDD-420E-98FB-AD2DE57D27C1}"/>
    <cellStyle name="Normal 3 3 7 2 2 5" xfId="10865" xr:uid="{00000000-0005-0000-0000-000049610000}"/>
    <cellStyle name="Normal 3 3 7 2 2 5 2" xfId="25122" xr:uid="{00000000-0005-0000-0000-00004A610000}"/>
    <cellStyle name="Normal 3 3 7 2 2 5 3" xfId="37003" xr:uid="{1FD3D116-0431-43DC-8C81-17F1857A811F}"/>
    <cellStyle name="Normal 3 3 7 2 2 5 4" xfId="51260" xr:uid="{CB3A501B-2F1C-4211-96B0-A6E06F7EABF2}"/>
    <cellStyle name="Normal 3 3 7 2 2 6" xfId="13242" xr:uid="{00000000-0005-0000-0000-00004B610000}"/>
    <cellStyle name="Normal 3 3 7 2 2 6 2" xfId="39380" xr:uid="{7A459A7F-E86F-420B-A002-BF650D4AA8E6}"/>
    <cellStyle name="Normal 3 3 7 2 2 6 3" xfId="53637" xr:uid="{05659637-F556-406C-9988-7A496076DB0D}"/>
    <cellStyle name="Normal 3 3 7 2 2 7" xfId="15618" xr:uid="{00000000-0005-0000-0000-00004C610000}"/>
    <cellStyle name="Normal 3 3 7 2 2 8" xfId="27499" xr:uid="{34F2C236-317F-48F1-B6F9-DCD06AD96B25}"/>
    <cellStyle name="Normal 3 3 7 2 2 9" xfId="41756" xr:uid="{13A776A0-BD5D-4087-BEC9-1E1AB6CF8D99}"/>
    <cellStyle name="Normal 3 3 7 2 3" xfId="2153" xr:uid="{00000000-0005-0000-0000-00004D610000}"/>
    <cellStyle name="Normal 3 3 7 2 3 2" xfId="4529" xr:uid="{00000000-0005-0000-0000-00004E610000}"/>
    <cellStyle name="Normal 3 3 7 2 3 2 2" xfId="18786" xr:uid="{00000000-0005-0000-0000-00004F610000}"/>
    <cellStyle name="Normal 3 3 7 2 3 2 3" xfId="30667" xr:uid="{A5070CE8-EADE-4172-A412-392BDFE21AF6}"/>
    <cellStyle name="Normal 3 3 7 2 3 2 4" xfId="44924" xr:uid="{94D59874-D779-4A4A-8AC4-5014D0ADB9C4}"/>
    <cellStyle name="Normal 3 3 7 2 3 3" xfId="6905" xr:uid="{00000000-0005-0000-0000-000050610000}"/>
    <cellStyle name="Normal 3 3 7 2 3 3 2" xfId="21162" xr:uid="{00000000-0005-0000-0000-000051610000}"/>
    <cellStyle name="Normal 3 3 7 2 3 3 3" xfId="33043" xr:uid="{1C0C1EBC-01AF-46AA-9FB1-FEE39CB6574D}"/>
    <cellStyle name="Normal 3 3 7 2 3 3 4" xfId="47300" xr:uid="{9EFC6778-E1A5-4BBE-AE49-C0EDA2675ADC}"/>
    <cellStyle name="Normal 3 3 7 2 3 4" xfId="9281" xr:uid="{00000000-0005-0000-0000-000052610000}"/>
    <cellStyle name="Normal 3 3 7 2 3 4 2" xfId="23538" xr:uid="{00000000-0005-0000-0000-000053610000}"/>
    <cellStyle name="Normal 3 3 7 2 3 4 3" xfId="35419" xr:uid="{73CD3F30-1265-4E9C-BFDD-9ACF9FFEA62D}"/>
    <cellStyle name="Normal 3 3 7 2 3 4 4" xfId="49676" xr:uid="{EC82A0C8-8D69-4081-B8B5-4853C23BC643}"/>
    <cellStyle name="Normal 3 3 7 2 3 5" xfId="11657" xr:uid="{00000000-0005-0000-0000-000054610000}"/>
    <cellStyle name="Normal 3 3 7 2 3 5 2" xfId="25914" xr:uid="{00000000-0005-0000-0000-000055610000}"/>
    <cellStyle name="Normal 3 3 7 2 3 5 3" xfId="37795" xr:uid="{A93AB616-0DEA-4A07-AE6E-A30B8DAC9734}"/>
    <cellStyle name="Normal 3 3 7 2 3 5 4" xfId="52052" xr:uid="{A587531A-B650-4796-BF78-F6AC41BC590D}"/>
    <cellStyle name="Normal 3 3 7 2 3 6" xfId="14034" xr:uid="{00000000-0005-0000-0000-000056610000}"/>
    <cellStyle name="Normal 3 3 7 2 3 6 2" xfId="40172" xr:uid="{43461EAB-CFE3-42D6-B6EF-11D98DA90EE4}"/>
    <cellStyle name="Normal 3 3 7 2 3 6 3" xfId="54429" xr:uid="{544C9575-63E9-428B-9608-DC403743EA28}"/>
    <cellStyle name="Normal 3 3 7 2 3 7" xfId="16410" xr:uid="{00000000-0005-0000-0000-000057610000}"/>
    <cellStyle name="Normal 3 3 7 2 3 8" xfId="28291" xr:uid="{26AC9023-533C-460A-A187-8724D94D3F08}"/>
    <cellStyle name="Normal 3 3 7 2 3 9" xfId="42548" xr:uid="{FF072648-ABB1-4FC4-8924-1B2DAAD87F4E}"/>
    <cellStyle name="Normal 3 3 7 2 4" xfId="2945" xr:uid="{00000000-0005-0000-0000-000058610000}"/>
    <cellStyle name="Normal 3 3 7 2 4 2" xfId="17202" xr:uid="{00000000-0005-0000-0000-000059610000}"/>
    <cellStyle name="Normal 3 3 7 2 4 3" xfId="29083" xr:uid="{885A4ECF-DCCA-4058-ABD4-A59DBB5D895F}"/>
    <cellStyle name="Normal 3 3 7 2 4 4" xfId="43340" xr:uid="{6B64FF44-F7A4-4933-BC2B-48BCD4E89557}"/>
    <cellStyle name="Normal 3 3 7 2 5" xfId="5321" xr:uid="{00000000-0005-0000-0000-00005A610000}"/>
    <cellStyle name="Normal 3 3 7 2 5 2" xfId="19578" xr:uid="{00000000-0005-0000-0000-00005B610000}"/>
    <cellStyle name="Normal 3 3 7 2 5 3" xfId="31459" xr:uid="{1E0A4CDF-6ED9-4B74-A68A-AC3FDC46D5EA}"/>
    <cellStyle name="Normal 3 3 7 2 5 4" xfId="45716" xr:uid="{0D495F08-C409-46DC-A851-9DB205CDF8B4}"/>
    <cellStyle name="Normal 3 3 7 2 6" xfId="7697" xr:uid="{00000000-0005-0000-0000-00005C610000}"/>
    <cellStyle name="Normal 3 3 7 2 6 2" xfId="21954" xr:uid="{00000000-0005-0000-0000-00005D610000}"/>
    <cellStyle name="Normal 3 3 7 2 6 3" xfId="33835" xr:uid="{52A288C8-DBE1-4228-8812-63384A366093}"/>
    <cellStyle name="Normal 3 3 7 2 6 4" xfId="48092" xr:uid="{DCD139CE-F8AC-44B8-8000-7068DAF3EA4C}"/>
    <cellStyle name="Normal 3 3 7 2 7" xfId="10073" xr:uid="{00000000-0005-0000-0000-00005E610000}"/>
    <cellStyle name="Normal 3 3 7 2 7 2" xfId="24330" xr:uid="{00000000-0005-0000-0000-00005F610000}"/>
    <cellStyle name="Normal 3 3 7 2 7 3" xfId="36211" xr:uid="{D7A56AE2-8872-4346-BA58-FDCC03312079}"/>
    <cellStyle name="Normal 3 3 7 2 7 4" xfId="50468" xr:uid="{65774284-E43D-4F3A-B3A2-7CB179E6D6CD}"/>
    <cellStyle name="Normal 3 3 7 2 8" xfId="12450" xr:uid="{00000000-0005-0000-0000-000060610000}"/>
    <cellStyle name="Normal 3 3 7 2 8 2" xfId="38588" xr:uid="{BFD4A2EF-7C55-45A8-ACD7-D582A93F40F1}"/>
    <cellStyle name="Normal 3 3 7 2 8 3" xfId="52845" xr:uid="{7EB6822F-AC46-42B6-8EA2-8B3CB83D5E37}"/>
    <cellStyle name="Normal 3 3 7 2 9" xfId="14826" xr:uid="{00000000-0005-0000-0000-000061610000}"/>
    <cellStyle name="Normal 3 3 7 3" xfId="1001" xr:uid="{00000000-0005-0000-0000-000062610000}"/>
    <cellStyle name="Normal 3 3 7 3 2" xfId="3377" xr:uid="{00000000-0005-0000-0000-000063610000}"/>
    <cellStyle name="Normal 3 3 7 3 2 2" xfId="17634" xr:uid="{00000000-0005-0000-0000-000064610000}"/>
    <cellStyle name="Normal 3 3 7 3 2 3" xfId="29515" xr:uid="{C32B1BB6-F220-41DC-ABC2-3155557C3FD3}"/>
    <cellStyle name="Normal 3 3 7 3 2 4" xfId="43772" xr:uid="{40D7EB90-08FB-4C96-A444-B65F85D6112D}"/>
    <cellStyle name="Normal 3 3 7 3 3" xfId="5753" xr:uid="{00000000-0005-0000-0000-000065610000}"/>
    <cellStyle name="Normal 3 3 7 3 3 2" xfId="20010" xr:uid="{00000000-0005-0000-0000-000066610000}"/>
    <cellStyle name="Normal 3 3 7 3 3 3" xfId="31891" xr:uid="{5DA3CA69-638C-4E41-8236-4CCD3A1EADCA}"/>
    <cellStyle name="Normal 3 3 7 3 3 4" xfId="46148" xr:uid="{788B9454-A83D-4B9F-B54A-6B5E05B3EE30}"/>
    <cellStyle name="Normal 3 3 7 3 4" xfId="8129" xr:uid="{00000000-0005-0000-0000-000067610000}"/>
    <cellStyle name="Normal 3 3 7 3 4 2" xfId="22386" xr:uid="{00000000-0005-0000-0000-000068610000}"/>
    <cellStyle name="Normal 3 3 7 3 4 3" xfId="34267" xr:uid="{201FC954-562B-46A1-89CC-99F6C5C249E5}"/>
    <cellStyle name="Normal 3 3 7 3 4 4" xfId="48524" xr:uid="{3DAAE772-CC49-410E-9949-17F12E1202C7}"/>
    <cellStyle name="Normal 3 3 7 3 5" xfId="10505" xr:uid="{00000000-0005-0000-0000-000069610000}"/>
    <cellStyle name="Normal 3 3 7 3 5 2" xfId="24762" xr:uid="{00000000-0005-0000-0000-00006A610000}"/>
    <cellStyle name="Normal 3 3 7 3 5 3" xfId="36643" xr:uid="{98694AF7-4027-40E5-97E9-53BFD4004C9B}"/>
    <cellStyle name="Normal 3 3 7 3 5 4" xfId="50900" xr:uid="{A3C0BE74-2321-4F48-8EAC-6837E42A7F14}"/>
    <cellStyle name="Normal 3 3 7 3 6" xfId="12882" xr:uid="{00000000-0005-0000-0000-00006B610000}"/>
    <cellStyle name="Normal 3 3 7 3 6 2" xfId="39020" xr:uid="{F381B3D4-5FD6-49BA-B6DE-F330F118BD06}"/>
    <cellStyle name="Normal 3 3 7 3 6 3" xfId="53277" xr:uid="{6F134652-0B9C-4784-A7ED-E0088E4547E6}"/>
    <cellStyle name="Normal 3 3 7 3 7" xfId="15258" xr:uid="{00000000-0005-0000-0000-00006C610000}"/>
    <cellStyle name="Normal 3 3 7 3 8" xfId="27139" xr:uid="{24E22396-369A-4574-9FFF-BA68A58C2209}"/>
    <cellStyle name="Normal 3 3 7 3 9" xfId="41396" xr:uid="{EF604163-D7C4-4CB9-8631-F21C1AC40AD2}"/>
    <cellStyle name="Normal 3 3 7 4" xfId="1793" xr:uid="{00000000-0005-0000-0000-00006D610000}"/>
    <cellStyle name="Normal 3 3 7 4 2" xfId="4169" xr:uid="{00000000-0005-0000-0000-00006E610000}"/>
    <cellStyle name="Normal 3 3 7 4 2 2" xfId="18426" xr:uid="{00000000-0005-0000-0000-00006F610000}"/>
    <cellStyle name="Normal 3 3 7 4 2 3" xfId="30307" xr:uid="{8BE12572-4554-4E04-AB4A-EBF500BD9741}"/>
    <cellStyle name="Normal 3 3 7 4 2 4" xfId="44564" xr:uid="{13797282-A2E3-442A-A9BA-A78A1B812EDF}"/>
    <cellStyle name="Normal 3 3 7 4 3" xfId="6545" xr:uid="{00000000-0005-0000-0000-000070610000}"/>
    <cellStyle name="Normal 3 3 7 4 3 2" xfId="20802" xr:uid="{00000000-0005-0000-0000-000071610000}"/>
    <cellStyle name="Normal 3 3 7 4 3 3" xfId="32683" xr:uid="{0716DF99-509A-472E-B9AC-61D60CE56AC8}"/>
    <cellStyle name="Normal 3 3 7 4 3 4" xfId="46940" xr:uid="{57307BF1-CD05-4E5F-8F3E-8BD32322195F}"/>
    <cellStyle name="Normal 3 3 7 4 4" xfId="8921" xr:uid="{00000000-0005-0000-0000-000072610000}"/>
    <cellStyle name="Normal 3 3 7 4 4 2" xfId="23178" xr:uid="{00000000-0005-0000-0000-000073610000}"/>
    <cellStyle name="Normal 3 3 7 4 4 3" xfId="35059" xr:uid="{F3D7911F-86D2-440B-902E-5AC64A7E281E}"/>
    <cellStyle name="Normal 3 3 7 4 4 4" xfId="49316" xr:uid="{381B5E8C-85C0-4B87-834F-72A39711A930}"/>
    <cellStyle name="Normal 3 3 7 4 5" xfId="11297" xr:uid="{00000000-0005-0000-0000-000074610000}"/>
    <cellStyle name="Normal 3 3 7 4 5 2" xfId="25554" xr:uid="{00000000-0005-0000-0000-000075610000}"/>
    <cellStyle name="Normal 3 3 7 4 5 3" xfId="37435" xr:uid="{1848BD2B-ABEC-4CED-A012-6D880E20F5F7}"/>
    <cellStyle name="Normal 3 3 7 4 5 4" xfId="51692" xr:uid="{3129BAB4-E686-4860-9BF9-438CEE198229}"/>
    <cellStyle name="Normal 3 3 7 4 6" xfId="13674" xr:uid="{00000000-0005-0000-0000-000076610000}"/>
    <cellStyle name="Normal 3 3 7 4 6 2" xfId="39812" xr:uid="{A8D4BB93-BFBC-4436-AB09-365594A78A8F}"/>
    <cellStyle name="Normal 3 3 7 4 6 3" xfId="54069" xr:uid="{543D1177-732A-44FC-A8DC-F534E848CE47}"/>
    <cellStyle name="Normal 3 3 7 4 7" xfId="16050" xr:uid="{00000000-0005-0000-0000-000077610000}"/>
    <cellStyle name="Normal 3 3 7 4 8" xfId="27931" xr:uid="{F66761EB-5DAD-4B98-98D8-6F3AA1B1F1AE}"/>
    <cellStyle name="Normal 3 3 7 4 9" xfId="42188" xr:uid="{66A87BDA-27EC-4AAF-90F6-200946250EDD}"/>
    <cellStyle name="Normal 3 3 7 5" xfId="2585" xr:uid="{00000000-0005-0000-0000-000078610000}"/>
    <cellStyle name="Normal 3 3 7 5 2" xfId="16842" xr:uid="{00000000-0005-0000-0000-000079610000}"/>
    <cellStyle name="Normal 3 3 7 5 3" xfId="28723" xr:uid="{F04056C3-F0BC-46AF-BF83-E3756F7964D6}"/>
    <cellStyle name="Normal 3 3 7 5 4" xfId="42980" xr:uid="{FB32586D-A0A0-4886-ABC9-B322E40980AA}"/>
    <cellStyle name="Normal 3 3 7 6" xfId="4961" xr:uid="{00000000-0005-0000-0000-00007A610000}"/>
    <cellStyle name="Normal 3 3 7 6 2" xfId="19218" xr:uid="{00000000-0005-0000-0000-00007B610000}"/>
    <cellStyle name="Normal 3 3 7 6 3" xfId="31099" xr:uid="{D39802D9-DC15-4E89-A96B-A6666F6841F8}"/>
    <cellStyle name="Normal 3 3 7 6 4" xfId="45356" xr:uid="{4F25A648-EB3C-421A-9726-F5964AF0518F}"/>
    <cellStyle name="Normal 3 3 7 7" xfId="7337" xr:uid="{00000000-0005-0000-0000-00007C610000}"/>
    <cellStyle name="Normal 3 3 7 7 2" xfId="21594" xr:uid="{00000000-0005-0000-0000-00007D610000}"/>
    <cellStyle name="Normal 3 3 7 7 3" xfId="33475" xr:uid="{6168E0E0-1FF8-4F8B-BC51-7E11EBB10C01}"/>
    <cellStyle name="Normal 3 3 7 7 4" xfId="47732" xr:uid="{C2B3395E-EA7F-460B-972D-87878EB46D50}"/>
    <cellStyle name="Normal 3 3 7 8" xfId="9713" xr:uid="{00000000-0005-0000-0000-00007E610000}"/>
    <cellStyle name="Normal 3 3 7 8 2" xfId="23970" xr:uid="{00000000-0005-0000-0000-00007F610000}"/>
    <cellStyle name="Normal 3 3 7 8 3" xfId="35851" xr:uid="{427C9D42-6F5C-4410-B71B-C90DEC40B8A4}"/>
    <cellStyle name="Normal 3 3 7 8 4" xfId="50108" xr:uid="{33F40EEE-865C-4D2C-8B01-37073DB4D9C9}"/>
    <cellStyle name="Normal 3 3 7 9" xfId="12090" xr:uid="{00000000-0005-0000-0000-000080610000}"/>
    <cellStyle name="Normal 3 3 7 9 2" xfId="38228" xr:uid="{FD4A2C05-8988-4EF3-B89B-DDBA2C5E42D7}"/>
    <cellStyle name="Normal 3 3 7 9 3" xfId="52485" xr:uid="{D38321E0-DCE2-4464-8543-AED6BDBF8A19}"/>
    <cellStyle name="Normal 3 3 8" xfId="245" xr:uid="{00000000-0005-0000-0000-000081610000}"/>
    <cellStyle name="Normal 3 3 8 10" xfId="14502" xr:uid="{00000000-0005-0000-0000-000082610000}"/>
    <cellStyle name="Normal 3 3 8 11" xfId="26383" xr:uid="{AE01CE0E-A591-4FAA-A999-2FD362CBFF05}"/>
    <cellStyle name="Normal 3 3 8 12" xfId="40640" xr:uid="{613ECCA3-9A6A-4430-98CC-5A21BD53B828}"/>
    <cellStyle name="Normal 3 3 8 2" xfId="605" xr:uid="{00000000-0005-0000-0000-000083610000}"/>
    <cellStyle name="Normal 3 3 8 2 10" xfId="26743" xr:uid="{C06AAD87-18DE-470F-B510-7ABF1C5104F2}"/>
    <cellStyle name="Normal 3 3 8 2 11" xfId="41000" xr:uid="{B9934158-92E8-4EF6-AC6E-0B9A26054FFD}"/>
    <cellStyle name="Normal 3 3 8 2 2" xfId="1397" xr:uid="{00000000-0005-0000-0000-000084610000}"/>
    <cellStyle name="Normal 3 3 8 2 2 2" xfId="3773" xr:uid="{00000000-0005-0000-0000-000085610000}"/>
    <cellStyle name="Normal 3 3 8 2 2 2 2" xfId="18030" xr:uid="{00000000-0005-0000-0000-000086610000}"/>
    <cellStyle name="Normal 3 3 8 2 2 2 3" xfId="29911" xr:uid="{7C8E743B-BF07-42EF-A85E-A149EA2A1550}"/>
    <cellStyle name="Normal 3 3 8 2 2 2 4" xfId="44168" xr:uid="{C3FD9DBD-E5A2-4345-A7EB-2F9867304746}"/>
    <cellStyle name="Normal 3 3 8 2 2 3" xfId="6149" xr:uid="{00000000-0005-0000-0000-000087610000}"/>
    <cellStyle name="Normal 3 3 8 2 2 3 2" xfId="20406" xr:uid="{00000000-0005-0000-0000-000088610000}"/>
    <cellStyle name="Normal 3 3 8 2 2 3 3" xfId="32287" xr:uid="{9E9FEFCC-6351-41F1-BE84-91C5C97A040A}"/>
    <cellStyle name="Normal 3 3 8 2 2 3 4" xfId="46544" xr:uid="{744107EB-ACFE-4E7C-BC0F-A3B3C71DB164}"/>
    <cellStyle name="Normal 3 3 8 2 2 4" xfId="8525" xr:uid="{00000000-0005-0000-0000-000089610000}"/>
    <cellStyle name="Normal 3 3 8 2 2 4 2" xfId="22782" xr:uid="{00000000-0005-0000-0000-00008A610000}"/>
    <cellStyle name="Normal 3 3 8 2 2 4 3" xfId="34663" xr:uid="{C5B766EE-32A6-4298-9D75-D3DF16DB68AB}"/>
    <cellStyle name="Normal 3 3 8 2 2 4 4" xfId="48920" xr:uid="{5C8F707B-5889-44F3-B35A-E11B0ED61F5E}"/>
    <cellStyle name="Normal 3 3 8 2 2 5" xfId="10901" xr:uid="{00000000-0005-0000-0000-00008B610000}"/>
    <cellStyle name="Normal 3 3 8 2 2 5 2" xfId="25158" xr:uid="{00000000-0005-0000-0000-00008C610000}"/>
    <cellStyle name="Normal 3 3 8 2 2 5 3" xfId="37039" xr:uid="{4F55D428-42AD-4081-B642-2B4AF84307BD}"/>
    <cellStyle name="Normal 3 3 8 2 2 5 4" xfId="51296" xr:uid="{02A34C2B-1918-4CA4-A7FC-86EFFC5D3E7F}"/>
    <cellStyle name="Normal 3 3 8 2 2 6" xfId="13278" xr:uid="{00000000-0005-0000-0000-00008D610000}"/>
    <cellStyle name="Normal 3 3 8 2 2 6 2" xfId="39416" xr:uid="{3C48B310-00DE-4043-8A09-240337D3D1E4}"/>
    <cellStyle name="Normal 3 3 8 2 2 6 3" xfId="53673" xr:uid="{2A351A02-C264-4F30-A941-694CC78DA41A}"/>
    <cellStyle name="Normal 3 3 8 2 2 7" xfId="15654" xr:uid="{00000000-0005-0000-0000-00008E610000}"/>
    <cellStyle name="Normal 3 3 8 2 2 8" xfId="27535" xr:uid="{BF834051-A379-4282-8ADC-D9DC1B2BF17B}"/>
    <cellStyle name="Normal 3 3 8 2 2 9" xfId="41792" xr:uid="{78BAD9F4-688E-4289-A689-68DB6203FBDF}"/>
    <cellStyle name="Normal 3 3 8 2 3" xfId="2189" xr:uid="{00000000-0005-0000-0000-00008F610000}"/>
    <cellStyle name="Normal 3 3 8 2 3 2" xfId="4565" xr:uid="{00000000-0005-0000-0000-000090610000}"/>
    <cellStyle name="Normal 3 3 8 2 3 2 2" xfId="18822" xr:uid="{00000000-0005-0000-0000-000091610000}"/>
    <cellStyle name="Normal 3 3 8 2 3 2 3" xfId="30703" xr:uid="{417B16FE-EAD2-4396-8B41-714A56AC6472}"/>
    <cellStyle name="Normal 3 3 8 2 3 2 4" xfId="44960" xr:uid="{88C10CD6-9B07-4CB0-A9BC-7FE5AFB8613B}"/>
    <cellStyle name="Normal 3 3 8 2 3 3" xfId="6941" xr:uid="{00000000-0005-0000-0000-000092610000}"/>
    <cellStyle name="Normal 3 3 8 2 3 3 2" xfId="21198" xr:uid="{00000000-0005-0000-0000-000093610000}"/>
    <cellStyle name="Normal 3 3 8 2 3 3 3" xfId="33079" xr:uid="{D83B2855-B887-468E-8790-794BEE01E5D5}"/>
    <cellStyle name="Normal 3 3 8 2 3 3 4" xfId="47336" xr:uid="{F9ABD9D4-F9D4-407A-B913-D27461116872}"/>
    <cellStyle name="Normal 3 3 8 2 3 4" xfId="9317" xr:uid="{00000000-0005-0000-0000-000094610000}"/>
    <cellStyle name="Normal 3 3 8 2 3 4 2" xfId="23574" xr:uid="{00000000-0005-0000-0000-000095610000}"/>
    <cellStyle name="Normal 3 3 8 2 3 4 3" xfId="35455" xr:uid="{01D376CC-48C1-4939-BEFD-E9E13C801032}"/>
    <cellStyle name="Normal 3 3 8 2 3 4 4" xfId="49712" xr:uid="{494B8789-B03B-4E1E-BE2C-3722616A7676}"/>
    <cellStyle name="Normal 3 3 8 2 3 5" xfId="11693" xr:uid="{00000000-0005-0000-0000-000096610000}"/>
    <cellStyle name="Normal 3 3 8 2 3 5 2" xfId="25950" xr:uid="{00000000-0005-0000-0000-000097610000}"/>
    <cellStyle name="Normal 3 3 8 2 3 5 3" xfId="37831" xr:uid="{22CE0FFF-5C62-421F-A838-462B19161E5E}"/>
    <cellStyle name="Normal 3 3 8 2 3 5 4" xfId="52088" xr:uid="{617880C1-0791-4F3C-A1F6-4BF48C53949A}"/>
    <cellStyle name="Normal 3 3 8 2 3 6" xfId="14070" xr:uid="{00000000-0005-0000-0000-000098610000}"/>
    <cellStyle name="Normal 3 3 8 2 3 6 2" xfId="40208" xr:uid="{43800466-19C6-40B0-AF97-7B8C79612B59}"/>
    <cellStyle name="Normal 3 3 8 2 3 6 3" xfId="54465" xr:uid="{26CFF1BA-649C-4D4B-8B3A-D3131A15727B}"/>
    <cellStyle name="Normal 3 3 8 2 3 7" xfId="16446" xr:uid="{00000000-0005-0000-0000-000099610000}"/>
    <cellStyle name="Normal 3 3 8 2 3 8" xfId="28327" xr:uid="{3C9AFC6B-0070-4188-9F91-412BDD6B24A0}"/>
    <cellStyle name="Normal 3 3 8 2 3 9" xfId="42584" xr:uid="{27B0F9A8-EEA9-4846-B775-E4EA7A7CB489}"/>
    <cellStyle name="Normal 3 3 8 2 4" xfId="2981" xr:uid="{00000000-0005-0000-0000-00009A610000}"/>
    <cellStyle name="Normal 3 3 8 2 4 2" xfId="17238" xr:uid="{00000000-0005-0000-0000-00009B610000}"/>
    <cellStyle name="Normal 3 3 8 2 4 3" xfId="29119" xr:uid="{F31F40E8-30C3-4F85-81DB-0ECF74405F13}"/>
    <cellStyle name="Normal 3 3 8 2 4 4" xfId="43376" xr:uid="{3B140255-E3A9-4043-B129-E08F01868461}"/>
    <cellStyle name="Normal 3 3 8 2 5" xfId="5357" xr:uid="{00000000-0005-0000-0000-00009C610000}"/>
    <cellStyle name="Normal 3 3 8 2 5 2" xfId="19614" xr:uid="{00000000-0005-0000-0000-00009D610000}"/>
    <cellStyle name="Normal 3 3 8 2 5 3" xfId="31495" xr:uid="{F1B545D0-BF0E-4FDE-A1C2-835C1A05C82A}"/>
    <cellStyle name="Normal 3 3 8 2 5 4" xfId="45752" xr:uid="{A1C12BD4-A766-4177-AB7A-C42D740E7AB9}"/>
    <cellStyle name="Normal 3 3 8 2 6" xfId="7733" xr:uid="{00000000-0005-0000-0000-00009E610000}"/>
    <cellStyle name="Normal 3 3 8 2 6 2" xfId="21990" xr:uid="{00000000-0005-0000-0000-00009F610000}"/>
    <cellStyle name="Normal 3 3 8 2 6 3" xfId="33871" xr:uid="{87B0D8FF-CF3C-4AC0-9BB2-51DED110BB80}"/>
    <cellStyle name="Normal 3 3 8 2 6 4" xfId="48128" xr:uid="{50538E12-4006-4326-8F81-7299A4C56DAD}"/>
    <cellStyle name="Normal 3 3 8 2 7" xfId="10109" xr:uid="{00000000-0005-0000-0000-0000A0610000}"/>
    <cellStyle name="Normal 3 3 8 2 7 2" xfId="24366" xr:uid="{00000000-0005-0000-0000-0000A1610000}"/>
    <cellStyle name="Normal 3 3 8 2 7 3" xfId="36247" xr:uid="{6A1F1F32-DF91-47C0-BF61-000054A3C21F}"/>
    <cellStyle name="Normal 3 3 8 2 7 4" xfId="50504" xr:uid="{06F7934D-E54B-4AE6-B840-4BB052ED0AC4}"/>
    <cellStyle name="Normal 3 3 8 2 8" xfId="12486" xr:uid="{00000000-0005-0000-0000-0000A2610000}"/>
    <cellStyle name="Normal 3 3 8 2 8 2" xfId="38624" xr:uid="{57299DF0-CD13-41E1-A30E-0B317DA332BA}"/>
    <cellStyle name="Normal 3 3 8 2 8 3" xfId="52881" xr:uid="{146030E4-F194-4DC8-B7F8-C2F9CD6D330C}"/>
    <cellStyle name="Normal 3 3 8 2 9" xfId="14862" xr:uid="{00000000-0005-0000-0000-0000A3610000}"/>
    <cellStyle name="Normal 3 3 8 3" xfId="1037" xr:uid="{00000000-0005-0000-0000-0000A4610000}"/>
    <cellStyle name="Normal 3 3 8 3 2" xfId="3413" xr:uid="{00000000-0005-0000-0000-0000A5610000}"/>
    <cellStyle name="Normal 3 3 8 3 2 2" xfId="17670" xr:uid="{00000000-0005-0000-0000-0000A6610000}"/>
    <cellStyle name="Normal 3 3 8 3 2 3" xfId="29551" xr:uid="{1CC3763F-C2A3-4A00-8039-F700D9D5D725}"/>
    <cellStyle name="Normal 3 3 8 3 2 4" xfId="43808" xr:uid="{015B2905-A34B-4DFC-98EC-0F22F749A949}"/>
    <cellStyle name="Normal 3 3 8 3 3" xfId="5789" xr:uid="{00000000-0005-0000-0000-0000A7610000}"/>
    <cellStyle name="Normal 3 3 8 3 3 2" xfId="20046" xr:uid="{00000000-0005-0000-0000-0000A8610000}"/>
    <cellStyle name="Normal 3 3 8 3 3 3" xfId="31927" xr:uid="{10FBA51F-AF54-4A35-BDC1-BF7C11D94D43}"/>
    <cellStyle name="Normal 3 3 8 3 3 4" xfId="46184" xr:uid="{CDBAC1C0-D48E-4FFF-B950-171AD5EDA2EE}"/>
    <cellStyle name="Normal 3 3 8 3 4" xfId="8165" xr:uid="{00000000-0005-0000-0000-0000A9610000}"/>
    <cellStyle name="Normal 3 3 8 3 4 2" xfId="22422" xr:uid="{00000000-0005-0000-0000-0000AA610000}"/>
    <cellStyle name="Normal 3 3 8 3 4 3" xfId="34303" xr:uid="{478BE194-CEB2-4B95-876A-1F21EDFFE8C7}"/>
    <cellStyle name="Normal 3 3 8 3 4 4" xfId="48560" xr:uid="{49DCF4A7-FCCE-4F47-A129-A8585E6BD7D7}"/>
    <cellStyle name="Normal 3 3 8 3 5" xfId="10541" xr:uid="{00000000-0005-0000-0000-0000AB610000}"/>
    <cellStyle name="Normal 3 3 8 3 5 2" xfId="24798" xr:uid="{00000000-0005-0000-0000-0000AC610000}"/>
    <cellStyle name="Normal 3 3 8 3 5 3" xfId="36679" xr:uid="{1B7D2FAA-AC81-47DE-895E-58A7EB6DF07D}"/>
    <cellStyle name="Normal 3 3 8 3 5 4" xfId="50936" xr:uid="{B774549E-74CA-464A-976F-6EA8A48DB9F1}"/>
    <cellStyle name="Normal 3 3 8 3 6" xfId="12918" xr:uid="{00000000-0005-0000-0000-0000AD610000}"/>
    <cellStyle name="Normal 3 3 8 3 6 2" xfId="39056" xr:uid="{569038C5-6B9E-4E87-AFA7-E396C4ED2092}"/>
    <cellStyle name="Normal 3 3 8 3 6 3" xfId="53313" xr:uid="{117A95DE-9189-4319-A399-E24C06E2A8B7}"/>
    <cellStyle name="Normal 3 3 8 3 7" xfId="15294" xr:uid="{00000000-0005-0000-0000-0000AE610000}"/>
    <cellStyle name="Normal 3 3 8 3 8" xfId="27175" xr:uid="{BB2666A7-3FE4-453B-BE8F-1540DA419541}"/>
    <cellStyle name="Normal 3 3 8 3 9" xfId="41432" xr:uid="{D6718355-8736-43F8-BD71-5135E7D85E5B}"/>
    <cellStyle name="Normal 3 3 8 4" xfId="1829" xr:uid="{00000000-0005-0000-0000-0000AF610000}"/>
    <cellStyle name="Normal 3 3 8 4 2" xfId="4205" xr:uid="{00000000-0005-0000-0000-0000B0610000}"/>
    <cellStyle name="Normal 3 3 8 4 2 2" xfId="18462" xr:uid="{00000000-0005-0000-0000-0000B1610000}"/>
    <cellStyle name="Normal 3 3 8 4 2 3" xfId="30343" xr:uid="{6B28FA9C-E613-435B-8A46-FB616C727BB2}"/>
    <cellStyle name="Normal 3 3 8 4 2 4" xfId="44600" xr:uid="{D4E594D1-B7C2-48DC-8DF5-03CD96D3F171}"/>
    <cellStyle name="Normal 3 3 8 4 3" xfId="6581" xr:uid="{00000000-0005-0000-0000-0000B2610000}"/>
    <cellStyle name="Normal 3 3 8 4 3 2" xfId="20838" xr:uid="{00000000-0005-0000-0000-0000B3610000}"/>
    <cellStyle name="Normal 3 3 8 4 3 3" xfId="32719" xr:uid="{A41F306E-8B40-4029-82D7-8ACD8EF09AA6}"/>
    <cellStyle name="Normal 3 3 8 4 3 4" xfId="46976" xr:uid="{F4BAFBAC-C7FE-42D9-B78D-F5F0B8416513}"/>
    <cellStyle name="Normal 3 3 8 4 4" xfId="8957" xr:uid="{00000000-0005-0000-0000-0000B4610000}"/>
    <cellStyle name="Normal 3 3 8 4 4 2" xfId="23214" xr:uid="{00000000-0005-0000-0000-0000B5610000}"/>
    <cellStyle name="Normal 3 3 8 4 4 3" xfId="35095" xr:uid="{9507001E-B14D-4C96-B9DF-67FCC54082A7}"/>
    <cellStyle name="Normal 3 3 8 4 4 4" xfId="49352" xr:uid="{D220852B-AFD0-4E5A-853B-D9BB2BC2932C}"/>
    <cellStyle name="Normal 3 3 8 4 5" xfId="11333" xr:uid="{00000000-0005-0000-0000-0000B6610000}"/>
    <cellStyle name="Normal 3 3 8 4 5 2" xfId="25590" xr:uid="{00000000-0005-0000-0000-0000B7610000}"/>
    <cellStyle name="Normal 3 3 8 4 5 3" xfId="37471" xr:uid="{2CF2D43A-4B89-4B78-9ADB-AA18432DA077}"/>
    <cellStyle name="Normal 3 3 8 4 5 4" xfId="51728" xr:uid="{6DFF2617-2BB0-4758-8F37-7B7326C2F1A3}"/>
    <cellStyle name="Normal 3 3 8 4 6" xfId="13710" xr:uid="{00000000-0005-0000-0000-0000B8610000}"/>
    <cellStyle name="Normal 3 3 8 4 6 2" xfId="39848" xr:uid="{511FB3F5-2B5B-4EB8-A446-FBF1757A4E00}"/>
    <cellStyle name="Normal 3 3 8 4 6 3" xfId="54105" xr:uid="{E41EE619-1485-4A56-89AF-30E79FB4D165}"/>
    <cellStyle name="Normal 3 3 8 4 7" xfId="16086" xr:uid="{00000000-0005-0000-0000-0000B9610000}"/>
    <cellStyle name="Normal 3 3 8 4 8" xfId="27967" xr:uid="{669F127A-17F0-403E-B311-96DEB95AD514}"/>
    <cellStyle name="Normal 3 3 8 4 9" xfId="42224" xr:uid="{A3F2BFC5-57D0-4AAD-8874-330B3FC371E5}"/>
    <cellStyle name="Normal 3 3 8 5" xfId="2621" xr:uid="{00000000-0005-0000-0000-0000BA610000}"/>
    <cellStyle name="Normal 3 3 8 5 2" xfId="16878" xr:uid="{00000000-0005-0000-0000-0000BB610000}"/>
    <cellStyle name="Normal 3 3 8 5 3" xfId="28759" xr:uid="{1DBCCE84-A27C-42C1-B309-5425F0703EA6}"/>
    <cellStyle name="Normal 3 3 8 5 4" xfId="43016" xr:uid="{CA0394AC-F946-4D5B-A6D6-1EEF22B69B18}"/>
    <cellStyle name="Normal 3 3 8 6" xfId="4997" xr:uid="{00000000-0005-0000-0000-0000BC610000}"/>
    <cellStyle name="Normal 3 3 8 6 2" xfId="19254" xr:uid="{00000000-0005-0000-0000-0000BD610000}"/>
    <cellStyle name="Normal 3 3 8 6 3" xfId="31135" xr:uid="{58AA5A61-B7F4-40C2-A0B7-69B21B0336E0}"/>
    <cellStyle name="Normal 3 3 8 6 4" xfId="45392" xr:uid="{EBCD867A-5C26-41F4-B431-2F718D05F053}"/>
    <cellStyle name="Normal 3 3 8 7" xfId="7373" xr:uid="{00000000-0005-0000-0000-0000BE610000}"/>
    <cellStyle name="Normal 3 3 8 7 2" xfId="21630" xr:uid="{00000000-0005-0000-0000-0000BF610000}"/>
    <cellStyle name="Normal 3 3 8 7 3" xfId="33511" xr:uid="{B2770E8F-117E-482C-A99A-B72537CCE654}"/>
    <cellStyle name="Normal 3 3 8 7 4" xfId="47768" xr:uid="{E4F453B7-516F-4845-9533-22D553821AAB}"/>
    <cellStyle name="Normal 3 3 8 8" xfId="9749" xr:uid="{00000000-0005-0000-0000-0000C0610000}"/>
    <cellStyle name="Normal 3 3 8 8 2" xfId="24006" xr:uid="{00000000-0005-0000-0000-0000C1610000}"/>
    <cellStyle name="Normal 3 3 8 8 3" xfId="35887" xr:uid="{DE0F2E56-065F-49C0-87EB-FE65BB387864}"/>
    <cellStyle name="Normal 3 3 8 8 4" xfId="50144" xr:uid="{FEEB10F2-DBE2-4510-AE44-A83B3001F539}"/>
    <cellStyle name="Normal 3 3 8 9" xfId="12126" xr:uid="{00000000-0005-0000-0000-0000C2610000}"/>
    <cellStyle name="Normal 3 3 8 9 2" xfId="38264" xr:uid="{E5A4A41C-40B0-490D-AE36-07A592D008C2}"/>
    <cellStyle name="Normal 3 3 8 9 3" xfId="52521" xr:uid="{A3AF66C6-8962-46D5-9D12-CE99A9220A69}"/>
    <cellStyle name="Normal 3 3 9" xfId="281" xr:uid="{00000000-0005-0000-0000-0000C3610000}"/>
    <cellStyle name="Normal 3 3 9 10" xfId="14538" xr:uid="{00000000-0005-0000-0000-0000C4610000}"/>
    <cellStyle name="Normal 3 3 9 11" xfId="26419" xr:uid="{DA3448A3-261F-43CA-86F4-6AADB2F387CB}"/>
    <cellStyle name="Normal 3 3 9 12" xfId="40676" xr:uid="{12D6B12E-67EF-468B-96A9-5766414ADA87}"/>
    <cellStyle name="Normal 3 3 9 2" xfId="641" xr:uid="{00000000-0005-0000-0000-0000C5610000}"/>
    <cellStyle name="Normal 3 3 9 2 10" xfId="26779" xr:uid="{D5B531D4-6BAE-42E9-9982-AA8B20A82FD1}"/>
    <cellStyle name="Normal 3 3 9 2 11" xfId="41036" xr:uid="{31221303-5123-45B2-BEA9-FDEA21AEA6C1}"/>
    <cellStyle name="Normal 3 3 9 2 2" xfId="1433" xr:uid="{00000000-0005-0000-0000-0000C6610000}"/>
    <cellStyle name="Normal 3 3 9 2 2 2" xfId="3809" xr:uid="{00000000-0005-0000-0000-0000C7610000}"/>
    <cellStyle name="Normal 3 3 9 2 2 2 2" xfId="18066" xr:uid="{00000000-0005-0000-0000-0000C8610000}"/>
    <cellStyle name="Normal 3 3 9 2 2 2 3" xfId="29947" xr:uid="{2330FCDE-2DAB-4565-A427-8BF705D5E679}"/>
    <cellStyle name="Normal 3 3 9 2 2 2 4" xfId="44204" xr:uid="{4805F643-A162-4E71-9E29-54950E8E685D}"/>
    <cellStyle name="Normal 3 3 9 2 2 3" xfId="6185" xr:uid="{00000000-0005-0000-0000-0000C9610000}"/>
    <cellStyle name="Normal 3 3 9 2 2 3 2" xfId="20442" xr:uid="{00000000-0005-0000-0000-0000CA610000}"/>
    <cellStyle name="Normal 3 3 9 2 2 3 3" xfId="32323" xr:uid="{BF857CF9-9161-427C-B5DF-C0C2CB64DA8A}"/>
    <cellStyle name="Normal 3 3 9 2 2 3 4" xfId="46580" xr:uid="{43DCA819-FA0B-4C46-9AC3-A9C31938259F}"/>
    <cellStyle name="Normal 3 3 9 2 2 4" xfId="8561" xr:uid="{00000000-0005-0000-0000-0000CB610000}"/>
    <cellStyle name="Normal 3 3 9 2 2 4 2" xfId="22818" xr:uid="{00000000-0005-0000-0000-0000CC610000}"/>
    <cellStyle name="Normal 3 3 9 2 2 4 3" xfId="34699" xr:uid="{D598DCA8-6BBA-452E-A10C-118BD29733DE}"/>
    <cellStyle name="Normal 3 3 9 2 2 4 4" xfId="48956" xr:uid="{27D223B4-4D79-425E-9AAF-E869DD1E97C3}"/>
    <cellStyle name="Normal 3 3 9 2 2 5" xfId="10937" xr:uid="{00000000-0005-0000-0000-0000CD610000}"/>
    <cellStyle name="Normal 3 3 9 2 2 5 2" xfId="25194" xr:uid="{00000000-0005-0000-0000-0000CE610000}"/>
    <cellStyle name="Normal 3 3 9 2 2 5 3" xfId="37075" xr:uid="{CB7A247D-19BC-406D-9DBF-8AF7D5C3E7A9}"/>
    <cellStyle name="Normal 3 3 9 2 2 5 4" xfId="51332" xr:uid="{C44A73E5-195F-4751-9D83-B06AC8D80BE1}"/>
    <cellStyle name="Normal 3 3 9 2 2 6" xfId="13314" xr:uid="{00000000-0005-0000-0000-0000CF610000}"/>
    <cellStyle name="Normal 3 3 9 2 2 6 2" xfId="39452" xr:uid="{F73DBE57-9D30-4596-916A-6C0AE7EE451D}"/>
    <cellStyle name="Normal 3 3 9 2 2 6 3" xfId="53709" xr:uid="{21EC40B1-B624-4514-BCDA-47F9BE15E0DA}"/>
    <cellStyle name="Normal 3 3 9 2 2 7" xfId="15690" xr:uid="{00000000-0005-0000-0000-0000D0610000}"/>
    <cellStyle name="Normal 3 3 9 2 2 8" xfId="27571" xr:uid="{A5193979-DF0E-430E-9B3B-ED6FB95F04BB}"/>
    <cellStyle name="Normal 3 3 9 2 2 9" xfId="41828" xr:uid="{8AEEB6B4-1D12-4B50-A957-F9E27E108A6B}"/>
    <cellStyle name="Normal 3 3 9 2 3" xfId="2225" xr:uid="{00000000-0005-0000-0000-0000D1610000}"/>
    <cellStyle name="Normal 3 3 9 2 3 2" xfId="4601" xr:uid="{00000000-0005-0000-0000-0000D2610000}"/>
    <cellStyle name="Normal 3 3 9 2 3 2 2" xfId="18858" xr:uid="{00000000-0005-0000-0000-0000D3610000}"/>
    <cellStyle name="Normal 3 3 9 2 3 2 3" xfId="30739" xr:uid="{269B7B38-8BB3-4BE9-A000-B9B9F8BADC47}"/>
    <cellStyle name="Normal 3 3 9 2 3 2 4" xfId="44996" xr:uid="{64EBD524-A1E9-4731-816B-3D3ADF2545C8}"/>
    <cellStyle name="Normal 3 3 9 2 3 3" xfId="6977" xr:uid="{00000000-0005-0000-0000-0000D4610000}"/>
    <cellStyle name="Normal 3 3 9 2 3 3 2" xfId="21234" xr:uid="{00000000-0005-0000-0000-0000D5610000}"/>
    <cellStyle name="Normal 3 3 9 2 3 3 3" xfId="33115" xr:uid="{1A309687-961A-4FB4-BF91-C8476D935DA6}"/>
    <cellStyle name="Normal 3 3 9 2 3 3 4" xfId="47372" xr:uid="{94BD6FDB-11C3-4F74-B220-1C36732B341F}"/>
    <cellStyle name="Normal 3 3 9 2 3 4" xfId="9353" xr:uid="{00000000-0005-0000-0000-0000D6610000}"/>
    <cellStyle name="Normal 3 3 9 2 3 4 2" xfId="23610" xr:uid="{00000000-0005-0000-0000-0000D7610000}"/>
    <cellStyle name="Normal 3 3 9 2 3 4 3" xfId="35491" xr:uid="{8386DBDB-3F13-46AE-9101-B3A8CEB6CF1A}"/>
    <cellStyle name="Normal 3 3 9 2 3 4 4" xfId="49748" xr:uid="{908E7623-4D88-4A99-A599-B84C0B57D78B}"/>
    <cellStyle name="Normal 3 3 9 2 3 5" xfId="11729" xr:uid="{00000000-0005-0000-0000-0000D8610000}"/>
    <cellStyle name="Normal 3 3 9 2 3 5 2" xfId="25986" xr:uid="{00000000-0005-0000-0000-0000D9610000}"/>
    <cellStyle name="Normal 3 3 9 2 3 5 3" xfId="37867" xr:uid="{875CF998-FC25-413D-B756-7077202B5B7C}"/>
    <cellStyle name="Normal 3 3 9 2 3 5 4" xfId="52124" xr:uid="{87B47393-8E79-44BC-9D97-ED8C62162BD7}"/>
    <cellStyle name="Normal 3 3 9 2 3 6" xfId="14106" xr:uid="{00000000-0005-0000-0000-0000DA610000}"/>
    <cellStyle name="Normal 3 3 9 2 3 6 2" xfId="40244" xr:uid="{327F5DBB-7997-4CF5-BC88-7504E1245C30}"/>
    <cellStyle name="Normal 3 3 9 2 3 6 3" xfId="54501" xr:uid="{A4FA058C-A1C9-44E6-9141-E5AE85E47D10}"/>
    <cellStyle name="Normal 3 3 9 2 3 7" xfId="16482" xr:uid="{00000000-0005-0000-0000-0000DB610000}"/>
    <cellStyle name="Normal 3 3 9 2 3 8" xfId="28363" xr:uid="{EA79E7FD-ABED-40EA-93BF-933B6D08BE7A}"/>
    <cellStyle name="Normal 3 3 9 2 3 9" xfId="42620" xr:uid="{61811EA2-2EA5-4CBF-A6E4-15D6F8547C1A}"/>
    <cellStyle name="Normal 3 3 9 2 4" xfId="3017" xr:uid="{00000000-0005-0000-0000-0000DC610000}"/>
    <cellStyle name="Normal 3 3 9 2 4 2" xfId="17274" xr:uid="{00000000-0005-0000-0000-0000DD610000}"/>
    <cellStyle name="Normal 3 3 9 2 4 3" xfId="29155" xr:uid="{7A4E7298-57A4-439F-A981-276ADA21B8BC}"/>
    <cellStyle name="Normal 3 3 9 2 4 4" xfId="43412" xr:uid="{3FA5192F-40F2-4106-9A5E-D3AE009AAF2A}"/>
    <cellStyle name="Normal 3 3 9 2 5" xfId="5393" xr:uid="{00000000-0005-0000-0000-0000DE610000}"/>
    <cellStyle name="Normal 3 3 9 2 5 2" xfId="19650" xr:uid="{00000000-0005-0000-0000-0000DF610000}"/>
    <cellStyle name="Normal 3 3 9 2 5 3" xfId="31531" xr:uid="{32E7F598-B930-43F0-8825-9CE05C25DFE7}"/>
    <cellStyle name="Normal 3 3 9 2 5 4" xfId="45788" xr:uid="{1692DA7C-B1A9-449F-8267-A3AC20611C26}"/>
    <cellStyle name="Normal 3 3 9 2 6" xfId="7769" xr:uid="{00000000-0005-0000-0000-0000E0610000}"/>
    <cellStyle name="Normal 3 3 9 2 6 2" xfId="22026" xr:uid="{00000000-0005-0000-0000-0000E1610000}"/>
    <cellStyle name="Normal 3 3 9 2 6 3" xfId="33907" xr:uid="{CBC6AA42-A54C-4E64-9917-6E67F3B081A4}"/>
    <cellStyle name="Normal 3 3 9 2 6 4" xfId="48164" xr:uid="{9B9DA8AB-F972-4AB8-8998-C8ACFB0B9088}"/>
    <cellStyle name="Normal 3 3 9 2 7" xfId="10145" xr:uid="{00000000-0005-0000-0000-0000E2610000}"/>
    <cellStyle name="Normal 3 3 9 2 7 2" xfId="24402" xr:uid="{00000000-0005-0000-0000-0000E3610000}"/>
    <cellStyle name="Normal 3 3 9 2 7 3" xfId="36283" xr:uid="{ACA428BB-3AD2-4D27-89ED-D85BAA26181B}"/>
    <cellStyle name="Normal 3 3 9 2 7 4" xfId="50540" xr:uid="{62C831C2-2D59-4522-AC71-E3FF20C2D3C6}"/>
    <cellStyle name="Normal 3 3 9 2 8" xfId="12522" xr:uid="{00000000-0005-0000-0000-0000E4610000}"/>
    <cellStyle name="Normal 3 3 9 2 8 2" xfId="38660" xr:uid="{A32F91E1-1D9A-4777-885F-90049808272D}"/>
    <cellStyle name="Normal 3 3 9 2 8 3" xfId="52917" xr:uid="{49EA6971-C1A1-4BD3-BD01-92A23B12F1DE}"/>
    <cellStyle name="Normal 3 3 9 2 9" xfId="14898" xr:uid="{00000000-0005-0000-0000-0000E5610000}"/>
    <cellStyle name="Normal 3 3 9 3" xfId="1073" xr:uid="{00000000-0005-0000-0000-0000E6610000}"/>
    <cellStyle name="Normal 3 3 9 3 2" xfId="3449" xr:uid="{00000000-0005-0000-0000-0000E7610000}"/>
    <cellStyle name="Normal 3 3 9 3 2 2" xfId="17706" xr:uid="{00000000-0005-0000-0000-0000E8610000}"/>
    <cellStyle name="Normal 3 3 9 3 2 3" xfId="29587" xr:uid="{0F038EBE-123D-48BA-BA40-E1B1039FED3D}"/>
    <cellStyle name="Normal 3 3 9 3 2 4" xfId="43844" xr:uid="{B2F8321E-5FE2-41F9-8EBA-A8E5702A04D7}"/>
    <cellStyle name="Normal 3 3 9 3 3" xfId="5825" xr:uid="{00000000-0005-0000-0000-0000E9610000}"/>
    <cellStyle name="Normal 3 3 9 3 3 2" xfId="20082" xr:uid="{00000000-0005-0000-0000-0000EA610000}"/>
    <cellStyle name="Normal 3 3 9 3 3 3" xfId="31963" xr:uid="{91CF87A1-D9FD-45E0-9ED1-CD67CEE151F2}"/>
    <cellStyle name="Normal 3 3 9 3 3 4" xfId="46220" xr:uid="{7940E528-1CBC-4332-B919-4F0675DC4AC1}"/>
    <cellStyle name="Normal 3 3 9 3 4" xfId="8201" xr:uid="{00000000-0005-0000-0000-0000EB610000}"/>
    <cellStyle name="Normal 3 3 9 3 4 2" xfId="22458" xr:uid="{00000000-0005-0000-0000-0000EC610000}"/>
    <cellStyle name="Normal 3 3 9 3 4 3" xfId="34339" xr:uid="{52746666-E4CD-4B5F-8D7D-0FE6BC47D73D}"/>
    <cellStyle name="Normal 3 3 9 3 4 4" xfId="48596" xr:uid="{CF9A1442-E1EF-4133-B4D2-A228E7FC7750}"/>
    <cellStyle name="Normal 3 3 9 3 5" xfId="10577" xr:uid="{00000000-0005-0000-0000-0000ED610000}"/>
    <cellStyle name="Normal 3 3 9 3 5 2" xfId="24834" xr:uid="{00000000-0005-0000-0000-0000EE610000}"/>
    <cellStyle name="Normal 3 3 9 3 5 3" xfId="36715" xr:uid="{15F837E0-C2A9-48D8-9472-7B849052CC06}"/>
    <cellStyle name="Normal 3 3 9 3 5 4" xfId="50972" xr:uid="{C55974C5-B677-4995-A2C3-C7686307E3E2}"/>
    <cellStyle name="Normal 3 3 9 3 6" xfId="12954" xr:uid="{00000000-0005-0000-0000-0000EF610000}"/>
    <cellStyle name="Normal 3 3 9 3 6 2" xfId="39092" xr:uid="{D012DC41-6450-43C2-A7BA-9EC92E461F0C}"/>
    <cellStyle name="Normal 3 3 9 3 6 3" xfId="53349" xr:uid="{E990EF70-75E2-4E47-815E-200EDCA1BDA0}"/>
    <cellStyle name="Normal 3 3 9 3 7" xfId="15330" xr:uid="{00000000-0005-0000-0000-0000F0610000}"/>
    <cellStyle name="Normal 3 3 9 3 8" xfId="27211" xr:uid="{A40A28A4-F22C-41D3-889D-9EB6CAABFA3C}"/>
    <cellStyle name="Normal 3 3 9 3 9" xfId="41468" xr:uid="{61631EDA-1799-4F93-9CE2-B68C169CAAAB}"/>
    <cellStyle name="Normal 3 3 9 4" xfId="1865" xr:uid="{00000000-0005-0000-0000-0000F1610000}"/>
    <cellStyle name="Normal 3 3 9 4 2" xfId="4241" xr:uid="{00000000-0005-0000-0000-0000F2610000}"/>
    <cellStyle name="Normal 3 3 9 4 2 2" xfId="18498" xr:uid="{00000000-0005-0000-0000-0000F3610000}"/>
    <cellStyle name="Normal 3 3 9 4 2 3" xfId="30379" xr:uid="{C6DD15C6-65B7-4F2E-AAF5-BD3D5EF45C79}"/>
    <cellStyle name="Normal 3 3 9 4 2 4" xfId="44636" xr:uid="{F8ED63F9-35E8-4248-8CFC-897ECE1BFC90}"/>
    <cellStyle name="Normal 3 3 9 4 3" xfId="6617" xr:uid="{00000000-0005-0000-0000-0000F4610000}"/>
    <cellStyle name="Normal 3 3 9 4 3 2" xfId="20874" xr:uid="{00000000-0005-0000-0000-0000F5610000}"/>
    <cellStyle name="Normal 3 3 9 4 3 3" xfId="32755" xr:uid="{74ABA949-7434-42FD-8FE1-BBBD58B90B59}"/>
    <cellStyle name="Normal 3 3 9 4 3 4" xfId="47012" xr:uid="{4C35D7C4-2BAD-472A-AA0A-792F18920CC9}"/>
    <cellStyle name="Normal 3 3 9 4 4" xfId="8993" xr:uid="{00000000-0005-0000-0000-0000F6610000}"/>
    <cellStyle name="Normal 3 3 9 4 4 2" xfId="23250" xr:uid="{00000000-0005-0000-0000-0000F7610000}"/>
    <cellStyle name="Normal 3 3 9 4 4 3" xfId="35131" xr:uid="{57D3C726-1CF9-4D8C-A6C9-B987A6D10273}"/>
    <cellStyle name="Normal 3 3 9 4 4 4" xfId="49388" xr:uid="{52F9834F-7264-4C6A-ABBA-AFE025BA36C2}"/>
    <cellStyle name="Normal 3 3 9 4 5" xfId="11369" xr:uid="{00000000-0005-0000-0000-0000F8610000}"/>
    <cellStyle name="Normal 3 3 9 4 5 2" xfId="25626" xr:uid="{00000000-0005-0000-0000-0000F9610000}"/>
    <cellStyle name="Normal 3 3 9 4 5 3" xfId="37507" xr:uid="{6267FD45-BE6A-440B-90BB-EA748761D050}"/>
    <cellStyle name="Normal 3 3 9 4 5 4" xfId="51764" xr:uid="{E8C2BFB4-8658-4221-9655-A44D2A5B98F3}"/>
    <cellStyle name="Normal 3 3 9 4 6" xfId="13746" xr:uid="{00000000-0005-0000-0000-0000FA610000}"/>
    <cellStyle name="Normal 3 3 9 4 6 2" xfId="39884" xr:uid="{10E7A56A-9CBD-4147-8865-8134191FB10B}"/>
    <cellStyle name="Normal 3 3 9 4 6 3" xfId="54141" xr:uid="{746A828B-3AF8-4B64-AC8B-5A4F8211B9E3}"/>
    <cellStyle name="Normal 3 3 9 4 7" xfId="16122" xr:uid="{00000000-0005-0000-0000-0000FB610000}"/>
    <cellStyle name="Normal 3 3 9 4 8" xfId="28003" xr:uid="{D133E99D-0635-470D-B5F7-560B88C8D1CA}"/>
    <cellStyle name="Normal 3 3 9 4 9" xfId="42260" xr:uid="{3CF9C92E-F089-461A-AE93-D672273EECD4}"/>
    <cellStyle name="Normal 3 3 9 5" xfId="2657" xr:uid="{00000000-0005-0000-0000-0000FC610000}"/>
    <cellStyle name="Normal 3 3 9 5 2" xfId="16914" xr:uid="{00000000-0005-0000-0000-0000FD610000}"/>
    <cellStyle name="Normal 3 3 9 5 3" xfId="28795" xr:uid="{A9ADB777-F30D-4D29-871D-21AD98ED4137}"/>
    <cellStyle name="Normal 3 3 9 5 4" xfId="43052" xr:uid="{4AB42166-E59A-487E-ADE9-957F4D0D4F6E}"/>
    <cellStyle name="Normal 3 3 9 6" xfId="5033" xr:uid="{00000000-0005-0000-0000-0000FE610000}"/>
    <cellStyle name="Normal 3 3 9 6 2" xfId="19290" xr:uid="{00000000-0005-0000-0000-0000FF610000}"/>
    <cellStyle name="Normal 3 3 9 6 3" xfId="31171" xr:uid="{61A45100-41D6-4CDE-BD81-512AEDAB36DF}"/>
    <cellStyle name="Normal 3 3 9 6 4" xfId="45428" xr:uid="{C7B1C81B-DB8D-4D2F-8F7D-32AD8D144D44}"/>
    <cellStyle name="Normal 3 3 9 7" xfId="7409" xr:uid="{00000000-0005-0000-0000-000000620000}"/>
    <cellStyle name="Normal 3 3 9 7 2" xfId="21666" xr:uid="{00000000-0005-0000-0000-000001620000}"/>
    <cellStyle name="Normal 3 3 9 7 3" xfId="33547" xr:uid="{DCAC50E3-032D-4322-9066-17CE718F0D94}"/>
    <cellStyle name="Normal 3 3 9 7 4" xfId="47804" xr:uid="{5FC6D530-1CCE-4211-BF11-CA88488E844D}"/>
    <cellStyle name="Normal 3 3 9 8" xfId="9785" xr:uid="{00000000-0005-0000-0000-000002620000}"/>
    <cellStyle name="Normal 3 3 9 8 2" xfId="24042" xr:uid="{00000000-0005-0000-0000-000003620000}"/>
    <cellStyle name="Normal 3 3 9 8 3" xfId="35923" xr:uid="{A50ECFD1-740A-4217-8C4D-92E956CD640F}"/>
    <cellStyle name="Normal 3 3 9 8 4" xfId="50180" xr:uid="{CD02EBEE-0058-4AD4-9FAF-A94546B2A7A0}"/>
    <cellStyle name="Normal 3 3 9 9" xfId="12162" xr:uid="{00000000-0005-0000-0000-000004620000}"/>
    <cellStyle name="Normal 3 3 9 9 2" xfId="38300" xr:uid="{F4331A9B-378D-4F0C-8AC0-58111E884DAE}"/>
    <cellStyle name="Normal 3 3 9 9 3" xfId="52557" xr:uid="{392998F3-DEA9-4850-991B-56CADEBFA6B0}"/>
    <cellStyle name="Normal 3 4" xfId="36" xr:uid="{00000000-0005-0000-0000-000005620000}"/>
    <cellStyle name="Normal 3 4 10" xfId="360" xr:uid="{00000000-0005-0000-0000-000006620000}"/>
    <cellStyle name="Normal 3 4 10 10" xfId="26498" xr:uid="{3FEBC7B4-84E2-43DA-B16D-EED77EB0DC4A}"/>
    <cellStyle name="Normal 3 4 10 11" xfId="40755" xr:uid="{0521B356-6D56-4D93-BF11-D7B0480E3FF8}"/>
    <cellStyle name="Normal 3 4 10 2" xfId="1152" xr:uid="{00000000-0005-0000-0000-000007620000}"/>
    <cellStyle name="Normal 3 4 10 2 2" xfId="3528" xr:uid="{00000000-0005-0000-0000-000008620000}"/>
    <cellStyle name="Normal 3 4 10 2 2 2" xfId="17785" xr:uid="{00000000-0005-0000-0000-000009620000}"/>
    <cellStyle name="Normal 3 4 10 2 2 3" xfId="29666" xr:uid="{78998134-0D98-4EE6-82AF-20F10B73FD91}"/>
    <cellStyle name="Normal 3 4 10 2 2 4" xfId="43923" xr:uid="{7D960BDA-9D5A-4C38-B37E-3CF521DD2E9F}"/>
    <cellStyle name="Normal 3 4 10 2 3" xfId="5904" xr:uid="{00000000-0005-0000-0000-00000A620000}"/>
    <cellStyle name="Normal 3 4 10 2 3 2" xfId="20161" xr:uid="{00000000-0005-0000-0000-00000B620000}"/>
    <cellStyle name="Normal 3 4 10 2 3 3" xfId="32042" xr:uid="{5D4FA464-2184-472E-A4D8-2BB0BCC382E9}"/>
    <cellStyle name="Normal 3 4 10 2 3 4" xfId="46299" xr:uid="{F955FB5A-6968-413E-8B77-5684ADBE2093}"/>
    <cellStyle name="Normal 3 4 10 2 4" xfId="8280" xr:uid="{00000000-0005-0000-0000-00000C620000}"/>
    <cellStyle name="Normal 3 4 10 2 4 2" xfId="22537" xr:uid="{00000000-0005-0000-0000-00000D620000}"/>
    <cellStyle name="Normal 3 4 10 2 4 3" xfId="34418" xr:uid="{7F385DF2-9265-46AD-A9D5-992585C720F2}"/>
    <cellStyle name="Normal 3 4 10 2 4 4" xfId="48675" xr:uid="{C63230A4-6EE3-4B4C-891E-D0BDD0B3EE9F}"/>
    <cellStyle name="Normal 3 4 10 2 5" xfId="10656" xr:uid="{00000000-0005-0000-0000-00000E620000}"/>
    <cellStyle name="Normal 3 4 10 2 5 2" xfId="24913" xr:uid="{00000000-0005-0000-0000-00000F620000}"/>
    <cellStyle name="Normal 3 4 10 2 5 3" xfId="36794" xr:uid="{FA7A13C4-B293-42F1-B97D-BA1F1302A390}"/>
    <cellStyle name="Normal 3 4 10 2 5 4" xfId="51051" xr:uid="{DC05D58B-9226-4BC8-B01B-93A3DF8FD261}"/>
    <cellStyle name="Normal 3 4 10 2 6" xfId="13033" xr:uid="{00000000-0005-0000-0000-000010620000}"/>
    <cellStyle name="Normal 3 4 10 2 6 2" xfId="39171" xr:uid="{D6CD3A77-517E-44DF-8DA9-D6B418B7E2B6}"/>
    <cellStyle name="Normal 3 4 10 2 6 3" xfId="53428" xr:uid="{91967023-EF55-4243-B36A-A7F0DA797824}"/>
    <cellStyle name="Normal 3 4 10 2 7" xfId="15409" xr:uid="{00000000-0005-0000-0000-000011620000}"/>
    <cellStyle name="Normal 3 4 10 2 8" xfId="27290" xr:uid="{4351E4D0-7DE6-4F00-A67C-8C9BF8F37BD2}"/>
    <cellStyle name="Normal 3 4 10 2 9" xfId="41547" xr:uid="{1C760EB8-003A-4F6A-B130-2AF6E10D25AB}"/>
    <cellStyle name="Normal 3 4 10 3" xfId="1944" xr:uid="{00000000-0005-0000-0000-000012620000}"/>
    <cellStyle name="Normal 3 4 10 3 2" xfId="4320" xr:uid="{00000000-0005-0000-0000-000013620000}"/>
    <cellStyle name="Normal 3 4 10 3 2 2" xfId="18577" xr:uid="{00000000-0005-0000-0000-000014620000}"/>
    <cellStyle name="Normal 3 4 10 3 2 3" xfId="30458" xr:uid="{37B4E052-1603-45A5-8A69-7694FCFC7A73}"/>
    <cellStyle name="Normal 3 4 10 3 2 4" xfId="44715" xr:uid="{AB6CBC62-393A-481C-B066-4373A18421BD}"/>
    <cellStyle name="Normal 3 4 10 3 3" xfId="6696" xr:uid="{00000000-0005-0000-0000-000015620000}"/>
    <cellStyle name="Normal 3 4 10 3 3 2" xfId="20953" xr:uid="{00000000-0005-0000-0000-000016620000}"/>
    <cellStyle name="Normal 3 4 10 3 3 3" xfId="32834" xr:uid="{D110A23E-5915-4C1A-B5E7-53AE7AE03D4D}"/>
    <cellStyle name="Normal 3 4 10 3 3 4" xfId="47091" xr:uid="{355BD0F0-864E-4B25-AF26-85A01474B598}"/>
    <cellStyle name="Normal 3 4 10 3 4" xfId="9072" xr:uid="{00000000-0005-0000-0000-000017620000}"/>
    <cellStyle name="Normal 3 4 10 3 4 2" xfId="23329" xr:uid="{00000000-0005-0000-0000-000018620000}"/>
    <cellStyle name="Normal 3 4 10 3 4 3" xfId="35210" xr:uid="{4541BDF7-6529-4CA0-88A8-FBB1E4C13B97}"/>
    <cellStyle name="Normal 3 4 10 3 4 4" xfId="49467" xr:uid="{38522BB3-713A-474C-A747-7E64053DBF93}"/>
    <cellStyle name="Normal 3 4 10 3 5" xfId="11448" xr:uid="{00000000-0005-0000-0000-000019620000}"/>
    <cellStyle name="Normal 3 4 10 3 5 2" xfId="25705" xr:uid="{00000000-0005-0000-0000-00001A620000}"/>
    <cellStyle name="Normal 3 4 10 3 5 3" xfId="37586" xr:uid="{EF44FEA4-B7F9-4E1D-AFA4-239AD3984478}"/>
    <cellStyle name="Normal 3 4 10 3 5 4" xfId="51843" xr:uid="{F721E10A-D94E-47BD-94B5-F59670CAD475}"/>
    <cellStyle name="Normal 3 4 10 3 6" xfId="13825" xr:uid="{00000000-0005-0000-0000-00001B620000}"/>
    <cellStyle name="Normal 3 4 10 3 6 2" xfId="39963" xr:uid="{0F330122-DEE0-4EFB-96EB-03DE36AD8DA0}"/>
    <cellStyle name="Normal 3 4 10 3 6 3" xfId="54220" xr:uid="{61186031-6FF3-4F3D-8B4C-D5B8B960B580}"/>
    <cellStyle name="Normal 3 4 10 3 7" xfId="16201" xr:uid="{00000000-0005-0000-0000-00001C620000}"/>
    <cellStyle name="Normal 3 4 10 3 8" xfId="28082" xr:uid="{0C6DE25E-4F03-4D60-A9F4-E6ECE4A578D9}"/>
    <cellStyle name="Normal 3 4 10 3 9" xfId="42339" xr:uid="{B382F240-638F-475A-8E20-C963E1B78406}"/>
    <cellStyle name="Normal 3 4 10 4" xfId="2736" xr:uid="{00000000-0005-0000-0000-00001D620000}"/>
    <cellStyle name="Normal 3 4 10 4 2" xfId="16993" xr:uid="{00000000-0005-0000-0000-00001E620000}"/>
    <cellStyle name="Normal 3 4 10 4 3" xfId="28874" xr:uid="{CF7589E6-9D98-4716-B6F4-73DF03BE9B89}"/>
    <cellStyle name="Normal 3 4 10 4 4" xfId="43131" xr:uid="{53C43F8A-54C4-409B-ACB2-FA5D9DA70344}"/>
    <cellStyle name="Normal 3 4 10 5" xfId="5112" xr:uid="{00000000-0005-0000-0000-00001F620000}"/>
    <cellStyle name="Normal 3 4 10 5 2" xfId="19369" xr:uid="{00000000-0005-0000-0000-000020620000}"/>
    <cellStyle name="Normal 3 4 10 5 3" xfId="31250" xr:uid="{CC9F0DCB-CF47-4E29-A6CB-A82E7A75EFBA}"/>
    <cellStyle name="Normal 3 4 10 5 4" xfId="45507" xr:uid="{71DECA0D-2726-4961-9B74-BD41FA39C3CA}"/>
    <cellStyle name="Normal 3 4 10 6" xfId="7488" xr:uid="{00000000-0005-0000-0000-000021620000}"/>
    <cellStyle name="Normal 3 4 10 6 2" xfId="21745" xr:uid="{00000000-0005-0000-0000-000022620000}"/>
    <cellStyle name="Normal 3 4 10 6 3" xfId="33626" xr:uid="{A5911BC5-B02A-43DA-939E-729430344392}"/>
    <cellStyle name="Normal 3 4 10 6 4" xfId="47883" xr:uid="{8961844E-AFC0-469E-904F-FED59768561C}"/>
    <cellStyle name="Normal 3 4 10 7" xfId="9864" xr:uid="{00000000-0005-0000-0000-000023620000}"/>
    <cellStyle name="Normal 3 4 10 7 2" xfId="24121" xr:uid="{00000000-0005-0000-0000-000024620000}"/>
    <cellStyle name="Normal 3 4 10 7 3" xfId="36002" xr:uid="{98E7A0C1-8610-4F44-AEC9-7605B0ECF083}"/>
    <cellStyle name="Normal 3 4 10 7 4" xfId="50259" xr:uid="{02AB0C62-4E47-47C4-8AC4-057D892A3FC2}"/>
    <cellStyle name="Normal 3 4 10 8" xfId="12241" xr:uid="{00000000-0005-0000-0000-000025620000}"/>
    <cellStyle name="Normal 3 4 10 8 2" xfId="38379" xr:uid="{C18EDC4F-8827-405A-B72B-A8265567455A}"/>
    <cellStyle name="Normal 3 4 10 8 3" xfId="52636" xr:uid="{1AED6E77-174C-4220-A0AA-4395EA1E561A}"/>
    <cellStyle name="Normal 3 4 10 9" xfId="14617" xr:uid="{00000000-0005-0000-0000-000026620000}"/>
    <cellStyle name="Normal 3 4 11" xfId="396" xr:uid="{00000000-0005-0000-0000-000027620000}"/>
    <cellStyle name="Normal 3 4 11 10" xfId="26534" xr:uid="{41E5D292-31D2-43BB-91C4-F142A2C42EA7}"/>
    <cellStyle name="Normal 3 4 11 11" xfId="40791" xr:uid="{D4034347-9B05-47DD-A38D-22E32884DEC6}"/>
    <cellStyle name="Normal 3 4 11 2" xfId="1188" xr:uid="{00000000-0005-0000-0000-000028620000}"/>
    <cellStyle name="Normal 3 4 11 2 2" xfId="3564" xr:uid="{00000000-0005-0000-0000-000029620000}"/>
    <cellStyle name="Normal 3 4 11 2 2 2" xfId="17821" xr:uid="{00000000-0005-0000-0000-00002A620000}"/>
    <cellStyle name="Normal 3 4 11 2 2 3" xfId="29702" xr:uid="{6D700BAA-A2FA-43B3-93B9-62E1BAA009AF}"/>
    <cellStyle name="Normal 3 4 11 2 2 4" xfId="43959" xr:uid="{FB7CD12C-4357-466F-AB23-733827DEA21E}"/>
    <cellStyle name="Normal 3 4 11 2 3" xfId="5940" xr:uid="{00000000-0005-0000-0000-00002B620000}"/>
    <cellStyle name="Normal 3 4 11 2 3 2" xfId="20197" xr:uid="{00000000-0005-0000-0000-00002C620000}"/>
    <cellStyle name="Normal 3 4 11 2 3 3" xfId="32078" xr:uid="{B1C291F9-C8E3-4ED9-8F28-076C1B36D263}"/>
    <cellStyle name="Normal 3 4 11 2 3 4" xfId="46335" xr:uid="{E2301E49-D64E-46E3-A4F3-03914ED7E485}"/>
    <cellStyle name="Normal 3 4 11 2 4" xfId="8316" xr:uid="{00000000-0005-0000-0000-00002D620000}"/>
    <cellStyle name="Normal 3 4 11 2 4 2" xfId="22573" xr:uid="{00000000-0005-0000-0000-00002E620000}"/>
    <cellStyle name="Normal 3 4 11 2 4 3" xfId="34454" xr:uid="{E1177AC3-DC05-44A0-8A58-0EC34B7E5EDF}"/>
    <cellStyle name="Normal 3 4 11 2 4 4" xfId="48711" xr:uid="{C8946CF3-34D9-4C74-B9AA-03FED562CB98}"/>
    <cellStyle name="Normal 3 4 11 2 5" xfId="10692" xr:uid="{00000000-0005-0000-0000-00002F620000}"/>
    <cellStyle name="Normal 3 4 11 2 5 2" xfId="24949" xr:uid="{00000000-0005-0000-0000-000030620000}"/>
    <cellStyle name="Normal 3 4 11 2 5 3" xfId="36830" xr:uid="{94C4FE26-889B-4030-8A2C-33A2313B34C5}"/>
    <cellStyle name="Normal 3 4 11 2 5 4" xfId="51087" xr:uid="{903D1D64-641A-487E-9276-6FCAB4E2E041}"/>
    <cellStyle name="Normal 3 4 11 2 6" xfId="13069" xr:uid="{00000000-0005-0000-0000-000031620000}"/>
    <cellStyle name="Normal 3 4 11 2 6 2" xfId="39207" xr:uid="{1FC3747C-69D5-4DD9-B429-0BEE513D540C}"/>
    <cellStyle name="Normal 3 4 11 2 6 3" xfId="53464" xr:uid="{3B7C6721-41A4-4190-927F-593115F8E410}"/>
    <cellStyle name="Normal 3 4 11 2 7" xfId="15445" xr:uid="{00000000-0005-0000-0000-000032620000}"/>
    <cellStyle name="Normal 3 4 11 2 8" xfId="27326" xr:uid="{1E750DCA-7FA4-4FDD-AC1B-5791B51DF124}"/>
    <cellStyle name="Normal 3 4 11 2 9" xfId="41583" xr:uid="{7D610684-192F-49D0-9022-E255E37F401D}"/>
    <cellStyle name="Normal 3 4 11 3" xfId="1980" xr:uid="{00000000-0005-0000-0000-000033620000}"/>
    <cellStyle name="Normal 3 4 11 3 2" xfId="4356" xr:uid="{00000000-0005-0000-0000-000034620000}"/>
    <cellStyle name="Normal 3 4 11 3 2 2" xfId="18613" xr:uid="{00000000-0005-0000-0000-000035620000}"/>
    <cellStyle name="Normal 3 4 11 3 2 3" xfId="30494" xr:uid="{28FA9BFF-E000-4887-97BA-666DAFFF6CF5}"/>
    <cellStyle name="Normal 3 4 11 3 2 4" xfId="44751" xr:uid="{CE685E66-654E-4C1D-B276-08E23D6AA9FF}"/>
    <cellStyle name="Normal 3 4 11 3 3" xfId="6732" xr:uid="{00000000-0005-0000-0000-000036620000}"/>
    <cellStyle name="Normal 3 4 11 3 3 2" xfId="20989" xr:uid="{00000000-0005-0000-0000-000037620000}"/>
    <cellStyle name="Normal 3 4 11 3 3 3" xfId="32870" xr:uid="{8AF6092A-8483-438A-91A1-2DDE0F0F9EBA}"/>
    <cellStyle name="Normal 3 4 11 3 3 4" xfId="47127" xr:uid="{E72E5490-129E-471C-8028-0DFA5ED3FF07}"/>
    <cellStyle name="Normal 3 4 11 3 4" xfId="9108" xr:uid="{00000000-0005-0000-0000-000038620000}"/>
    <cellStyle name="Normal 3 4 11 3 4 2" xfId="23365" xr:uid="{00000000-0005-0000-0000-000039620000}"/>
    <cellStyle name="Normal 3 4 11 3 4 3" xfId="35246" xr:uid="{E8CB2ED0-6F82-4C1D-8E4D-75C6AD7F7EE3}"/>
    <cellStyle name="Normal 3 4 11 3 4 4" xfId="49503" xr:uid="{8FE86548-8D65-4DC0-AC17-31696B6185E9}"/>
    <cellStyle name="Normal 3 4 11 3 5" xfId="11484" xr:uid="{00000000-0005-0000-0000-00003A620000}"/>
    <cellStyle name="Normal 3 4 11 3 5 2" xfId="25741" xr:uid="{00000000-0005-0000-0000-00003B620000}"/>
    <cellStyle name="Normal 3 4 11 3 5 3" xfId="37622" xr:uid="{698A82B5-0878-4C4C-8472-F7EFDCC21D60}"/>
    <cellStyle name="Normal 3 4 11 3 5 4" xfId="51879" xr:uid="{1C2CB4DA-CD59-4BF4-BCB5-48D87777AFA6}"/>
    <cellStyle name="Normal 3 4 11 3 6" xfId="13861" xr:uid="{00000000-0005-0000-0000-00003C620000}"/>
    <cellStyle name="Normal 3 4 11 3 6 2" xfId="39999" xr:uid="{0372BEC6-BDC3-4021-AADE-35A9DFF35045}"/>
    <cellStyle name="Normal 3 4 11 3 6 3" xfId="54256" xr:uid="{B2059A7A-D817-424D-8FAB-E87536CBB001}"/>
    <cellStyle name="Normal 3 4 11 3 7" xfId="16237" xr:uid="{00000000-0005-0000-0000-00003D620000}"/>
    <cellStyle name="Normal 3 4 11 3 8" xfId="28118" xr:uid="{8AD77D1B-BD77-40C0-B060-AD1769EF2822}"/>
    <cellStyle name="Normal 3 4 11 3 9" xfId="42375" xr:uid="{850A256B-882C-445C-B061-AE786A48D16D}"/>
    <cellStyle name="Normal 3 4 11 4" xfId="2772" xr:uid="{00000000-0005-0000-0000-00003E620000}"/>
    <cellStyle name="Normal 3 4 11 4 2" xfId="17029" xr:uid="{00000000-0005-0000-0000-00003F620000}"/>
    <cellStyle name="Normal 3 4 11 4 3" xfId="28910" xr:uid="{BD96544D-1977-4E0E-AB63-12C8BAA85281}"/>
    <cellStyle name="Normal 3 4 11 4 4" xfId="43167" xr:uid="{D71A2022-82C8-4927-836E-FCBEE1B2ED75}"/>
    <cellStyle name="Normal 3 4 11 5" xfId="5148" xr:uid="{00000000-0005-0000-0000-000040620000}"/>
    <cellStyle name="Normal 3 4 11 5 2" xfId="19405" xr:uid="{00000000-0005-0000-0000-000041620000}"/>
    <cellStyle name="Normal 3 4 11 5 3" xfId="31286" xr:uid="{7B59C7C8-2B7B-49C2-AA47-66FA8216B561}"/>
    <cellStyle name="Normal 3 4 11 5 4" xfId="45543" xr:uid="{5E2C7C72-16E4-45DE-985F-484A1CD2C4D0}"/>
    <cellStyle name="Normal 3 4 11 6" xfId="7524" xr:uid="{00000000-0005-0000-0000-000042620000}"/>
    <cellStyle name="Normal 3 4 11 6 2" xfId="21781" xr:uid="{00000000-0005-0000-0000-000043620000}"/>
    <cellStyle name="Normal 3 4 11 6 3" xfId="33662" xr:uid="{E308D9AE-E0B6-4773-AC18-8A8610FA7B35}"/>
    <cellStyle name="Normal 3 4 11 6 4" xfId="47919" xr:uid="{7F1CC941-A0EC-4F54-B020-74E361616733}"/>
    <cellStyle name="Normal 3 4 11 7" xfId="9900" xr:uid="{00000000-0005-0000-0000-000044620000}"/>
    <cellStyle name="Normal 3 4 11 7 2" xfId="24157" xr:uid="{00000000-0005-0000-0000-000045620000}"/>
    <cellStyle name="Normal 3 4 11 7 3" xfId="36038" xr:uid="{6EBB56BC-666A-465B-AC56-74C707C3A9D3}"/>
    <cellStyle name="Normal 3 4 11 7 4" xfId="50295" xr:uid="{4CA6F3F8-AD40-4858-8E87-5C64A15E6648}"/>
    <cellStyle name="Normal 3 4 11 8" xfId="12277" xr:uid="{00000000-0005-0000-0000-000046620000}"/>
    <cellStyle name="Normal 3 4 11 8 2" xfId="38415" xr:uid="{83D45F53-4601-4BF3-BC53-F91D799E09E0}"/>
    <cellStyle name="Normal 3 4 11 8 3" xfId="52672" xr:uid="{5838773E-D395-45ED-87EE-9907EE67E24E}"/>
    <cellStyle name="Normal 3 4 11 9" xfId="14653" xr:uid="{00000000-0005-0000-0000-000047620000}"/>
    <cellStyle name="Normal 3 4 12" xfId="720" xr:uid="{00000000-0005-0000-0000-000048620000}"/>
    <cellStyle name="Normal 3 4 12 10" xfId="26858" xr:uid="{AB2871F2-C4AB-4E56-8147-6D673942BE1D}"/>
    <cellStyle name="Normal 3 4 12 11" xfId="41115" xr:uid="{5F0D00BA-637F-47A5-9B66-0FD43DD9D80D}"/>
    <cellStyle name="Normal 3 4 12 2" xfId="1512" xr:uid="{00000000-0005-0000-0000-000049620000}"/>
    <cellStyle name="Normal 3 4 12 2 2" xfId="3888" xr:uid="{00000000-0005-0000-0000-00004A620000}"/>
    <cellStyle name="Normal 3 4 12 2 2 2" xfId="18145" xr:uid="{00000000-0005-0000-0000-00004B620000}"/>
    <cellStyle name="Normal 3 4 12 2 2 3" xfId="30026" xr:uid="{7989C3AD-9ECE-4E4D-99B3-B3C63AFB43AF}"/>
    <cellStyle name="Normal 3 4 12 2 2 4" xfId="44283" xr:uid="{733DCEBB-688D-46AA-A6B6-D4C01785078C}"/>
    <cellStyle name="Normal 3 4 12 2 3" xfId="6264" xr:uid="{00000000-0005-0000-0000-00004C620000}"/>
    <cellStyle name="Normal 3 4 12 2 3 2" xfId="20521" xr:uid="{00000000-0005-0000-0000-00004D620000}"/>
    <cellStyle name="Normal 3 4 12 2 3 3" xfId="32402" xr:uid="{D6DB59C8-E73D-42D4-9862-99FCD9DF2C8E}"/>
    <cellStyle name="Normal 3 4 12 2 3 4" xfId="46659" xr:uid="{F1652374-9216-4DAB-ACFC-D9307A119BFA}"/>
    <cellStyle name="Normal 3 4 12 2 4" xfId="8640" xr:uid="{00000000-0005-0000-0000-00004E620000}"/>
    <cellStyle name="Normal 3 4 12 2 4 2" xfId="22897" xr:uid="{00000000-0005-0000-0000-00004F620000}"/>
    <cellStyle name="Normal 3 4 12 2 4 3" xfId="34778" xr:uid="{8822C080-DEC0-46AE-B7AC-C88606735270}"/>
    <cellStyle name="Normal 3 4 12 2 4 4" xfId="49035" xr:uid="{029FB555-544B-4D36-9EE5-7F4A204C2946}"/>
    <cellStyle name="Normal 3 4 12 2 5" xfId="11016" xr:uid="{00000000-0005-0000-0000-000050620000}"/>
    <cellStyle name="Normal 3 4 12 2 5 2" xfId="25273" xr:uid="{00000000-0005-0000-0000-000051620000}"/>
    <cellStyle name="Normal 3 4 12 2 5 3" xfId="37154" xr:uid="{A7CBABAA-2080-466C-A2F1-7715A672E8CD}"/>
    <cellStyle name="Normal 3 4 12 2 5 4" xfId="51411" xr:uid="{7C37A012-363E-46DC-A499-AECDA5A01413}"/>
    <cellStyle name="Normal 3 4 12 2 6" xfId="13393" xr:uid="{00000000-0005-0000-0000-000052620000}"/>
    <cellStyle name="Normal 3 4 12 2 6 2" xfId="39531" xr:uid="{75907365-4FE6-4716-B98B-997F8E35A40A}"/>
    <cellStyle name="Normal 3 4 12 2 6 3" xfId="53788" xr:uid="{E87457EF-397F-4B1F-8165-2C136BA94EA6}"/>
    <cellStyle name="Normal 3 4 12 2 7" xfId="15769" xr:uid="{00000000-0005-0000-0000-000053620000}"/>
    <cellStyle name="Normal 3 4 12 2 8" xfId="27650" xr:uid="{378DDD1C-A23F-4F89-95E7-1CCFBBCE0B48}"/>
    <cellStyle name="Normal 3 4 12 2 9" xfId="41907" xr:uid="{E9A63A7F-AC7C-4531-A6E1-60CCF0C5E2B9}"/>
    <cellStyle name="Normal 3 4 12 3" xfId="2304" xr:uid="{00000000-0005-0000-0000-000054620000}"/>
    <cellStyle name="Normal 3 4 12 3 2" xfId="4680" xr:uid="{00000000-0005-0000-0000-000055620000}"/>
    <cellStyle name="Normal 3 4 12 3 2 2" xfId="18937" xr:uid="{00000000-0005-0000-0000-000056620000}"/>
    <cellStyle name="Normal 3 4 12 3 2 3" xfId="30818" xr:uid="{24634C89-884C-45C9-A7E6-ADDAA88C9F99}"/>
    <cellStyle name="Normal 3 4 12 3 2 4" xfId="45075" xr:uid="{BA338590-A9DE-41E9-8705-D74B5EE8037D}"/>
    <cellStyle name="Normal 3 4 12 3 3" xfId="7056" xr:uid="{00000000-0005-0000-0000-000057620000}"/>
    <cellStyle name="Normal 3 4 12 3 3 2" xfId="21313" xr:uid="{00000000-0005-0000-0000-000058620000}"/>
    <cellStyle name="Normal 3 4 12 3 3 3" xfId="33194" xr:uid="{C3A88747-6C66-491C-8594-46732A7D8A18}"/>
    <cellStyle name="Normal 3 4 12 3 3 4" xfId="47451" xr:uid="{401DDC19-FF41-40A9-925F-FA2529F9E0AC}"/>
    <cellStyle name="Normal 3 4 12 3 4" xfId="9432" xr:uid="{00000000-0005-0000-0000-000059620000}"/>
    <cellStyle name="Normal 3 4 12 3 4 2" xfId="23689" xr:uid="{00000000-0005-0000-0000-00005A620000}"/>
    <cellStyle name="Normal 3 4 12 3 4 3" xfId="35570" xr:uid="{29F290EE-6EC7-470D-89FD-87A0D55463D6}"/>
    <cellStyle name="Normal 3 4 12 3 4 4" xfId="49827" xr:uid="{7CE67286-12D5-4D8F-B665-A110207D8225}"/>
    <cellStyle name="Normal 3 4 12 3 5" xfId="11808" xr:uid="{00000000-0005-0000-0000-00005B620000}"/>
    <cellStyle name="Normal 3 4 12 3 5 2" xfId="26065" xr:uid="{00000000-0005-0000-0000-00005C620000}"/>
    <cellStyle name="Normal 3 4 12 3 5 3" xfId="37946" xr:uid="{CFFD6718-B9D9-40AA-8030-B68BDB01DB14}"/>
    <cellStyle name="Normal 3 4 12 3 5 4" xfId="52203" xr:uid="{A5613856-CB44-48EB-9BA7-8E970C800666}"/>
    <cellStyle name="Normal 3 4 12 3 6" xfId="14185" xr:uid="{00000000-0005-0000-0000-00005D620000}"/>
    <cellStyle name="Normal 3 4 12 3 6 2" xfId="40323" xr:uid="{020A778C-54D7-42D3-A27D-C6A66D05B41C}"/>
    <cellStyle name="Normal 3 4 12 3 6 3" xfId="54580" xr:uid="{93076F0B-FBB5-46B4-B62B-F9E74EBDD045}"/>
    <cellStyle name="Normal 3 4 12 3 7" xfId="16561" xr:uid="{00000000-0005-0000-0000-00005E620000}"/>
    <cellStyle name="Normal 3 4 12 3 8" xfId="28442" xr:uid="{5452E005-EC01-4D43-9FDF-D63B7C5D6FC5}"/>
    <cellStyle name="Normal 3 4 12 3 9" xfId="42699" xr:uid="{057B4B84-3BA3-4562-BE2D-77C3140BEC6E}"/>
    <cellStyle name="Normal 3 4 12 4" xfId="3096" xr:uid="{00000000-0005-0000-0000-00005F620000}"/>
    <cellStyle name="Normal 3 4 12 4 2" xfId="17353" xr:uid="{00000000-0005-0000-0000-000060620000}"/>
    <cellStyle name="Normal 3 4 12 4 3" xfId="29234" xr:uid="{5EB5737F-61A0-4B8B-8B71-95071303D94D}"/>
    <cellStyle name="Normal 3 4 12 4 4" xfId="43491" xr:uid="{1A982294-30BE-4B7F-9DDD-935AB4E5F206}"/>
    <cellStyle name="Normal 3 4 12 5" xfId="5472" xr:uid="{00000000-0005-0000-0000-000061620000}"/>
    <cellStyle name="Normal 3 4 12 5 2" xfId="19729" xr:uid="{00000000-0005-0000-0000-000062620000}"/>
    <cellStyle name="Normal 3 4 12 5 3" xfId="31610" xr:uid="{FC668626-1EAE-4E50-817C-530B7FE2DA13}"/>
    <cellStyle name="Normal 3 4 12 5 4" xfId="45867" xr:uid="{06834126-DD7B-4A5C-A8F0-A99C4D9C45E3}"/>
    <cellStyle name="Normal 3 4 12 6" xfId="7848" xr:uid="{00000000-0005-0000-0000-000063620000}"/>
    <cellStyle name="Normal 3 4 12 6 2" xfId="22105" xr:uid="{00000000-0005-0000-0000-000064620000}"/>
    <cellStyle name="Normal 3 4 12 6 3" xfId="33986" xr:uid="{04E1DD51-9C9B-4F04-87A8-EB67877FBDBD}"/>
    <cellStyle name="Normal 3 4 12 6 4" xfId="48243" xr:uid="{E99767D5-39D8-4B7E-9F8B-95F9442006ED}"/>
    <cellStyle name="Normal 3 4 12 7" xfId="10224" xr:uid="{00000000-0005-0000-0000-000065620000}"/>
    <cellStyle name="Normal 3 4 12 7 2" xfId="24481" xr:uid="{00000000-0005-0000-0000-000066620000}"/>
    <cellStyle name="Normal 3 4 12 7 3" xfId="36362" xr:uid="{43E8075D-933F-4B79-B000-B1F60DCDEE38}"/>
    <cellStyle name="Normal 3 4 12 7 4" xfId="50619" xr:uid="{964558C2-03FF-49B3-85C5-573C6DC35793}"/>
    <cellStyle name="Normal 3 4 12 8" xfId="12601" xr:uid="{00000000-0005-0000-0000-000067620000}"/>
    <cellStyle name="Normal 3 4 12 8 2" xfId="38739" xr:uid="{942BBC2A-9E17-4883-BC91-31E481ECFE6C}"/>
    <cellStyle name="Normal 3 4 12 8 3" xfId="52996" xr:uid="{F026892F-FFC7-42BB-9A6A-5C6644421175}"/>
    <cellStyle name="Normal 3 4 12 9" xfId="14977" xr:uid="{00000000-0005-0000-0000-000068620000}"/>
    <cellStyle name="Normal 3 4 13" xfId="756" xr:uid="{00000000-0005-0000-0000-000069620000}"/>
    <cellStyle name="Normal 3 4 13 10" xfId="26894" xr:uid="{6172EB1C-2CA7-4C0D-A314-E8EB45E727A9}"/>
    <cellStyle name="Normal 3 4 13 11" xfId="41151" xr:uid="{8E4AA047-9F6A-482B-95A4-A2BA2DF72957}"/>
    <cellStyle name="Normal 3 4 13 2" xfId="1548" xr:uid="{00000000-0005-0000-0000-00006A620000}"/>
    <cellStyle name="Normal 3 4 13 2 2" xfId="3924" xr:uid="{00000000-0005-0000-0000-00006B620000}"/>
    <cellStyle name="Normal 3 4 13 2 2 2" xfId="18181" xr:uid="{00000000-0005-0000-0000-00006C620000}"/>
    <cellStyle name="Normal 3 4 13 2 2 3" xfId="30062" xr:uid="{30BC6700-BF88-4354-9D46-8C20C08842F5}"/>
    <cellStyle name="Normal 3 4 13 2 2 4" xfId="44319" xr:uid="{B638D119-6647-462E-9AA3-87AFE188AD89}"/>
    <cellStyle name="Normal 3 4 13 2 3" xfId="6300" xr:uid="{00000000-0005-0000-0000-00006D620000}"/>
    <cellStyle name="Normal 3 4 13 2 3 2" xfId="20557" xr:uid="{00000000-0005-0000-0000-00006E620000}"/>
    <cellStyle name="Normal 3 4 13 2 3 3" xfId="32438" xr:uid="{C477540C-5F83-42D4-AB71-5A4E70CE8187}"/>
    <cellStyle name="Normal 3 4 13 2 3 4" xfId="46695" xr:uid="{E0777272-E6E9-4C56-A555-7BBB9169A7FF}"/>
    <cellStyle name="Normal 3 4 13 2 4" xfId="8676" xr:uid="{00000000-0005-0000-0000-00006F620000}"/>
    <cellStyle name="Normal 3 4 13 2 4 2" xfId="22933" xr:uid="{00000000-0005-0000-0000-000070620000}"/>
    <cellStyle name="Normal 3 4 13 2 4 3" xfId="34814" xr:uid="{2ABBEDA2-6A50-48D7-8FE2-93EBF2CD5FE5}"/>
    <cellStyle name="Normal 3 4 13 2 4 4" xfId="49071" xr:uid="{C8BCD46B-99C0-43A8-8141-B349A3E5FF95}"/>
    <cellStyle name="Normal 3 4 13 2 5" xfId="11052" xr:uid="{00000000-0005-0000-0000-000071620000}"/>
    <cellStyle name="Normal 3 4 13 2 5 2" xfId="25309" xr:uid="{00000000-0005-0000-0000-000072620000}"/>
    <cellStyle name="Normal 3 4 13 2 5 3" xfId="37190" xr:uid="{997B813E-DEB7-49DB-8AF5-0E376B54F350}"/>
    <cellStyle name="Normal 3 4 13 2 5 4" xfId="51447" xr:uid="{58451826-326C-46D4-B379-C4AEE9007F26}"/>
    <cellStyle name="Normal 3 4 13 2 6" xfId="13429" xr:uid="{00000000-0005-0000-0000-000073620000}"/>
    <cellStyle name="Normal 3 4 13 2 6 2" xfId="39567" xr:uid="{B160362F-9D42-4D52-82AB-51388392E8C2}"/>
    <cellStyle name="Normal 3 4 13 2 6 3" xfId="53824" xr:uid="{B6A8A3EF-8FE4-491E-A65E-5AC1FAC95CCF}"/>
    <cellStyle name="Normal 3 4 13 2 7" xfId="15805" xr:uid="{00000000-0005-0000-0000-000074620000}"/>
    <cellStyle name="Normal 3 4 13 2 8" xfId="27686" xr:uid="{633DDC2A-0176-49FF-9D24-940C82FE082C}"/>
    <cellStyle name="Normal 3 4 13 2 9" xfId="41943" xr:uid="{CFF4E339-1F70-49D6-9892-0F6331163737}"/>
    <cellStyle name="Normal 3 4 13 3" xfId="2340" xr:uid="{00000000-0005-0000-0000-000075620000}"/>
    <cellStyle name="Normal 3 4 13 3 2" xfId="4716" xr:uid="{00000000-0005-0000-0000-000076620000}"/>
    <cellStyle name="Normal 3 4 13 3 2 2" xfId="18973" xr:uid="{00000000-0005-0000-0000-000077620000}"/>
    <cellStyle name="Normal 3 4 13 3 2 3" xfId="30854" xr:uid="{F9393895-A6DD-42F3-8C14-E31D09029CF1}"/>
    <cellStyle name="Normal 3 4 13 3 2 4" xfId="45111" xr:uid="{60E8DA54-B7CC-49C1-874E-CF67DA258E45}"/>
    <cellStyle name="Normal 3 4 13 3 3" xfId="7092" xr:uid="{00000000-0005-0000-0000-000078620000}"/>
    <cellStyle name="Normal 3 4 13 3 3 2" xfId="21349" xr:uid="{00000000-0005-0000-0000-000079620000}"/>
    <cellStyle name="Normal 3 4 13 3 3 3" xfId="33230" xr:uid="{6766DB35-8EEF-4074-B5FF-2794B4A0A79E}"/>
    <cellStyle name="Normal 3 4 13 3 3 4" xfId="47487" xr:uid="{7C20BD2C-CB41-493D-81DF-F1EDB1535943}"/>
    <cellStyle name="Normal 3 4 13 3 4" xfId="9468" xr:uid="{00000000-0005-0000-0000-00007A620000}"/>
    <cellStyle name="Normal 3 4 13 3 4 2" xfId="23725" xr:uid="{00000000-0005-0000-0000-00007B620000}"/>
    <cellStyle name="Normal 3 4 13 3 4 3" xfId="35606" xr:uid="{886A7AA2-BECC-4CD5-BDBD-6995B91E77EF}"/>
    <cellStyle name="Normal 3 4 13 3 4 4" xfId="49863" xr:uid="{BE990093-0491-4543-816A-988E4EAA2E87}"/>
    <cellStyle name="Normal 3 4 13 3 5" xfId="11844" xr:uid="{00000000-0005-0000-0000-00007C620000}"/>
    <cellStyle name="Normal 3 4 13 3 5 2" xfId="26101" xr:uid="{00000000-0005-0000-0000-00007D620000}"/>
    <cellStyle name="Normal 3 4 13 3 5 3" xfId="37982" xr:uid="{BB788C71-53A3-4B3A-AC28-89592885CC7F}"/>
    <cellStyle name="Normal 3 4 13 3 5 4" xfId="52239" xr:uid="{99A520F3-C4A3-47E6-AEAF-8B0BB2C1D266}"/>
    <cellStyle name="Normal 3 4 13 3 6" xfId="14221" xr:uid="{00000000-0005-0000-0000-00007E620000}"/>
    <cellStyle name="Normal 3 4 13 3 6 2" xfId="40359" xr:uid="{74E73C0E-1B66-45F1-8B62-F574F2973268}"/>
    <cellStyle name="Normal 3 4 13 3 6 3" xfId="54616" xr:uid="{C02A2A12-4ECA-41EA-B63E-DC2EBF73E908}"/>
    <cellStyle name="Normal 3 4 13 3 7" xfId="16597" xr:uid="{00000000-0005-0000-0000-00007F620000}"/>
    <cellStyle name="Normal 3 4 13 3 8" xfId="28478" xr:uid="{6A74FBD5-53D3-4F49-A024-96873C0FAF15}"/>
    <cellStyle name="Normal 3 4 13 3 9" xfId="42735" xr:uid="{CC2B16AD-4F11-452E-BD70-D7C4AC10A56E}"/>
    <cellStyle name="Normal 3 4 13 4" xfId="3132" xr:uid="{00000000-0005-0000-0000-000080620000}"/>
    <cellStyle name="Normal 3 4 13 4 2" xfId="17389" xr:uid="{00000000-0005-0000-0000-000081620000}"/>
    <cellStyle name="Normal 3 4 13 4 3" xfId="29270" xr:uid="{0AD7E0E3-BE52-4F3F-8760-2E4A826EBDF7}"/>
    <cellStyle name="Normal 3 4 13 4 4" xfId="43527" xr:uid="{E578E5F4-620A-4FBF-8102-A89167CEC2FD}"/>
    <cellStyle name="Normal 3 4 13 5" xfId="5508" xr:uid="{00000000-0005-0000-0000-000082620000}"/>
    <cellStyle name="Normal 3 4 13 5 2" xfId="19765" xr:uid="{00000000-0005-0000-0000-000083620000}"/>
    <cellStyle name="Normal 3 4 13 5 3" xfId="31646" xr:uid="{621FF6EB-9AA9-43FC-A2DE-C3C8DE91E394}"/>
    <cellStyle name="Normal 3 4 13 5 4" xfId="45903" xr:uid="{7EA07BAA-9D61-487E-A464-2142F9C0AD04}"/>
    <cellStyle name="Normal 3 4 13 6" xfId="7884" xr:uid="{00000000-0005-0000-0000-000084620000}"/>
    <cellStyle name="Normal 3 4 13 6 2" xfId="22141" xr:uid="{00000000-0005-0000-0000-000085620000}"/>
    <cellStyle name="Normal 3 4 13 6 3" xfId="34022" xr:uid="{1AE02632-C3B5-41C4-98BB-CE3786140294}"/>
    <cellStyle name="Normal 3 4 13 6 4" xfId="48279" xr:uid="{F0A50615-6312-4363-AEC9-F2DCDA48127F}"/>
    <cellStyle name="Normal 3 4 13 7" xfId="10260" xr:uid="{00000000-0005-0000-0000-000086620000}"/>
    <cellStyle name="Normal 3 4 13 7 2" xfId="24517" xr:uid="{00000000-0005-0000-0000-000087620000}"/>
    <cellStyle name="Normal 3 4 13 7 3" xfId="36398" xr:uid="{A515F58B-4B4C-4FD6-84B2-31CC5DAEB684}"/>
    <cellStyle name="Normal 3 4 13 7 4" xfId="50655" xr:uid="{74C98A7D-11C9-4A38-AAC6-3FC5FA1B77F9}"/>
    <cellStyle name="Normal 3 4 13 8" xfId="12637" xr:uid="{00000000-0005-0000-0000-000088620000}"/>
    <cellStyle name="Normal 3 4 13 8 2" xfId="38775" xr:uid="{A0ED3891-7E83-4E95-8501-C3ECB3F778EE}"/>
    <cellStyle name="Normal 3 4 13 8 3" xfId="53032" xr:uid="{C80BE18C-949A-49AC-A2DB-681F2ABE8B5F}"/>
    <cellStyle name="Normal 3 4 13 9" xfId="15013" xr:uid="{00000000-0005-0000-0000-000089620000}"/>
    <cellStyle name="Normal 3 4 14" xfId="792" xr:uid="{00000000-0005-0000-0000-00008A620000}"/>
    <cellStyle name="Normal 3 4 14 10" xfId="26930" xr:uid="{627273C6-148A-4D2F-8065-C285995ABC81}"/>
    <cellStyle name="Normal 3 4 14 11" xfId="41187" xr:uid="{628B2EF6-98E2-4A91-ADB0-2DB19EA8CD31}"/>
    <cellStyle name="Normal 3 4 14 2" xfId="1584" xr:uid="{00000000-0005-0000-0000-00008B620000}"/>
    <cellStyle name="Normal 3 4 14 2 2" xfId="3960" xr:uid="{00000000-0005-0000-0000-00008C620000}"/>
    <cellStyle name="Normal 3 4 14 2 2 2" xfId="18217" xr:uid="{00000000-0005-0000-0000-00008D620000}"/>
    <cellStyle name="Normal 3 4 14 2 2 3" xfId="30098" xr:uid="{B1F8797C-2AA6-403F-8516-9A8E55B55965}"/>
    <cellStyle name="Normal 3 4 14 2 2 4" xfId="44355" xr:uid="{316185E8-9B83-4089-B377-381945F88C69}"/>
    <cellStyle name="Normal 3 4 14 2 3" xfId="6336" xr:uid="{00000000-0005-0000-0000-00008E620000}"/>
    <cellStyle name="Normal 3 4 14 2 3 2" xfId="20593" xr:uid="{00000000-0005-0000-0000-00008F620000}"/>
    <cellStyle name="Normal 3 4 14 2 3 3" xfId="32474" xr:uid="{6F5D4817-A777-4E3C-8F83-9E03BD8701DD}"/>
    <cellStyle name="Normal 3 4 14 2 3 4" xfId="46731" xr:uid="{966F77D2-60BF-45C2-8A30-9E384301FB46}"/>
    <cellStyle name="Normal 3 4 14 2 4" xfId="8712" xr:uid="{00000000-0005-0000-0000-000090620000}"/>
    <cellStyle name="Normal 3 4 14 2 4 2" xfId="22969" xr:uid="{00000000-0005-0000-0000-000091620000}"/>
    <cellStyle name="Normal 3 4 14 2 4 3" xfId="34850" xr:uid="{C62D39DA-E115-489E-B4E4-F248F294BD0A}"/>
    <cellStyle name="Normal 3 4 14 2 4 4" xfId="49107" xr:uid="{39DFF90A-E46C-4747-AD3F-FE616E98464D}"/>
    <cellStyle name="Normal 3 4 14 2 5" xfId="11088" xr:uid="{00000000-0005-0000-0000-000092620000}"/>
    <cellStyle name="Normal 3 4 14 2 5 2" xfId="25345" xr:uid="{00000000-0005-0000-0000-000093620000}"/>
    <cellStyle name="Normal 3 4 14 2 5 3" xfId="37226" xr:uid="{828FA45A-18B9-47CC-9307-08D9C4E4980B}"/>
    <cellStyle name="Normal 3 4 14 2 5 4" xfId="51483" xr:uid="{CC2ED9FF-8ACD-4A0A-9BDB-874AD3F9E566}"/>
    <cellStyle name="Normal 3 4 14 2 6" xfId="13465" xr:uid="{00000000-0005-0000-0000-000094620000}"/>
    <cellStyle name="Normal 3 4 14 2 6 2" xfId="39603" xr:uid="{6FEFC38E-FA54-4C7A-B173-8F34D9B546D5}"/>
    <cellStyle name="Normal 3 4 14 2 6 3" xfId="53860" xr:uid="{6F2E469F-463A-495A-80AE-9B7F425858D6}"/>
    <cellStyle name="Normal 3 4 14 2 7" xfId="15841" xr:uid="{00000000-0005-0000-0000-000095620000}"/>
    <cellStyle name="Normal 3 4 14 2 8" xfId="27722" xr:uid="{2B1A2B11-8F2B-4186-A422-6F903714F5EA}"/>
    <cellStyle name="Normal 3 4 14 2 9" xfId="41979" xr:uid="{FB9B1053-8276-456D-A71A-02FF5DBD29DC}"/>
    <cellStyle name="Normal 3 4 14 3" xfId="2376" xr:uid="{00000000-0005-0000-0000-000096620000}"/>
    <cellStyle name="Normal 3 4 14 3 2" xfId="4752" xr:uid="{00000000-0005-0000-0000-000097620000}"/>
    <cellStyle name="Normal 3 4 14 3 2 2" xfId="19009" xr:uid="{00000000-0005-0000-0000-000098620000}"/>
    <cellStyle name="Normal 3 4 14 3 2 3" xfId="30890" xr:uid="{47B096A4-B9DF-4CEE-8F55-9F220FC2D668}"/>
    <cellStyle name="Normal 3 4 14 3 2 4" xfId="45147" xr:uid="{02436DD7-56B9-470E-A5BD-774119BD6ACF}"/>
    <cellStyle name="Normal 3 4 14 3 3" xfId="7128" xr:uid="{00000000-0005-0000-0000-000099620000}"/>
    <cellStyle name="Normal 3 4 14 3 3 2" xfId="21385" xr:uid="{00000000-0005-0000-0000-00009A620000}"/>
    <cellStyle name="Normal 3 4 14 3 3 3" xfId="33266" xr:uid="{022C1718-E389-497C-A920-AD55DEF23929}"/>
    <cellStyle name="Normal 3 4 14 3 3 4" xfId="47523" xr:uid="{F70E81E5-D97D-4535-BC98-440B6F3AACB8}"/>
    <cellStyle name="Normal 3 4 14 3 4" xfId="9504" xr:uid="{00000000-0005-0000-0000-00009B620000}"/>
    <cellStyle name="Normal 3 4 14 3 4 2" xfId="23761" xr:uid="{00000000-0005-0000-0000-00009C620000}"/>
    <cellStyle name="Normal 3 4 14 3 4 3" xfId="35642" xr:uid="{1DD1DE18-C8C2-41AE-BEE9-F39F2C9563DE}"/>
    <cellStyle name="Normal 3 4 14 3 4 4" xfId="49899" xr:uid="{3ED8850B-A87C-43A8-8F8C-BD7808B6CD4D}"/>
    <cellStyle name="Normal 3 4 14 3 5" xfId="11880" xr:uid="{00000000-0005-0000-0000-00009D620000}"/>
    <cellStyle name="Normal 3 4 14 3 5 2" xfId="26137" xr:uid="{00000000-0005-0000-0000-00009E620000}"/>
    <cellStyle name="Normal 3 4 14 3 5 3" xfId="38018" xr:uid="{38A6D646-5B41-4049-A145-66E5AB994DF5}"/>
    <cellStyle name="Normal 3 4 14 3 5 4" xfId="52275" xr:uid="{06127E65-E1C3-4272-8FE4-38851ED27B7A}"/>
    <cellStyle name="Normal 3 4 14 3 6" xfId="14257" xr:uid="{00000000-0005-0000-0000-00009F620000}"/>
    <cellStyle name="Normal 3 4 14 3 6 2" xfId="40395" xr:uid="{FC64B0F9-F6CD-4470-9385-6926681210A0}"/>
    <cellStyle name="Normal 3 4 14 3 6 3" xfId="54652" xr:uid="{5E8F7739-7923-4D9E-868B-0538721F2A47}"/>
    <cellStyle name="Normal 3 4 14 3 7" xfId="16633" xr:uid="{00000000-0005-0000-0000-0000A0620000}"/>
    <cellStyle name="Normal 3 4 14 3 8" xfId="28514" xr:uid="{DF82698B-EF98-4552-8C5B-99623634BFC1}"/>
    <cellStyle name="Normal 3 4 14 3 9" xfId="42771" xr:uid="{249A8FD5-4B35-4C93-8C1A-91BF390C90E7}"/>
    <cellStyle name="Normal 3 4 14 4" xfId="3168" xr:uid="{00000000-0005-0000-0000-0000A1620000}"/>
    <cellStyle name="Normal 3 4 14 4 2" xfId="17425" xr:uid="{00000000-0005-0000-0000-0000A2620000}"/>
    <cellStyle name="Normal 3 4 14 4 3" xfId="29306" xr:uid="{452C29F9-3BFB-4B07-8BBB-D04638588F92}"/>
    <cellStyle name="Normal 3 4 14 4 4" xfId="43563" xr:uid="{803D848A-DFFA-431A-BFD7-21E00CF56BF6}"/>
    <cellStyle name="Normal 3 4 14 5" xfId="5544" xr:uid="{00000000-0005-0000-0000-0000A3620000}"/>
    <cellStyle name="Normal 3 4 14 5 2" xfId="19801" xr:uid="{00000000-0005-0000-0000-0000A4620000}"/>
    <cellStyle name="Normal 3 4 14 5 3" xfId="31682" xr:uid="{B241553E-BE23-4D8B-9C7E-611A89A345C2}"/>
    <cellStyle name="Normal 3 4 14 5 4" xfId="45939" xr:uid="{D64DC12F-6C45-4634-AA85-689CCA0F5B05}"/>
    <cellStyle name="Normal 3 4 14 6" xfId="7920" xr:uid="{00000000-0005-0000-0000-0000A5620000}"/>
    <cellStyle name="Normal 3 4 14 6 2" xfId="22177" xr:uid="{00000000-0005-0000-0000-0000A6620000}"/>
    <cellStyle name="Normal 3 4 14 6 3" xfId="34058" xr:uid="{560A101E-5DAA-4180-8C51-4E54430F5616}"/>
    <cellStyle name="Normal 3 4 14 6 4" xfId="48315" xr:uid="{71111D57-6619-4288-BD89-25F7CE241D33}"/>
    <cellStyle name="Normal 3 4 14 7" xfId="10296" xr:uid="{00000000-0005-0000-0000-0000A7620000}"/>
    <cellStyle name="Normal 3 4 14 7 2" xfId="24553" xr:uid="{00000000-0005-0000-0000-0000A8620000}"/>
    <cellStyle name="Normal 3 4 14 7 3" xfId="36434" xr:uid="{DB0DB286-65B3-44B1-A8F6-9399B1F7D52F}"/>
    <cellStyle name="Normal 3 4 14 7 4" xfId="50691" xr:uid="{7172B736-90DB-4AE8-8FEA-70CAB2A4D989}"/>
    <cellStyle name="Normal 3 4 14 8" xfId="12673" xr:uid="{00000000-0005-0000-0000-0000A9620000}"/>
    <cellStyle name="Normal 3 4 14 8 2" xfId="38811" xr:uid="{46E32D6D-1F65-4A95-A918-BA12CBF0F64D}"/>
    <cellStyle name="Normal 3 4 14 8 3" xfId="53068" xr:uid="{2C0FAAB5-6E1A-4B12-ADE6-E7A1734F7C5B}"/>
    <cellStyle name="Normal 3 4 14 9" xfId="15049" xr:uid="{00000000-0005-0000-0000-0000AA620000}"/>
    <cellStyle name="Normal 3 4 15" xfId="828" xr:uid="{00000000-0005-0000-0000-0000AB620000}"/>
    <cellStyle name="Normal 3 4 15 2" xfId="3204" xr:uid="{00000000-0005-0000-0000-0000AC620000}"/>
    <cellStyle name="Normal 3 4 15 2 2" xfId="17461" xr:uid="{00000000-0005-0000-0000-0000AD620000}"/>
    <cellStyle name="Normal 3 4 15 2 3" xfId="29342" xr:uid="{F0B24179-153F-49CB-9A47-009B49514879}"/>
    <cellStyle name="Normal 3 4 15 2 4" xfId="43599" xr:uid="{D939AC90-9A37-4725-8781-95132513038E}"/>
    <cellStyle name="Normal 3 4 15 3" xfId="5580" xr:uid="{00000000-0005-0000-0000-0000AE620000}"/>
    <cellStyle name="Normal 3 4 15 3 2" xfId="19837" xr:uid="{00000000-0005-0000-0000-0000AF620000}"/>
    <cellStyle name="Normal 3 4 15 3 3" xfId="31718" xr:uid="{222CDE9B-9317-48E3-8FE1-2DB5ACC4B12D}"/>
    <cellStyle name="Normal 3 4 15 3 4" xfId="45975" xr:uid="{83A0447D-A95B-4EF2-A8F6-5506E261C306}"/>
    <cellStyle name="Normal 3 4 15 4" xfId="7956" xr:uid="{00000000-0005-0000-0000-0000B0620000}"/>
    <cellStyle name="Normal 3 4 15 4 2" xfId="22213" xr:uid="{00000000-0005-0000-0000-0000B1620000}"/>
    <cellStyle name="Normal 3 4 15 4 3" xfId="34094" xr:uid="{67ED7EF0-8A06-444B-BFB8-559804D48465}"/>
    <cellStyle name="Normal 3 4 15 4 4" xfId="48351" xr:uid="{4F5B14F3-EF61-4681-900B-2EB90E0EE47F}"/>
    <cellStyle name="Normal 3 4 15 5" xfId="10332" xr:uid="{00000000-0005-0000-0000-0000B2620000}"/>
    <cellStyle name="Normal 3 4 15 5 2" xfId="24589" xr:uid="{00000000-0005-0000-0000-0000B3620000}"/>
    <cellStyle name="Normal 3 4 15 5 3" xfId="36470" xr:uid="{9D2049F2-735D-4D7A-9438-12E38DB23888}"/>
    <cellStyle name="Normal 3 4 15 5 4" xfId="50727" xr:uid="{20919A3F-1979-44C2-8720-DE300294763F}"/>
    <cellStyle name="Normal 3 4 15 6" xfId="12709" xr:uid="{00000000-0005-0000-0000-0000B4620000}"/>
    <cellStyle name="Normal 3 4 15 6 2" xfId="38847" xr:uid="{BE7F8FA8-3B06-4C76-B086-3F9C2E3C8396}"/>
    <cellStyle name="Normal 3 4 15 6 3" xfId="53104" xr:uid="{E66E736D-1AC5-4F37-AE1D-CD0F0DD258D7}"/>
    <cellStyle name="Normal 3 4 15 7" xfId="15085" xr:uid="{00000000-0005-0000-0000-0000B5620000}"/>
    <cellStyle name="Normal 3 4 15 8" xfId="26966" xr:uid="{C185E872-9DF2-4150-B255-975BB3BAC748}"/>
    <cellStyle name="Normal 3 4 15 9" xfId="41223" xr:uid="{226B3015-62F8-486C-93AF-EF530A83E199}"/>
    <cellStyle name="Normal 3 4 16" xfId="1620" xr:uid="{00000000-0005-0000-0000-0000B6620000}"/>
    <cellStyle name="Normal 3 4 16 2" xfId="3996" xr:uid="{00000000-0005-0000-0000-0000B7620000}"/>
    <cellStyle name="Normal 3 4 16 2 2" xfId="18253" xr:uid="{00000000-0005-0000-0000-0000B8620000}"/>
    <cellStyle name="Normal 3 4 16 2 3" xfId="30134" xr:uid="{BBE2B9D9-823F-4999-A59B-7A5DC203365C}"/>
    <cellStyle name="Normal 3 4 16 2 4" xfId="44391" xr:uid="{456991EB-8FA7-4A56-A99D-F40F0F43A80C}"/>
    <cellStyle name="Normal 3 4 16 3" xfId="6372" xr:uid="{00000000-0005-0000-0000-0000B9620000}"/>
    <cellStyle name="Normal 3 4 16 3 2" xfId="20629" xr:uid="{00000000-0005-0000-0000-0000BA620000}"/>
    <cellStyle name="Normal 3 4 16 3 3" xfId="32510" xr:uid="{DAC59F0E-3F2F-4C5B-83F2-90489F92F2BB}"/>
    <cellStyle name="Normal 3 4 16 3 4" xfId="46767" xr:uid="{2C5E2B64-A41C-46FB-AFAB-71AA03A7011B}"/>
    <cellStyle name="Normal 3 4 16 4" xfId="8748" xr:uid="{00000000-0005-0000-0000-0000BB620000}"/>
    <cellStyle name="Normal 3 4 16 4 2" xfId="23005" xr:uid="{00000000-0005-0000-0000-0000BC620000}"/>
    <cellStyle name="Normal 3 4 16 4 3" xfId="34886" xr:uid="{F38CFCA7-2994-4D0E-BF49-B7626D1E92E4}"/>
    <cellStyle name="Normal 3 4 16 4 4" xfId="49143" xr:uid="{8C7CD3EA-D88B-4E1D-AC4C-B0EE242FE498}"/>
    <cellStyle name="Normal 3 4 16 5" xfId="11124" xr:uid="{00000000-0005-0000-0000-0000BD620000}"/>
    <cellStyle name="Normal 3 4 16 5 2" xfId="25381" xr:uid="{00000000-0005-0000-0000-0000BE620000}"/>
    <cellStyle name="Normal 3 4 16 5 3" xfId="37262" xr:uid="{DDCDAB2E-5ECD-4A83-B8F6-17D0B26674BE}"/>
    <cellStyle name="Normal 3 4 16 5 4" xfId="51519" xr:uid="{EF8190D1-B823-4460-82B2-462400D6B8D1}"/>
    <cellStyle name="Normal 3 4 16 6" xfId="13501" xr:uid="{00000000-0005-0000-0000-0000BF620000}"/>
    <cellStyle name="Normal 3 4 16 6 2" xfId="39639" xr:uid="{BA5DED90-FFC6-4E01-AB8C-BE74E58FC86F}"/>
    <cellStyle name="Normal 3 4 16 6 3" xfId="53896" xr:uid="{A9C654BB-C03A-4E37-941B-1B8FBA68C0D4}"/>
    <cellStyle name="Normal 3 4 16 7" xfId="15877" xr:uid="{00000000-0005-0000-0000-0000C0620000}"/>
    <cellStyle name="Normal 3 4 16 8" xfId="27758" xr:uid="{009F091D-C6FB-4DE3-B3DD-EF56580555C3}"/>
    <cellStyle name="Normal 3 4 16 9" xfId="42015" xr:uid="{A6B0AE9C-B030-43CA-A189-EFB7EE204909}"/>
    <cellStyle name="Normal 3 4 17" xfId="2412" xr:uid="{00000000-0005-0000-0000-0000C1620000}"/>
    <cellStyle name="Normal 3 4 17 2" xfId="16669" xr:uid="{00000000-0005-0000-0000-0000C2620000}"/>
    <cellStyle name="Normal 3 4 17 3" xfId="28550" xr:uid="{B19A10FC-EDCD-4693-92CE-430A74823860}"/>
    <cellStyle name="Normal 3 4 17 4" xfId="42807" xr:uid="{73A4612B-A8CE-4108-989E-1F4A227FB4B2}"/>
    <cellStyle name="Normal 3 4 18" xfId="4788" xr:uid="{00000000-0005-0000-0000-0000C3620000}"/>
    <cellStyle name="Normal 3 4 18 2" xfId="19045" xr:uid="{00000000-0005-0000-0000-0000C4620000}"/>
    <cellStyle name="Normal 3 4 18 3" xfId="30926" xr:uid="{71F1F92B-72CF-4FA0-8A01-9FE30DA76BD2}"/>
    <cellStyle name="Normal 3 4 18 4" xfId="45183" xr:uid="{6F25264D-1C0C-4E74-87D9-ED943256EA09}"/>
    <cellStyle name="Normal 3 4 19" xfId="7164" xr:uid="{00000000-0005-0000-0000-0000C5620000}"/>
    <cellStyle name="Normal 3 4 19 2" xfId="21421" xr:uid="{00000000-0005-0000-0000-0000C6620000}"/>
    <cellStyle name="Normal 3 4 19 3" xfId="33302" xr:uid="{F3B62269-C200-458E-8500-91869EB31A05}"/>
    <cellStyle name="Normal 3 4 19 4" xfId="47559" xr:uid="{DB3B82D9-C44C-4637-BC77-541DE22158B9}"/>
    <cellStyle name="Normal 3 4 2" xfId="72" xr:uid="{00000000-0005-0000-0000-0000C7620000}"/>
    <cellStyle name="Normal 3 4 2 10" xfId="14329" xr:uid="{00000000-0005-0000-0000-0000C8620000}"/>
    <cellStyle name="Normal 3 4 2 11" xfId="26210" xr:uid="{0A4C6AE8-724B-4894-89CC-5D43BB49C13B}"/>
    <cellStyle name="Normal 3 4 2 12" xfId="40467" xr:uid="{7C4066F1-78FC-44CC-96D1-E7AFC3E7116C}"/>
    <cellStyle name="Normal 3 4 2 2" xfId="432" xr:uid="{00000000-0005-0000-0000-0000C9620000}"/>
    <cellStyle name="Normal 3 4 2 2 10" xfId="26570" xr:uid="{74D116BE-4829-4DF5-8F8D-EEB767525F44}"/>
    <cellStyle name="Normal 3 4 2 2 11" xfId="40827" xr:uid="{AA1C8C5A-6B26-467D-8BD0-155A749E5D75}"/>
    <cellStyle name="Normal 3 4 2 2 2" xfId="1224" xr:uid="{00000000-0005-0000-0000-0000CA620000}"/>
    <cellStyle name="Normal 3 4 2 2 2 2" xfId="3600" xr:uid="{00000000-0005-0000-0000-0000CB620000}"/>
    <cellStyle name="Normal 3 4 2 2 2 2 2" xfId="17857" xr:uid="{00000000-0005-0000-0000-0000CC620000}"/>
    <cellStyle name="Normal 3 4 2 2 2 2 3" xfId="29738" xr:uid="{A09BA5CA-DE91-4C4C-965C-EEE99B0E78BA}"/>
    <cellStyle name="Normal 3 4 2 2 2 2 4" xfId="43995" xr:uid="{5FB54C64-ACC6-41BF-9586-DE1AD705B384}"/>
    <cellStyle name="Normal 3 4 2 2 2 3" xfId="5976" xr:uid="{00000000-0005-0000-0000-0000CD620000}"/>
    <cellStyle name="Normal 3 4 2 2 2 3 2" xfId="20233" xr:uid="{00000000-0005-0000-0000-0000CE620000}"/>
    <cellStyle name="Normal 3 4 2 2 2 3 3" xfId="32114" xr:uid="{55CA88F6-1A2F-49A3-9A3C-FD16DA3B77C0}"/>
    <cellStyle name="Normal 3 4 2 2 2 3 4" xfId="46371" xr:uid="{88F81B4E-227A-438E-ABF1-582E38F92AED}"/>
    <cellStyle name="Normal 3 4 2 2 2 4" xfId="8352" xr:uid="{00000000-0005-0000-0000-0000CF620000}"/>
    <cellStyle name="Normal 3 4 2 2 2 4 2" xfId="22609" xr:uid="{00000000-0005-0000-0000-0000D0620000}"/>
    <cellStyle name="Normal 3 4 2 2 2 4 3" xfId="34490" xr:uid="{D206EA17-C2E7-4FA9-B9B3-663C3EEB1307}"/>
    <cellStyle name="Normal 3 4 2 2 2 4 4" xfId="48747" xr:uid="{DFA19F13-B5FA-4FE0-8AA9-F43701BAF869}"/>
    <cellStyle name="Normal 3 4 2 2 2 5" xfId="10728" xr:uid="{00000000-0005-0000-0000-0000D1620000}"/>
    <cellStyle name="Normal 3 4 2 2 2 5 2" xfId="24985" xr:uid="{00000000-0005-0000-0000-0000D2620000}"/>
    <cellStyle name="Normal 3 4 2 2 2 5 3" xfId="36866" xr:uid="{CE84F146-B9CF-4724-8249-291AC0D1D8F1}"/>
    <cellStyle name="Normal 3 4 2 2 2 5 4" xfId="51123" xr:uid="{A3712A20-08F3-4B82-BA41-245BE7F56F4D}"/>
    <cellStyle name="Normal 3 4 2 2 2 6" xfId="13105" xr:uid="{00000000-0005-0000-0000-0000D3620000}"/>
    <cellStyle name="Normal 3 4 2 2 2 6 2" xfId="39243" xr:uid="{5F420538-F1B7-4F07-9A1F-AF394ADE7FED}"/>
    <cellStyle name="Normal 3 4 2 2 2 6 3" xfId="53500" xr:uid="{8078882B-988E-41E0-8670-7BAA142845A6}"/>
    <cellStyle name="Normal 3 4 2 2 2 7" xfId="15481" xr:uid="{00000000-0005-0000-0000-0000D4620000}"/>
    <cellStyle name="Normal 3 4 2 2 2 8" xfId="27362" xr:uid="{0BCF7E37-A854-40BC-978F-20A750053046}"/>
    <cellStyle name="Normal 3 4 2 2 2 9" xfId="41619" xr:uid="{EA3176DF-9898-4293-9429-6A4BE29E1E2D}"/>
    <cellStyle name="Normal 3 4 2 2 3" xfId="2016" xr:uid="{00000000-0005-0000-0000-0000D5620000}"/>
    <cellStyle name="Normal 3 4 2 2 3 2" xfId="4392" xr:uid="{00000000-0005-0000-0000-0000D6620000}"/>
    <cellStyle name="Normal 3 4 2 2 3 2 2" xfId="18649" xr:uid="{00000000-0005-0000-0000-0000D7620000}"/>
    <cellStyle name="Normal 3 4 2 2 3 2 3" xfId="30530" xr:uid="{2E28948A-A60B-43FC-82B3-93EE17AADEE1}"/>
    <cellStyle name="Normal 3 4 2 2 3 2 4" xfId="44787" xr:uid="{ED6B24EC-707F-4996-A72C-C89477C31A41}"/>
    <cellStyle name="Normal 3 4 2 2 3 3" xfId="6768" xr:uid="{00000000-0005-0000-0000-0000D8620000}"/>
    <cellStyle name="Normal 3 4 2 2 3 3 2" xfId="21025" xr:uid="{00000000-0005-0000-0000-0000D9620000}"/>
    <cellStyle name="Normal 3 4 2 2 3 3 3" xfId="32906" xr:uid="{85220FB3-802F-4114-9357-0A8DAD876FDF}"/>
    <cellStyle name="Normal 3 4 2 2 3 3 4" xfId="47163" xr:uid="{943AC6C2-EBB5-4BBE-9267-20EF17FBFDCD}"/>
    <cellStyle name="Normal 3 4 2 2 3 4" xfId="9144" xr:uid="{00000000-0005-0000-0000-0000DA620000}"/>
    <cellStyle name="Normal 3 4 2 2 3 4 2" xfId="23401" xr:uid="{00000000-0005-0000-0000-0000DB620000}"/>
    <cellStyle name="Normal 3 4 2 2 3 4 3" xfId="35282" xr:uid="{54BADBC9-7F79-4875-A643-79ACAA520FCF}"/>
    <cellStyle name="Normal 3 4 2 2 3 4 4" xfId="49539" xr:uid="{CF52D35E-00DA-41B6-9875-1DF929CC09C3}"/>
    <cellStyle name="Normal 3 4 2 2 3 5" xfId="11520" xr:uid="{00000000-0005-0000-0000-0000DC620000}"/>
    <cellStyle name="Normal 3 4 2 2 3 5 2" xfId="25777" xr:uid="{00000000-0005-0000-0000-0000DD620000}"/>
    <cellStyle name="Normal 3 4 2 2 3 5 3" xfId="37658" xr:uid="{CC375943-8851-4102-A3BB-E38855A433F4}"/>
    <cellStyle name="Normal 3 4 2 2 3 5 4" xfId="51915" xr:uid="{D91B8B71-B552-44BA-8E56-E3DA86B419A2}"/>
    <cellStyle name="Normal 3 4 2 2 3 6" xfId="13897" xr:uid="{00000000-0005-0000-0000-0000DE620000}"/>
    <cellStyle name="Normal 3 4 2 2 3 6 2" xfId="40035" xr:uid="{25013084-7AA9-4450-A135-43928E9072FC}"/>
    <cellStyle name="Normal 3 4 2 2 3 6 3" xfId="54292" xr:uid="{CB9D0344-2F89-40F5-89A7-7248A991E4BD}"/>
    <cellStyle name="Normal 3 4 2 2 3 7" xfId="16273" xr:uid="{00000000-0005-0000-0000-0000DF620000}"/>
    <cellStyle name="Normal 3 4 2 2 3 8" xfId="28154" xr:uid="{5ED633E2-F01A-4ECF-9C7A-B03584B796A1}"/>
    <cellStyle name="Normal 3 4 2 2 3 9" xfId="42411" xr:uid="{B5E5E9BC-7005-4169-B94B-340CCA04F2C9}"/>
    <cellStyle name="Normal 3 4 2 2 4" xfId="2808" xr:uid="{00000000-0005-0000-0000-0000E0620000}"/>
    <cellStyle name="Normal 3 4 2 2 4 2" xfId="17065" xr:uid="{00000000-0005-0000-0000-0000E1620000}"/>
    <cellStyle name="Normal 3 4 2 2 4 3" xfId="28946" xr:uid="{F16675A9-B457-456C-8FA9-3D75224C00C1}"/>
    <cellStyle name="Normal 3 4 2 2 4 4" xfId="43203" xr:uid="{ED087D5B-D50E-40EF-8EF6-6AC79F64209F}"/>
    <cellStyle name="Normal 3 4 2 2 5" xfId="5184" xr:uid="{00000000-0005-0000-0000-0000E2620000}"/>
    <cellStyle name="Normal 3 4 2 2 5 2" xfId="19441" xr:uid="{00000000-0005-0000-0000-0000E3620000}"/>
    <cellStyle name="Normal 3 4 2 2 5 3" xfId="31322" xr:uid="{D1B6A33D-48CB-4410-A1D3-2834EFB59CB6}"/>
    <cellStyle name="Normal 3 4 2 2 5 4" xfId="45579" xr:uid="{BBDD7E7E-2D3F-4A11-99A6-0FB3AD86997A}"/>
    <cellStyle name="Normal 3 4 2 2 6" xfId="7560" xr:uid="{00000000-0005-0000-0000-0000E4620000}"/>
    <cellStyle name="Normal 3 4 2 2 6 2" xfId="21817" xr:uid="{00000000-0005-0000-0000-0000E5620000}"/>
    <cellStyle name="Normal 3 4 2 2 6 3" xfId="33698" xr:uid="{3095B8BC-535F-4A5B-BC34-67DC57D432AA}"/>
    <cellStyle name="Normal 3 4 2 2 6 4" xfId="47955" xr:uid="{97F15D58-F039-4B8F-B73A-79FCF0C0A947}"/>
    <cellStyle name="Normal 3 4 2 2 7" xfId="9936" xr:uid="{00000000-0005-0000-0000-0000E6620000}"/>
    <cellStyle name="Normal 3 4 2 2 7 2" xfId="24193" xr:uid="{00000000-0005-0000-0000-0000E7620000}"/>
    <cellStyle name="Normal 3 4 2 2 7 3" xfId="36074" xr:uid="{A59976C6-0B8E-4AB3-A713-A8F4F3D73D86}"/>
    <cellStyle name="Normal 3 4 2 2 7 4" xfId="50331" xr:uid="{93772B14-75F2-4C38-A90C-04E393A452A7}"/>
    <cellStyle name="Normal 3 4 2 2 8" xfId="12313" xr:uid="{00000000-0005-0000-0000-0000E8620000}"/>
    <cellStyle name="Normal 3 4 2 2 8 2" xfId="38451" xr:uid="{43F4D685-BA20-4020-9925-4C3C69875EB2}"/>
    <cellStyle name="Normal 3 4 2 2 8 3" xfId="52708" xr:uid="{EEF51167-5D79-4888-A1EE-B97D18A8F681}"/>
    <cellStyle name="Normal 3 4 2 2 9" xfId="14689" xr:uid="{00000000-0005-0000-0000-0000E9620000}"/>
    <cellStyle name="Normal 3 4 2 3" xfId="864" xr:uid="{00000000-0005-0000-0000-0000EA620000}"/>
    <cellStyle name="Normal 3 4 2 3 2" xfId="3240" xr:uid="{00000000-0005-0000-0000-0000EB620000}"/>
    <cellStyle name="Normal 3 4 2 3 2 2" xfId="17497" xr:uid="{00000000-0005-0000-0000-0000EC620000}"/>
    <cellStyle name="Normal 3 4 2 3 2 3" xfId="29378" xr:uid="{DD373E2D-C625-42A2-BCFA-78E072A54DF3}"/>
    <cellStyle name="Normal 3 4 2 3 2 4" xfId="43635" xr:uid="{0B20CC5C-D00E-44F4-8359-127A99298822}"/>
    <cellStyle name="Normal 3 4 2 3 3" xfId="5616" xr:uid="{00000000-0005-0000-0000-0000ED620000}"/>
    <cellStyle name="Normal 3 4 2 3 3 2" xfId="19873" xr:uid="{00000000-0005-0000-0000-0000EE620000}"/>
    <cellStyle name="Normal 3 4 2 3 3 3" xfId="31754" xr:uid="{F9095249-DEA0-4FAC-B2FF-8BBAD6F7763C}"/>
    <cellStyle name="Normal 3 4 2 3 3 4" xfId="46011" xr:uid="{FCA3D380-883A-46AC-A21A-44EC2E5767F9}"/>
    <cellStyle name="Normal 3 4 2 3 4" xfId="7992" xr:uid="{00000000-0005-0000-0000-0000EF620000}"/>
    <cellStyle name="Normal 3 4 2 3 4 2" xfId="22249" xr:uid="{00000000-0005-0000-0000-0000F0620000}"/>
    <cellStyle name="Normal 3 4 2 3 4 3" xfId="34130" xr:uid="{1EDC17F0-9140-4565-854B-9095F5BEA429}"/>
    <cellStyle name="Normal 3 4 2 3 4 4" xfId="48387" xr:uid="{AB55FBFA-EF84-4744-8667-767DBDEDC512}"/>
    <cellStyle name="Normal 3 4 2 3 5" xfId="10368" xr:uid="{00000000-0005-0000-0000-0000F1620000}"/>
    <cellStyle name="Normal 3 4 2 3 5 2" xfId="24625" xr:uid="{00000000-0005-0000-0000-0000F2620000}"/>
    <cellStyle name="Normal 3 4 2 3 5 3" xfId="36506" xr:uid="{D12D2C1C-4410-4A54-BD43-D38E12755EB1}"/>
    <cellStyle name="Normal 3 4 2 3 5 4" xfId="50763" xr:uid="{90F973AB-9F25-4304-91C0-175812ED1E1A}"/>
    <cellStyle name="Normal 3 4 2 3 6" xfId="12745" xr:uid="{00000000-0005-0000-0000-0000F3620000}"/>
    <cellStyle name="Normal 3 4 2 3 6 2" xfId="38883" xr:uid="{A7AD5F95-5A14-4668-9459-ABF1AC3EC948}"/>
    <cellStyle name="Normal 3 4 2 3 6 3" xfId="53140" xr:uid="{461AE628-ED73-4328-B661-D37BB3B4508C}"/>
    <cellStyle name="Normal 3 4 2 3 7" xfId="15121" xr:uid="{00000000-0005-0000-0000-0000F4620000}"/>
    <cellStyle name="Normal 3 4 2 3 8" xfId="27002" xr:uid="{8A8AABA8-DA41-466A-8F36-7B873C4F23D8}"/>
    <cellStyle name="Normal 3 4 2 3 9" xfId="41259" xr:uid="{793EF1CB-94C7-4EF7-A3C1-FD8CA8770F91}"/>
    <cellStyle name="Normal 3 4 2 4" xfId="1656" xr:uid="{00000000-0005-0000-0000-0000F5620000}"/>
    <cellStyle name="Normal 3 4 2 4 2" xfId="4032" xr:uid="{00000000-0005-0000-0000-0000F6620000}"/>
    <cellStyle name="Normal 3 4 2 4 2 2" xfId="18289" xr:uid="{00000000-0005-0000-0000-0000F7620000}"/>
    <cellStyle name="Normal 3 4 2 4 2 3" xfId="30170" xr:uid="{A458ADF3-6704-4340-8A37-76C79E03CC43}"/>
    <cellStyle name="Normal 3 4 2 4 2 4" xfId="44427" xr:uid="{DD9967F7-A911-4685-9FDC-31AE04CE0557}"/>
    <cellStyle name="Normal 3 4 2 4 3" xfId="6408" xr:uid="{00000000-0005-0000-0000-0000F8620000}"/>
    <cellStyle name="Normal 3 4 2 4 3 2" xfId="20665" xr:uid="{00000000-0005-0000-0000-0000F9620000}"/>
    <cellStyle name="Normal 3 4 2 4 3 3" xfId="32546" xr:uid="{5752D59C-CF33-4EC2-B73E-3702AD236B77}"/>
    <cellStyle name="Normal 3 4 2 4 3 4" xfId="46803" xr:uid="{403BE8C7-682A-4436-A976-E61BC340FA92}"/>
    <cellStyle name="Normal 3 4 2 4 4" xfId="8784" xr:uid="{00000000-0005-0000-0000-0000FA620000}"/>
    <cellStyle name="Normal 3 4 2 4 4 2" xfId="23041" xr:uid="{00000000-0005-0000-0000-0000FB620000}"/>
    <cellStyle name="Normal 3 4 2 4 4 3" xfId="34922" xr:uid="{A32A2F67-0586-4D03-A44B-38323DD11A8C}"/>
    <cellStyle name="Normal 3 4 2 4 4 4" xfId="49179" xr:uid="{2270BB66-AB9D-40A4-A13C-068D2FF2D8BB}"/>
    <cellStyle name="Normal 3 4 2 4 5" xfId="11160" xr:uid="{00000000-0005-0000-0000-0000FC620000}"/>
    <cellStyle name="Normal 3 4 2 4 5 2" xfId="25417" xr:uid="{00000000-0005-0000-0000-0000FD620000}"/>
    <cellStyle name="Normal 3 4 2 4 5 3" xfId="37298" xr:uid="{E8F6AF3D-7463-455A-947E-63B441CF6BEA}"/>
    <cellStyle name="Normal 3 4 2 4 5 4" xfId="51555" xr:uid="{F9B77A68-E46B-495C-B056-63E49EC0AAD8}"/>
    <cellStyle name="Normal 3 4 2 4 6" xfId="13537" xr:uid="{00000000-0005-0000-0000-0000FE620000}"/>
    <cellStyle name="Normal 3 4 2 4 6 2" xfId="39675" xr:uid="{461D845B-B2DE-441E-B4E6-2AEB4584609E}"/>
    <cellStyle name="Normal 3 4 2 4 6 3" xfId="53932" xr:uid="{37683E80-0BA1-45D1-BA8C-0F7D00AFEB88}"/>
    <cellStyle name="Normal 3 4 2 4 7" xfId="15913" xr:uid="{00000000-0005-0000-0000-0000FF620000}"/>
    <cellStyle name="Normal 3 4 2 4 8" xfId="27794" xr:uid="{F3A8C7BA-C3A8-43B0-9A52-78ACCB779924}"/>
    <cellStyle name="Normal 3 4 2 4 9" xfId="42051" xr:uid="{DCE6A90A-C3FD-4D10-A4BD-5784D554B41A}"/>
    <cellStyle name="Normal 3 4 2 5" xfId="2448" xr:uid="{00000000-0005-0000-0000-000000630000}"/>
    <cellStyle name="Normal 3 4 2 5 2" xfId="16705" xr:uid="{00000000-0005-0000-0000-000001630000}"/>
    <cellStyle name="Normal 3 4 2 5 3" xfId="28586" xr:uid="{A39F2D25-C9CE-486A-AEA2-B6ACB286BB63}"/>
    <cellStyle name="Normal 3 4 2 5 4" xfId="42843" xr:uid="{E7EF1029-40CD-4E04-9711-292D32864400}"/>
    <cellStyle name="Normal 3 4 2 6" xfId="4824" xr:uid="{00000000-0005-0000-0000-000002630000}"/>
    <cellStyle name="Normal 3 4 2 6 2" xfId="19081" xr:uid="{00000000-0005-0000-0000-000003630000}"/>
    <cellStyle name="Normal 3 4 2 6 3" xfId="30962" xr:uid="{A98F6E9D-5778-4C23-91F0-D68DCC2AD556}"/>
    <cellStyle name="Normal 3 4 2 6 4" xfId="45219" xr:uid="{3115F6B0-88DB-42A6-A98E-4B41CAAB4410}"/>
    <cellStyle name="Normal 3 4 2 7" xfId="7200" xr:uid="{00000000-0005-0000-0000-000004630000}"/>
    <cellStyle name="Normal 3 4 2 7 2" xfId="21457" xr:uid="{00000000-0005-0000-0000-000005630000}"/>
    <cellStyle name="Normal 3 4 2 7 3" xfId="33338" xr:uid="{6C3AAD70-A304-474E-8B71-A1F6C645224E}"/>
    <cellStyle name="Normal 3 4 2 7 4" xfId="47595" xr:uid="{3401B215-9DBC-448B-8FFA-A859F4B4A5C7}"/>
    <cellStyle name="Normal 3 4 2 8" xfId="9576" xr:uid="{00000000-0005-0000-0000-000006630000}"/>
    <cellStyle name="Normal 3 4 2 8 2" xfId="23833" xr:uid="{00000000-0005-0000-0000-000007630000}"/>
    <cellStyle name="Normal 3 4 2 8 3" xfId="35714" xr:uid="{347FD37F-8309-4CA7-98D8-3B78E1CD5303}"/>
    <cellStyle name="Normal 3 4 2 8 4" xfId="49971" xr:uid="{C1BA2D9C-E484-46BA-9C5D-B0091EDC31AA}"/>
    <cellStyle name="Normal 3 4 2 9" xfId="11953" xr:uid="{00000000-0005-0000-0000-000008630000}"/>
    <cellStyle name="Normal 3 4 2 9 2" xfId="38091" xr:uid="{E1D3FC40-90F1-4ACB-B803-6E458BF2B205}"/>
    <cellStyle name="Normal 3 4 2 9 3" xfId="52348" xr:uid="{C6EA888A-2D7B-4256-8F00-FCF759537B9E}"/>
    <cellStyle name="Normal 3 4 20" xfId="9540" xr:uid="{00000000-0005-0000-0000-000009630000}"/>
    <cellStyle name="Normal 3 4 20 2" xfId="23797" xr:uid="{00000000-0005-0000-0000-00000A630000}"/>
    <cellStyle name="Normal 3 4 20 3" xfId="35678" xr:uid="{FFB5EE8A-C315-42EF-96DA-00849C028522}"/>
    <cellStyle name="Normal 3 4 20 4" xfId="49935" xr:uid="{80F2F54E-B239-4155-A859-A7B453E5E62B}"/>
    <cellStyle name="Normal 3 4 21" xfId="11917" xr:uid="{00000000-0005-0000-0000-00000B630000}"/>
    <cellStyle name="Normal 3 4 21 2" xfId="38055" xr:uid="{961FFAFA-F717-4247-8DED-48AF6E542EBC}"/>
    <cellStyle name="Normal 3 4 21 3" xfId="52312" xr:uid="{150E06C2-A79E-4590-8B0B-EACCC0034511}"/>
    <cellStyle name="Normal 3 4 22" xfId="14293" xr:uid="{00000000-0005-0000-0000-00000C630000}"/>
    <cellStyle name="Normal 3 4 23" xfId="26174" xr:uid="{29B4B74F-D87A-4952-9651-782763404C4F}"/>
    <cellStyle name="Normal 3 4 24" xfId="40431" xr:uid="{D25EA363-7A50-43D1-BADB-F5F000A14830}"/>
    <cellStyle name="Normal 3 4 3" xfId="108" xr:uid="{00000000-0005-0000-0000-00000D630000}"/>
    <cellStyle name="Normal 3 4 3 10" xfId="14365" xr:uid="{00000000-0005-0000-0000-00000E630000}"/>
    <cellStyle name="Normal 3 4 3 11" xfId="26246" xr:uid="{00B90F86-59EA-42A1-951F-13D8223EEDB0}"/>
    <cellStyle name="Normal 3 4 3 12" xfId="40503" xr:uid="{E183F3BB-21E2-459A-99EB-A12403034764}"/>
    <cellStyle name="Normal 3 4 3 2" xfId="468" xr:uid="{00000000-0005-0000-0000-00000F630000}"/>
    <cellStyle name="Normal 3 4 3 2 10" xfId="26606" xr:uid="{C28E8DCC-C651-41C4-96FC-CF8E6403324A}"/>
    <cellStyle name="Normal 3 4 3 2 11" xfId="40863" xr:uid="{4FF0AF39-A44B-4E3C-A8E7-7FBE9A1DC567}"/>
    <cellStyle name="Normal 3 4 3 2 2" xfId="1260" xr:uid="{00000000-0005-0000-0000-000010630000}"/>
    <cellStyle name="Normal 3 4 3 2 2 2" xfId="3636" xr:uid="{00000000-0005-0000-0000-000011630000}"/>
    <cellStyle name="Normal 3 4 3 2 2 2 2" xfId="17893" xr:uid="{00000000-0005-0000-0000-000012630000}"/>
    <cellStyle name="Normal 3 4 3 2 2 2 3" xfId="29774" xr:uid="{902F0E1E-6A35-44BF-8E09-7D16DC6185D2}"/>
    <cellStyle name="Normal 3 4 3 2 2 2 4" xfId="44031" xr:uid="{9438215F-B354-4D54-8B83-EF077C0C8313}"/>
    <cellStyle name="Normal 3 4 3 2 2 3" xfId="6012" xr:uid="{00000000-0005-0000-0000-000013630000}"/>
    <cellStyle name="Normal 3 4 3 2 2 3 2" xfId="20269" xr:uid="{00000000-0005-0000-0000-000014630000}"/>
    <cellStyle name="Normal 3 4 3 2 2 3 3" xfId="32150" xr:uid="{8E05FFA4-CF67-4DD3-A789-4D25D46CB6AF}"/>
    <cellStyle name="Normal 3 4 3 2 2 3 4" xfId="46407" xr:uid="{5A7EC10E-4AB6-495D-BD08-8817C71624A0}"/>
    <cellStyle name="Normal 3 4 3 2 2 4" xfId="8388" xr:uid="{00000000-0005-0000-0000-000015630000}"/>
    <cellStyle name="Normal 3 4 3 2 2 4 2" xfId="22645" xr:uid="{00000000-0005-0000-0000-000016630000}"/>
    <cellStyle name="Normal 3 4 3 2 2 4 3" xfId="34526" xr:uid="{4BF89B19-781C-4631-BF6E-7D3E09037C87}"/>
    <cellStyle name="Normal 3 4 3 2 2 4 4" xfId="48783" xr:uid="{427FCE31-857B-4E82-9222-5C0056349169}"/>
    <cellStyle name="Normal 3 4 3 2 2 5" xfId="10764" xr:uid="{00000000-0005-0000-0000-000017630000}"/>
    <cellStyle name="Normal 3 4 3 2 2 5 2" xfId="25021" xr:uid="{00000000-0005-0000-0000-000018630000}"/>
    <cellStyle name="Normal 3 4 3 2 2 5 3" xfId="36902" xr:uid="{02A8C2A9-AB82-46AA-8C20-0B62458CCB3C}"/>
    <cellStyle name="Normal 3 4 3 2 2 5 4" xfId="51159" xr:uid="{BD20930B-3FEC-4DA4-9DAD-82E3E10A8604}"/>
    <cellStyle name="Normal 3 4 3 2 2 6" xfId="13141" xr:uid="{00000000-0005-0000-0000-000019630000}"/>
    <cellStyle name="Normal 3 4 3 2 2 6 2" xfId="39279" xr:uid="{22104A15-1BA1-4C58-A743-160520445C13}"/>
    <cellStyle name="Normal 3 4 3 2 2 6 3" xfId="53536" xr:uid="{A7AD3EAE-DC4B-47AA-AAD8-CFA526C6DB6A}"/>
    <cellStyle name="Normal 3 4 3 2 2 7" xfId="15517" xr:uid="{00000000-0005-0000-0000-00001A630000}"/>
    <cellStyle name="Normal 3 4 3 2 2 8" xfId="27398" xr:uid="{81944D0B-809D-4904-83D3-BB38FDEAD619}"/>
    <cellStyle name="Normal 3 4 3 2 2 9" xfId="41655" xr:uid="{02EF2CAE-64EF-487F-A440-A959E1D90109}"/>
    <cellStyle name="Normal 3 4 3 2 3" xfId="2052" xr:uid="{00000000-0005-0000-0000-00001B630000}"/>
    <cellStyle name="Normal 3 4 3 2 3 2" xfId="4428" xr:uid="{00000000-0005-0000-0000-00001C630000}"/>
    <cellStyle name="Normal 3 4 3 2 3 2 2" xfId="18685" xr:uid="{00000000-0005-0000-0000-00001D630000}"/>
    <cellStyle name="Normal 3 4 3 2 3 2 3" xfId="30566" xr:uid="{12AE1D5A-10A9-49D8-8A4F-7ACBA8CD974E}"/>
    <cellStyle name="Normal 3 4 3 2 3 2 4" xfId="44823" xr:uid="{72F066E1-C7D3-49A9-B3CD-EF40216262EB}"/>
    <cellStyle name="Normal 3 4 3 2 3 3" xfId="6804" xr:uid="{00000000-0005-0000-0000-00001E630000}"/>
    <cellStyle name="Normal 3 4 3 2 3 3 2" xfId="21061" xr:uid="{00000000-0005-0000-0000-00001F630000}"/>
    <cellStyle name="Normal 3 4 3 2 3 3 3" xfId="32942" xr:uid="{9739441D-CA29-4362-B21E-0AA5306776A4}"/>
    <cellStyle name="Normal 3 4 3 2 3 3 4" xfId="47199" xr:uid="{BA925F7C-4033-4F3C-856D-2C98C368DCC4}"/>
    <cellStyle name="Normal 3 4 3 2 3 4" xfId="9180" xr:uid="{00000000-0005-0000-0000-000020630000}"/>
    <cellStyle name="Normal 3 4 3 2 3 4 2" xfId="23437" xr:uid="{00000000-0005-0000-0000-000021630000}"/>
    <cellStyle name="Normal 3 4 3 2 3 4 3" xfId="35318" xr:uid="{8564602E-ECCE-4602-BB22-3521C1255531}"/>
    <cellStyle name="Normal 3 4 3 2 3 4 4" xfId="49575" xr:uid="{38435A20-644F-400B-AC5C-7CB028B917E2}"/>
    <cellStyle name="Normal 3 4 3 2 3 5" xfId="11556" xr:uid="{00000000-0005-0000-0000-000022630000}"/>
    <cellStyle name="Normal 3 4 3 2 3 5 2" xfId="25813" xr:uid="{00000000-0005-0000-0000-000023630000}"/>
    <cellStyle name="Normal 3 4 3 2 3 5 3" xfId="37694" xr:uid="{3E3129AC-C586-4181-8048-FAB45FAAE508}"/>
    <cellStyle name="Normal 3 4 3 2 3 5 4" xfId="51951" xr:uid="{CF81907A-D802-44F0-AD61-3DD267229FDA}"/>
    <cellStyle name="Normal 3 4 3 2 3 6" xfId="13933" xr:uid="{00000000-0005-0000-0000-000024630000}"/>
    <cellStyle name="Normal 3 4 3 2 3 6 2" xfId="40071" xr:uid="{B0B3DE2B-728A-4B57-8837-89FAC2533A90}"/>
    <cellStyle name="Normal 3 4 3 2 3 6 3" xfId="54328" xr:uid="{DC2968A9-3E2B-4CA3-85CF-892BEABBDADB}"/>
    <cellStyle name="Normal 3 4 3 2 3 7" xfId="16309" xr:uid="{00000000-0005-0000-0000-000025630000}"/>
    <cellStyle name="Normal 3 4 3 2 3 8" xfId="28190" xr:uid="{C55F99D0-356A-4F6C-921F-6693BC69DEB5}"/>
    <cellStyle name="Normal 3 4 3 2 3 9" xfId="42447" xr:uid="{38D9E58F-F367-4E72-8804-978CE0D0981F}"/>
    <cellStyle name="Normal 3 4 3 2 4" xfId="2844" xr:uid="{00000000-0005-0000-0000-000026630000}"/>
    <cellStyle name="Normal 3 4 3 2 4 2" xfId="17101" xr:uid="{00000000-0005-0000-0000-000027630000}"/>
    <cellStyle name="Normal 3 4 3 2 4 3" xfId="28982" xr:uid="{9BBC46F3-B050-4B03-8145-766131F604F2}"/>
    <cellStyle name="Normal 3 4 3 2 4 4" xfId="43239" xr:uid="{1D5808A2-A390-4B63-A9E0-4B37AC92A509}"/>
    <cellStyle name="Normal 3 4 3 2 5" xfId="5220" xr:uid="{00000000-0005-0000-0000-000028630000}"/>
    <cellStyle name="Normal 3 4 3 2 5 2" xfId="19477" xr:uid="{00000000-0005-0000-0000-000029630000}"/>
    <cellStyle name="Normal 3 4 3 2 5 3" xfId="31358" xr:uid="{7218B9B6-8B60-4643-9070-17BC778986DC}"/>
    <cellStyle name="Normal 3 4 3 2 5 4" xfId="45615" xr:uid="{7683B24A-B646-4123-BBE1-465F44B6175E}"/>
    <cellStyle name="Normal 3 4 3 2 6" xfId="7596" xr:uid="{00000000-0005-0000-0000-00002A630000}"/>
    <cellStyle name="Normal 3 4 3 2 6 2" xfId="21853" xr:uid="{00000000-0005-0000-0000-00002B630000}"/>
    <cellStyle name="Normal 3 4 3 2 6 3" xfId="33734" xr:uid="{81B8DE66-1833-41DC-86D0-1708464740BB}"/>
    <cellStyle name="Normal 3 4 3 2 6 4" xfId="47991" xr:uid="{5135F95F-C38C-458A-A12E-85001053040A}"/>
    <cellStyle name="Normal 3 4 3 2 7" xfId="9972" xr:uid="{00000000-0005-0000-0000-00002C630000}"/>
    <cellStyle name="Normal 3 4 3 2 7 2" xfId="24229" xr:uid="{00000000-0005-0000-0000-00002D630000}"/>
    <cellStyle name="Normal 3 4 3 2 7 3" xfId="36110" xr:uid="{2DB55952-F75E-49EA-88CA-D32BA0C1E1F1}"/>
    <cellStyle name="Normal 3 4 3 2 7 4" xfId="50367" xr:uid="{8416181E-800C-4A64-8DA1-ACC67C091C36}"/>
    <cellStyle name="Normal 3 4 3 2 8" xfId="12349" xr:uid="{00000000-0005-0000-0000-00002E630000}"/>
    <cellStyle name="Normal 3 4 3 2 8 2" xfId="38487" xr:uid="{68E2A2C6-18F1-4335-BBC9-0FF30CB5AEE5}"/>
    <cellStyle name="Normal 3 4 3 2 8 3" xfId="52744" xr:uid="{B2C75F26-CC89-40F0-B9BC-4970A76EBF56}"/>
    <cellStyle name="Normal 3 4 3 2 9" xfId="14725" xr:uid="{00000000-0005-0000-0000-00002F630000}"/>
    <cellStyle name="Normal 3 4 3 3" xfId="900" xr:uid="{00000000-0005-0000-0000-000030630000}"/>
    <cellStyle name="Normal 3 4 3 3 2" xfId="3276" xr:uid="{00000000-0005-0000-0000-000031630000}"/>
    <cellStyle name="Normal 3 4 3 3 2 2" xfId="17533" xr:uid="{00000000-0005-0000-0000-000032630000}"/>
    <cellStyle name="Normal 3 4 3 3 2 3" xfId="29414" xr:uid="{12A14A4F-E0CD-4895-A5D8-19C018FEE29C}"/>
    <cellStyle name="Normal 3 4 3 3 2 4" xfId="43671" xr:uid="{582DBB22-4FD2-41A5-8A99-FF0D95644404}"/>
    <cellStyle name="Normal 3 4 3 3 3" xfId="5652" xr:uid="{00000000-0005-0000-0000-000033630000}"/>
    <cellStyle name="Normal 3 4 3 3 3 2" xfId="19909" xr:uid="{00000000-0005-0000-0000-000034630000}"/>
    <cellStyle name="Normal 3 4 3 3 3 3" xfId="31790" xr:uid="{84EF18A0-5E4C-4D7A-B779-978BEFC95535}"/>
    <cellStyle name="Normal 3 4 3 3 3 4" xfId="46047" xr:uid="{41012F9F-E630-4AF6-9A1B-0E9FA3CBBA3B}"/>
    <cellStyle name="Normal 3 4 3 3 4" xfId="8028" xr:uid="{00000000-0005-0000-0000-000035630000}"/>
    <cellStyle name="Normal 3 4 3 3 4 2" xfId="22285" xr:uid="{00000000-0005-0000-0000-000036630000}"/>
    <cellStyle name="Normal 3 4 3 3 4 3" xfId="34166" xr:uid="{6548DD67-A07F-44DA-8C4D-BD574D000A17}"/>
    <cellStyle name="Normal 3 4 3 3 4 4" xfId="48423" xr:uid="{162EA35B-E922-4DFE-98ED-EF3EFD20E78D}"/>
    <cellStyle name="Normal 3 4 3 3 5" xfId="10404" xr:uid="{00000000-0005-0000-0000-000037630000}"/>
    <cellStyle name="Normal 3 4 3 3 5 2" xfId="24661" xr:uid="{00000000-0005-0000-0000-000038630000}"/>
    <cellStyle name="Normal 3 4 3 3 5 3" xfId="36542" xr:uid="{0B3251EF-6C6D-41C1-B90F-AB1E84DD59D5}"/>
    <cellStyle name="Normal 3 4 3 3 5 4" xfId="50799" xr:uid="{114E77F6-6643-414A-B5F4-876F080DA08F}"/>
    <cellStyle name="Normal 3 4 3 3 6" xfId="12781" xr:uid="{00000000-0005-0000-0000-000039630000}"/>
    <cellStyle name="Normal 3 4 3 3 6 2" xfId="38919" xr:uid="{83BA28DB-6AA4-42BE-A8EF-8AD384D85C76}"/>
    <cellStyle name="Normal 3 4 3 3 6 3" xfId="53176" xr:uid="{AD8DB78A-0A9B-44D5-96BF-95C1E9CAA4BD}"/>
    <cellStyle name="Normal 3 4 3 3 7" xfId="15157" xr:uid="{00000000-0005-0000-0000-00003A630000}"/>
    <cellStyle name="Normal 3 4 3 3 8" xfId="27038" xr:uid="{49D9777E-2CD5-46B9-8827-F14E21859211}"/>
    <cellStyle name="Normal 3 4 3 3 9" xfId="41295" xr:uid="{4A63FFE6-B7AE-4F6C-9BA8-5CF3A251D46E}"/>
    <cellStyle name="Normal 3 4 3 4" xfId="1692" xr:uid="{00000000-0005-0000-0000-00003B630000}"/>
    <cellStyle name="Normal 3 4 3 4 2" xfId="4068" xr:uid="{00000000-0005-0000-0000-00003C630000}"/>
    <cellStyle name="Normal 3 4 3 4 2 2" xfId="18325" xr:uid="{00000000-0005-0000-0000-00003D630000}"/>
    <cellStyle name="Normal 3 4 3 4 2 3" xfId="30206" xr:uid="{9BF5815F-A3C8-4537-B49B-AAC31401845E}"/>
    <cellStyle name="Normal 3 4 3 4 2 4" xfId="44463" xr:uid="{53FE743C-7F55-4BF4-8213-2280CF53975F}"/>
    <cellStyle name="Normal 3 4 3 4 3" xfId="6444" xr:uid="{00000000-0005-0000-0000-00003E630000}"/>
    <cellStyle name="Normal 3 4 3 4 3 2" xfId="20701" xr:uid="{00000000-0005-0000-0000-00003F630000}"/>
    <cellStyle name="Normal 3 4 3 4 3 3" xfId="32582" xr:uid="{0141172D-2B95-40D0-8D80-1CBC01C478AB}"/>
    <cellStyle name="Normal 3 4 3 4 3 4" xfId="46839" xr:uid="{F4F021BD-7B46-4DBA-9D42-B8CB9F318434}"/>
    <cellStyle name="Normal 3 4 3 4 4" xfId="8820" xr:uid="{00000000-0005-0000-0000-000040630000}"/>
    <cellStyle name="Normal 3 4 3 4 4 2" xfId="23077" xr:uid="{00000000-0005-0000-0000-000041630000}"/>
    <cellStyle name="Normal 3 4 3 4 4 3" xfId="34958" xr:uid="{3F8CDA8F-DE43-40DC-B695-2573544DC4CE}"/>
    <cellStyle name="Normal 3 4 3 4 4 4" xfId="49215" xr:uid="{E0FAAFC9-11D6-4177-8290-42C24ED62D22}"/>
    <cellStyle name="Normal 3 4 3 4 5" xfId="11196" xr:uid="{00000000-0005-0000-0000-000042630000}"/>
    <cellStyle name="Normal 3 4 3 4 5 2" xfId="25453" xr:uid="{00000000-0005-0000-0000-000043630000}"/>
    <cellStyle name="Normal 3 4 3 4 5 3" xfId="37334" xr:uid="{2EF1757D-E5E9-47B2-8FA5-950F6D244C7D}"/>
    <cellStyle name="Normal 3 4 3 4 5 4" xfId="51591" xr:uid="{181F1633-38BB-4750-8A70-68F8AD46AC6F}"/>
    <cellStyle name="Normal 3 4 3 4 6" xfId="13573" xr:uid="{00000000-0005-0000-0000-000044630000}"/>
    <cellStyle name="Normal 3 4 3 4 6 2" xfId="39711" xr:uid="{C9AD4647-0F01-4C33-AE6C-17FFE8F05DE5}"/>
    <cellStyle name="Normal 3 4 3 4 6 3" xfId="53968" xr:uid="{3B470B3B-19D0-47D1-83FC-B472574F387D}"/>
    <cellStyle name="Normal 3 4 3 4 7" xfId="15949" xr:uid="{00000000-0005-0000-0000-000045630000}"/>
    <cellStyle name="Normal 3 4 3 4 8" xfId="27830" xr:uid="{BD2A8CDD-CCFB-4DA8-AC1F-8943CE68F7D9}"/>
    <cellStyle name="Normal 3 4 3 4 9" xfId="42087" xr:uid="{D530A78D-CA4E-4035-A66C-0D6EA15E7707}"/>
    <cellStyle name="Normal 3 4 3 5" xfId="2484" xr:uid="{00000000-0005-0000-0000-000046630000}"/>
    <cellStyle name="Normal 3 4 3 5 2" xfId="16741" xr:uid="{00000000-0005-0000-0000-000047630000}"/>
    <cellStyle name="Normal 3 4 3 5 3" xfId="28622" xr:uid="{03C76C93-CE74-411D-8347-95F7CF1BDEBB}"/>
    <cellStyle name="Normal 3 4 3 5 4" xfId="42879" xr:uid="{704E9B60-EF4F-4A47-BF19-8ABDB73AEEA2}"/>
    <cellStyle name="Normal 3 4 3 6" xfId="4860" xr:uid="{00000000-0005-0000-0000-000048630000}"/>
    <cellStyle name="Normal 3 4 3 6 2" xfId="19117" xr:uid="{00000000-0005-0000-0000-000049630000}"/>
    <cellStyle name="Normal 3 4 3 6 3" xfId="30998" xr:uid="{FC4B2A97-3263-4A57-9911-0407BC1B07C8}"/>
    <cellStyle name="Normal 3 4 3 6 4" xfId="45255" xr:uid="{679A7CC0-20E5-4FE6-AB7A-6F70D7D969A2}"/>
    <cellStyle name="Normal 3 4 3 7" xfId="7236" xr:uid="{00000000-0005-0000-0000-00004A630000}"/>
    <cellStyle name="Normal 3 4 3 7 2" xfId="21493" xr:uid="{00000000-0005-0000-0000-00004B630000}"/>
    <cellStyle name="Normal 3 4 3 7 3" xfId="33374" xr:uid="{F92FC2E2-E752-4F90-A59B-4256FFBD02D5}"/>
    <cellStyle name="Normal 3 4 3 7 4" xfId="47631" xr:uid="{918F4F98-4200-4CCC-9550-40D63931A203}"/>
    <cellStyle name="Normal 3 4 3 8" xfId="9612" xr:uid="{00000000-0005-0000-0000-00004C630000}"/>
    <cellStyle name="Normal 3 4 3 8 2" xfId="23869" xr:uid="{00000000-0005-0000-0000-00004D630000}"/>
    <cellStyle name="Normal 3 4 3 8 3" xfId="35750" xr:uid="{440E8744-CF04-4DB4-96FA-1C22511D738E}"/>
    <cellStyle name="Normal 3 4 3 8 4" xfId="50007" xr:uid="{086C254E-4ED3-4DD1-9B02-1EA43F248495}"/>
    <cellStyle name="Normal 3 4 3 9" xfId="11989" xr:uid="{00000000-0005-0000-0000-00004E630000}"/>
    <cellStyle name="Normal 3 4 3 9 2" xfId="38127" xr:uid="{B17CC3DC-7144-4071-A145-EC986E49B060}"/>
    <cellStyle name="Normal 3 4 3 9 3" xfId="52384" xr:uid="{428703D0-1B1D-4316-BC34-2044A609C603}"/>
    <cellStyle name="Normal 3 4 4" xfId="144" xr:uid="{00000000-0005-0000-0000-00004F630000}"/>
    <cellStyle name="Normal 3 4 4 10" xfId="14401" xr:uid="{00000000-0005-0000-0000-000050630000}"/>
    <cellStyle name="Normal 3 4 4 11" xfId="26282" xr:uid="{E5607B15-05C0-4015-9008-B4A8422CFE8D}"/>
    <cellStyle name="Normal 3 4 4 12" xfId="40539" xr:uid="{6D83786A-CDED-44C0-BCD4-1B79FE3465B3}"/>
    <cellStyle name="Normal 3 4 4 2" xfId="504" xr:uid="{00000000-0005-0000-0000-000051630000}"/>
    <cellStyle name="Normal 3 4 4 2 10" xfId="26642" xr:uid="{A42730CB-765F-42D8-801A-2F0DE98D6A88}"/>
    <cellStyle name="Normal 3 4 4 2 11" xfId="40899" xr:uid="{ED6A8ADF-2B31-4A17-B12E-57D71E76F238}"/>
    <cellStyle name="Normal 3 4 4 2 2" xfId="1296" xr:uid="{00000000-0005-0000-0000-000052630000}"/>
    <cellStyle name="Normal 3 4 4 2 2 2" xfId="3672" xr:uid="{00000000-0005-0000-0000-000053630000}"/>
    <cellStyle name="Normal 3 4 4 2 2 2 2" xfId="17929" xr:uid="{00000000-0005-0000-0000-000054630000}"/>
    <cellStyle name="Normal 3 4 4 2 2 2 3" xfId="29810" xr:uid="{3CEA0001-FE0E-4CCA-B12E-72E815BF3ABF}"/>
    <cellStyle name="Normal 3 4 4 2 2 2 4" xfId="44067" xr:uid="{37259EAF-FE2C-464F-9961-5648F175927F}"/>
    <cellStyle name="Normal 3 4 4 2 2 3" xfId="6048" xr:uid="{00000000-0005-0000-0000-000055630000}"/>
    <cellStyle name="Normal 3 4 4 2 2 3 2" xfId="20305" xr:uid="{00000000-0005-0000-0000-000056630000}"/>
    <cellStyle name="Normal 3 4 4 2 2 3 3" xfId="32186" xr:uid="{0F440051-BC7A-4E75-88BA-AB9072EF1B29}"/>
    <cellStyle name="Normal 3 4 4 2 2 3 4" xfId="46443" xr:uid="{908D4978-41D1-497E-8B37-0F06C7F60FCB}"/>
    <cellStyle name="Normal 3 4 4 2 2 4" xfId="8424" xr:uid="{00000000-0005-0000-0000-000057630000}"/>
    <cellStyle name="Normal 3 4 4 2 2 4 2" xfId="22681" xr:uid="{00000000-0005-0000-0000-000058630000}"/>
    <cellStyle name="Normal 3 4 4 2 2 4 3" xfId="34562" xr:uid="{F73C0118-5956-4A95-9BF1-0DDDB513D1AF}"/>
    <cellStyle name="Normal 3 4 4 2 2 4 4" xfId="48819" xr:uid="{A9662C86-C409-4C9A-9DEF-5202A5347F33}"/>
    <cellStyle name="Normal 3 4 4 2 2 5" xfId="10800" xr:uid="{00000000-0005-0000-0000-000059630000}"/>
    <cellStyle name="Normal 3 4 4 2 2 5 2" xfId="25057" xr:uid="{00000000-0005-0000-0000-00005A630000}"/>
    <cellStyle name="Normal 3 4 4 2 2 5 3" xfId="36938" xr:uid="{E1D02490-7501-4858-AC6F-1335B93C512C}"/>
    <cellStyle name="Normal 3 4 4 2 2 5 4" xfId="51195" xr:uid="{AC9A6B55-C00E-4567-B663-65C420510D9B}"/>
    <cellStyle name="Normal 3 4 4 2 2 6" xfId="13177" xr:uid="{00000000-0005-0000-0000-00005B630000}"/>
    <cellStyle name="Normal 3 4 4 2 2 6 2" xfId="39315" xr:uid="{8DA8824E-172D-4494-B9D6-7CB0A7B95F58}"/>
    <cellStyle name="Normal 3 4 4 2 2 6 3" xfId="53572" xr:uid="{FAF6D409-601E-4668-9A6E-8F46039B074F}"/>
    <cellStyle name="Normal 3 4 4 2 2 7" xfId="15553" xr:uid="{00000000-0005-0000-0000-00005C630000}"/>
    <cellStyle name="Normal 3 4 4 2 2 8" xfId="27434" xr:uid="{7E7D97D4-590D-400F-BC01-28C0B091600E}"/>
    <cellStyle name="Normal 3 4 4 2 2 9" xfId="41691" xr:uid="{C5AD275C-07F1-4910-8D83-F9607B54C9A6}"/>
    <cellStyle name="Normal 3 4 4 2 3" xfId="2088" xr:uid="{00000000-0005-0000-0000-00005D630000}"/>
    <cellStyle name="Normal 3 4 4 2 3 2" xfId="4464" xr:uid="{00000000-0005-0000-0000-00005E630000}"/>
    <cellStyle name="Normal 3 4 4 2 3 2 2" xfId="18721" xr:uid="{00000000-0005-0000-0000-00005F630000}"/>
    <cellStyle name="Normal 3 4 4 2 3 2 3" xfId="30602" xr:uid="{A69687AE-056A-4670-8C60-0E64DB892F10}"/>
    <cellStyle name="Normal 3 4 4 2 3 2 4" xfId="44859" xr:uid="{AD6F4BE5-907F-4CB5-B2E9-21E857B96739}"/>
    <cellStyle name="Normal 3 4 4 2 3 3" xfId="6840" xr:uid="{00000000-0005-0000-0000-000060630000}"/>
    <cellStyle name="Normal 3 4 4 2 3 3 2" xfId="21097" xr:uid="{00000000-0005-0000-0000-000061630000}"/>
    <cellStyle name="Normal 3 4 4 2 3 3 3" xfId="32978" xr:uid="{2E0EF127-9973-482A-BAC2-6DECB1B5ED08}"/>
    <cellStyle name="Normal 3 4 4 2 3 3 4" xfId="47235" xr:uid="{426FE4B6-C476-4BBC-A578-A5C814F33405}"/>
    <cellStyle name="Normal 3 4 4 2 3 4" xfId="9216" xr:uid="{00000000-0005-0000-0000-000062630000}"/>
    <cellStyle name="Normal 3 4 4 2 3 4 2" xfId="23473" xr:uid="{00000000-0005-0000-0000-000063630000}"/>
    <cellStyle name="Normal 3 4 4 2 3 4 3" xfId="35354" xr:uid="{3CBD3DC2-1B5D-4708-A8EC-79841AA99FAC}"/>
    <cellStyle name="Normal 3 4 4 2 3 4 4" xfId="49611" xr:uid="{EE9B6F53-4875-4D17-8323-4E0600DE0E86}"/>
    <cellStyle name="Normal 3 4 4 2 3 5" xfId="11592" xr:uid="{00000000-0005-0000-0000-000064630000}"/>
    <cellStyle name="Normal 3 4 4 2 3 5 2" xfId="25849" xr:uid="{00000000-0005-0000-0000-000065630000}"/>
    <cellStyle name="Normal 3 4 4 2 3 5 3" xfId="37730" xr:uid="{2ABE0FF9-12F9-424E-86C9-DC391EFD3397}"/>
    <cellStyle name="Normal 3 4 4 2 3 5 4" xfId="51987" xr:uid="{EE497AD9-DD69-4D3C-BF54-6BCDD9AAA419}"/>
    <cellStyle name="Normal 3 4 4 2 3 6" xfId="13969" xr:uid="{00000000-0005-0000-0000-000066630000}"/>
    <cellStyle name="Normal 3 4 4 2 3 6 2" xfId="40107" xr:uid="{649F37DB-6FD0-416A-A12C-65ED03CBC2D6}"/>
    <cellStyle name="Normal 3 4 4 2 3 6 3" xfId="54364" xr:uid="{BDFA4138-106E-4915-AFAA-31A6818504A7}"/>
    <cellStyle name="Normal 3 4 4 2 3 7" xfId="16345" xr:uid="{00000000-0005-0000-0000-000067630000}"/>
    <cellStyle name="Normal 3 4 4 2 3 8" xfId="28226" xr:uid="{1E44FF3E-3215-493A-8E5A-6946A6A36F6F}"/>
    <cellStyle name="Normal 3 4 4 2 3 9" xfId="42483" xr:uid="{179A5198-0604-43C4-B40C-31C76BD9E469}"/>
    <cellStyle name="Normal 3 4 4 2 4" xfId="2880" xr:uid="{00000000-0005-0000-0000-000068630000}"/>
    <cellStyle name="Normal 3 4 4 2 4 2" xfId="17137" xr:uid="{00000000-0005-0000-0000-000069630000}"/>
    <cellStyle name="Normal 3 4 4 2 4 3" xfId="29018" xr:uid="{98F0B675-C958-47F0-BCE7-E91129B1146F}"/>
    <cellStyle name="Normal 3 4 4 2 4 4" xfId="43275" xr:uid="{E4AF89E1-C680-48E1-B949-38B42EF59246}"/>
    <cellStyle name="Normal 3 4 4 2 5" xfId="5256" xr:uid="{00000000-0005-0000-0000-00006A630000}"/>
    <cellStyle name="Normal 3 4 4 2 5 2" xfId="19513" xr:uid="{00000000-0005-0000-0000-00006B630000}"/>
    <cellStyle name="Normal 3 4 4 2 5 3" xfId="31394" xr:uid="{5977CD26-2A3A-44CC-BCCC-9481BB775F62}"/>
    <cellStyle name="Normal 3 4 4 2 5 4" xfId="45651" xr:uid="{DD9528EB-7BC8-4E72-84FB-E5CFB3F7F06B}"/>
    <cellStyle name="Normal 3 4 4 2 6" xfId="7632" xr:uid="{00000000-0005-0000-0000-00006C630000}"/>
    <cellStyle name="Normal 3 4 4 2 6 2" xfId="21889" xr:uid="{00000000-0005-0000-0000-00006D630000}"/>
    <cellStyle name="Normal 3 4 4 2 6 3" xfId="33770" xr:uid="{34A59694-82EA-4499-8196-000E2E37266B}"/>
    <cellStyle name="Normal 3 4 4 2 6 4" xfId="48027" xr:uid="{3E4BF484-CEA3-44A9-A1A1-B4008D25A49E}"/>
    <cellStyle name="Normal 3 4 4 2 7" xfId="10008" xr:uid="{00000000-0005-0000-0000-00006E630000}"/>
    <cellStyle name="Normal 3 4 4 2 7 2" xfId="24265" xr:uid="{00000000-0005-0000-0000-00006F630000}"/>
    <cellStyle name="Normal 3 4 4 2 7 3" xfId="36146" xr:uid="{C1D3EA3A-1E82-4413-B1B2-FC63605551FD}"/>
    <cellStyle name="Normal 3 4 4 2 7 4" xfId="50403" xr:uid="{5138F1F6-1B6F-4D70-89AB-470EEF9324A1}"/>
    <cellStyle name="Normal 3 4 4 2 8" xfId="12385" xr:uid="{00000000-0005-0000-0000-000070630000}"/>
    <cellStyle name="Normal 3 4 4 2 8 2" xfId="38523" xr:uid="{F2BB4FEF-2FA7-4C71-B434-C389978FC8C8}"/>
    <cellStyle name="Normal 3 4 4 2 8 3" xfId="52780" xr:uid="{0CB0E83A-9061-4961-9AD2-71133AD96286}"/>
    <cellStyle name="Normal 3 4 4 2 9" xfId="14761" xr:uid="{00000000-0005-0000-0000-000071630000}"/>
    <cellStyle name="Normal 3 4 4 3" xfId="936" xr:uid="{00000000-0005-0000-0000-000072630000}"/>
    <cellStyle name="Normal 3 4 4 3 2" xfId="3312" xr:uid="{00000000-0005-0000-0000-000073630000}"/>
    <cellStyle name="Normal 3 4 4 3 2 2" xfId="17569" xr:uid="{00000000-0005-0000-0000-000074630000}"/>
    <cellStyle name="Normal 3 4 4 3 2 3" xfId="29450" xr:uid="{B058A465-D1B0-4EEA-A09C-85D9A649F724}"/>
    <cellStyle name="Normal 3 4 4 3 2 4" xfId="43707" xr:uid="{607C5F95-EDB0-4BD6-9A50-6FCAB49B3AD2}"/>
    <cellStyle name="Normal 3 4 4 3 3" xfId="5688" xr:uid="{00000000-0005-0000-0000-000075630000}"/>
    <cellStyle name="Normal 3 4 4 3 3 2" xfId="19945" xr:uid="{00000000-0005-0000-0000-000076630000}"/>
    <cellStyle name="Normal 3 4 4 3 3 3" xfId="31826" xr:uid="{FED52059-D6A3-4402-A176-3DC5764EB975}"/>
    <cellStyle name="Normal 3 4 4 3 3 4" xfId="46083" xr:uid="{94813776-8266-4577-BCE8-275F4BC00D21}"/>
    <cellStyle name="Normal 3 4 4 3 4" xfId="8064" xr:uid="{00000000-0005-0000-0000-000077630000}"/>
    <cellStyle name="Normal 3 4 4 3 4 2" xfId="22321" xr:uid="{00000000-0005-0000-0000-000078630000}"/>
    <cellStyle name="Normal 3 4 4 3 4 3" xfId="34202" xr:uid="{C086BACC-932D-4C21-B134-7B547BA30460}"/>
    <cellStyle name="Normal 3 4 4 3 4 4" xfId="48459" xr:uid="{3F6F2861-0CA2-430E-9BAA-AAF9F8180D6A}"/>
    <cellStyle name="Normal 3 4 4 3 5" xfId="10440" xr:uid="{00000000-0005-0000-0000-000079630000}"/>
    <cellStyle name="Normal 3 4 4 3 5 2" xfId="24697" xr:uid="{00000000-0005-0000-0000-00007A630000}"/>
    <cellStyle name="Normal 3 4 4 3 5 3" xfId="36578" xr:uid="{5A3F8BA6-3DB3-4C4D-A9BE-18250D712EF4}"/>
    <cellStyle name="Normal 3 4 4 3 5 4" xfId="50835" xr:uid="{62ED78F1-B3A1-4946-98C0-068EF127662E}"/>
    <cellStyle name="Normal 3 4 4 3 6" xfId="12817" xr:uid="{00000000-0005-0000-0000-00007B630000}"/>
    <cellStyle name="Normal 3 4 4 3 6 2" xfId="38955" xr:uid="{EB1F5DE3-A125-4672-AB13-8A11A6C089DE}"/>
    <cellStyle name="Normal 3 4 4 3 6 3" xfId="53212" xr:uid="{736BC6D6-76DD-410A-A2E3-4C393F7A11F7}"/>
    <cellStyle name="Normal 3 4 4 3 7" xfId="15193" xr:uid="{00000000-0005-0000-0000-00007C630000}"/>
    <cellStyle name="Normal 3 4 4 3 8" xfId="27074" xr:uid="{E4338E06-0CF1-4437-953A-8D07786A0771}"/>
    <cellStyle name="Normal 3 4 4 3 9" xfId="41331" xr:uid="{8111BD97-8DF0-47EC-A364-7EBCB96B8CB5}"/>
    <cellStyle name="Normal 3 4 4 4" xfId="1728" xr:uid="{00000000-0005-0000-0000-00007D630000}"/>
    <cellStyle name="Normal 3 4 4 4 2" xfId="4104" xr:uid="{00000000-0005-0000-0000-00007E630000}"/>
    <cellStyle name="Normal 3 4 4 4 2 2" xfId="18361" xr:uid="{00000000-0005-0000-0000-00007F630000}"/>
    <cellStyle name="Normal 3 4 4 4 2 3" xfId="30242" xr:uid="{05054FDD-ADA0-4AF3-9F6E-746A3C235EC8}"/>
    <cellStyle name="Normal 3 4 4 4 2 4" xfId="44499" xr:uid="{DBC5A285-6552-4206-8820-3E9A82EC4D7A}"/>
    <cellStyle name="Normal 3 4 4 4 3" xfId="6480" xr:uid="{00000000-0005-0000-0000-000080630000}"/>
    <cellStyle name="Normal 3 4 4 4 3 2" xfId="20737" xr:uid="{00000000-0005-0000-0000-000081630000}"/>
    <cellStyle name="Normal 3 4 4 4 3 3" xfId="32618" xr:uid="{7F13D769-6756-4681-BE50-AD9B1CC6E5C4}"/>
    <cellStyle name="Normal 3 4 4 4 3 4" xfId="46875" xr:uid="{A9A6AB7B-A116-43FA-8734-8F919A916705}"/>
    <cellStyle name="Normal 3 4 4 4 4" xfId="8856" xr:uid="{00000000-0005-0000-0000-000082630000}"/>
    <cellStyle name="Normal 3 4 4 4 4 2" xfId="23113" xr:uid="{00000000-0005-0000-0000-000083630000}"/>
    <cellStyle name="Normal 3 4 4 4 4 3" xfId="34994" xr:uid="{1580B9D5-B5E4-48C8-A540-13F4107E483A}"/>
    <cellStyle name="Normal 3 4 4 4 4 4" xfId="49251" xr:uid="{E47908F4-9691-4EEC-B7F5-0F7FFB1BD222}"/>
    <cellStyle name="Normal 3 4 4 4 5" xfId="11232" xr:uid="{00000000-0005-0000-0000-000084630000}"/>
    <cellStyle name="Normal 3 4 4 4 5 2" xfId="25489" xr:uid="{00000000-0005-0000-0000-000085630000}"/>
    <cellStyle name="Normal 3 4 4 4 5 3" xfId="37370" xr:uid="{0FA36427-829A-4028-A88F-8DD8A83336EA}"/>
    <cellStyle name="Normal 3 4 4 4 5 4" xfId="51627" xr:uid="{BA19EF2B-E60B-42AF-BBD9-71AC74E01BBC}"/>
    <cellStyle name="Normal 3 4 4 4 6" xfId="13609" xr:uid="{00000000-0005-0000-0000-000086630000}"/>
    <cellStyle name="Normal 3 4 4 4 6 2" xfId="39747" xr:uid="{53D6C446-CF15-4F53-8D78-33BC0A926054}"/>
    <cellStyle name="Normal 3 4 4 4 6 3" xfId="54004" xr:uid="{12BB5103-31B9-4234-A132-690B5453E0EF}"/>
    <cellStyle name="Normal 3 4 4 4 7" xfId="15985" xr:uid="{00000000-0005-0000-0000-000087630000}"/>
    <cellStyle name="Normal 3 4 4 4 8" xfId="27866" xr:uid="{8A627DF0-5320-4247-BBE7-701B53C60573}"/>
    <cellStyle name="Normal 3 4 4 4 9" xfId="42123" xr:uid="{BCA03316-168F-4E50-A631-5CCE443087A8}"/>
    <cellStyle name="Normal 3 4 4 5" xfId="2520" xr:uid="{00000000-0005-0000-0000-000088630000}"/>
    <cellStyle name="Normal 3 4 4 5 2" xfId="16777" xr:uid="{00000000-0005-0000-0000-000089630000}"/>
    <cellStyle name="Normal 3 4 4 5 3" xfId="28658" xr:uid="{71B064A9-DA0E-4673-82FD-C5B750119E51}"/>
    <cellStyle name="Normal 3 4 4 5 4" xfId="42915" xr:uid="{3AAF2B55-65ED-4C6B-A889-E74E9306B724}"/>
    <cellStyle name="Normal 3 4 4 6" xfId="4896" xr:uid="{00000000-0005-0000-0000-00008A630000}"/>
    <cellStyle name="Normal 3 4 4 6 2" xfId="19153" xr:uid="{00000000-0005-0000-0000-00008B630000}"/>
    <cellStyle name="Normal 3 4 4 6 3" xfId="31034" xr:uid="{53D6F327-0347-4AFE-A2AF-059BE9DA372D}"/>
    <cellStyle name="Normal 3 4 4 6 4" xfId="45291" xr:uid="{7970F515-674A-4A24-B807-143D9D702081}"/>
    <cellStyle name="Normal 3 4 4 7" xfId="7272" xr:uid="{00000000-0005-0000-0000-00008C630000}"/>
    <cellStyle name="Normal 3 4 4 7 2" xfId="21529" xr:uid="{00000000-0005-0000-0000-00008D630000}"/>
    <cellStyle name="Normal 3 4 4 7 3" xfId="33410" xr:uid="{482DC18C-B20D-45CC-9A84-232E6E32B42B}"/>
    <cellStyle name="Normal 3 4 4 7 4" xfId="47667" xr:uid="{77F785CC-00EC-478E-97EB-0FAE7F5BE68A}"/>
    <cellStyle name="Normal 3 4 4 8" xfId="9648" xr:uid="{00000000-0005-0000-0000-00008E630000}"/>
    <cellStyle name="Normal 3 4 4 8 2" xfId="23905" xr:uid="{00000000-0005-0000-0000-00008F630000}"/>
    <cellStyle name="Normal 3 4 4 8 3" xfId="35786" xr:uid="{C173347F-5546-4E6A-ACA5-3CEDE098EAE9}"/>
    <cellStyle name="Normal 3 4 4 8 4" xfId="50043" xr:uid="{5968C85F-ACDD-4BA7-A057-D4A3C2042010}"/>
    <cellStyle name="Normal 3 4 4 9" xfId="12025" xr:uid="{00000000-0005-0000-0000-000090630000}"/>
    <cellStyle name="Normal 3 4 4 9 2" xfId="38163" xr:uid="{08D390B3-2819-4D5E-B360-02CDFF58C728}"/>
    <cellStyle name="Normal 3 4 4 9 3" xfId="52420" xr:uid="{FE3585CA-E885-4993-ADE1-D1F349EC9C82}"/>
    <cellStyle name="Normal 3 4 5" xfId="180" xr:uid="{00000000-0005-0000-0000-000091630000}"/>
    <cellStyle name="Normal 3 4 5 10" xfId="14437" xr:uid="{00000000-0005-0000-0000-000092630000}"/>
    <cellStyle name="Normal 3 4 5 11" xfId="26318" xr:uid="{0A583F9B-CFF1-441A-A1D1-162C4FAFAC30}"/>
    <cellStyle name="Normal 3 4 5 12" xfId="40575" xr:uid="{4CF18A43-738C-4EE6-B1A7-DBC2911837CE}"/>
    <cellStyle name="Normal 3 4 5 2" xfId="540" xr:uid="{00000000-0005-0000-0000-000093630000}"/>
    <cellStyle name="Normal 3 4 5 2 10" xfId="26678" xr:uid="{75FF15C4-7A0C-4510-AFF7-02F7E345D5AD}"/>
    <cellStyle name="Normal 3 4 5 2 11" xfId="40935" xr:uid="{35F4040A-22F9-48C1-AD4E-69F51827939E}"/>
    <cellStyle name="Normal 3 4 5 2 2" xfId="1332" xr:uid="{00000000-0005-0000-0000-000094630000}"/>
    <cellStyle name="Normal 3 4 5 2 2 2" xfId="3708" xr:uid="{00000000-0005-0000-0000-000095630000}"/>
    <cellStyle name="Normal 3 4 5 2 2 2 2" xfId="17965" xr:uid="{00000000-0005-0000-0000-000096630000}"/>
    <cellStyle name="Normal 3 4 5 2 2 2 3" xfId="29846" xr:uid="{72E36C18-1D8D-48AA-803E-428D35CEB03A}"/>
    <cellStyle name="Normal 3 4 5 2 2 2 4" xfId="44103" xr:uid="{40826EE6-3A78-4D6A-9845-7E121DF595AF}"/>
    <cellStyle name="Normal 3 4 5 2 2 3" xfId="6084" xr:uid="{00000000-0005-0000-0000-000097630000}"/>
    <cellStyle name="Normal 3 4 5 2 2 3 2" xfId="20341" xr:uid="{00000000-0005-0000-0000-000098630000}"/>
    <cellStyle name="Normal 3 4 5 2 2 3 3" xfId="32222" xr:uid="{36EC7039-FCFB-4A12-928C-386E583384A6}"/>
    <cellStyle name="Normal 3 4 5 2 2 3 4" xfId="46479" xr:uid="{23C9927D-4983-4EAE-A0DA-2CF036785EDD}"/>
    <cellStyle name="Normal 3 4 5 2 2 4" xfId="8460" xr:uid="{00000000-0005-0000-0000-000099630000}"/>
    <cellStyle name="Normal 3 4 5 2 2 4 2" xfId="22717" xr:uid="{00000000-0005-0000-0000-00009A630000}"/>
    <cellStyle name="Normal 3 4 5 2 2 4 3" xfId="34598" xr:uid="{FE6C9A9A-38F8-47E5-8440-2737EB5AD503}"/>
    <cellStyle name="Normal 3 4 5 2 2 4 4" xfId="48855" xr:uid="{5D55678C-1E2D-4B8C-B769-76C3C10A0D18}"/>
    <cellStyle name="Normal 3 4 5 2 2 5" xfId="10836" xr:uid="{00000000-0005-0000-0000-00009B630000}"/>
    <cellStyle name="Normal 3 4 5 2 2 5 2" xfId="25093" xr:uid="{00000000-0005-0000-0000-00009C630000}"/>
    <cellStyle name="Normal 3 4 5 2 2 5 3" xfId="36974" xr:uid="{23EC2649-6D01-4759-A0B8-FD80B177B1D5}"/>
    <cellStyle name="Normal 3 4 5 2 2 5 4" xfId="51231" xr:uid="{293EC835-52AB-4B98-A664-8F401C8524DA}"/>
    <cellStyle name="Normal 3 4 5 2 2 6" xfId="13213" xr:uid="{00000000-0005-0000-0000-00009D630000}"/>
    <cellStyle name="Normal 3 4 5 2 2 6 2" xfId="39351" xr:uid="{BC3E1FC1-8164-4026-9DD7-50C0B0A0ABCF}"/>
    <cellStyle name="Normal 3 4 5 2 2 6 3" xfId="53608" xr:uid="{95669172-F43C-4BE1-B571-AB0FC6F4E72B}"/>
    <cellStyle name="Normal 3 4 5 2 2 7" xfId="15589" xr:uid="{00000000-0005-0000-0000-00009E630000}"/>
    <cellStyle name="Normal 3 4 5 2 2 8" xfId="27470" xr:uid="{EC23BE0E-1A70-4812-8DAB-9E9932874841}"/>
    <cellStyle name="Normal 3 4 5 2 2 9" xfId="41727" xr:uid="{168269D8-5A80-4461-8A3A-812F5B184B17}"/>
    <cellStyle name="Normal 3 4 5 2 3" xfId="2124" xr:uid="{00000000-0005-0000-0000-00009F630000}"/>
    <cellStyle name="Normal 3 4 5 2 3 2" xfId="4500" xr:uid="{00000000-0005-0000-0000-0000A0630000}"/>
    <cellStyle name="Normal 3 4 5 2 3 2 2" xfId="18757" xr:uid="{00000000-0005-0000-0000-0000A1630000}"/>
    <cellStyle name="Normal 3 4 5 2 3 2 3" xfId="30638" xr:uid="{C4CCE685-F403-45EE-B274-0539BE60223A}"/>
    <cellStyle name="Normal 3 4 5 2 3 2 4" xfId="44895" xr:uid="{0ACA8E1D-41F7-4609-8AB4-FF282025CC7A}"/>
    <cellStyle name="Normal 3 4 5 2 3 3" xfId="6876" xr:uid="{00000000-0005-0000-0000-0000A2630000}"/>
    <cellStyle name="Normal 3 4 5 2 3 3 2" xfId="21133" xr:uid="{00000000-0005-0000-0000-0000A3630000}"/>
    <cellStyle name="Normal 3 4 5 2 3 3 3" xfId="33014" xr:uid="{18C592CD-26DF-41B1-BC7E-9E1D24349F49}"/>
    <cellStyle name="Normal 3 4 5 2 3 3 4" xfId="47271" xr:uid="{CF6EAE6B-38D3-42D6-90E4-07E1FD5C9524}"/>
    <cellStyle name="Normal 3 4 5 2 3 4" xfId="9252" xr:uid="{00000000-0005-0000-0000-0000A4630000}"/>
    <cellStyle name="Normal 3 4 5 2 3 4 2" xfId="23509" xr:uid="{00000000-0005-0000-0000-0000A5630000}"/>
    <cellStyle name="Normal 3 4 5 2 3 4 3" xfId="35390" xr:uid="{BF2F369A-02BB-4355-95B1-847528A93A67}"/>
    <cellStyle name="Normal 3 4 5 2 3 4 4" xfId="49647" xr:uid="{975E435E-1504-40E2-85F5-D15CC6A4280D}"/>
    <cellStyle name="Normal 3 4 5 2 3 5" xfId="11628" xr:uid="{00000000-0005-0000-0000-0000A6630000}"/>
    <cellStyle name="Normal 3 4 5 2 3 5 2" xfId="25885" xr:uid="{00000000-0005-0000-0000-0000A7630000}"/>
    <cellStyle name="Normal 3 4 5 2 3 5 3" xfId="37766" xr:uid="{EB96EBA5-523F-45B0-BDF6-A4F902991D79}"/>
    <cellStyle name="Normal 3 4 5 2 3 5 4" xfId="52023" xr:uid="{33C3D53B-6456-4ADD-9CD7-5E1A252295C5}"/>
    <cellStyle name="Normal 3 4 5 2 3 6" xfId="14005" xr:uid="{00000000-0005-0000-0000-0000A8630000}"/>
    <cellStyle name="Normal 3 4 5 2 3 6 2" xfId="40143" xr:uid="{670C825B-9573-45D7-A3A0-848E86AF74EC}"/>
    <cellStyle name="Normal 3 4 5 2 3 6 3" xfId="54400" xr:uid="{96774D39-3DFC-4620-9904-5EFD01891810}"/>
    <cellStyle name="Normal 3 4 5 2 3 7" xfId="16381" xr:uid="{00000000-0005-0000-0000-0000A9630000}"/>
    <cellStyle name="Normal 3 4 5 2 3 8" xfId="28262" xr:uid="{5B75D22E-8BE6-4099-A813-7F320B5DCE68}"/>
    <cellStyle name="Normal 3 4 5 2 3 9" xfId="42519" xr:uid="{D6AE61E7-9B5F-4D61-931C-9E42D1121ED1}"/>
    <cellStyle name="Normal 3 4 5 2 4" xfId="2916" xr:uid="{00000000-0005-0000-0000-0000AA630000}"/>
    <cellStyle name="Normal 3 4 5 2 4 2" xfId="17173" xr:uid="{00000000-0005-0000-0000-0000AB630000}"/>
    <cellStyle name="Normal 3 4 5 2 4 3" xfId="29054" xr:uid="{64E5F6C4-BA9F-4EAB-8578-8273093506BF}"/>
    <cellStyle name="Normal 3 4 5 2 4 4" xfId="43311" xr:uid="{20D6B8E7-6EFE-457E-A27A-386E9773E7BE}"/>
    <cellStyle name="Normal 3 4 5 2 5" xfId="5292" xr:uid="{00000000-0005-0000-0000-0000AC630000}"/>
    <cellStyle name="Normal 3 4 5 2 5 2" xfId="19549" xr:uid="{00000000-0005-0000-0000-0000AD630000}"/>
    <cellStyle name="Normal 3 4 5 2 5 3" xfId="31430" xr:uid="{BD477939-BD29-4718-9342-26264336CE1E}"/>
    <cellStyle name="Normal 3 4 5 2 5 4" xfId="45687" xr:uid="{267F151D-E11D-4BD5-B290-D8761B756DD6}"/>
    <cellStyle name="Normal 3 4 5 2 6" xfId="7668" xr:uid="{00000000-0005-0000-0000-0000AE630000}"/>
    <cellStyle name="Normal 3 4 5 2 6 2" xfId="21925" xr:uid="{00000000-0005-0000-0000-0000AF630000}"/>
    <cellStyle name="Normal 3 4 5 2 6 3" xfId="33806" xr:uid="{922ED4CE-E024-4165-98C4-DE4E7255CE23}"/>
    <cellStyle name="Normal 3 4 5 2 6 4" xfId="48063" xr:uid="{4D22742B-46E0-4D02-8C3F-8C1CB5536E4D}"/>
    <cellStyle name="Normal 3 4 5 2 7" xfId="10044" xr:uid="{00000000-0005-0000-0000-0000B0630000}"/>
    <cellStyle name="Normal 3 4 5 2 7 2" xfId="24301" xr:uid="{00000000-0005-0000-0000-0000B1630000}"/>
    <cellStyle name="Normal 3 4 5 2 7 3" xfId="36182" xr:uid="{1ABA7156-4F95-45AE-B2BA-7236C91B851B}"/>
    <cellStyle name="Normal 3 4 5 2 7 4" xfId="50439" xr:uid="{A0917D66-0E8E-42EE-9B65-60A0C8C4CFFC}"/>
    <cellStyle name="Normal 3 4 5 2 8" xfId="12421" xr:uid="{00000000-0005-0000-0000-0000B2630000}"/>
    <cellStyle name="Normal 3 4 5 2 8 2" xfId="38559" xr:uid="{32015505-0F30-4556-98D1-44B5BBB7B6F6}"/>
    <cellStyle name="Normal 3 4 5 2 8 3" xfId="52816" xr:uid="{D3967B2E-874D-4B81-A0D7-75E4831052FC}"/>
    <cellStyle name="Normal 3 4 5 2 9" xfId="14797" xr:uid="{00000000-0005-0000-0000-0000B3630000}"/>
    <cellStyle name="Normal 3 4 5 3" xfId="972" xr:uid="{00000000-0005-0000-0000-0000B4630000}"/>
    <cellStyle name="Normal 3 4 5 3 2" xfId="3348" xr:uid="{00000000-0005-0000-0000-0000B5630000}"/>
    <cellStyle name="Normal 3 4 5 3 2 2" xfId="17605" xr:uid="{00000000-0005-0000-0000-0000B6630000}"/>
    <cellStyle name="Normal 3 4 5 3 2 3" xfId="29486" xr:uid="{26545704-FF31-4882-826F-B04EA8696128}"/>
    <cellStyle name="Normal 3 4 5 3 2 4" xfId="43743" xr:uid="{25890E67-AD8B-42FB-8212-A929C3017F77}"/>
    <cellStyle name="Normal 3 4 5 3 3" xfId="5724" xr:uid="{00000000-0005-0000-0000-0000B7630000}"/>
    <cellStyle name="Normal 3 4 5 3 3 2" xfId="19981" xr:uid="{00000000-0005-0000-0000-0000B8630000}"/>
    <cellStyle name="Normal 3 4 5 3 3 3" xfId="31862" xr:uid="{5B1F947B-54B1-4BDF-8049-7CDBDF5FD5C7}"/>
    <cellStyle name="Normal 3 4 5 3 3 4" xfId="46119" xr:uid="{B606E2D4-8FD9-4B24-89D3-5CFD3B341624}"/>
    <cellStyle name="Normal 3 4 5 3 4" xfId="8100" xr:uid="{00000000-0005-0000-0000-0000B9630000}"/>
    <cellStyle name="Normal 3 4 5 3 4 2" xfId="22357" xr:uid="{00000000-0005-0000-0000-0000BA630000}"/>
    <cellStyle name="Normal 3 4 5 3 4 3" xfId="34238" xr:uid="{80AE93D7-256C-4BE6-B832-7A71E9536342}"/>
    <cellStyle name="Normal 3 4 5 3 4 4" xfId="48495" xr:uid="{0A6765EF-878E-4455-84A2-4A69A3C10587}"/>
    <cellStyle name="Normal 3 4 5 3 5" xfId="10476" xr:uid="{00000000-0005-0000-0000-0000BB630000}"/>
    <cellStyle name="Normal 3 4 5 3 5 2" xfId="24733" xr:uid="{00000000-0005-0000-0000-0000BC630000}"/>
    <cellStyle name="Normal 3 4 5 3 5 3" xfId="36614" xr:uid="{22ABF4C5-2799-4A36-AED7-F6060C02EC92}"/>
    <cellStyle name="Normal 3 4 5 3 5 4" xfId="50871" xr:uid="{0AD85499-41AE-4898-A3CF-3826E97DE42E}"/>
    <cellStyle name="Normal 3 4 5 3 6" xfId="12853" xr:uid="{00000000-0005-0000-0000-0000BD630000}"/>
    <cellStyle name="Normal 3 4 5 3 6 2" xfId="38991" xr:uid="{06F509C8-0886-45CC-9E55-8B753E1975B2}"/>
    <cellStyle name="Normal 3 4 5 3 6 3" xfId="53248" xr:uid="{9313D11E-2DDE-4C3A-9BC1-C681B8AAFA49}"/>
    <cellStyle name="Normal 3 4 5 3 7" xfId="15229" xr:uid="{00000000-0005-0000-0000-0000BE630000}"/>
    <cellStyle name="Normal 3 4 5 3 8" xfId="27110" xr:uid="{06434783-F964-428B-A779-5FA15E42C9A7}"/>
    <cellStyle name="Normal 3 4 5 3 9" xfId="41367" xr:uid="{5BE495ED-C5C6-4700-A34F-C90AA1577A18}"/>
    <cellStyle name="Normal 3 4 5 4" xfId="1764" xr:uid="{00000000-0005-0000-0000-0000BF630000}"/>
    <cellStyle name="Normal 3 4 5 4 2" xfId="4140" xr:uid="{00000000-0005-0000-0000-0000C0630000}"/>
    <cellStyle name="Normal 3 4 5 4 2 2" xfId="18397" xr:uid="{00000000-0005-0000-0000-0000C1630000}"/>
    <cellStyle name="Normal 3 4 5 4 2 3" xfId="30278" xr:uid="{8D9AD3CF-2DA7-4E6B-B147-9FF62EE1FA2A}"/>
    <cellStyle name="Normal 3 4 5 4 2 4" xfId="44535" xr:uid="{92E8AB3B-411B-4937-B227-75851E56FB55}"/>
    <cellStyle name="Normal 3 4 5 4 3" xfId="6516" xr:uid="{00000000-0005-0000-0000-0000C2630000}"/>
    <cellStyle name="Normal 3 4 5 4 3 2" xfId="20773" xr:uid="{00000000-0005-0000-0000-0000C3630000}"/>
    <cellStyle name="Normal 3 4 5 4 3 3" xfId="32654" xr:uid="{83014D1B-2368-4862-906C-38CBD8634400}"/>
    <cellStyle name="Normal 3 4 5 4 3 4" xfId="46911" xr:uid="{6DB1C69B-1D42-4227-9164-59CBA1B49385}"/>
    <cellStyle name="Normal 3 4 5 4 4" xfId="8892" xr:uid="{00000000-0005-0000-0000-0000C4630000}"/>
    <cellStyle name="Normal 3 4 5 4 4 2" xfId="23149" xr:uid="{00000000-0005-0000-0000-0000C5630000}"/>
    <cellStyle name="Normal 3 4 5 4 4 3" xfId="35030" xr:uid="{60EBA944-A983-491E-8F15-D58F164887A6}"/>
    <cellStyle name="Normal 3 4 5 4 4 4" xfId="49287" xr:uid="{0A78E036-413B-4708-A2A4-574D5B4716E1}"/>
    <cellStyle name="Normal 3 4 5 4 5" xfId="11268" xr:uid="{00000000-0005-0000-0000-0000C6630000}"/>
    <cellStyle name="Normal 3 4 5 4 5 2" xfId="25525" xr:uid="{00000000-0005-0000-0000-0000C7630000}"/>
    <cellStyle name="Normal 3 4 5 4 5 3" xfId="37406" xr:uid="{76DB220E-9F44-4AAA-8125-3AD4AEF790E6}"/>
    <cellStyle name="Normal 3 4 5 4 5 4" xfId="51663" xr:uid="{31F30218-9877-4E0E-8284-7C8FAF775CC4}"/>
    <cellStyle name="Normal 3 4 5 4 6" xfId="13645" xr:uid="{00000000-0005-0000-0000-0000C8630000}"/>
    <cellStyle name="Normal 3 4 5 4 6 2" xfId="39783" xr:uid="{DB1428E4-B5E2-4965-B2D1-13BE96C3645A}"/>
    <cellStyle name="Normal 3 4 5 4 6 3" xfId="54040" xr:uid="{1BA10A59-095E-4991-92C9-BBD89B71C60A}"/>
    <cellStyle name="Normal 3 4 5 4 7" xfId="16021" xr:uid="{00000000-0005-0000-0000-0000C9630000}"/>
    <cellStyle name="Normal 3 4 5 4 8" xfId="27902" xr:uid="{AA042403-94E7-461D-8BDE-A1D30E731BFD}"/>
    <cellStyle name="Normal 3 4 5 4 9" xfId="42159" xr:uid="{127C0396-92F5-4F65-BBAF-9A35A11FBBAC}"/>
    <cellStyle name="Normal 3 4 5 5" xfId="2556" xr:uid="{00000000-0005-0000-0000-0000CA630000}"/>
    <cellStyle name="Normal 3 4 5 5 2" xfId="16813" xr:uid="{00000000-0005-0000-0000-0000CB630000}"/>
    <cellStyle name="Normal 3 4 5 5 3" xfId="28694" xr:uid="{3CF043CE-CDAD-44BF-9493-55F75E3D9D46}"/>
    <cellStyle name="Normal 3 4 5 5 4" xfId="42951" xr:uid="{3C9B0DE5-1540-438F-8B66-FC2871694A5D}"/>
    <cellStyle name="Normal 3 4 5 6" xfId="4932" xr:uid="{00000000-0005-0000-0000-0000CC630000}"/>
    <cellStyle name="Normal 3 4 5 6 2" xfId="19189" xr:uid="{00000000-0005-0000-0000-0000CD630000}"/>
    <cellStyle name="Normal 3 4 5 6 3" xfId="31070" xr:uid="{FDFF1CD6-73F4-4407-8A31-77045B69640D}"/>
    <cellStyle name="Normal 3 4 5 6 4" xfId="45327" xr:uid="{629146AE-DB64-4482-8849-032068F01CBF}"/>
    <cellStyle name="Normal 3 4 5 7" xfId="7308" xr:uid="{00000000-0005-0000-0000-0000CE630000}"/>
    <cellStyle name="Normal 3 4 5 7 2" xfId="21565" xr:uid="{00000000-0005-0000-0000-0000CF630000}"/>
    <cellStyle name="Normal 3 4 5 7 3" xfId="33446" xr:uid="{7D3EA7E7-E7F8-41FB-8920-E88DEC94818E}"/>
    <cellStyle name="Normal 3 4 5 7 4" xfId="47703" xr:uid="{B19CED84-4A17-4CE7-8561-F3E1913925AA}"/>
    <cellStyle name="Normal 3 4 5 8" xfId="9684" xr:uid="{00000000-0005-0000-0000-0000D0630000}"/>
    <cellStyle name="Normal 3 4 5 8 2" xfId="23941" xr:uid="{00000000-0005-0000-0000-0000D1630000}"/>
    <cellStyle name="Normal 3 4 5 8 3" xfId="35822" xr:uid="{0E408A62-315D-42E1-8238-F7DDD8507944}"/>
    <cellStyle name="Normal 3 4 5 8 4" xfId="50079" xr:uid="{5CB9F2EF-4E54-49AE-87A9-2EEFD8926843}"/>
    <cellStyle name="Normal 3 4 5 9" xfId="12061" xr:uid="{00000000-0005-0000-0000-0000D2630000}"/>
    <cellStyle name="Normal 3 4 5 9 2" xfId="38199" xr:uid="{D577E329-229D-4907-AB31-5C015C27B20B}"/>
    <cellStyle name="Normal 3 4 5 9 3" xfId="52456" xr:uid="{B92645F5-0473-42F5-BA8D-EC1DF3806984}"/>
    <cellStyle name="Normal 3 4 6" xfId="216" xr:uid="{00000000-0005-0000-0000-0000D3630000}"/>
    <cellStyle name="Normal 3 4 6 10" xfId="14473" xr:uid="{00000000-0005-0000-0000-0000D4630000}"/>
    <cellStyle name="Normal 3 4 6 11" xfId="26354" xr:uid="{3DBA5FD9-9C1B-4141-BC40-6ACE1896D9B5}"/>
    <cellStyle name="Normal 3 4 6 12" xfId="40611" xr:uid="{159203F3-033D-4862-A2E6-711C40CEB554}"/>
    <cellStyle name="Normal 3 4 6 2" xfId="576" xr:uid="{00000000-0005-0000-0000-0000D5630000}"/>
    <cellStyle name="Normal 3 4 6 2 10" xfId="26714" xr:uid="{27E921FE-7D01-439B-A081-FDC34F267BB2}"/>
    <cellStyle name="Normal 3 4 6 2 11" xfId="40971" xr:uid="{57ECEF40-4893-4FD0-B6AC-5B3BCB110FFF}"/>
    <cellStyle name="Normal 3 4 6 2 2" xfId="1368" xr:uid="{00000000-0005-0000-0000-0000D6630000}"/>
    <cellStyle name="Normal 3 4 6 2 2 2" xfId="3744" xr:uid="{00000000-0005-0000-0000-0000D7630000}"/>
    <cellStyle name="Normal 3 4 6 2 2 2 2" xfId="18001" xr:uid="{00000000-0005-0000-0000-0000D8630000}"/>
    <cellStyle name="Normal 3 4 6 2 2 2 3" xfId="29882" xr:uid="{B184CC84-ACAD-4C12-9652-C82C2F857568}"/>
    <cellStyle name="Normal 3 4 6 2 2 2 4" xfId="44139" xr:uid="{CCF40314-5F1B-40B5-A570-53A6F13852F3}"/>
    <cellStyle name="Normal 3 4 6 2 2 3" xfId="6120" xr:uid="{00000000-0005-0000-0000-0000D9630000}"/>
    <cellStyle name="Normal 3 4 6 2 2 3 2" xfId="20377" xr:uid="{00000000-0005-0000-0000-0000DA630000}"/>
    <cellStyle name="Normal 3 4 6 2 2 3 3" xfId="32258" xr:uid="{F096EA16-DFE5-4769-A9C6-F900E7F5A01A}"/>
    <cellStyle name="Normal 3 4 6 2 2 3 4" xfId="46515" xr:uid="{31FA9CD6-CB10-4B78-BCA9-2CB8E06C6242}"/>
    <cellStyle name="Normal 3 4 6 2 2 4" xfId="8496" xr:uid="{00000000-0005-0000-0000-0000DB630000}"/>
    <cellStyle name="Normal 3 4 6 2 2 4 2" xfId="22753" xr:uid="{00000000-0005-0000-0000-0000DC630000}"/>
    <cellStyle name="Normal 3 4 6 2 2 4 3" xfId="34634" xr:uid="{E6BC90B9-16DE-4638-85CF-FF2F5FEFAE5B}"/>
    <cellStyle name="Normal 3 4 6 2 2 4 4" xfId="48891" xr:uid="{7014B158-9B2C-4724-958C-704580E016FC}"/>
    <cellStyle name="Normal 3 4 6 2 2 5" xfId="10872" xr:uid="{00000000-0005-0000-0000-0000DD630000}"/>
    <cellStyle name="Normal 3 4 6 2 2 5 2" xfId="25129" xr:uid="{00000000-0005-0000-0000-0000DE630000}"/>
    <cellStyle name="Normal 3 4 6 2 2 5 3" xfId="37010" xr:uid="{F51390C1-66DA-4DB2-AE1E-7744C9E59378}"/>
    <cellStyle name="Normal 3 4 6 2 2 5 4" xfId="51267" xr:uid="{FFA3845D-9375-492F-B7B7-06D0432FAFD7}"/>
    <cellStyle name="Normal 3 4 6 2 2 6" xfId="13249" xr:uid="{00000000-0005-0000-0000-0000DF630000}"/>
    <cellStyle name="Normal 3 4 6 2 2 6 2" xfId="39387" xr:uid="{4D5768A6-6B4D-4010-93AE-78DD5AEDC93D}"/>
    <cellStyle name="Normal 3 4 6 2 2 6 3" xfId="53644" xr:uid="{338EFD79-51BD-4DEC-BEAF-7D9CC966FCDB}"/>
    <cellStyle name="Normal 3 4 6 2 2 7" xfId="15625" xr:uid="{00000000-0005-0000-0000-0000E0630000}"/>
    <cellStyle name="Normal 3 4 6 2 2 8" xfId="27506" xr:uid="{AE350060-FDDB-4440-8D8C-277ADF8E4920}"/>
    <cellStyle name="Normal 3 4 6 2 2 9" xfId="41763" xr:uid="{687DFB43-F6D2-48C2-B7F9-5D57432DEF78}"/>
    <cellStyle name="Normal 3 4 6 2 3" xfId="2160" xr:uid="{00000000-0005-0000-0000-0000E1630000}"/>
    <cellStyle name="Normal 3 4 6 2 3 2" xfId="4536" xr:uid="{00000000-0005-0000-0000-0000E2630000}"/>
    <cellStyle name="Normal 3 4 6 2 3 2 2" xfId="18793" xr:uid="{00000000-0005-0000-0000-0000E3630000}"/>
    <cellStyle name="Normal 3 4 6 2 3 2 3" xfId="30674" xr:uid="{ED83C758-3F42-4B3A-989A-616A5F889DDD}"/>
    <cellStyle name="Normal 3 4 6 2 3 2 4" xfId="44931" xr:uid="{934F5C59-D67C-483F-83A1-C27F0B064AF1}"/>
    <cellStyle name="Normal 3 4 6 2 3 3" xfId="6912" xr:uid="{00000000-0005-0000-0000-0000E4630000}"/>
    <cellStyle name="Normal 3 4 6 2 3 3 2" xfId="21169" xr:uid="{00000000-0005-0000-0000-0000E5630000}"/>
    <cellStyle name="Normal 3 4 6 2 3 3 3" xfId="33050" xr:uid="{2CBFF85B-A774-448C-98D2-70760E103528}"/>
    <cellStyle name="Normal 3 4 6 2 3 3 4" xfId="47307" xr:uid="{2BC084BF-0B70-40B0-9337-A51564B3B4E6}"/>
    <cellStyle name="Normal 3 4 6 2 3 4" xfId="9288" xr:uid="{00000000-0005-0000-0000-0000E6630000}"/>
    <cellStyle name="Normal 3 4 6 2 3 4 2" xfId="23545" xr:uid="{00000000-0005-0000-0000-0000E7630000}"/>
    <cellStyle name="Normal 3 4 6 2 3 4 3" xfId="35426" xr:uid="{2129BC14-F561-41E0-AFB4-0CFA10E8D733}"/>
    <cellStyle name="Normal 3 4 6 2 3 4 4" xfId="49683" xr:uid="{D8C02D1F-1ADF-438A-B6D9-8ACCE940CFC1}"/>
    <cellStyle name="Normal 3 4 6 2 3 5" xfId="11664" xr:uid="{00000000-0005-0000-0000-0000E8630000}"/>
    <cellStyle name="Normal 3 4 6 2 3 5 2" xfId="25921" xr:uid="{00000000-0005-0000-0000-0000E9630000}"/>
    <cellStyle name="Normal 3 4 6 2 3 5 3" xfId="37802" xr:uid="{C34B231E-5236-4D1C-BF30-18601173019C}"/>
    <cellStyle name="Normal 3 4 6 2 3 5 4" xfId="52059" xr:uid="{50914784-FD03-4413-A080-EDFA731E84CD}"/>
    <cellStyle name="Normal 3 4 6 2 3 6" xfId="14041" xr:uid="{00000000-0005-0000-0000-0000EA630000}"/>
    <cellStyle name="Normal 3 4 6 2 3 6 2" xfId="40179" xr:uid="{6680091B-7B7F-4281-AB7E-A785719E4D67}"/>
    <cellStyle name="Normal 3 4 6 2 3 6 3" xfId="54436" xr:uid="{76D58B47-0497-4E9E-80BF-39F43E024C98}"/>
    <cellStyle name="Normal 3 4 6 2 3 7" xfId="16417" xr:uid="{00000000-0005-0000-0000-0000EB630000}"/>
    <cellStyle name="Normal 3 4 6 2 3 8" xfId="28298" xr:uid="{0DB9CB46-5CA7-43D4-AA3B-64B0D2403D9C}"/>
    <cellStyle name="Normal 3 4 6 2 3 9" xfId="42555" xr:uid="{EE476008-469D-4661-8FB9-115BDF804D37}"/>
    <cellStyle name="Normal 3 4 6 2 4" xfId="2952" xr:uid="{00000000-0005-0000-0000-0000EC630000}"/>
    <cellStyle name="Normal 3 4 6 2 4 2" xfId="17209" xr:uid="{00000000-0005-0000-0000-0000ED630000}"/>
    <cellStyle name="Normal 3 4 6 2 4 3" xfId="29090" xr:uid="{B724B872-305F-412B-AAD3-DCBA092A6810}"/>
    <cellStyle name="Normal 3 4 6 2 4 4" xfId="43347" xr:uid="{83A64C75-E83E-485C-BA44-F173BC6ACA08}"/>
    <cellStyle name="Normal 3 4 6 2 5" xfId="5328" xr:uid="{00000000-0005-0000-0000-0000EE630000}"/>
    <cellStyle name="Normal 3 4 6 2 5 2" xfId="19585" xr:uid="{00000000-0005-0000-0000-0000EF630000}"/>
    <cellStyle name="Normal 3 4 6 2 5 3" xfId="31466" xr:uid="{0223EE31-3F54-4FF5-A716-64A1D178E621}"/>
    <cellStyle name="Normal 3 4 6 2 5 4" xfId="45723" xr:uid="{56D1DC0B-C5F1-44C0-858B-8AF6172454D2}"/>
    <cellStyle name="Normal 3 4 6 2 6" xfId="7704" xr:uid="{00000000-0005-0000-0000-0000F0630000}"/>
    <cellStyle name="Normal 3 4 6 2 6 2" xfId="21961" xr:uid="{00000000-0005-0000-0000-0000F1630000}"/>
    <cellStyle name="Normal 3 4 6 2 6 3" xfId="33842" xr:uid="{C1744BAF-BAA6-4FB3-9E85-5FBFD17E9F57}"/>
    <cellStyle name="Normal 3 4 6 2 6 4" xfId="48099" xr:uid="{FDA6C2DC-6492-403A-9F7E-E76F7809323F}"/>
    <cellStyle name="Normal 3 4 6 2 7" xfId="10080" xr:uid="{00000000-0005-0000-0000-0000F2630000}"/>
    <cellStyle name="Normal 3 4 6 2 7 2" xfId="24337" xr:uid="{00000000-0005-0000-0000-0000F3630000}"/>
    <cellStyle name="Normal 3 4 6 2 7 3" xfId="36218" xr:uid="{07C11A5F-01B8-4A92-A9EE-914D591DC161}"/>
    <cellStyle name="Normal 3 4 6 2 7 4" xfId="50475" xr:uid="{693519C6-A76B-48D6-8004-435B05BF6155}"/>
    <cellStyle name="Normal 3 4 6 2 8" xfId="12457" xr:uid="{00000000-0005-0000-0000-0000F4630000}"/>
    <cellStyle name="Normal 3 4 6 2 8 2" xfId="38595" xr:uid="{E55C1949-FC41-4467-BD22-59E9C63117C0}"/>
    <cellStyle name="Normal 3 4 6 2 8 3" xfId="52852" xr:uid="{810FA5DC-C6C9-4598-B898-23CDDEE1B8FF}"/>
    <cellStyle name="Normal 3 4 6 2 9" xfId="14833" xr:uid="{00000000-0005-0000-0000-0000F5630000}"/>
    <cellStyle name="Normal 3 4 6 3" xfId="1008" xr:uid="{00000000-0005-0000-0000-0000F6630000}"/>
    <cellStyle name="Normal 3 4 6 3 2" xfId="3384" xr:uid="{00000000-0005-0000-0000-0000F7630000}"/>
    <cellStyle name="Normal 3 4 6 3 2 2" xfId="17641" xr:uid="{00000000-0005-0000-0000-0000F8630000}"/>
    <cellStyle name="Normal 3 4 6 3 2 3" xfId="29522" xr:uid="{99D6FA94-2A1D-4E95-A7DF-BB69E55477AB}"/>
    <cellStyle name="Normal 3 4 6 3 2 4" xfId="43779" xr:uid="{DBFA5B01-0DC9-48A8-AAA3-37E7B857A040}"/>
    <cellStyle name="Normal 3 4 6 3 3" xfId="5760" xr:uid="{00000000-0005-0000-0000-0000F9630000}"/>
    <cellStyle name="Normal 3 4 6 3 3 2" xfId="20017" xr:uid="{00000000-0005-0000-0000-0000FA630000}"/>
    <cellStyle name="Normal 3 4 6 3 3 3" xfId="31898" xr:uid="{97B05FFA-55EC-4276-8859-AD83F3949D74}"/>
    <cellStyle name="Normal 3 4 6 3 3 4" xfId="46155" xr:uid="{17BD13DD-08A9-4E7F-B8A9-3D2964B2FCF5}"/>
    <cellStyle name="Normal 3 4 6 3 4" xfId="8136" xr:uid="{00000000-0005-0000-0000-0000FB630000}"/>
    <cellStyle name="Normal 3 4 6 3 4 2" xfId="22393" xr:uid="{00000000-0005-0000-0000-0000FC630000}"/>
    <cellStyle name="Normal 3 4 6 3 4 3" xfId="34274" xr:uid="{541941EF-F079-4B2E-9620-51756527AAA9}"/>
    <cellStyle name="Normal 3 4 6 3 4 4" xfId="48531" xr:uid="{6FEEDC97-447C-4BB3-AF2D-5A12ED21ABF3}"/>
    <cellStyle name="Normal 3 4 6 3 5" xfId="10512" xr:uid="{00000000-0005-0000-0000-0000FD630000}"/>
    <cellStyle name="Normal 3 4 6 3 5 2" xfId="24769" xr:uid="{00000000-0005-0000-0000-0000FE630000}"/>
    <cellStyle name="Normal 3 4 6 3 5 3" xfId="36650" xr:uid="{886BFEFB-5671-439A-B84A-45450810489F}"/>
    <cellStyle name="Normal 3 4 6 3 5 4" xfId="50907" xr:uid="{E5329B5E-4AB5-4734-A566-206ACD1E302D}"/>
    <cellStyle name="Normal 3 4 6 3 6" xfId="12889" xr:uid="{00000000-0005-0000-0000-0000FF630000}"/>
    <cellStyle name="Normal 3 4 6 3 6 2" xfId="39027" xr:uid="{DD1B0245-C81D-4D21-9C65-BF1697172FB7}"/>
    <cellStyle name="Normal 3 4 6 3 6 3" xfId="53284" xr:uid="{D0F7B133-6CC5-48B2-B897-AE29CDD9B3B6}"/>
    <cellStyle name="Normal 3 4 6 3 7" xfId="15265" xr:uid="{00000000-0005-0000-0000-000000640000}"/>
    <cellStyle name="Normal 3 4 6 3 8" xfId="27146" xr:uid="{1A64FC8F-F766-4A30-833C-099AD93ED4AC}"/>
    <cellStyle name="Normal 3 4 6 3 9" xfId="41403" xr:uid="{9DE5ABDE-C8DC-438E-AD21-80AB0F6BB7FA}"/>
    <cellStyle name="Normal 3 4 6 4" xfId="1800" xr:uid="{00000000-0005-0000-0000-000001640000}"/>
    <cellStyle name="Normal 3 4 6 4 2" xfId="4176" xr:uid="{00000000-0005-0000-0000-000002640000}"/>
    <cellStyle name="Normal 3 4 6 4 2 2" xfId="18433" xr:uid="{00000000-0005-0000-0000-000003640000}"/>
    <cellStyle name="Normal 3 4 6 4 2 3" xfId="30314" xr:uid="{864D3A4A-4CD2-47EC-8560-983BC652AD31}"/>
    <cellStyle name="Normal 3 4 6 4 2 4" xfId="44571" xr:uid="{1A4FCAAA-C318-40D5-AD5F-4A26157220A1}"/>
    <cellStyle name="Normal 3 4 6 4 3" xfId="6552" xr:uid="{00000000-0005-0000-0000-000004640000}"/>
    <cellStyle name="Normal 3 4 6 4 3 2" xfId="20809" xr:uid="{00000000-0005-0000-0000-000005640000}"/>
    <cellStyle name="Normal 3 4 6 4 3 3" xfId="32690" xr:uid="{012313B8-33BC-42B8-B7E3-6F0089BCB8DB}"/>
    <cellStyle name="Normal 3 4 6 4 3 4" xfId="46947" xr:uid="{917E40AB-0809-400F-98D1-172343E35337}"/>
    <cellStyle name="Normal 3 4 6 4 4" xfId="8928" xr:uid="{00000000-0005-0000-0000-000006640000}"/>
    <cellStyle name="Normal 3 4 6 4 4 2" xfId="23185" xr:uid="{00000000-0005-0000-0000-000007640000}"/>
    <cellStyle name="Normal 3 4 6 4 4 3" xfId="35066" xr:uid="{9D26B178-4AC4-4EB3-97B7-A6514BAB08BA}"/>
    <cellStyle name="Normal 3 4 6 4 4 4" xfId="49323" xr:uid="{97CDAF01-1663-49EF-BA2A-795F28C1CF0A}"/>
    <cellStyle name="Normal 3 4 6 4 5" xfId="11304" xr:uid="{00000000-0005-0000-0000-000008640000}"/>
    <cellStyle name="Normal 3 4 6 4 5 2" xfId="25561" xr:uid="{00000000-0005-0000-0000-000009640000}"/>
    <cellStyle name="Normal 3 4 6 4 5 3" xfId="37442" xr:uid="{0752B6FD-2DA2-4D59-9347-DEADC3241045}"/>
    <cellStyle name="Normal 3 4 6 4 5 4" xfId="51699" xr:uid="{D1FF4D03-FC76-4C2D-ACD1-4CC702AD79D2}"/>
    <cellStyle name="Normal 3 4 6 4 6" xfId="13681" xr:uid="{00000000-0005-0000-0000-00000A640000}"/>
    <cellStyle name="Normal 3 4 6 4 6 2" xfId="39819" xr:uid="{01FEFDDC-A3C8-425A-ABC5-4EB9AAEB47EA}"/>
    <cellStyle name="Normal 3 4 6 4 6 3" xfId="54076" xr:uid="{CCA8E738-96A1-42DF-A26F-DBA0494A2C98}"/>
    <cellStyle name="Normal 3 4 6 4 7" xfId="16057" xr:uid="{00000000-0005-0000-0000-00000B640000}"/>
    <cellStyle name="Normal 3 4 6 4 8" xfId="27938" xr:uid="{AB0D2D7B-310A-4A3E-BCDA-9FE44378B9B9}"/>
    <cellStyle name="Normal 3 4 6 4 9" xfId="42195" xr:uid="{F5B160F5-9846-4ADA-BDFD-2A9DB19CE64E}"/>
    <cellStyle name="Normal 3 4 6 5" xfId="2592" xr:uid="{00000000-0005-0000-0000-00000C640000}"/>
    <cellStyle name="Normal 3 4 6 5 2" xfId="16849" xr:uid="{00000000-0005-0000-0000-00000D640000}"/>
    <cellStyle name="Normal 3 4 6 5 3" xfId="28730" xr:uid="{90FC7E25-2B6F-4A4D-94BA-55CC97D894F7}"/>
    <cellStyle name="Normal 3 4 6 5 4" xfId="42987" xr:uid="{8B998A1D-C481-427A-B31E-3F80781059C5}"/>
    <cellStyle name="Normal 3 4 6 6" xfId="4968" xr:uid="{00000000-0005-0000-0000-00000E640000}"/>
    <cellStyle name="Normal 3 4 6 6 2" xfId="19225" xr:uid="{00000000-0005-0000-0000-00000F640000}"/>
    <cellStyle name="Normal 3 4 6 6 3" xfId="31106" xr:uid="{E921DAB3-F0DC-4C7B-93B1-ECAA427D4EC2}"/>
    <cellStyle name="Normal 3 4 6 6 4" xfId="45363" xr:uid="{CC0A077E-5DE5-4913-A37E-7100354872DA}"/>
    <cellStyle name="Normal 3 4 6 7" xfId="7344" xr:uid="{00000000-0005-0000-0000-000010640000}"/>
    <cellStyle name="Normal 3 4 6 7 2" xfId="21601" xr:uid="{00000000-0005-0000-0000-000011640000}"/>
    <cellStyle name="Normal 3 4 6 7 3" xfId="33482" xr:uid="{5C5E0BB0-F8F2-4783-9AEC-C873D80E132E}"/>
    <cellStyle name="Normal 3 4 6 7 4" xfId="47739" xr:uid="{68D34F36-B121-4A40-AF04-3A30094324FB}"/>
    <cellStyle name="Normal 3 4 6 8" xfId="9720" xr:uid="{00000000-0005-0000-0000-000012640000}"/>
    <cellStyle name="Normal 3 4 6 8 2" xfId="23977" xr:uid="{00000000-0005-0000-0000-000013640000}"/>
    <cellStyle name="Normal 3 4 6 8 3" xfId="35858" xr:uid="{AB2AB025-7FBF-4244-B36E-F044D7415ADF}"/>
    <cellStyle name="Normal 3 4 6 8 4" xfId="50115" xr:uid="{084C85AC-64B1-420B-B80C-B99800AB2050}"/>
    <cellStyle name="Normal 3 4 6 9" xfId="12097" xr:uid="{00000000-0005-0000-0000-000014640000}"/>
    <cellStyle name="Normal 3 4 6 9 2" xfId="38235" xr:uid="{A096CB77-4DEE-4BC7-BFE9-4C2A37157B1D}"/>
    <cellStyle name="Normal 3 4 6 9 3" xfId="52492" xr:uid="{FDB039D6-E41E-4891-B2E1-2CE9A91E229E}"/>
    <cellStyle name="Normal 3 4 7" xfId="252" xr:uid="{00000000-0005-0000-0000-000015640000}"/>
    <cellStyle name="Normal 3 4 7 10" xfId="14509" xr:uid="{00000000-0005-0000-0000-000016640000}"/>
    <cellStyle name="Normal 3 4 7 11" xfId="26390" xr:uid="{1358D480-2CBA-4AD3-8E1B-C7C0DD9EA4B9}"/>
    <cellStyle name="Normal 3 4 7 12" xfId="40647" xr:uid="{6244385C-516F-43C0-8C49-5D49E49F7EBD}"/>
    <cellStyle name="Normal 3 4 7 2" xfId="612" xr:uid="{00000000-0005-0000-0000-000017640000}"/>
    <cellStyle name="Normal 3 4 7 2 10" xfId="26750" xr:uid="{813D5884-9A3B-4DD9-8E06-BC96883A5E12}"/>
    <cellStyle name="Normal 3 4 7 2 11" xfId="41007" xr:uid="{95917752-B4B5-4253-9AAB-915A3BC90340}"/>
    <cellStyle name="Normal 3 4 7 2 2" xfId="1404" xr:uid="{00000000-0005-0000-0000-000018640000}"/>
    <cellStyle name="Normal 3 4 7 2 2 2" xfId="3780" xr:uid="{00000000-0005-0000-0000-000019640000}"/>
    <cellStyle name="Normal 3 4 7 2 2 2 2" xfId="18037" xr:uid="{00000000-0005-0000-0000-00001A640000}"/>
    <cellStyle name="Normal 3 4 7 2 2 2 3" xfId="29918" xr:uid="{A57C854C-5039-4654-86FB-4B3B8C31343B}"/>
    <cellStyle name="Normal 3 4 7 2 2 2 4" xfId="44175" xr:uid="{8A44F552-531F-441E-94C5-F7135A8545E4}"/>
    <cellStyle name="Normal 3 4 7 2 2 3" xfId="6156" xr:uid="{00000000-0005-0000-0000-00001B640000}"/>
    <cellStyle name="Normal 3 4 7 2 2 3 2" xfId="20413" xr:uid="{00000000-0005-0000-0000-00001C640000}"/>
    <cellStyle name="Normal 3 4 7 2 2 3 3" xfId="32294" xr:uid="{13D90DC2-EBEA-41D1-8DBC-B42D800FA4F2}"/>
    <cellStyle name="Normal 3 4 7 2 2 3 4" xfId="46551" xr:uid="{C8C87706-A25E-4744-B725-0B9AC496D5A4}"/>
    <cellStyle name="Normal 3 4 7 2 2 4" xfId="8532" xr:uid="{00000000-0005-0000-0000-00001D640000}"/>
    <cellStyle name="Normal 3 4 7 2 2 4 2" xfId="22789" xr:uid="{00000000-0005-0000-0000-00001E640000}"/>
    <cellStyle name="Normal 3 4 7 2 2 4 3" xfId="34670" xr:uid="{50AF47E1-3AD4-4E5C-B25C-EC87917811D2}"/>
    <cellStyle name="Normal 3 4 7 2 2 4 4" xfId="48927" xr:uid="{A0B908CD-E1BF-44AA-A68B-527C1F968201}"/>
    <cellStyle name="Normal 3 4 7 2 2 5" xfId="10908" xr:uid="{00000000-0005-0000-0000-00001F640000}"/>
    <cellStyle name="Normal 3 4 7 2 2 5 2" xfId="25165" xr:uid="{00000000-0005-0000-0000-000020640000}"/>
    <cellStyle name="Normal 3 4 7 2 2 5 3" xfId="37046" xr:uid="{51336A1D-B55F-431C-A017-3F11D2C0A8C3}"/>
    <cellStyle name="Normal 3 4 7 2 2 5 4" xfId="51303" xr:uid="{CFCC17B4-33A2-407A-9B61-2896E76E6856}"/>
    <cellStyle name="Normal 3 4 7 2 2 6" xfId="13285" xr:uid="{00000000-0005-0000-0000-000021640000}"/>
    <cellStyle name="Normal 3 4 7 2 2 6 2" xfId="39423" xr:uid="{C5B1BA91-EA84-4938-9C23-3B626F5E2753}"/>
    <cellStyle name="Normal 3 4 7 2 2 6 3" xfId="53680" xr:uid="{160E6ED2-15B7-4ADB-941F-21F426FEFEE3}"/>
    <cellStyle name="Normal 3 4 7 2 2 7" xfId="15661" xr:uid="{00000000-0005-0000-0000-000022640000}"/>
    <cellStyle name="Normal 3 4 7 2 2 8" xfId="27542" xr:uid="{2D2B0F82-C638-43B2-98B5-4C58FD09EDBE}"/>
    <cellStyle name="Normal 3 4 7 2 2 9" xfId="41799" xr:uid="{B74DCB5A-96E7-4688-8A9B-772F1A4170A9}"/>
    <cellStyle name="Normal 3 4 7 2 3" xfId="2196" xr:uid="{00000000-0005-0000-0000-000023640000}"/>
    <cellStyle name="Normal 3 4 7 2 3 2" xfId="4572" xr:uid="{00000000-0005-0000-0000-000024640000}"/>
    <cellStyle name="Normal 3 4 7 2 3 2 2" xfId="18829" xr:uid="{00000000-0005-0000-0000-000025640000}"/>
    <cellStyle name="Normal 3 4 7 2 3 2 3" xfId="30710" xr:uid="{BED11E59-A1F8-420A-B199-09F33B3716B3}"/>
    <cellStyle name="Normal 3 4 7 2 3 2 4" xfId="44967" xr:uid="{8A5C4AAE-BC46-42BC-90E8-F5B030C04859}"/>
    <cellStyle name="Normal 3 4 7 2 3 3" xfId="6948" xr:uid="{00000000-0005-0000-0000-000026640000}"/>
    <cellStyle name="Normal 3 4 7 2 3 3 2" xfId="21205" xr:uid="{00000000-0005-0000-0000-000027640000}"/>
    <cellStyle name="Normal 3 4 7 2 3 3 3" xfId="33086" xr:uid="{4768EA7D-E3FA-4223-8CCB-208CBD8D5375}"/>
    <cellStyle name="Normal 3 4 7 2 3 3 4" xfId="47343" xr:uid="{AA9849CF-CD3D-453D-9079-C612B11C687F}"/>
    <cellStyle name="Normal 3 4 7 2 3 4" xfId="9324" xr:uid="{00000000-0005-0000-0000-000028640000}"/>
    <cellStyle name="Normal 3 4 7 2 3 4 2" xfId="23581" xr:uid="{00000000-0005-0000-0000-000029640000}"/>
    <cellStyle name="Normal 3 4 7 2 3 4 3" xfId="35462" xr:uid="{C47767AC-B0E1-4706-9C69-D526B9452D42}"/>
    <cellStyle name="Normal 3 4 7 2 3 4 4" xfId="49719" xr:uid="{471B12A5-0754-4042-A596-BCA0DE9249B1}"/>
    <cellStyle name="Normal 3 4 7 2 3 5" xfId="11700" xr:uid="{00000000-0005-0000-0000-00002A640000}"/>
    <cellStyle name="Normal 3 4 7 2 3 5 2" xfId="25957" xr:uid="{00000000-0005-0000-0000-00002B640000}"/>
    <cellStyle name="Normal 3 4 7 2 3 5 3" xfId="37838" xr:uid="{961BF85C-7E26-4A51-B3BB-D917BE770B4F}"/>
    <cellStyle name="Normal 3 4 7 2 3 5 4" xfId="52095" xr:uid="{4F6F3C91-193B-43C8-BE8F-8F8C92BC7C5B}"/>
    <cellStyle name="Normal 3 4 7 2 3 6" xfId="14077" xr:uid="{00000000-0005-0000-0000-00002C640000}"/>
    <cellStyle name="Normal 3 4 7 2 3 6 2" xfId="40215" xr:uid="{69C42158-9058-45CD-AA5D-A28FA2AB5ACF}"/>
    <cellStyle name="Normal 3 4 7 2 3 6 3" xfId="54472" xr:uid="{B573B32F-1412-4827-9FE4-7389947A1BF0}"/>
    <cellStyle name="Normal 3 4 7 2 3 7" xfId="16453" xr:uid="{00000000-0005-0000-0000-00002D640000}"/>
    <cellStyle name="Normal 3 4 7 2 3 8" xfId="28334" xr:uid="{52CDF89A-9084-466A-8970-3F57B7F925D0}"/>
    <cellStyle name="Normal 3 4 7 2 3 9" xfId="42591" xr:uid="{65DA3E85-6AC5-4016-943F-90B94F8D008C}"/>
    <cellStyle name="Normal 3 4 7 2 4" xfId="2988" xr:uid="{00000000-0005-0000-0000-00002E640000}"/>
    <cellStyle name="Normal 3 4 7 2 4 2" xfId="17245" xr:uid="{00000000-0005-0000-0000-00002F640000}"/>
    <cellStyle name="Normal 3 4 7 2 4 3" xfId="29126" xr:uid="{E3FB1160-69DE-4A5F-AA68-1B200B3E5FED}"/>
    <cellStyle name="Normal 3 4 7 2 4 4" xfId="43383" xr:uid="{C28BDC36-CBC8-4F12-AA7B-FEA930745A60}"/>
    <cellStyle name="Normal 3 4 7 2 5" xfId="5364" xr:uid="{00000000-0005-0000-0000-000030640000}"/>
    <cellStyle name="Normal 3 4 7 2 5 2" xfId="19621" xr:uid="{00000000-0005-0000-0000-000031640000}"/>
    <cellStyle name="Normal 3 4 7 2 5 3" xfId="31502" xr:uid="{CD64A1A9-5332-4948-AA2A-2E55AC2FE259}"/>
    <cellStyle name="Normal 3 4 7 2 5 4" xfId="45759" xr:uid="{547BCC7F-78A4-4323-A26C-4ABC6E01FCE8}"/>
    <cellStyle name="Normal 3 4 7 2 6" xfId="7740" xr:uid="{00000000-0005-0000-0000-000032640000}"/>
    <cellStyle name="Normal 3 4 7 2 6 2" xfId="21997" xr:uid="{00000000-0005-0000-0000-000033640000}"/>
    <cellStyle name="Normal 3 4 7 2 6 3" xfId="33878" xr:uid="{93A69AEB-BC5C-4363-B13E-CB49C8CA7451}"/>
    <cellStyle name="Normal 3 4 7 2 6 4" xfId="48135" xr:uid="{93FE1C53-3210-4885-8F6C-846FEC59DF7B}"/>
    <cellStyle name="Normal 3 4 7 2 7" xfId="10116" xr:uid="{00000000-0005-0000-0000-000034640000}"/>
    <cellStyle name="Normal 3 4 7 2 7 2" xfId="24373" xr:uid="{00000000-0005-0000-0000-000035640000}"/>
    <cellStyle name="Normal 3 4 7 2 7 3" xfId="36254" xr:uid="{157683BC-5E78-4B46-87FA-3A49778695FB}"/>
    <cellStyle name="Normal 3 4 7 2 7 4" xfId="50511" xr:uid="{619655E1-956B-4A7B-802E-4F158F458CA9}"/>
    <cellStyle name="Normal 3 4 7 2 8" xfId="12493" xr:uid="{00000000-0005-0000-0000-000036640000}"/>
    <cellStyle name="Normal 3 4 7 2 8 2" xfId="38631" xr:uid="{961C2CC9-4543-43B0-B2EA-8D28090DA61A}"/>
    <cellStyle name="Normal 3 4 7 2 8 3" xfId="52888" xr:uid="{044DCEC6-3A04-4F5C-BC17-C6829B5A2646}"/>
    <cellStyle name="Normal 3 4 7 2 9" xfId="14869" xr:uid="{00000000-0005-0000-0000-000037640000}"/>
    <cellStyle name="Normal 3 4 7 3" xfId="1044" xr:uid="{00000000-0005-0000-0000-000038640000}"/>
    <cellStyle name="Normal 3 4 7 3 2" xfId="3420" xr:uid="{00000000-0005-0000-0000-000039640000}"/>
    <cellStyle name="Normal 3 4 7 3 2 2" xfId="17677" xr:uid="{00000000-0005-0000-0000-00003A640000}"/>
    <cellStyle name="Normal 3 4 7 3 2 3" xfId="29558" xr:uid="{A48D75D2-6245-4FA2-8EE6-98BEBD253A6F}"/>
    <cellStyle name="Normal 3 4 7 3 2 4" xfId="43815" xr:uid="{531226F2-680C-499C-AAD5-CCA55297555D}"/>
    <cellStyle name="Normal 3 4 7 3 3" xfId="5796" xr:uid="{00000000-0005-0000-0000-00003B640000}"/>
    <cellStyle name="Normal 3 4 7 3 3 2" xfId="20053" xr:uid="{00000000-0005-0000-0000-00003C640000}"/>
    <cellStyle name="Normal 3 4 7 3 3 3" xfId="31934" xr:uid="{C89595AE-1A29-4471-824E-B46012EDE398}"/>
    <cellStyle name="Normal 3 4 7 3 3 4" xfId="46191" xr:uid="{4984A06B-3FC8-44C1-97A6-5E1C9B5E71F0}"/>
    <cellStyle name="Normal 3 4 7 3 4" xfId="8172" xr:uid="{00000000-0005-0000-0000-00003D640000}"/>
    <cellStyle name="Normal 3 4 7 3 4 2" xfId="22429" xr:uid="{00000000-0005-0000-0000-00003E640000}"/>
    <cellStyle name="Normal 3 4 7 3 4 3" xfId="34310" xr:uid="{7BD49BB4-98F9-41FF-8240-57418EE09E7D}"/>
    <cellStyle name="Normal 3 4 7 3 4 4" xfId="48567" xr:uid="{3B3A8539-253C-44D9-A710-294C4B03A232}"/>
    <cellStyle name="Normal 3 4 7 3 5" xfId="10548" xr:uid="{00000000-0005-0000-0000-00003F640000}"/>
    <cellStyle name="Normal 3 4 7 3 5 2" xfId="24805" xr:uid="{00000000-0005-0000-0000-000040640000}"/>
    <cellStyle name="Normal 3 4 7 3 5 3" xfId="36686" xr:uid="{3D7AD6FF-CBCF-41E1-9F65-65A4F86C3328}"/>
    <cellStyle name="Normal 3 4 7 3 5 4" xfId="50943" xr:uid="{76153B02-0928-46E9-A93A-811D3747AD3C}"/>
    <cellStyle name="Normal 3 4 7 3 6" xfId="12925" xr:uid="{00000000-0005-0000-0000-000041640000}"/>
    <cellStyle name="Normal 3 4 7 3 6 2" xfId="39063" xr:uid="{3C2297F0-94E7-469D-AE2C-8505600E7E53}"/>
    <cellStyle name="Normal 3 4 7 3 6 3" xfId="53320" xr:uid="{3DFAD14B-C196-4C55-8428-3C1060D911B4}"/>
    <cellStyle name="Normal 3 4 7 3 7" xfId="15301" xr:uid="{00000000-0005-0000-0000-000042640000}"/>
    <cellStyle name="Normal 3 4 7 3 8" xfId="27182" xr:uid="{F120AED4-B93D-4A49-8876-35A801D59AEE}"/>
    <cellStyle name="Normal 3 4 7 3 9" xfId="41439" xr:uid="{CA3F90C3-47BF-4810-9537-CDD785DEB758}"/>
    <cellStyle name="Normal 3 4 7 4" xfId="1836" xr:uid="{00000000-0005-0000-0000-000043640000}"/>
    <cellStyle name="Normal 3 4 7 4 2" xfId="4212" xr:uid="{00000000-0005-0000-0000-000044640000}"/>
    <cellStyle name="Normal 3 4 7 4 2 2" xfId="18469" xr:uid="{00000000-0005-0000-0000-000045640000}"/>
    <cellStyle name="Normal 3 4 7 4 2 3" xfId="30350" xr:uid="{3385F517-CF1D-44D4-B96D-223D53D58152}"/>
    <cellStyle name="Normal 3 4 7 4 2 4" xfId="44607" xr:uid="{6BD40C24-62BB-4F0E-B014-DD3EF2DA625A}"/>
    <cellStyle name="Normal 3 4 7 4 3" xfId="6588" xr:uid="{00000000-0005-0000-0000-000046640000}"/>
    <cellStyle name="Normal 3 4 7 4 3 2" xfId="20845" xr:uid="{00000000-0005-0000-0000-000047640000}"/>
    <cellStyle name="Normal 3 4 7 4 3 3" xfId="32726" xr:uid="{798C4967-A811-49E4-9DE2-BF27F7FC9E0E}"/>
    <cellStyle name="Normal 3 4 7 4 3 4" xfId="46983" xr:uid="{4A709EA0-17AC-459A-900E-2BAC40B8209B}"/>
    <cellStyle name="Normal 3 4 7 4 4" xfId="8964" xr:uid="{00000000-0005-0000-0000-000048640000}"/>
    <cellStyle name="Normal 3 4 7 4 4 2" xfId="23221" xr:uid="{00000000-0005-0000-0000-000049640000}"/>
    <cellStyle name="Normal 3 4 7 4 4 3" xfId="35102" xr:uid="{731B295B-F2E4-4741-A7A5-4847ED1A7194}"/>
    <cellStyle name="Normal 3 4 7 4 4 4" xfId="49359" xr:uid="{3F64D887-9D3F-4A75-B413-71249875E608}"/>
    <cellStyle name="Normal 3 4 7 4 5" xfId="11340" xr:uid="{00000000-0005-0000-0000-00004A640000}"/>
    <cellStyle name="Normal 3 4 7 4 5 2" xfId="25597" xr:uid="{00000000-0005-0000-0000-00004B640000}"/>
    <cellStyle name="Normal 3 4 7 4 5 3" xfId="37478" xr:uid="{8910CC9A-2269-44E7-87FB-4F615C8640A5}"/>
    <cellStyle name="Normal 3 4 7 4 5 4" xfId="51735" xr:uid="{E4A86EE5-9BE5-4005-86E6-DA3D46F3D1D8}"/>
    <cellStyle name="Normal 3 4 7 4 6" xfId="13717" xr:uid="{00000000-0005-0000-0000-00004C640000}"/>
    <cellStyle name="Normal 3 4 7 4 6 2" xfId="39855" xr:uid="{86BE6EC3-2DEF-4D4C-A7A2-8184A7E1839D}"/>
    <cellStyle name="Normal 3 4 7 4 6 3" xfId="54112" xr:uid="{CD113BF1-B4E4-4BF4-A7C1-8354FBF037B9}"/>
    <cellStyle name="Normal 3 4 7 4 7" xfId="16093" xr:uid="{00000000-0005-0000-0000-00004D640000}"/>
    <cellStyle name="Normal 3 4 7 4 8" xfId="27974" xr:uid="{5F2AAD97-D928-4B50-BCD9-CF9E08EEEABC}"/>
    <cellStyle name="Normal 3 4 7 4 9" xfId="42231" xr:uid="{8DED1697-C7DF-4595-B707-AE451BDDD626}"/>
    <cellStyle name="Normal 3 4 7 5" xfId="2628" xr:uid="{00000000-0005-0000-0000-00004E640000}"/>
    <cellStyle name="Normal 3 4 7 5 2" xfId="16885" xr:uid="{00000000-0005-0000-0000-00004F640000}"/>
    <cellStyle name="Normal 3 4 7 5 3" xfId="28766" xr:uid="{8BE2F8FC-91CC-4688-AE4A-B986F8CF1313}"/>
    <cellStyle name="Normal 3 4 7 5 4" xfId="43023" xr:uid="{016BC1D6-5ECE-4C4F-A02D-0BA1C661C4F5}"/>
    <cellStyle name="Normal 3 4 7 6" xfId="5004" xr:uid="{00000000-0005-0000-0000-000050640000}"/>
    <cellStyle name="Normal 3 4 7 6 2" xfId="19261" xr:uid="{00000000-0005-0000-0000-000051640000}"/>
    <cellStyle name="Normal 3 4 7 6 3" xfId="31142" xr:uid="{243377E6-5310-42F6-830D-D77FFBC70856}"/>
    <cellStyle name="Normal 3 4 7 6 4" xfId="45399" xr:uid="{EEC540A1-D2B3-410F-B785-F984296E4BA2}"/>
    <cellStyle name="Normal 3 4 7 7" xfId="7380" xr:uid="{00000000-0005-0000-0000-000052640000}"/>
    <cellStyle name="Normal 3 4 7 7 2" xfId="21637" xr:uid="{00000000-0005-0000-0000-000053640000}"/>
    <cellStyle name="Normal 3 4 7 7 3" xfId="33518" xr:uid="{F2CDFF5E-2439-4979-9187-C30D76D0AD5E}"/>
    <cellStyle name="Normal 3 4 7 7 4" xfId="47775" xr:uid="{E3AB0997-222F-45F4-841D-69E785E8F877}"/>
    <cellStyle name="Normal 3 4 7 8" xfId="9756" xr:uid="{00000000-0005-0000-0000-000054640000}"/>
    <cellStyle name="Normal 3 4 7 8 2" xfId="24013" xr:uid="{00000000-0005-0000-0000-000055640000}"/>
    <cellStyle name="Normal 3 4 7 8 3" xfId="35894" xr:uid="{BF9FC075-6F29-4D18-942C-6FC8AAF4D673}"/>
    <cellStyle name="Normal 3 4 7 8 4" xfId="50151" xr:uid="{0AEC25F4-223C-4A75-BC18-C95AD2BA0C80}"/>
    <cellStyle name="Normal 3 4 7 9" xfId="12133" xr:uid="{00000000-0005-0000-0000-000056640000}"/>
    <cellStyle name="Normal 3 4 7 9 2" xfId="38271" xr:uid="{2FEFC000-EFCA-40CD-800A-E24761DCC76B}"/>
    <cellStyle name="Normal 3 4 7 9 3" xfId="52528" xr:uid="{7D3CA37C-6CC1-4861-941F-6E78233B7348}"/>
    <cellStyle name="Normal 3 4 8" xfId="288" xr:uid="{00000000-0005-0000-0000-000057640000}"/>
    <cellStyle name="Normal 3 4 8 10" xfId="14545" xr:uid="{00000000-0005-0000-0000-000058640000}"/>
    <cellStyle name="Normal 3 4 8 11" xfId="26426" xr:uid="{BE8AD7AE-040B-4615-B760-1D93CAF20249}"/>
    <cellStyle name="Normal 3 4 8 12" xfId="40683" xr:uid="{B1A1D868-0B3E-4482-B363-1D864F091609}"/>
    <cellStyle name="Normal 3 4 8 2" xfId="648" xr:uid="{00000000-0005-0000-0000-000059640000}"/>
    <cellStyle name="Normal 3 4 8 2 10" xfId="26786" xr:uid="{2CC00AAE-0820-4368-A380-1D646EDB6814}"/>
    <cellStyle name="Normal 3 4 8 2 11" xfId="41043" xr:uid="{E2AB6E2C-3A1D-4CB9-8E53-D8C68DE0121E}"/>
    <cellStyle name="Normal 3 4 8 2 2" xfId="1440" xr:uid="{00000000-0005-0000-0000-00005A640000}"/>
    <cellStyle name="Normal 3 4 8 2 2 2" xfId="3816" xr:uid="{00000000-0005-0000-0000-00005B640000}"/>
    <cellStyle name="Normal 3 4 8 2 2 2 2" xfId="18073" xr:uid="{00000000-0005-0000-0000-00005C640000}"/>
    <cellStyle name="Normal 3 4 8 2 2 2 3" xfId="29954" xr:uid="{ACBE534A-40B3-489A-BC7B-3AF1290E3124}"/>
    <cellStyle name="Normal 3 4 8 2 2 2 4" xfId="44211" xr:uid="{97A2C502-5EA3-479B-84A1-6E0B6FF9A9AD}"/>
    <cellStyle name="Normal 3 4 8 2 2 3" xfId="6192" xr:uid="{00000000-0005-0000-0000-00005D640000}"/>
    <cellStyle name="Normal 3 4 8 2 2 3 2" xfId="20449" xr:uid="{00000000-0005-0000-0000-00005E640000}"/>
    <cellStyle name="Normal 3 4 8 2 2 3 3" xfId="32330" xr:uid="{15233798-03EB-4969-A37A-CC8F19BE190D}"/>
    <cellStyle name="Normal 3 4 8 2 2 3 4" xfId="46587" xr:uid="{5E4FB008-AE1D-4E76-84B4-FEDA83CDAD88}"/>
    <cellStyle name="Normal 3 4 8 2 2 4" xfId="8568" xr:uid="{00000000-0005-0000-0000-00005F640000}"/>
    <cellStyle name="Normal 3 4 8 2 2 4 2" xfId="22825" xr:uid="{00000000-0005-0000-0000-000060640000}"/>
    <cellStyle name="Normal 3 4 8 2 2 4 3" xfId="34706" xr:uid="{C117BF73-E4FD-4DB7-8651-BC922EA2209C}"/>
    <cellStyle name="Normal 3 4 8 2 2 4 4" xfId="48963" xr:uid="{28D31F17-DA2D-4033-BF95-E8374E17A96B}"/>
    <cellStyle name="Normal 3 4 8 2 2 5" xfId="10944" xr:uid="{00000000-0005-0000-0000-000061640000}"/>
    <cellStyle name="Normal 3 4 8 2 2 5 2" xfId="25201" xr:uid="{00000000-0005-0000-0000-000062640000}"/>
    <cellStyle name="Normal 3 4 8 2 2 5 3" xfId="37082" xr:uid="{5252993F-6F04-4F26-A3DE-131F7A5CD72B}"/>
    <cellStyle name="Normal 3 4 8 2 2 5 4" xfId="51339" xr:uid="{EAF789B2-39F3-47D1-BBAF-675BDC635C00}"/>
    <cellStyle name="Normal 3 4 8 2 2 6" xfId="13321" xr:uid="{00000000-0005-0000-0000-000063640000}"/>
    <cellStyle name="Normal 3 4 8 2 2 6 2" xfId="39459" xr:uid="{8E2A0A51-47B5-4AE4-91CA-8581A444EC99}"/>
    <cellStyle name="Normal 3 4 8 2 2 6 3" xfId="53716" xr:uid="{67C13A89-8621-408E-BDEE-53755D59E909}"/>
    <cellStyle name="Normal 3 4 8 2 2 7" xfId="15697" xr:uid="{00000000-0005-0000-0000-000064640000}"/>
    <cellStyle name="Normal 3 4 8 2 2 8" xfId="27578" xr:uid="{46AD651E-33BB-4240-A351-F0B778A62724}"/>
    <cellStyle name="Normal 3 4 8 2 2 9" xfId="41835" xr:uid="{E8F2BC47-FCFA-41A8-B34A-FD2F4C348942}"/>
    <cellStyle name="Normal 3 4 8 2 3" xfId="2232" xr:uid="{00000000-0005-0000-0000-000065640000}"/>
    <cellStyle name="Normal 3 4 8 2 3 2" xfId="4608" xr:uid="{00000000-0005-0000-0000-000066640000}"/>
    <cellStyle name="Normal 3 4 8 2 3 2 2" xfId="18865" xr:uid="{00000000-0005-0000-0000-000067640000}"/>
    <cellStyle name="Normal 3 4 8 2 3 2 3" xfId="30746" xr:uid="{5FF03CD0-15D2-4411-9EF0-67E70EA7C131}"/>
    <cellStyle name="Normal 3 4 8 2 3 2 4" xfId="45003" xr:uid="{036A7E9E-C6BA-4617-AEF9-796D73CAD993}"/>
    <cellStyle name="Normal 3 4 8 2 3 3" xfId="6984" xr:uid="{00000000-0005-0000-0000-000068640000}"/>
    <cellStyle name="Normal 3 4 8 2 3 3 2" xfId="21241" xr:uid="{00000000-0005-0000-0000-000069640000}"/>
    <cellStyle name="Normal 3 4 8 2 3 3 3" xfId="33122" xr:uid="{D5050697-90D3-4E28-938D-13B5F188B31F}"/>
    <cellStyle name="Normal 3 4 8 2 3 3 4" xfId="47379" xr:uid="{1EF6D25B-C83A-499E-8FFF-AD8927E873FA}"/>
    <cellStyle name="Normal 3 4 8 2 3 4" xfId="9360" xr:uid="{00000000-0005-0000-0000-00006A640000}"/>
    <cellStyle name="Normal 3 4 8 2 3 4 2" xfId="23617" xr:uid="{00000000-0005-0000-0000-00006B640000}"/>
    <cellStyle name="Normal 3 4 8 2 3 4 3" xfId="35498" xr:uid="{0EF03D39-E35A-4212-8906-D105CC87C03D}"/>
    <cellStyle name="Normal 3 4 8 2 3 4 4" xfId="49755" xr:uid="{7AC9E27B-DD14-489D-8516-574DDF3D58DB}"/>
    <cellStyle name="Normal 3 4 8 2 3 5" xfId="11736" xr:uid="{00000000-0005-0000-0000-00006C640000}"/>
    <cellStyle name="Normal 3 4 8 2 3 5 2" xfId="25993" xr:uid="{00000000-0005-0000-0000-00006D640000}"/>
    <cellStyle name="Normal 3 4 8 2 3 5 3" xfId="37874" xr:uid="{7BFABE66-DD33-463F-9862-E78B8B0EED34}"/>
    <cellStyle name="Normal 3 4 8 2 3 5 4" xfId="52131" xr:uid="{4126F640-4C0B-4276-A563-B6832F36E7D3}"/>
    <cellStyle name="Normal 3 4 8 2 3 6" xfId="14113" xr:uid="{00000000-0005-0000-0000-00006E640000}"/>
    <cellStyle name="Normal 3 4 8 2 3 6 2" xfId="40251" xr:uid="{E7AC3679-041D-44C7-A101-68151803212E}"/>
    <cellStyle name="Normal 3 4 8 2 3 6 3" xfId="54508" xr:uid="{E7B996DE-A1CA-423A-816B-F4055B61A970}"/>
    <cellStyle name="Normal 3 4 8 2 3 7" xfId="16489" xr:uid="{00000000-0005-0000-0000-00006F640000}"/>
    <cellStyle name="Normal 3 4 8 2 3 8" xfId="28370" xr:uid="{895A50F9-07CD-4F78-B6AB-029D34C8F807}"/>
    <cellStyle name="Normal 3 4 8 2 3 9" xfId="42627" xr:uid="{D75A8E58-C05B-4688-B715-5BCDF43C52F6}"/>
    <cellStyle name="Normal 3 4 8 2 4" xfId="3024" xr:uid="{00000000-0005-0000-0000-000070640000}"/>
    <cellStyle name="Normal 3 4 8 2 4 2" xfId="17281" xr:uid="{00000000-0005-0000-0000-000071640000}"/>
    <cellStyle name="Normal 3 4 8 2 4 3" xfId="29162" xr:uid="{00D31FE3-DFC0-430E-9826-7AB3B6B04ABE}"/>
    <cellStyle name="Normal 3 4 8 2 4 4" xfId="43419" xr:uid="{3AE0618A-C92D-4196-BD1F-3487E30621B5}"/>
    <cellStyle name="Normal 3 4 8 2 5" xfId="5400" xr:uid="{00000000-0005-0000-0000-000072640000}"/>
    <cellStyle name="Normal 3 4 8 2 5 2" xfId="19657" xr:uid="{00000000-0005-0000-0000-000073640000}"/>
    <cellStyle name="Normal 3 4 8 2 5 3" xfId="31538" xr:uid="{E1EEF141-64EE-4D99-9E06-C790E81C9095}"/>
    <cellStyle name="Normal 3 4 8 2 5 4" xfId="45795" xr:uid="{548DF082-F721-4EF8-BC01-641D3562ED10}"/>
    <cellStyle name="Normal 3 4 8 2 6" xfId="7776" xr:uid="{00000000-0005-0000-0000-000074640000}"/>
    <cellStyle name="Normal 3 4 8 2 6 2" xfId="22033" xr:uid="{00000000-0005-0000-0000-000075640000}"/>
    <cellStyle name="Normal 3 4 8 2 6 3" xfId="33914" xr:uid="{9A5F58B6-706C-453E-A588-62D801D88E94}"/>
    <cellStyle name="Normal 3 4 8 2 6 4" xfId="48171" xr:uid="{B027DF9B-D7A9-443A-9F4B-F75EFEBA659E}"/>
    <cellStyle name="Normal 3 4 8 2 7" xfId="10152" xr:uid="{00000000-0005-0000-0000-000076640000}"/>
    <cellStyle name="Normal 3 4 8 2 7 2" xfId="24409" xr:uid="{00000000-0005-0000-0000-000077640000}"/>
    <cellStyle name="Normal 3 4 8 2 7 3" xfId="36290" xr:uid="{2DA2A64B-827B-4D9C-93D9-D6CBD34044C8}"/>
    <cellStyle name="Normal 3 4 8 2 7 4" xfId="50547" xr:uid="{9999080B-B6E0-434C-9C89-504FCA1F987F}"/>
    <cellStyle name="Normal 3 4 8 2 8" xfId="12529" xr:uid="{00000000-0005-0000-0000-000078640000}"/>
    <cellStyle name="Normal 3 4 8 2 8 2" xfId="38667" xr:uid="{3C4CF442-B066-4614-A04C-51484E992BBD}"/>
    <cellStyle name="Normal 3 4 8 2 8 3" xfId="52924" xr:uid="{E4449BF1-CB6C-4C81-B013-1EFD7B4DEE84}"/>
    <cellStyle name="Normal 3 4 8 2 9" xfId="14905" xr:uid="{00000000-0005-0000-0000-000079640000}"/>
    <cellStyle name="Normal 3 4 8 3" xfId="1080" xr:uid="{00000000-0005-0000-0000-00007A640000}"/>
    <cellStyle name="Normal 3 4 8 3 2" xfId="3456" xr:uid="{00000000-0005-0000-0000-00007B640000}"/>
    <cellStyle name="Normal 3 4 8 3 2 2" xfId="17713" xr:uid="{00000000-0005-0000-0000-00007C640000}"/>
    <cellStyle name="Normal 3 4 8 3 2 3" xfId="29594" xr:uid="{9021A1D9-2EDA-4085-8B7A-FF99A5C02D8B}"/>
    <cellStyle name="Normal 3 4 8 3 2 4" xfId="43851" xr:uid="{6EF89F9E-995B-4410-8EF0-B27589F2C273}"/>
    <cellStyle name="Normal 3 4 8 3 3" xfId="5832" xr:uid="{00000000-0005-0000-0000-00007D640000}"/>
    <cellStyle name="Normal 3 4 8 3 3 2" xfId="20089" xr:uid="{00000000-0005-0000-0000-00007E640000}"/>
    <cellStyle name="Normal 3 4 8 3 3 3" xfId="31970" xr:uid="{DC65DE17-CC71-4B2C-A81F-896D3A55B247}"/>
    <cellStyle name="Normal 3 4 8 3 3 4" xfId="46227" xr:uid="{C0C55E5B-69A7-436E-883E-7A8F74D7B824}"/>
    <cellStyle name="Normal 3 4 8 3 4" xfId="8208" xr:uid="{00000000-0005-0000-0000-00007F640000}"/>
    <cellStyle name="Normal 3 4 8 3 4 2" xfId="22465" xr:uid="{00000000-0005-0000-0000-000080640000}"/>
    <cellStyle name="Normal 3 4 8 3 4 3" xfId="34346" xr:uid="{2FC3226F-FAC7-484E-B27A-0D907B832028}"/>
    <cellStyle name="Normal 3 4 8 3 4 4" xfId="48603" xr:uid="{67B04A59-EFBE-4C2D-9C6B-EE95312D4FD7}"/>
    <cellStyle name="Normal 3 4 8 3 5" xfId="10584" xr:uid="{00000000-0005-0000-0000-000081640000}"/>
    <cellStyle name="Normal 3 4 8 3 5 2" xfId="24841" xr:uid="{00000000-0005-0000-0000-000082640000}"/>
    <cellStyle name="Normal 3 4 8 3 5 3" xfId="36722" xr:uid="{29A5405C-7527-4D9D-AFE3-16737D13CEFF}"/>
    <cellStyle name="Normal 3 4 8 3 5 4" xfId="50979" xr:uid="{6A57ECE4-8AF9-4273-A8E9-2022EAE9B3AA}"/>
    <cellStyle name="Normal 3 4 8 3 6" xfId="12961" xr:uid="{00000000-0005-0000-0000-000083640000}"/>
    <cellStyle name="Normal 3 4 8 3 6 2" xfId="39099" xr:uid="{51282E75-A7F9-4688-99DC-6F43F83459F5}"/>
    <cellStyle name="Normal 3 4 8 3 6 3" xfId="53356" xr:uid="{CB3A5C42-7C13-4F59-B96F-1A33297F22ED}"/>
    <cellStyle name="Normal 3 4 8 3 7" xfId="15337" xr:uid="{00000000-0005-0000-0000-000084640000}"/>
    <cellStyle name="Normal 3 4 8 3 8" xfId="27218" xr:uid="{6564991E-BCEB-40B2-BD05-F9BF9AE1346C}"/>
    <cellStyle name="Normal 3 4 8 3 9" xfId="41475" xr:uid="{0917B094-E918-41CB-93F9-C0EBE45B0A13}"/>
    <cellStyle name="Normal 3 4 8 4" xfId="1872" xr:uid="{00000000-0005-0000-0000-000085640000}"/>
    <cellStyle name="Normal 3 4 8 4 2" xfId="4248" xr:uid="{00000000-0005-0000-0000-000086640000}"/>
    <cellStyle name="Normal 3 4 8 4 2 2" xfId="18505" xr:uid="{00000000-0005-0000-0000-000087640000}"/>
    <cellStyle name="Normal 3 4 8 4 2 3" xfId="30386" xr:uid="{59C8F0EB-83B5-42AB-A28F-FCC1E93AE7B9}"/>
    <cellStyle name="Normal 3 4 8 4 2 4" xfId="44643" xr:uid="{149BCF02-FB3E-4FF3-9F88-C66981B81036}"/>
    <cellStyle name="Normal 3 4 8 4 3" xfId="6624" xr:uid="{00000000-0005-0000-0000-000088640000}"/>
    <cellStyle name="Normal 3 4 8 4 3 2" xfId="20881" xr:uid="{00000000-0005-0000-0000-000089640000}"/>
    <cellStyle name="Normal 3 4 8 4 3 3" xfId="32762" xr:uid="{539F86FE-8179-477B-B082-601DEA709894}"/>
    <cellStyle name="Normal 3 4 8 4 3 4" xfId="47019" xr:uid="{B3D2F664-23B0-4D8B-98AF-056BEFDE6AB2}"/>
    <cellStyle name="Normal 3 4 8 4 4" xfId="9000" xr:uid="{00000000-0005-0000-0000-00008A640000}"/>
    <cellStyle name="Normal 3 4 8 4 4 2" xfId="23257" xr:uid="{00000000-0005-0000-0000-00008B640000}"/>
    <cellStyle name="Normal 3 4 8 4 4 3" xfId="35138" xr:uid="{C60E1B25-6789-4CBF-B41F-F57EA9EBD4E4}"/>
    <cellStyle name="Normal 3 4 8 4 4 4" xfId="49395" xr:uid="{5898FFAB-1D12-49CC-B0F7-15B7D64F7249}"/>
    <cellStyle name="Normal 3 4 8 4 5" xfId="11376" xr:uid="{00000000-0005-0000-0000-00008C640000}"/>
    <cellStyle name="Normal 3 4 8 4 5 2" xfId="25633" xr:uid="{00000000-0005-0000-0000-00008D640000}"/>
    <cellStyle name="Normal 3 4 8 4 5 3" xfId="37514" xr:uid="{C45979F8-9641-49FB-8BE4-A5E6CB88033C}"/>
    <cellStyle name="Normal 3 4 8 4 5 4" xfId="51771" xr:uid="{4699B49A-B28E-4FB1-B0B1-91743F2B6C52}"/>
    <cellStyle name="Normal 3 4 8 4 6" xfId="13753" xr:uid="{00000000-0005-0000-0000-00008E640000}"/>
    <cellStyle name="Normal 3 4 8 4 6 2" xfId="39891" xr:uid="{764355E4-A0C5-4281-A0D3-4066769668A5}"/>
    <cellStyle name="Normal 3 4 8 4 6 3" xfId="54148" xr:uid="{44009C85-1AC5-4C1E-A103-5574FA0451BA}"/>
    <cellStyle name="Normal 3 4 8 4 7" xfId="16129" xr:uid="{00000000-0005-0000-0000-00008F640000}"/>
    <cellStyle name="Normal 3 4 8 4 8" xfId="28010" xr:uid="{1CB7A3BD-E6CD-4E3E-9F87-457B3B133F17}"/>
    <cellStyle name="Normal 3 4 8 4 9" xfId="42267" xr:uid="{57DC0D90-0FA7-4732-B605-2B142A9A5970}"/>
    <cellStyle name="Normal 3 4 8 5" xfId="2664" xr:uid="{00000000-0005-0000-0000-000090640000}"/>
    <cellStyle name="Normal 3 4 8 5 2" xfId="16921" xr:uid="{00000000-0005-0000-0000-000091640000}"/>
    <cellStyle name="Normal 3 4 8 5 3" xfId="28802" xr:uid="{8FEDE495-8432-4649-9E7E-6DCC0206E811}"/>
    <cellStyle name="Normal 3 4 8 5 4" xfId="43059" xr:uid="{88E517F0-99CA-4987-90D7-CC4EABA83562}"/>
    <cellStyle name="Normal 3 4 8 6" xfId="5040" xr:uid="{00000000-0005-0000-0000-000092640000}"/>
    <cellStyle name="Normal 3 4 8 6 2" xfId="19297" xr:uid="{00000000-0005-0000-0000-000093640000}"/>
    <cellStyle name="Normal 3 4 8 6 3" xfId="31178" xr:uid="{53EE5849-4D12-4CAE-960E-B53A32D76AD8}"/>
    <cellStyle name="Normal 3 4 8 6 4" xfId="45435" xr:uid="{896F1780-383E-4A01-A44C-E47255BF3331}"/>
    <cellStyle name="Normal 3 4 8 7" xfId="7416" xr:uid="{00000000-0005-0000-0000-000094640000}"/>
    <cellStyle name="Normal 3 4 8 7 2" xfId="21673" xr:uid="{00000000-0005-0000-0000-000095640000}"/>
    <cellStyle name="Normal 3 4 8 7 3" xfId="33554" xr:uid="{C0512A07-E279-4C7F-AE88-D2346E95E1EC}"/>
    <cellStyle name="Normal 3 4 8 7 4" xfId="47811" xr:uid="{9D2CED49-E208-4A24-9448-D0F5A8670537}"/>
    <cellStyle name="Normal 3 4 8 8" xfId="9792" xr:uid="{00000000-0005-0000-0000-000096640000}"/>
    <cellStyle name="Normal 3 4 8 8 2" xfId="24049" xr:uid="{00000000-0005-0000-0000-000097640000}"/>
    <cellStyle name="Normal 3 4 8 8 3" xfId="35930" xr:uid="{41823BD8-A0AB-4397-A033-98625F1D7F0E}"/>
    <cellStyle name="Normal 3 4 8 8 4" xfId="50187" xr:uid="{2E52EDC2-6817-443C-ADBF-A39EA8DFFBE4}"/>
    <cellStyle name="Normal 3 4 8 9" xfId="12169" xr:uid="{00000000-0005-0000-0000-000098640000}"/>
    <cellStyle name="Normal 3 4 8 9 2" xfId="38307" xr:uid="{3452A88E-5F73-41E5-A6D1-3062D953780E}"/>
    <cellStyle name="Normal 3 4 8 9 3" xfId="52564" xr:uid="{B0B75D59-6B3C-4D6C-9326-337644A0ADC9}"/>
    <cellStyle name="Normal 3 4 9" xfId="324" xr:uid="{00000000-0005-0000-0000-000099640000}"/>
    <cellStyle name="Normal 3 4 9 10" xfId="14581" xr:uid="{00000000-0005-0000-0000-00009A640000}"/>
    <cellStyle name="Normal 3 4 9 11" xfId="26462" xr:uid="{929024BF-D559-4C47-8E4B-5339C83685D1}"/>
    <cellStyle name="Normal 3 4 9 12" xfId="40719" xr:uid="{652B0244-38A1-4256-99D7-FB0B6B90B256}"/>
    <cellStyle name="Normal 3 4 9 2" xfId="684" xr:uid="{00000000-0005-0000-0000-00009B640000}"/>
    <cellStyle name="Normal 3 4 9 2 10" xfId="26822" xr:uid="{F5229382-3E46-49F4-B337-346FB9DCFABC}"/>
    <cellStyle name="Normal 3 4 9 2 11" xfId="41079" xr:uid="{FFBC5AE1-21F4-4559-BC4E-84B20DF544FA}"/>
    <cellStyle name="Normal 3 4 9 2 2" xfId="1476" xr:uid="{00000000-0005-0000-0000-00009C640000}"/>
    <cellStyle name="Normal 3 4 9 2 2 2" xfId="3852" xr:uid="{00000000-0005-0000-0000-00009D640000}"/>
    <cellStyle name="Normal 3 4 9 2 2 2 2" xfId="18109" xr:uid="{00000000-0005-0000-0000-00009E640000}"/>
    <cellStyle name="Normal 3 4 9 2 2 2 3" xfId="29990" xr:uid="{196D1FAA-AF70-410C-90B3-DACD24262845}"/>
    <cellStyle name="Normal 3 4 9 2 2 2 4" xfId="44247" xr:uid="{317B5E33-AB75-4D3D-BF7C-CDCB70E6B602}"/>
    <cellStyle name="Normal 3 4 9 2 2 3" xfId="6228" xr:uid="{00000000-0005-0000-0000-00009F640000}"/>
    <cellStyle name="Normal 3 4 9 2 2 3 2" xfId="20485" xr:uid="{00000000-0005-0000-0000-0000A0640000}"/>
    <cellStyle name="Normal 3 4 9 2 2 3 3" xfId="32366" xr:uid="{D7B69532-BAB4-497F-BE84-1FFFCED25A61}"/>
    <cellStyle name="Normal 3 4 9 2 2 3 4" xfId="46623" xr:uid="{6256C210-074E-4026-B4FA-BBA03E3BFF99}"/>
    <cellStyle name="Normal 3 4 9 2 2 4" xfId="8604" xr:uid="{00000000-0005-0000-0000-0000A1640000}"/>
    <cellStyle name="Normal 3 4 9 2 2 4 2" xfId="22861" xr:uid="{00000000-0005-0000-0000-0000A2640000}"/>
    <cellStyle name="Normal 3 4 9 2 2 4 3" xfId="34742" xr:uid="{48EB508D-19AC-4589-BE26-7C00177BC471}"/>
    <cellStyle name="Normal 3 4 9 2 2 4 4" xfId="48999" xr:uid="{075B3E9C-43D7-4AA4-8834-33D787B338C4}"/>
    <cellStyle name="Normal 3 4 9 2 2 5" xfId="10980" xr:uid="{00000000-0005-0000-0000-0000A3640000}"/>
    <cellStyle name="Normal 3 4 9 2 2 5 2" xfId="25237" xr:uid="{00000000-0005-0000-0000-0000A4640000}"/>
    <cellStyle name="Normal 3 4 9 2 2 5 3" xfId="37118" xr:uid="{D8B0D905-26B6-4BDC-B64C-C95AE08E3B52}"/>
    <cellStyle name="Normal 3 4 9 2 2 5 4" xfId="51375" xr:uid="{51E43043-3A91-4F49-919E-04F7CBBD7F3C}"/>
    <cellStyle name="Normal 3 4 9 2 2 6" xfId="13357" xr:uid="{00000000-0005-0000-0000-0000A5640000}"/>
    <cellStyle name="Normal 3 4 9 2 2 6 2" xfId="39495" xr:uid="{CC1CF557-F1B7-4C9A-AAC3-33D69C1C7BD8}"/>
    <cellStyle name="Normal 3 4 9 2 2 6 3" xfId="53752" xr:uid="{26A4AAC6-4B28-425B-8B8D-217FCD3B3E92}"/>
    <cellStyle name="Normal 3 4 9 2 2 7" xfId="15733" xr:uid="{00000000-0005-0000-0000-0000A6640000}"/>
    <cellStyle name="Normal 3 4 9 2 2 8" xfId="27614" xr:uid="{374A3497-E5BF-411D-BC55-55792E074821}"/>
    <cellStyle name="Normal 3 4 9 2 2 9" xfId="41871" xr:uid="{BF36FCCE-571A-4FBC-8094-32F37A753C64}"/>
    <cellStyle name="Normal 3 4 9 2 3" xfId="2268" xr:uid="{00000000-0005-0000-0000-0000A7640000}"/>
    <cellStyle name="Normal 3 4 9 2 3 2" xfId="4644" xr:uid="{00000000-0005-0000-0000-0000A8640000}"/>
    <cellStyle name="Normal 3 4 9 2 3 2 2" xfId="18901" xr:uid="{00000000-0005-0000-0000-0000A9640000}"/>
    <cellStyle name="Normal 3 4 9 2 3 2 3" xfId="30782" xr:uid="{BECB5F94-F201-48D1-9C90-354A51CBAC07}"/>
    <cellStyle name="Normal 3 4 9 2 3 2 4" xfId="45039" xr:uid="{7A4293E1-B096-4327-B008-FFCA9833836E}"/>
    <cellStyle name="Normal 3 4 9 2 3 3" xfId="7020" xr:uid="{00000000-0005-0000-0000-0000AA640000}"/>
    <cellStyle name="Normal 3 4 9 2 3 3 2" xfId="21277" xr:uid="{00000000-0005-0000-0000-0000AB640000}"/>
    <cellStyle name="Normal 3 4 9 2 3 3 3" xfId="33158" xr:uid="{6CE7759E-CAA6-40D7-8A5B-960254A6087B}"/>
    <cellStyle name="Normal 3 4 9 2 3 3 4" xfId="47415" xr:uid="{3BBC2163-1423-4B3E-9F5C-7D4AC3C4CB6B}"/>
    <cellStyle name="Normal 3 4 9 2 3 4" xfId="9396" xr:uid="{00000000-0005-0000-0000-0000AC640000}"/>
    <cellStyle name="Normal 3 4 9 2 3 4 2" xfId="23653" xr:uid="{00000000-0005-0000-0000-0000AD640000}"/>
    <cellStyle name="Normal 3 4 9 2 3 4 3" xfId="35534" xr:uid="{389E7630-3699-47B2-B816-03BC435D3D8A}"/>
    <cellStyle name="Normal 3 4 9 2 3 4 4" xfId="49791" xr:uid="{E05270E7-E55A-46A2-90B0-550102F6202E}"/>
    <cellStyle name="Normal 3 4 9 2 3 5" xfId="11772" xr:uid="{00000000-0005-0000-0000-0000AE640000}"/>
    <cellStyle name="Normal 3 4 9 2 3 5 2" xfId="26029" xr:uid="{00000000-0005-0000-0000-0000AF640000}"/>
    <cellStyle name="Normal 3 4 9 2 3 5 3" xfId="37910" xr:uid="{0F738C77-2E91-49EC-8FA3-753224CE5B4B}"/>
    <cellStyle name="Normal 3 4 9 2 3 5 4" xfId="52167" xr:uid="{94F5E2D5-A71A-4B4C-A738-3FF1EE7F060F}"/>
    <cellStyle name="Normal 3 4 9 2 3 6" xfId="14149" xr:uid="{00000000-0005-0000-0000-0000B0640000}"/>
    <cellStyle name="Normal 3 4 9 2 3 6 2" xfId="40287" xr:uid="{109EF9EC-D8C8-400C-8792-56889F506D5F}"/>
    <cellStyle name="Normal 3 4 9 2 3 6 3" xfId="54544" xr:uid="{71BFCC9A-A067-4E96-82AB-1708C08ADCCD}"/>
    <cellStyle name="Normal 3 4 9 2 3 7" xfId="16525" xr:uid="{00000000-0005-0000-0000-0000B1640000}"/>
    <cellStyle name="Normal 3 4 9 2 3 8" xfId="28406" xr:uid="{89D88A88-1C0A-4514-8167-A134D7EEFDD1}"/>
    <cellStyle name="Normal 3 4 9 2 3 9" xfId="42663" xr:uid="{E72B51A8-4F8C-4495-B127-33BE1974BE12}"/>
    <cellStyle name="Normal 3 4 9 2 4" xfId="3060" xr:uid="{00000000-0005-0000-0000-0000B2640000}"/>
    <cellStyle name="Normal 3 4 9 2 4 2" xfId="17317" xr:uid="{00000000-0005-0000-0000-0000B3640000}"/>
    <cellStyle name="Normal 3 4 9 2 4 3" xfId="29198" xr:uid="{D97C66D6-158C-415A-BAFD-587553AD1CA6}"/>
    <cellStyle name="Normal 3 4 9 2 4 4" xfId="43455" xr:uid="{BDC795B2-E345-4CD5-9913-6012FE96C240}"/>
    <cellStyle name="Normal 3 4 9 2 5" xfId="5436" xr:uid="{00000000-0005-0000-0000-0000B4640000}"/>
    <cellStyle name="Normal 3 4 9 2 5 2" xfId="19693" xr:uid="{00000000-0005-0000-0000-0000B5640000}"/>
    <cellStyle name="Normal 3 4 9 2 5 3" xfId="31574" xr:uid="{3EA4D5F9-2F9F-40F2-80DC-BB94F0A128C6}"/>
    <cellStyle name="Normal 3 4 9 2 5 4" xfId="45831" xr:uid="{0A70A530-B4BF-4C7C-9474-29446B2FB078}"/>
    <cellStyle name="Normal 3 4 9 2 6" xfId="7812" xr:uid="{00000000-0005-0000-0000-0000B6640000}"/>
    <cellStyle name="Normal 3 4 9 2 6 2" xfId="22069" xr:uid="{00000000-0005-0000-0000-0000B7640000}"/>
    <cellStyle name="Normal 3 4 9 2 6 3" xfId="33950" xr:uid="{5EA9EFA4-042C-4C35-AB7A-1DD4620A90E6}"/>
    <cellStyle name="Normal 3 4 9 2 6 4" xfId="48207" xr:uid="{96A4CA8C-8583-4A33-83AA-F7C78154543E}"/>
    <cellStyle name="Normal 3 4 9 2 7" xfId="10188" xr:uid="{00000000-0005-0000-0000-0000B8640000}"/>
    <cellStyle name="Normal 3 4 9 2 7 2" xfId="24445" xr:uid="{00000000-0005-0000-0000-0000B9640000}"/>
    <cellStyle name="Normal 3 4 9 2 7 3" xfId="36326" xr:uid="{656D9B6C-4785-48F2-9146-A8990EC24B46}"/>
    <cellStyle name="Normal 3 4 9 2 7 4" xfId="50583" xr:uid="{D99DDFC4-2094-451E-9967-7E3996CE79FA}"/>
    <cellStyle name="Normal 3 4 9 2 8" xfId="12565" xr:uid="{00000000-0005-0000-0000-0000BA640000}"/>
    <cellStyle name="Normal 3 4 9 2 8 2" xfId="38703" xr:uid="{8BF49432-B5A5-42E0-8AE1-FC5C9220F3AE}"/>
    <cellStyle name="Normal 3 4 9 2 8 3" xfId="52960" xr:uid="{F492CD25-DD2D-4CC3-AD73-833A92B2D5B0}"/>
    <cellStyle name="Normal 3 4 9 2 9" xfId="14941" xr:uid="{00000000-0005-0000-0000-0000BB640000}"/>
    <cellStyle name="Normal 3 4 9 3" xfId="1116" xr:uid="{00000000-0005-0000-0000-0000BC640000}"/>
    <cellStyle name="Normal 3 4 9 3 2" xfId="3492" xr:uid="{00000000-0005-0000-0000-0000BD640000}"/>
    <cellStyle name="Normal 3 4 9 3 2 2" xfId="17749" xr:uid="{00000000-0005-0000-0000-0000BE640000}"/>
    <cellStyle name="Normal 3 4 9 3 2 3" xfId="29630" xr:uid="{A1EB60C1-BEC8-4965-BBAC-30D6872F165D}"/>
    <cellStyle name="Normal 3 4 9 3 2 4" xfId="43887" xr:uid="{60C08A95-990F-437A-9CD9-3C2891235BF4}"/>
    <cellStyle name="Normal 3 4 9 3 3" xfId="5868" xr:uid="{00000000-0005-0000-0000-0000BF640000}"/>
    <cellStyle name="Normal 3 4 9 3 3 2" xfId="20125" xr:uid="{00000000-0005-0000-0000-0000C0640000}"/>
    <cellStyle name="Normal 3 4 9 3 3 3" xfId="32006" xr:uid="{CC0E393C-AD5B-4734-9644-F02E6E865D09}"/>
    <cellStyle name="Normal 3 4 9 3 3 4" xfId="46263" xr:uid="{90EE6A39-FD29-46A6-AB45-8516A5849D89}"/>
    <cellStyle name="Normal 3 4 9 3 4" xfId="8244" xr:uid="{00000000-0005-0000-0000-0000C1640000}"/>
    <cellStyle name="Normal 3 4 9 3 4 2" xfId="22501" xr:uid="{00000000-0005-0000-0000-0000C2640000}"/>
    <cellStyle name="Normal 3 4 9 3 4 3" xfId="34382" xr:uid="{9397C405-A83A-410A-B5AF-943318FBF82A}"/>
    <cellStyle name="Normal 3 4 9 3 4 4" xfId="48639" xr:uid="{22B0F631-5680-4365-A6BC-45785AE6BA7C}"/>
    <cellStyle name="Normal 3 4 9 3 5" xfId="10620" xr:uid="{00000000-0005-0000-0000-0000C3640000}"/>
    <cellStyle name="Normal 3 4 9 3 5 2" xfId="24877" xr:uid="{00000000-0005-0000-0000-0000C4640000}"/>
    <cellStyle name="Normal 3 4 9 3 5 3" xfId="36758" xr:uid="{3FADBE5E-E3B3-445C-9F24-6FC766F70124}"/>
    <cellStyle name="Normal 3 4 9 3 5 4" xfId="51015" xr:uid="{6C539863-AEE9-434F-8381-6B23B45274BB}"/>
    <cellStyle name="Normal 3 4 9 3 6" xfId="12997" xr:uid="{00000000-0005-0000-0000-0000C5640000}"/>
    <cellStyle name="Normal 3 4 9 3 6 2" xfId="39135" xr:uid="{004B2719-19E7-4196-9E71-393E29045B65}"/>
    <cellStyle name="Normal 3 4 9 3 6 3" xfId="53392" xr:uid="{49E43622-EA50-49B8-B493-3B4F57BA1EB4}"/>
    <cellStyle name="Normal 3 4 9 3 7" xfId="15373" xr:uid="{00000000-0005-0000-0000-0000C6640000}"/>
    <cellStyle name="Normal 3 4 9 3 8" xfId="27254" xr:uid="{42A650AB-5367-4CC1-A376-4BB8AE0DEDD3}"/>
    <cellStyle name="Normal 3 4 9 3 9" xfId="41511" xr:uid="{54B6B0F4-EFAB-4C31-8516-777D6D7C04DD}"/>
    <cellStyle name="Normal 3 4 9 4" xfId="1908" xr:uid="{00000000-0005-0000-0000-0000C7640000}"/>
    <cellStyle name="Normal 3 4 9 4 2" xfId="4284" xr:uid="{00000000-0005-0000-0000-0000C8640000}"/>
    <cellStyle name="Normal 3 4 9 4 2 2" xfId="18541" xr:uid="{00000000-0005-0000-0000-0000C9640000}"/>
    <cellStyle name="Normal 3 4 9 4 2 3" xfId="30422" xr:uid="{C7B185B0-1FDC-4531-B231-B578371FD447}"/>
    <cellStyle name="Normal 3 4 9 4 2 4" xfId="44679" xr:uid="{9D07339A-4874-4D51-88FB-601FE800CE60}"/>
    <cellStyle name="Normal 3 4 9 4 3" xfId="6660" xr:uid="{00000000-0005-0000-0000-0000CA640000}"/>
    <cellStyle name="Normal 3 4 9 4 3 2" xfId="20917" xr:uid="{00000000-0005-0000-0000-0000CB640000}"/>
    <cellStyle name="Normal 3 4 9 4 3 3" xfId="32798" xr:uid="{71565A35-65BB-4481-9BEA-D7BF7BFEA120}"/>
    <cellStyle name="Normal 3 4 9 4 3 4" xfId="47055" xr:uid="{858FC477-3856-4B9A-AB1B-DC661860A64D}"/>
    <cellStyle name="Normal 3 4 9 4 4" xfId="9036" xr:uid="{00000000-0005-0000-0000-0000CC640000}"/>
    <cellStyle name="Normal 3 4 9 4 4 2" xfId="23293" xr:uid="{00000000-0005-0000-0000-0000CD640000}"/>
    <cellStyle name="Normal 3 4 9 4 4 3" xfId="35174" xr:uid="{D867D4BE-0822-4F42-8B00-B9BC5EB9DDF4}"/>
    <cellStyle name="Normal 3 4 9 4 4 4" xfId="49431" xr:uid="{4289E8AF-54A5-4262-A5F8-FFF3463024B4}"/>
    <cellStyle name="Normal 3 4 9 4 5" xfId="11412" xr:uid="{00000000-0005-0000-0000-0000CE640000}"/>
    <cellStyle name="Normal 3 4 9 4 5 2" xfId="25669" xr:uid="{00000000-0005-0000-0000-0000CF640000}"/>
    <cellStyle name="Normal 3 4 9 4 5 3" xfId="37550" xr:uid="{21F967A9-76EC-4738-98E3-88EECA039AFD}"/>
    <cellStyle name="Normal 3 4 9 4 5 4" xfId="51807" xr:uid="{6BCB24F5-643E-4C8B-8597-6E21901758C3}"/>
    <cellStyle name="Normal 3 4 9 4 6" xfId="13789" xr:uid="{00000000-0005-0000-0000-0000D0640000}"/>
    <cellStyle name="Normal 3 4 9 4 6 2" xfId="39927" xr:uid="{F29AF38F-1206-4561-801F-D0DE0275899D}"/>
    <cellStyle name="Normal 3 4 9 4 6 3" xfId="54184" xr:uid="{D68447E9-0C96-4656-9259-5D3EF72A364A}"/>
    <cellStyle name="Normal 3 4 9 4 7" xfId="16165" xr:uid="{00000000-0005-0000-0000-0000D1640000}"/>
    <cellStyle name="Normal 3 4 9 4 8" xfId="28046" xr:uid="{75D021FD-A726-4739-8B3A-72539AB6D5D6}"/>
    <cellStyle name="Normal 3 4 9 4 9" xfId="42303" xr:uid="{BE0FDB88-962F-47AD-B2C3-9076AA9003E5}"/>
    <cellStyle name="Normal 3 4 9 5" xfId="2700" xr:uid="{00000000-0005-0000-0000-0000D2640000}"/>
    <cellStyle name="Normal 3 4 9 5 2" xfId="16957" xr:uid="{00000000-0005-0000-0000-0000D3640000}"/>
    <cellStyle name="Normal 3 4 9 5 3" xfId="28838" xr:uid="{6C6FEC38-7CDA-4B48-B600-9A9FDDB91178}"/>
    <cellStyle name="Normal 3 4 9 5 4" xfId="43095" xr:uid="{B5F1155E-578C-4C4F-8F70-E14FD16126AC}"/>
    <cellStyle name="Normal 3 4 9 6" xfId="5076" xr:uid="{00000000-0005-0000-0000-0000D4640000}"/>
    <cellStyle name="Normal 3 4 9 6 2" xfId="19333" xr:uid="{00000000-0005-0000-0000-0000D5640000}"/>
    <cellStyle name="Normal 3 4 9 6 3" xfId="31214" xr:uid="{32D4FEA5-7C53-44A3-AA3C-4EBF919C73B6}"/>
    <cellStyle name="Normal 3 4 9 6 4" xfId="45471" xr:uid="{8B087C6F-BEDE-4426-B6CE-7FBD42FE8D30}"/>
    <cellStyle name="Normal 3 4 9 7" xfId="7452" xr:uid="{00000000-0005-0000-0000-0000D6640000}"/>
    <cellStyle name="Normal 3 4 9 7 2" xfId="21709" xr:uid="{00000000-0005-0000-0000-0000D7640000}"/>
    <cellStyle name="Normal 3 4 9 7 3" xfId="33590" xr:uid="{DA473632-9BA7-494C-B2BB-C9C1453BD73A}"/>
    <cellStyle name="Normal 3 4 9 7 4" xfId="47847" xr:uid="{A7FA5B39-2167-47D3-A31A-576962888B99}"/>
    <cellStyle name="Normal 3 4 9 8" xfId="9828" xr:uid="{00000000-0005-0000-0000-0000D8640000}"/>
    <cellStyle name="Normal 3 4 9 8 2" xfId="24085" xr:uid="{00000000-0005-0000-0000-0000D9640000}"/>
    <cellStyle name="Normal 3 4 9 8 3" xfId="35966" xr:uid="{CD927C4B-46BF-4925-93F0-61DED1DB0B3A}"/>
    <cellStyle name="Normal 3 4 9 8 4" xfId="50223" xr:uid="{CD853487-0323-47B3-8AD1-FB6F61EAFAC2}"/>
    <cellStyle name="Normal 3 4 9 9" xfId="12205" xr:uid="{00000000-0005-0000-0000-0000DA640000}"/>
    <cellStyle name="Normal 3 4 9 9 2" xfId="38343" xr:uid="{5F78AFD6-7208-4A9F-BA26-0493F4F74309}"/>
    <cellStyle name="Normal 3 4 9 9 3" xfId="52600" xr:uid="{FC902365-6DD4-47F5-B6ED-1B3CAB1EBF6E}"/>
    <cellStyle name="Normal 3 5" xfId="55" xr:uid="{00000000-0005-0000-0000-0000DB640000}"/>
    <cellStyle name="Normal 3 5 10" xfId="14312" xr:uid="{00000000-0005-0000-0000-0000DC640000}"/>
    <cellStyle name="Normal 3 5 11" xfId="26193" xr:uid="{4CED9CFC-A2C7-4833-9011-7DF831D6F9D9}"/>
    <cellStyle name="Normal 3 5 12" xfId="40450" xr:uid="{0A9FDE4B-4449-421C-A04D-20EE0DBB9D95}"/>
    <cellStyle name="Normal 3 5 2" xfId="415" xr:uid="{00000000-0005-0000-0000-0000DD640000}"/>
    <cellStyle name="Normal 3 5 2 10" xfId="26553" xr:uid="{D571EB07-79CF-4ECA-BFA6-727C63D261B0}"/>
    <cellStyle name="Normal 3 5 2 11" xfId="40810" xr:uid="{498A9573-C6B5-4550-BE70-228168CB07E6}"/>
    <cellStyle name="Normal 3 5 2 2" xfId="1207" xr:uid="{00000000-0005-0000-0000-0000DE640000}"/>
    <cellStyle name="Normal 3 5 2 2 2" xfId="3583" xr:uid="{00000000-0005-0000-0000-0000DF640000}"/>
    <cellStyle name="Normal 3 5 2 2 2 2" xfId="17840" xr:uid="{00000000-0005-0000-0000-0000E0640000}"/>
    <cellStyle name="Normal 3 5 2 2 2 3" xfId="29721" xr:uid="{D8EEB882-D123-48CF-A7CE-0CC261CE670E}"/>
    <cellStyle name="Normal 3 5 2 2 2 4" xfId="43978" xr:uid="{557814E6-38E7-42E8-BE0D-E3C5A1001B4A}"/>
    <cellStyle name="Normal 3 5 2 2 3" xfId="5959" xr:uid="{00000000-0005-0000-0000-0000E1640000}"/>
    <cellStyle name="Normal 3 5 2 2 3 2" xfId="20216" xr:uid="{00000000-0005-0000-0000-0000E2640000}"/>
    <cellStyle name="Normal 3 5 2 2 3 3" xfId="32097" xr:uid="{3F3BE145-C020-484E-8458-8309440B852D}"/>
    <cellStyle name="Normal 3 5 2 2 3 4" xfId="46354" xr:uid="{9B1247E9-63D9-47F7-9822-5088089E47BB}"/>
    <cellStyle name="Normal 3 5 2 2 4" xfId="8335" xr:uid="{00000000-0005-0000-0000-0000E3640000}"/>
    <cellStyle name="Normal 3 5 2 2 4 2" xfId="22592" xr:uid="{00000000-0005-0000-0000-0000E4640000}"/>
    <cellStyle name="Normal 3 5 2 2 4 3" xfId="34473" xr:uid="{8C375908-4E30-476F-9A39-165721B433E4}"/>
    <cellStyle name="Normal 3 5 2 2 4 4" xfId="48730" xr:uid="{0DD36D19-B2EF-4E90-9C80-8DA5B04D60ED}"/>
    <cellStyle name="Normal 3 5 2 2 5" xfId="10711" xr:uid="{00000000-0005-0000-0000-0000E5640000}"/>
    <cellStyle name="Normal 3 5 2 2 5 2" xfId="24968" xr:uid="{00000000-0005-0000-0000-0000E6640000}"/>
    <cellStyle name="Normal 3 5 2 2 5 3" xfId="36849" xr:uid="{ADBE4831-019B-4214-AC75-94595DE415D5}"/>
    <cellStyle name="Normal 3 5 2 2 5 4" xfId="51106" xr:uid="{F3789836-4FDA-42A4-B082-E6ACDDA6826F}"/>
    <cellStyle name="Normal 3 5 2 2 6" xfId="13088" xr:uid="{00000000-0005-0000-0000-0000E7640000}"/>
    <cellStyle name="Normal 3 5 2 2 6 2" xfId="39226" xr:uid="{64F0D392-60E9-4C56-A309-5E182510EDAB}"/>
    <cellStyle name="Normal 3 5 2 2 6 3" xfId="53483" xr:uid="{2BF8A967-247C-4CA4-AD8A-9A04CF855EEB}"/>
    <cellStyle name="Normal 3 5 2 2 7" xfId="15464" xr:uid="{00000000-0005-0000-0000-0000E8640000}"/>
    <cellStyle name="Normal 3 5 2 2 8" xfId="27345" xr:uid="{91A90532-4DD8-47F8-AEE6-251E27216853}"/>
    <cellStyle name="Normal 3 5 2 2 9" xfId="41602" xr:uid="{5936D207-255C-49FB-AB90-021F186AC3D1}"/>
    <cellStyle name="Normal 3 5 2 3" xfId="1999" xr:uid="{00000000-0005-0000-0000-0000E9640000}"/>
    <cellStyle name="Normal 3 5 2 3 2" xfId="4375" xr:uid="{00000000-0005-0000-0000-0000EA640000}"/>
    <cellStyle name="Normal 3 5 2 3 2 2" xfId="18632" xr:uid="{00000000-0005-0000-0000-0000EB640000}"/>
    <cellStyle name="Normal 3 5 2 3 2 3" xfId="30513" xr:uid="{2C8B63D5-9210-4734-8FC6-315AEAF895C9}"/>
    <cellStyle name="Normal 3 5 2 3 2 4" xfId="44770" xr:uid="{2EFD6F6D-5CFE-4933-AD3C-7A66EBB571A1}"/>
    <cellStyle name="Normal 3 5 2 3 3" xfId="6751" xr:uid="{00000000-0005-0000-0000-0000EC640000}"/>
    <cellStyle name="Normal 3 5 2 3 3 2" xfId="21008" xr:uid="{00000000-0005-0000-0000-0000ED640000}"/>
    <cellStyle name="Normal 3 5 2 3 3 3" xfId="32889" xr:uid="{B10DEBB1-3E84-4642-A44E-9CFFA2980659}"/>
    <cellStyle name="Normal 3 5 2 3 3 4" xfId="47146" xr:uid="{33377889-1C76-4C24-B387-C8185481F192}"/>
    <cellStyle name="Normal 3 5 2 3 4" xfId="9127" xr:uid="{00000000-0005-0000-0000-0000EE640000}"/>
    <cellStyle name="Normal 3 5 2 3 4 2" xfId="23384" xr:uid="{00000000-0005-0000-0000-0000EF640000}"/>
    <cellStyle name="Normal 3 5 2 3 4 3" xfId="35265" xr:uid="{2C05E0C5-1E7D-4C66-A23F-3B7D98F5755D}"/>
    <cellStyle name="Normal 3 5 2 3 4 4" xfId="49522" xr:uid="{6E1EA030-75C8-4B98-A3EA-BC5655ACDD1C}"/>
    <cellStyle name="Normal 3 5 2 3 5" xfId="11503" xr:uid="{00000000-0005-0000-0000-0000F0640000}"/>
    <cellStyle name="Normal 3 5 2 3 5 2" xfId="25760" xr:uid="{00000000-0005-0000-0000-0000F1640000}"/>
    <cellStyle name="Normal 3 5 2 3 5 3" xfId="37641" xr:uid="{7889BBC1-610C-48D0-8BB0-8C4C78415153}"/>
    <cellStyle name="Normal 3 5 2 3 5 4" xfId="51898" xr:uid="{7D031DF9-7F00-466E-A18F-263908C0801C}"/>
    <cellStyle name="Normal 3 5 2 3 6" xfId="13880" xr:uid="{00000000-0005-0000-0000-0000F2640000}"/>
    <cellStyle name="Normal 3 5 2 3 6 2" xfId="40018" xr:uid="{DD717937-8997-4B77-B158-CF97838270DF}"/>
    <cellStyle name="Normal 3 5 2 3 6 3" xfId="54275" xr:uid="{3449E183-29F4-4A78-9015-1A22F511C606}"/>
    <cellStyle name="Normal 3 5 2 3 7" xfId="16256" xr:uid="{00000000-0005-0000-0000-0000F3640000}"/>
    <cellStyle name="Normal 3 5 2 3 8" xfId="28137" xr:uid="{66E39B3C-B6BD-43CA-B95D-28EE621FCE33}"/>
    <cellStyle name="Normal 3 5 2 3 9" xfId="42394" xr:uid="{74E6AA18-769C-4B48-91AF-D23CB0E4F824}"/>
    <cellStyle name="Normal 3 5 2 4" xfId="2791" xr:uid="{00000000-0005-0000-0000-0000F4640000}"/>
    <cellStyle name="Normal 3 5 2 4 2" xfId="17048" xr:uid="{00000000-0005-0000-0000-0000F5640000}"/>
    <cellStyle name="Normal 3 5 2 4 3" xfId="28929" xr:uid="{5D462251-A06D-475E-B0B0-56AA27F48494}"/>
    <cellStyle name="Normal 3 5 2 4 4" xfId="43186" xr:uid="{D1D6CDF1-985A-4C7C-8A56-5414DE1FEBA8}"/>
    <cellStyle name="Normal 3 5 2 5" xfId="5167" xr:uid="{00000000-0005-0000-0000-0000F6640000}"/>
    <cellStyle name="Normal 3 5 2 5 2" xfId="19424" xr:uid="{00000000-0005-0000-0000-0000F7640000}"/>
    <cellStyle name="Normal 3 5 2 5 3" xfId="31305" xr:uid="{96AFCCF3-588B-4840-8F42-DFDC5C7A5DA5}"/>
    <cellStyle name="Normal 3 5 2 5 4" xfId="45562" xr:uid="{67385C24-BCC6-478A-A790-0965D7FB75DF}"/>
    <cellStyle name="Normal 3 5 2 6" xfId="7543" xr:uid="{00000000-0005-0000-0000-0000F8640000}"/>
    <cellStyle name="Normal 3 5 2 6 2" xfId="21800" xr:uid="{00000000-0005-0000-0000-0000F9640000}"/>
    <cellStyle name="Normal 3 5 2 6 3" xfId="33681" xr:uid="{A76E060C-A8F6-45C2-A986-5385AF6D410D}"/>
    <cellStyle name="Normal 3 5 2 6 4" xfId="47938" xr:uid="{D97667C1-29F5-406D-BB2A-5D0441594549}"/>
    <cellStyle name="Normal 3 5 2 7" xfId="9919" xr:uid="{00000000-0005-0000-0000-0000FA640000}"/>
    <cellStyle name="Normal 3 5 2 7 2" xfId="24176" xr:uid="{00000000-0005-0000-0000-0000FB640000}"/>
    <cellStyle name="Normal 3 5 2 7 3" xfId="36057" xr:uid="{A0AC6FDD-A14A-40AB-9DF3-E3F5C1B16280}"/>
    <cellStyle name="Normal 3 5 2 7 4" xfId="50314" xr:uid="{10F5AC37-6B23-4C3D-82FD-289ED6497A72}"/>
    <cellStyle name="Normal 3 5 2 8" xfId="12296" xr:uid="{00000000-0005-0000-0000-0000FC640000}"/>
    <cellStyle name="Normal 3 5 2 8 2" xfId="38434" xr:uid="{D689B5CE-F00F-40F2-BC04-DDA817406A88}"/>
    <cellStyle name="Normal 3 5 2 8 3" xfId="52691" xr:uid="{4E61EE4D-3444-468B-909B-50D910AF48A4}"/>
    <cellStyle name="Normal 3 5 2 9" xfId="14672" xr:uid="{00000000-0005-0000-0000-0000FD640000}"/>
    <cellStyle name="Normal 3 5 3" xfId="847" xr:uid="{00000000-0005-0000-0000-0000FE640000}"/>
    <cellStyle name="Normal 3 5 3 2" xfId="3223" xr:uid="{00000000-0005-0000-0000-0000FF640000}"/>
    <cellStyle name="Normal 3 5 3 2 2" xfId="17480" xr:uid="{00000000-0005-0000-0000-000000650000}"/>
    <cellStyle name="Normal 3 5 3 2 3" xfId="29361" xr:uid="{3F1F0715-C180-476F-BE00-80C87C231CF3}"/>
    <cellStyle name="Normal 3 5 3 2 4" xfId="43618" xr:uid="{AD9565EC-141B-4652-A0AE-63157D2CF5E7}"/>
    <cellStyle name="Normal 3 5 3 3" xfId="5599" xr:uid="{00000000-0005-0000-0000-000001650000}"/>
    <cellStyle name="Normal 3 5 3 3 2" xfId="19856" xr:uid="{00000000-0005-0000-0000-000002650000}"/>
    <cellStyle name="Normal 3 5 3 3 3" xfId="31737" xr:uid="{BA90C428-A0AE-4367-9369-3969E1BBA4C2}"/>
    <cellStyle name="Normal 3 5 3 3 4" xfId="45994" xr:uid="{3CE4BA62-ECD1-4859-ABF9-7F2AB1DD9178}"/>
    <cellStyle name="Normal 3 5 3 4" xfId="7975" xr:uid="{00000000-0005-0000-0000-000003650000}"/>
    <cellStyle name="Normal 3 5 3 4 2" xfId="22232" xr:uid="{00000000-0005-0000-0000-000004650000}"/>
    <cellStyle name="Normal 3 5 3 4 3" xfId="34113" xr:uid="{2079A1E0-71D8-4DBF-B294-A9FB34864931}"/>
    <cellStyle name="Normal 3 5 3 4 4" xfId="48370" xr:uid="{E8250269-103F-4942-A828-FEF48086ADA2}"/>
    <cellStyle name="Normal 3 5 3 5" xfId="10351" xr:uid="{00000000-0005-0000-0000-000005650000}"/>
    <cellStyle name="Normal 3 5 3 5 2" xfId="24608" xr:uid="{00000000-0005-0000-0000-000006650000}"/>
    <cellStyle name="Normal 3 5 3 5 3" xfId="36489" xr:uid="{A8FCF616-DE4B-4DF7-898B-9B11AF4D7204}"/>
    <cellStyle name="Normal 3 5 3 5 4" xfId="50746" xr:uid="{6AB11765-DAD2-4C7D-88AD-9F81F6C2B8F4}"/>
    <cellStyle name="Normal 3 5 3 6" xfId="12728" xr:uid="{00000000-0005-0000-0000-000007650000}"/>
    <cellStyle name="Normal 3 5 3 6 2" xfId="38866" xr:uid="{0CD7E220-06B0-41AD-8949-2ED490A7744C}"/>
    <cellStyle name="Normal 3 5 3 6 3" xfId="53123" xr:uid="{8C6B2905-855A-4DFA-840F-6B89C0763903}"/>
    <cellStyle name="Normal 3 5 3 7" xfId="15104" xr:uid="{00000000-0005-0000-0000-000008650000}"/>
    <cellStyle name="Normal 3 5 3 8" xfId="26985" xr:uid="{80EFC501-7072-41B0-82F7-DE10CBC725E8}"/>
    <cellStyle name="Normal 3 5 3 9" xfId="41242" xr:uid="{E68A5667-C358-48B9-8608-830BE781104B}"/>
    <cellStyle name="Normal 3 5 4" xfId="1639" xr:uid="{00000000-0005-0000-0000-000009650000}"/>
    <cellStyle name="Normal 3 5 4 2" xfId="4015" xr:uid="{00000000-0005-0000-0000-00000A650000}"/>
    <cellStyle name="Normal 3 5 4 2 2" xfId="18272" xr:uid="{00000000-0005-0000-0000-00000B650000}"/>
    <cellStyle name="Normal 3 5 4 2 3" xfId="30153" xr:uid="{CE985301-D191-42BD-940A-23DB91D948CD}"/>
    <cellStyle name="Normal 3 5 4 2 4" xfId="44410" xr:uid="{125EADED-FE32-49EA-8D74-02DABEA6ECA3}"/>
    <cellStyle name="Normal 3 5 4 3" xfId="6391" xr:uid="{00000000-0005-0000-0000-00000C650000}"/>
    <cellStyle name="Normal 3 5 4 3 2" xfId="20648" xr:uid="{00000000-0005-0000-0000-00000D650000}"/>
    <cellStyle name="Normal 3 5 4 3 3" xfId="32529" xr:uid="{5A03B435-CBBA-4A19-B2FF-F0496AA22BF7}"/>
    <cellStyle name="Normal 3 5 4 3 4" xfId="46786" xr:uid="{407E8857-511B-485D-971B-8E93D46F17C1}"/>
    <cellStyle name="Normal 3 5 4 4" xfId="8767" xr:uid="{00000000-0005-0000-0000-00000E650000}"/>
    <cellStyle name="Normal 3 5 4 4 2" xfId="23024" xr:uid="{00000000-0005-0000-0000-00000F650000}"/>
    <cellStyle name="Normal 3 5 4 4 3" xfId="34905" xr:uid="{7BB927C3-0CEF-40E9-90C4-4808BB61374F}"/>
    <cellStyle name="Normal 3 5 4 4 4" xfId="49162" xr:uid="{B00F2125-498D-442D-9879-44D2AEDB8BF1}"/>
    <cellStyle name="Normal 3 5 4 5" xfId="11143" xr:uid="{00000000-0005-0000-0000-000010650000}"/>
    <cellStyle name="Normal 3 5 4 5 2" xfId="25400" xr:uid="{00000000-0005-0000-0000-000011650000}"/>
    <cellStyle name="Normal 3 5 4 5 3" xfId="37281" xr:uid="{FC93D155-BCA5-403D-BC70-DBB4675BC991}"/>
    <cellStyle name="Normal 3 5 4 5 4" xfId="51538" xr:uid="{74AD6A00-A367-4791-B610-4FF4FE532280}"/>
    <cellStyle name="Normal 3 5 4 6" xfId="13520" xr:uid="{00000000-0005-0000-0000-000012650000}"/>
    <cellStyle name="Normal 3 5 4 6 2" xfId="39658" xr:uid="{95BC2361-32CA-4F9F-9BC2-8CB72C41821C}"/>
    <cellStyle name="Normal 3 5 4 6 3" xfId="53915" xr:uid="{EA49432C-1C9C-4CF0-894A-92DED7777221}"/>
    <cellStyle name="Normal 3 5 4 7" xfId="15896" xr:uid="{00000000-0005-0000-0000-000013650000}"/>
    <cellStyle name="Normal 3 5 4 8" xfId="27777" xr:uid="{46D3A206-4535-4835-B951-45408C7F3877}"/>
    <cellStyle name="Normal 3 5 4 9" xfId="42034" xr:uid="{8E251975-683A-4AA2-B231-6C63D6C919B9}"/>
    <cellStyle name="Normal 3 5 5" xfId="2431" xr:uid="{00000000-0005-0000-0000-000014650000}"/>
    <cellStyle name="Normal 3 5 5 2" xfId="16688" xr:uid="{00000000-0005-0000-0000-000015650000}"/>
    <cellStyle name="Normal 3 5 5 3" xfId="28569" xr:uid="{AFFEEC0B-8158-49F5-BF59-6456FB338DB1}"/>
    <cellStyle name="Normal 3 5 5 4" xfId="42826" xr:uid="{E6B9ADE1-ADB1-4570-A919-2968206D7327}"/>
    <cellStyle name="Normal 3 5 6" xfId="4807" xr:uid="{00000000-0005-0000-0000-000016650000}"/>
    <cellStyle name="Normal 3 5 6 2" xfId="19064" xr:uid="{00000000-0005-0000-0000-000017650000}"/>
    <cellStyle name="Normal 3 5 6 3" xfId="30945" xr:uid="{2647420E-0B11-41FB-919A-E041E17AFBF5}"/>
    <cellStyle name="Normal 3 5 6 4" xfId="45202" xr:uid="{3870525C-EDCF-4D9F-A54A-676DADB53251}"/>
    <cellStyle name="Normal 3 5 7" xfId="7183" xr:uid="{00000000-0005-0000-0000-000018650000}"/>
    <cellStyle name="Normal 3 5 7 2" xfId="21440" xr:uid="{00000000-0005-0000-0000-000019650000}"/>
    <cellStyle name="Normal 3 5 7 3" xfId="33321" xr:uid="{6AAECE73-3BDF-40D0-A944-4A50FC402859}"/>
    <cellStyle name="Normal 3 5 7 4" xfId="47578" xr:uid="{73BD54EF-710E-40CC-824A-AAD8EAFAC0F3}"/>
    <cellStyle name="Normal 3 5 8" xfId="9559" xr:uid="{00000000-0005-0000-0000-00001A650000}"/>
    <cellStyle name="Normal 3 5 8 2" xfId="23816" xr:uid="{00000000-0005-0000-0000-00001B650000}"/>
    <cellStyle name="Normal 3 5 8 3" xfId="35697" xr:uid="{4EB75573-CDC2-47B7-8EEA-BA8EFBFB60BE}"/>
    <cellStyle name="Normal 3 5 8 4" xfId="49954" xr:uid="{8CF54672-063B-41C0-AA3D-DFD8ECD89306}"/>
    <cellStyle name="Normal 3 5 9" xfId="11936" xr:uid="{00000000-0005-0000-0000-00001C650000}"/>
    <cellStyle name="Normal 3 5 9 2" xfId="38074" xr:uid="{8E4183B1-BB7A-4677-B5E1-C2A6B9D035A4}"/>
    <cellStyle name="Normal 3 5 9 3" xfId="52331" xr:uid="{35FAC12E-35CA-40FF-9438-00705AB967D5}"/>
    <cellStyle name="Normal 3 6" xfId="91" xr:uid="{00000000-0005-0000-0000-00001D650000}"/>
    <cellStyle name="Normal 3 6 10" xfId="14348" xr:uid="{00000000-0005-0000-0000-00001E650000}"/>
    <cellStyle name="Normal 3 6 11" xfId="26229" xr:uid="{76F42053-E90E-449A-A8C1-9A79C57E7A89}"/>
    <cellStyle name="Normal 3 6 12" xfId="40486" xr:uid="{0DA0B5A8-8739-4D42-930D-18A5999CB3FE}"/>
    <cellStyle name="Normal 3 6 2" xfId="451" xr:uid="{00000000-0005-0000-0000-00001F650000}"/>
    <cellStyle name="Normal 3 6 2 10" xfId="26589" xr:uid="{FC5E2D4E-F0E0-4D13-9DD5-1201435C3A62}"/>
    <cellStyle name="Normal 3 6 2 11" xfId="40846" xr:uid="{44C6CD80-786E-4D14-9876-6EC7D6A18EF5}"/>
    <cellStyle name="Normal 3 6 2 2" xfId="1243" xr:uid="{00000000-0005-0000-0000-000020650000}"/>
    <cellStyle name="Normal 3 6 2 2 2" xfId="3619" xr:uid="{00000000-0005-0000-0000-000021650000}"/>
    <cellStyle name="Normal 3 6 2 2 2 2" xfId="17876" xr:uid="{00000000-0005-0000-0000-000022650000}"/>
    <cellStyle name="Normal 3 6 2 2 2 3" xfId="29757" xr:uid="{C5248D95-E64F-417A-A3FB-09EB262D6E88}"/>
    <cellStyle name="Normal 3 6 2 2 2 4" xfId="44014" xr:uid="{790F73C7-2DCC-45C4-91DB-BAA4A3162337}"/>
    <cellStyle name="Normal 3 6 2 2 3" xfId="5995" xr:uid="{00000000-0005-0000-0000-000023650000}"/>
    <cellStyle name="Normal 3 6 2 2 3 2" xfId="20252" xr:uid="{00000000-0005-0000-0000-000024650000}"/>
    <cellStyle name="Normal 3 6 2 2 3 3" xfId="32133" xr:uid="{23B33EE3-8095-483F-8AED-15D76C580239}"/>
    <cellStyle name="Normal 3 6 2 2 3 4" xfId="46390" xr:uid="{B3977CAD-B3E2-47A2-B2ED-EF59F14A928E}"/>
    <cellStyle name="Normal 3 6 2 2 4" xfId="8371" xr:uid="{00000000-0005-0000-0000-000025650000}"/>
    <cellStyle name="Normal 3 6 2 2 4 2" xfId="22628" xr:uid="{00000000-0005-0000-0000-000026650000}"/>
    <cellStyle name="Normal 3 6 2 2 4 3" xfId="34509" xr:uid="{4F2BB059-F87F-4242-B7F2-711B3D0DC110}"/>
    <cellStyle name="Normal 3 6 2 2 4 4" xfId="48766" xr:uid="{39E0FD04-8BFC-4CE4-A677-286E3B85B802}"/>
    <cellStyle name="Normal 3 6 2 2 5" xfId="10747" xr:uid="{00000000-0005-0000-0000-000027650000}"/>
    <cellStyle name="Normal 3 6 2 2 5 2" xfId="25004" xr:uid="{00000000-0005-0000-0000-000028650000}"/>
    <cellStyle name="Normal 3 6 2 2 5 3" xfId="36885" xr:uid="{FAB15C33-544C-469A-A906-9C882D3931B3}"/>
    <cellStyle name="Normal 3 6 2 2 5 4" xfId="51142" xr:uid="{EF120EA4-36EB-4DDA-8098-9961F4E5AA1B}"/>
    <cellStyle name="Normal 3 6 2 2 6" xfId="13124" xr:uid="{00000000-0005-0000-0000-000029650000}"/>
    <cellStyle name="Normal 3 6 2 2 6 2" xfId="39262" xr:uid="{8E65FFED-3417-415B-86AA-B307559568A7}"/>
    <cellStyle name="Normal 3 6 2 2 6 3" xfId="53519" xr:uid="{173258AF-6E6B-4459-9C8C-8E9D7CBC0EC4}"/>
    <cellStyle name="Normal 3 6 2 2 7" xfId="15500" xr:uid="{00000000-0005-0000-0000-00002A650000}"/>
    <cellStyle name="Normal 3 6 2 2 8" xfId="27381" xr:uid="{FC8A869C-70FB-4B2A-B8FC-81A54CB8380A}"/>
    <cellStyle name="Normal 3 6 2 2 9" xfId="41638" xr:uid="{8AA98642-BEBC-4496-BB7B-0B494BDDAD46}"/>
    <cellStyle name="Normal 3 6 2 3" xfId="2035" xr:uid="{00000000-0005-0000-0000-00002B650000}"/>
    <cellStyle name="Normal 3 6 2 3 2" xfId="4411" xr:uid="{00000000-0005-0000-0000-00002C650000}"/>
    <cellStyle name="Normal 3 6 2 3 2 2" xfId="18668" xr:uid="{00000000-0005-0000-0000-00002D650000}"/>
    <cellStyle name="Normal 3 6 2 3 2 3" xfId="30549" xr:uid="{CC403BD3-E6DF-42D1-B988-2D891CF6DA8E}"/>
    <cellStyle name="Normal 3 6 2 3 2 4" xfId="44806" xr:uid="{977E4C66-980F-49E9-BC27-C2A18F5F34C1}"/>
    <cellStyle name="Normal 3 6 2 3 3" xfId="6787" xr:uid="{00000000-0005-0000-0000-00002E650000}"/>
    <cellStyle name="Normal 3 6 2 3 3 2" xfId="21044" xr:uid="{00000000-0005-0000-0000-00002F650000}"/>
    <cellStyle name="Normal 3 6 2 3 3 3" xfId="32925" xr:uid="{22126589-004E-4F42-882B-AF5BEF1852CE}"/>
    <cellStyle name="Normal 3 6 2 3 3 4" xfId="47182" xr:uid="{6B570284-D896-4AAD-BA67-F957E66036E7}"/>
    <cellStyle name="Normal 3 6 2 3 4" xfId="9163" xr:uid="{00000000-0005-0000-0000-000030650000}"/>
    <cellStyle name="Normal 3 6 2 3 4 2" xfId="23420" xr:uid="{00000000-0005-0000-0000-000031650000}"/>
    <cellStyle name="Normal 3 6 2 3 4 3" xfId="35301" xr:uid="{50ACCC89-42AD-41DA-BCBC-219F0600CEE3}"/>
    <cellStyle name="Normal 3 6 2 3 4 4" xfId="49558" xr:uid="{439BD10F-4F8C-4BB9-A89A-CBC278C63924}"/>
    <cellStyle name="Normal 3 6 2 3 5" xfId="11539" xr:uid="{00000000-0005-0000-0000-000032650000}"/>
    <cellStyle name="Normal 3 6 2 3 5 2" xfId="25796" xr:uid="{00000000-0005-0000-0000-000033650000}"/>
    <cellStyle name="Normal 3 6 2 3 5 3" xfId="37677" xr:uid="{C9BEA950-3D2B-4F4D-AEF0-45D96AC832FD}"/>
    <cellStyle name="Normal 3 6 2 3 5 4" xfId="51934" xr:uid="{8F72384B-31A1-4BC1-8C1E-C86DD23CE9BE}"/>
    <cellStyle name="Normal 3 6 2 3 6" xfId="13916" xr:uid="{00000000-0005-0000-0000-000034650000}"/>
    <cellStyle name="Normal 3 6 2 3 6 2" xfId="40054" xr:uid="{A54AC684-A912-4A9E-BC5E-C59EA3959F3F}"/>
    <cellStyle name="Normal 3 6 2 3 6 3" xfId="54311" xr:uid="{4F6D3F2A-55B2-4948-8ED2-A01109C6ED39}"/>
    <cellStyle name="Normal 3 6 2 3 7" xfId="16292" xr:uid="{00000000-0005-0000-0000-000035650000}"/>
    <cellStyle name="Normal 3 6 2 3 8" xfId="28173" xr:uid="{E98F33BA-A51E-4E63-A8A2-C82062FE014C}"/>
    <cellStyle name="Normal 3 6 2 3 9" xfId="42430" xr:uid="{A143EDF2-86F2-4964-86A6-752C833893C3}"/>
    <cellStyle name="Normal 3 6 2 4" xfId="2827" xr:uid="{00000000-0005-0000-0000-000036650000}"/>
    <cellStyle name="Normal 3 6 2 4 2" xfId="17084" xr:uid="{00000000-0005-0000-0000-000037650000}"/>
    <cellStyle name="Normal 3 6 2 4 3" xfId="28965" xr:uid="{DBEC7A9F-4836-4053-AADE-5A1D2B2762D5}"/>
    <cellStyle name="Normal 3 6 2 4 4" xfId="43222" xr:uid="{3B1D8DD9-D440-4599-8288-69BDF2E25524}"/>
    <cellStyle name="Normal 3 6 2 5" xfId="5203" xr:uid="{00000000-0005-0000-0000-000038650000}"/>
    <cellStyle name="Normal 3 6 2 5 2" xfId="19460" xr:uid="{00000000-0005-0000-0000-000039650000}"/>
    <cellStyle name="Normal 3 6 2 5 3" xfId="31341" xr:uid="{6408D73A-F722-44D6-92AD-E4941E199BAE}"/>
    <cellStyle name="Normal 3 6 2 5 4" xfId="45598" xr:uid="{E342AC8C-424E-4553-B5EF-346050E46425}"/>
    <cellStyle name="Normal 3 6 2 6" xfId="7579" xr:uid="{00000000-0005-0000-0000-00003A650000}"/>
    <cellStyle name="Normal 3 6 2 6 2" xfId="21836" xr:uid="{00000000-0005-0000-0000-00003B650000}"/>
    <cellStyle name="Normal 3 6 2 6 3" xfId="33717" xr:uid="{115F44C8-A2EA-454B-B915-79BB56ADE56C}"/>
    <cellStyle name="Normal 3 6 2 6 4" xfId="47974" xr:uid="{E0B28DD3-7AC5-4757-AAAF-75DB0D6C45C5}"/>
    <cellStyle name="Normal 3 6 2 7" xfId="9955" xr:uid="{00000000-0005-0000-0000-00003C650000}"/>
    <cellStyle name="Normal 3 6 2 7 2" xfId="24212" xr:uid="{00000000-0005-0000-0000-00003D650000}"/>
    <cellStyle name="Normal 3 6 2 7 3" xfId="36093" xr:uid="{16AE890A-2ADC-44FB-8207-DA27BDC0A83F}"/>
    <cellStyle name="Normal 3 6 2 7 4" xfId="50350" xr:uid="{8618CF14-A40B-4CC9-B51D-688B53F0466E}"/>
    <cellStyle name="Normal 3 6 2 8" xfId="12332" xr:uid="{00000000-0005-0000-0000-00003E650000}"/>
    <cellStyle name="Normal 3 6 2 8 2" xfId="38470" xr:uid="{083E31FD-ED36-44F1-93ED-12F3683420A8}"/>
    <cellStyle name="Normal 3 6 2 8 3" xfId="52727" xr:uid="{B827825B-62D3-4700-8419-1FD2876EEBC3}"/>
    <cellStyle name="Normal 3 6 2 9" xfId="14708" xr:uid="{00000000-0005-0000-0000-00003F650000}"/>
    <cellStyle name="Normal 3 6 3" xfId="883" xr:uid="{00000000-0005-0000-0000-000040650000}"/>
    <cellStyle name="Normal 3 6 3 2" xfId="3259" xr:uid="{00000000-0005-0000-0000-000041650000}"/>
    <cellStyle name="Normal 3 6 3 2 2" xfId="17516" xr:uid="{00000000-0005-0000-0000-000042650000}"/>
    <cellStyle name="Normal 3 6 3 2 3" xfId="29397" xr:uid="{DF0005DB-9363-491B-8417-F673DEF37782}"/>
    <cellStyle name="Normal 3 6 3 2 4" xfId="43654" xr:uid="{91DCD688-BB7C-463C-93AD-3408AC708300}"/>
    <cellStyle name="Normal 3 6 3 3" xfId="5635" xr:uid="{00000000-0005-0000-0000-000043650000}"/>
    <cellStyle name="Normal 3 6 3 3 2" xfId="19892" xr:uid="{00000000-0005-0000-0000-000044650000}"/>
    <cellStyle name="Normal 3 6 3 3 3" xfId="31773" xr:uid="{0BA31D22-11B6-475B-8323-8AA968C30E56}"/>
    <cellStyle name="Normal 3 6 3 3 4" xfId="46030" xr:uid="{BE52F115-A04B-4E26-B52D-015B46215AE8}"/>
    <cellStyle name="Normal 3 6 3 4" xfId="8011" xr:uid="{00000000-0005-0000-0000-000045650000}"/>
    <cellStyle name="Normal 3 6 3 4 2" xfId="22268" xr:uid="{00000000-0005-0000-0000-000046650000}"/>
    <cellStyle name="Normal 3 6 3 4 3" xfId="34149" xr:uid="{404FDA56-2062-491B-8095-45C58E147D48}"/>
    <cellStyle name="Normal 3 6 3 4 4" xfId="48406" xr:uid="{4801E997-B859-417D-8F14-D578B979FB43}"/>
    <cellStyle name="Normal 3 6 3 5" xfId="10387" xr:uid="{00000000-0005-0000-0000-000047650000}"/>
    <cellStyle name="Normal 3 6 3 5 2" xfId="24644" xr:uid="{00000000-0005-0000-0000-000048650000}"/>
    <cellStyle name="Normal 3 6 3 5 3" xfId="36525" xr:uid="{EE0CB8DA-DD61-4D92-9698-C692CFC1B832}"/>
    <cellStyle name="Normal 3 6 3 5 4" xfId="50782" xr:uid="{A7942699-DB96-4605-AA08-AEE2F11A706C}"/>
    <cellStyle name="Normal 3 6 3 6" xfId="12764" xr:uid="{00000000-0005-0000-0000-000049650000}"/>
    <cellStyle name="Normal 3 6 3 6 2" xfId="38902" xr:uid="{587273EC-E27C-460D-B5AD-9FFDE19E4905}"/>
    <cellStyle name="Normal 3 6 3 6 3" xfId="53159" xr:uid="{5C38CFBE-B830-4032-B762-98473E98B396}"/>
    <cellStyle name="Normal 3 6 3 7" xfId="15140" xr:uid="{00000000-0005-0000-0000-00004A650000}"/>
    <cellStyle name="Normal 3 6 3 8" xfId="27021" xr:uid="{543848AB-69F2-48A8-B84F-575D2A9F4901}"/>
    <cellStyle name="Normal 3 6 3 9" xfId="41278" xr:uid="{39F168D9-FD85-4954-A592-0CB3275735A5}"/>
    <cellStyle name="Normal 3 6 4" xfId="1675" xr:uid="{00000000-0005-0000-0000-00004B650000}"/>
    <cellStyle name="Normal 3 6 4 2" xfId="4051" xr:uid="{00000000-0005-0000-0000-00004C650000}"/>
    <cellStyle name="Normal 3 6 4 2 2" xfId="18308" xr:uid="{00000000-0005-0000-0000-00004D650000}"/>
    <cellStyle name="Normal 3 6 4 2 3" xfId="30189" xr:uid="{93FD8072-0DEA-43E6-9B75-797C5F572AFD}"/>
    <cellStyle name="Normal 3 6 4 2 4" xfId="44446" xr:uid="{B3A81DBC-5731-489B-8543-84B044D0F3CF}"/>
    <cellStyle name="Normal 3 6 4 3" xfId="6427" xr:uid="{00000000-0005-0000-0000-00004E650000}"/>
    <cellStyle name="Normal 3 6 4 3 2" xfId="20684" xr:uid="{00000000-0005-0000-0000-00004F650000}"/>
    <cellStyle name="Normal 3 6 4 3 3" xfId="32565" xr:uid="{56769F55-1CEC-4067-A9E9-B449B449A59D}"/>
    <cellStyle name="Normal 3 6 4 3 4" xfId="46822" xr:uid="{ABA9BF85-219A-41B1-8D41-64A65B051EA1}"/>
    <cellStyle name="Normal 3 6 4 4" xfId="8803" xr:uid="{00000000-0005-0000-0000-000050650000}"/>
    <cellStyle name="Normal 3 6 4 4 2" xfId="23060" xr:uid="{00000000-0005-0000-0000-000051650000}"/>
    <cellStyle name="Normal 3 6 4 4 3" xfId="34941" xr:uid="{0C5B1B49-574C-41CD-B2E1-A6A64BF700AB}"/>
    <cellStyle name="Normal 3 6 4 4 4" xfId="49198" xr:uid="{21BE9EEC-8D6A-410B-BCC6-BFF11EEEB93D}"/>
    <cellStyle name="Normal 3 6 4 5" xfId="11179" xr:uid="{00000000-0005-0000-0000-000052650000}"/>
    <cellStyle name="Normal 3 6 4 5 2" xfId="25436" xr:uid="{00000000-0005-0000-0000-000053650000}"/>
    <cellStyle name="Normal 3 6 4 5 3" xfId="37317" xr:uid="{65F068B0-0E8B-4561-BF5A-DF41B433FFA1}"/>
    <cellStyle name="Normal 3 6 4 5 4" xfId="51574" xr:uid="{D3B7600C-0E56-42F8-A3D2-1DEA4B90DB8F}"/>
    <cellStyle name="Normal 3 6 4 6" xfId="13556" xr:uid="{00000000-0005-0000-0000-000054650000}"/>
    <cellStyle name="Normal 3 6 4 6 2" xfId="39694" xr:uid="{688A7DFC-5D08-4476-B7A2-4541CDBBA8B6}"/>
    <cellStyle name="Normal 3 6 4 6 3" xfId="53951" xr:uid="{6DD5DE66-E3D4-424C-A647-A16B2897E0FA}"/>
    <cellStyle name="Normal 3 6 4 7" xfId="15932" xr:uid="{00000000-0005-0000-0000-000055650000}"/>
    <cellStyle name="Normal 3 6 4 8" xfId="27813" xr:uid="{BDCF87A9-DE1F-4D77-AE09-AD50DE291CC7}"/>
    <cellStyle name="Normal 3 6 4 9" xfId="42070" xr:uid="{271FE503-1916-4026-89B7-4B5AFCA98D2F}"/>
    <cellStyle name="Normal 3 6 5" xfId="2467" xr:uid="{00000000-0005-0000-0000-000056650000}"/>
    <cellStyle name="Normal 3 6 5 2" xfId="16724" xr:uid="{00000000-0005-0000-0000-000057650000}"/>
    <cellStyle name="Normal 3 6 5 3" xfId="28605" xr:uid="{FEE83791-493D-4CFB-8E0F-1BD6D6F3FA6B}"/>
    <cellStyle name="Normal 3 6 5 4" xfId="42862" xr:uid="{4B38EAD8-9627-4193-88CC-529953060769}"/>
    <cellStyle name="Normal 3 6 6" xfId="4843" xr:uid="{00000000-0005-0000-0000-000058650000}"/>
    <cellStyle name="Normal 3 6 6 2" xfId="19100" xr:uid="{00000000-0005-0000-0000-000059650000}"/>
    <cellStyle name="Normal 3 6 6 3" xfId="30981" xr:uid="{794ECE20-D158-4A7F-B007-FE1EB31C5549}"/>
    <cellStyle name="Normal 3 6 6 4" xfId="45238" xr:uid="{DF9E4875-19D8-476B-95DA-ABDB30105725}"/>
    <cellStyle name="Normal 3 6 7" xfId="7219" xr:uid="{00000000-0005-0000-0000-00005A650000}"/>
    <cellStyle name="Normal 3 6 7 2" xfId="21476" xr:uid="{00000000-0005-0000-0000-00005B650000}"/>
    <cellStyle name="Normal 3 6 7 3" xfId="33357" xr:uid="{FFACEBE6-C5AA-4BC5-9D44-39BAF54AED3E}"/>
    <cellStyle name="Normal 3 6 7 4" xfId="47614" xr:uid="{F6A4241D-E586-41D5-A490-A3B0303E4579}"/>
    <cellStyle name="Normal 3 6 8" xfId="9595" xr:uid="{00000000-0005-0000-0000-00005C650000}"/>
    <cellStyle name="Normal 3 6 8 2" xfId="23852" xr:uid="{00000000-0005-0000-0000-00005D650000}"/>
    <cellStyle name="Normal 3 6 8 3" xfId="35733" xr:uid="{BB368649-923B-4968-BE30-683C553F1846}"/>
    <cellStyle name="Normal 3 6 8 4" xfId="49990" xr:uid="{881D77C2-8E03-45EE-8DF0-7E04201764CD}"/>
    <cellStyle name="Normal 3 6 9" xfId="11972" xr:uid="{00000000-0005-0000-0000-00005E650000}"/>
    <cellStyle name="Normal 3 6 9 2" xfId="38110" xr:uid="{CFFED0B7-6B27-461C-809F-5FFA64B90FF8}"/>
    <cellStyle name="Normal 3 6 9 3" xfId="52367" xr:uid="{56A5E952-7D82-4819-9F4F-FADE97F0D4E2}"/>
    <cellStyle name="Normal 3 7" xfId="127" xr:uid="{00000000-0005-0000-0000-00005F650000}"/>
    <cellStyle name="Normal 3 7 10" xfId="14384" xr:uid="{00000000-0005-0000-0000-000060650000}"/>
    <cellStyle name="Normal 3 7 11" xfId="26265" xr:uid="{F27BB30A-547F-493E-98BB-354A0CFB5D4B}"/>
    <cellStyle name="Normal 3 7 12" xfId="40522" xr:uid="{A38319AA-D461-4B9D-B4BD-9ED283967816}"/>
    <cellStyle name="Normal 3 7 2" xfId="487" xr:uid="{00000000-0005-0000-0000-000061650000}"/>
    <cellStyle name="Normal 3 7 2 10" xfId="26625" xr:uid="{8B3368B8-1629-44D4-BAC5-7B7AA75886AD}"/>
    <cellStyle name="Normal 3 7 2 11" xfId="40882" xr:uid="{4E1BFF7B-4B30-4B33-A171-2D7F70052E07}"/>
    <cellStyle name="Normal 3 7 2 2" xfId="1279" xr:uid="{00000000-0005-0000-0000-000062650000}"/>
    <cellStyle name="Normal 3 7 2 2 2" xfId="3655" xr:uid="{00000000-0005-0000-0000-000063650000}"/>
    <cellStyle name="Normal 3 7 2 2 2 2" xfId="17912" xr:uid="{00000000-0005-0000-0000-000064650000}"/>
    <cellStyle name="Normal 3 7 2 2 2 3" xfId="29793" xr:uid="{3DE942CF-1917-47CD-B5B0-BFB9DDAD8EF0}"/>
    <cellStyle name="Normal 3 7 2 2 2 4" xfId="44050" xr:uid="{D1FB9E18-13EC-4040-A5FC-051B5ABD6E54}"/>
    <cellStyle name="Normal 3 7 2 2 3" xfId="6031" xr:uid="{00000000-0005-0000-0000-000065650000}"/>
    <cellStyle name="Normal 3 7 2 2 3 2" xfId="20288" xr:uid="{00000000-0005-0000-0000-000066650000}"/>
    <cellStyle name="Normal 3 7 2 2 3 3" xfId="32169" xr:uid="{E0430101-8BBB-473A-96E8-DB2202479F4E}"/>
    <cellStyle name="Normal 3 7 2 2 3 4" xfId="46426" xr:uid="{8201C5C6-3F4C-484E-B958-01CAACD1E7A4}"/>
    <cellStyle name="Normal 3 7 2 2 4" xfId="8407" xr:uid="{00000000-0005-0000-0000-000067650000}"/>
    <cellStyle name="Normal 3 7 2 2 4 2" xfId="22664" xr:uid="{00000000-0005-0000-0000-000068650000}"/>
    <cellStyle name="Normal 3 7 2 2 4 3" xfId="34545" xr:uid="{8A204E27-326C-4C57-837C-67E1CE0F7100}"/>
    <cellStyle name="Normal 3 7 2 2 4 4" xfId="48802" xr:uid="{FB58665C-2983-475B-BB57-A04876E2AF7F}"/>
    <cellStyle name="Normal 3 7 2 2 5" xfId="10783" xr:uid="{00000000-0005-0000-0000-000069650000}"/>
    <cellStyle name="Normal 3 7 2 2 5 2" xfId="25040" xr:uid="{00000000-0005-0000-0000-00006A650000}"/>
    <cellStyle name="Normal 3 7 2 2 5 3" xfId="36921" xr:uid="{50FE63C4-F8BA-4F19-913C-6F49C5CBB5DB}"/>
    <cellStyle name="Normal 3 7 2 2 5 4" xfId="51178" xr:uid="{15CFE513-4227-48FD-BB7A-576AAD1A334D}"/>
    <cellStyle name="Normal 3 7 2 2 6" xfId="13160" xr:uid="{00000000-0005-0000-0000-00006B650000}"/>
    <cellStyle name="Normal 3 7 2 2 6 2" xfId="39298" xr:uid="{A34FD5B4-EB91-428C-A6EE-59FD01CF2C05}"/>
    <cellStyle name="Normal 3 7 2 2 6 3" xfId="53555" xr:uid="{CBF95C1B-3E84-4463-9E87-4796024F3082}"/>
    <cellStyle name="Normal 3 7 2 2 7" xfId="15536" xr:uid="{00000000-0005-0000-0000-00006C650000}"/>
    <cellStyle name="Normal 3 7 2 2 8" xfId="27417" xr:uid="{20EBBF0E-0416-4671-AD78-7F14410460A2}"/>
    <cellStyle name="Normal 3 7 2 2 9" xfId="41674" xr:uid="{0D80F7F4-3A44-4EB0-BD92-D6AA61118DEC}"/>
    <cellStyle name="Normal 3 7 2 3" xfId="2071" xr:uid="{00000000-0005-0000-0000-00006D650000}"/>
    <cellStyle name="Normal 3 7 2 3 2" xfId="4447" xr:uid="{00000000-0005-0000-0000-00006E650000}"/>
    <cellStyle name="Normal 3 7 2 3 2 2" xfId="18704" xr:uid="{00000000-0005-0000-0000-00006F650000}"/>
    <cellStyle name="Normal 3 7 2 3 2 3" xfId="30585" xr:uid="{27DA36FE-0181-4648-B449-D2F958509696}"/>
    <cellStyle name="Normal 3 7 2 3 2 4" xfId="44842" xr:uid="{52A3CF3D-761B-4BD2-9553-73531C0FB321}"/>
    <cellStyle name="Normal 3 7 2 3 3" xfId="6823" xr:uid="{00000000-0005-0000-0000-000070650000}"/>
    <cellStyle name="Normal 3 7 2 3 3 2" xfId="21080" xr:uid="{00000000-0005-0000-0000-000071650000}"/>
    <cellStyle name="Normal 3 7 2 3 3 3" xfId="32961" xr:uid="{36A40BE7-2F25-469F-935E-3A1E4628EE7D}"/>
    <cellStyle name="Normal 3 7 2 3 3 4" xfId="47218" xr:uid="{7416F0E6-3FCD-46A8-93D9-476A1598463A}"/>
    <cellStyle name="Normal 3 7 2 3 4" xfId="9199" xr:uid="{00000000-0005-0000-0000-000072650000}"/>
    <cellStyle name="Normal 3 7 2 3 4 2" xfId="23456" xr:uid="{00000000-0005-0000-0000-000073650000}"/>
    <cellStyle name="Normal 3 7 2 3 4 3" xfId="35337" xr:uid="{DB73D09B-7468-4B50-9CA1-03AE5C0EA0A3}"/>
    <cellStyle name="Normal 3 7 2 3 4 4" xfId="49594" xr:uid="{B3E6F616-A595-4CBF-A555-6CAAA0EEF4D9}"/>
    <cellStyle name="Normal 3 7 2 3 5" xfId="11575" xr:uid="{00000000-0005-0000-0000-000074650000}"/>
    <cellStyle name="Normal 3 7 2 3 5 2" xfId="25832" xr:uid="{00000000-0005-0000-0000-000075650000}"/>
    <cellStyle name="Normal 3 7 2 3 5 3" xfId="37713" xr:uid="{AF634ACE-5A80-464D-BF29-09CF9159A4A6}"/>
    <cellStyle name="Normal 3 7 2 3 5 4" xfId="51970" xr:uid="{EFD16728-9934-419C-873D-512AAA5799BD}"/>
    <cellStyle name="Normal 3 7 2 3 6" xfId="13952" xr:uid="{00000000-0005-0000-0000-000076650000}"/>
    <cellStyle name="Normal 3 7 2 3 6 2" xfId="40090" xr:uid="{30F4B57A-2701-485E-8C0B-6BF1B15F55F3}"/>
    <cellStyle name="Normal 3 7 2 3 6 3" xfId="54347" xr:uid="{A83BCF3A-B7AB-4289-AE8B-2BCD3CBDD16C}"/>
    <cellStyle name="Normal 3 7 2 3 7" xfId="16328" xr:uid="{00000000-0005-0000-0000-000077650000}"/>
    <cellStyle name="Normal 3 7 2 3 8" xfId="28209" xr:uid="{C7E37FF7-6491-4F06-B515-1727B7CFE1D8}"/>
    <cellStyle name="Normal 3 7 2 3 9" xfId="42466" xr:uid="{CACA3B9A-C5D7-415C-9319-98E17113ABE6}"/>
    <cellStyle name="Normal 3 7 2 4" xfId="2863" xr:uid="{00000000-0005-0000-0000-000078650000}"/>
    <cellStyle name="Normal 3 7 2 4 2" xfId="17120" xr:uid="{00000000-0005-0000-0000-000079650000}"/>
    <cellStyle name="Normal 3 7 2 4 3" xfId="29001" xr:uid="{573041C3-AD73-4C6B-A4DF-E4BD606EA35B}"/>
    <cellStyle name="Normal 3 7 2 4 4" xfId="43258" xr:uid="{E009DA5F-DF6F-41FB-881B-955253E5F574}"/>
    <cellStyle name="Normal 3 7 2 5" xfId="5239" xr:uid="{00000000-0005-0000-0000-00007A650000}"/>
    <cellStyle name="Normal 3 7 2 5 2" xfId="19496" xr:uid="{00000000-0005-0000-0000-00007B650000}"/>
    <cellStyle name="Normal 3 7 2 5 3" xfId="31377" xr:uid="{0A52877F-5001-4DEA-B149-B87FFFBA9F97}"/>
    <cellStyle name="Normal 3 7 2 5 4" xfId="45634" xr:uid="{09AAD88B-ED51-45B0-8784-F64B3B87BCBE}"/>
    <cellStyle name="Normal 3 7 2 6" xfId="7615" xr:uid="{00000000-0005-0000-0000-00007C650000}"/>
    <cellStyle name="Normal 3 7 2 6 2" xfId="21872" xr:uid="{00000000-0005-0000-0000-00007D650000}"/>
    <cellStyle name="Normal 3 7 2 6 3" xfId="33753" xr:uid="{266DEB62-A5F6-4E36-B231-4E697116537D}"/>
    <cellStyle name="Normal 3 7 2 6 4" xfId="48010" xr:uid="{59493094-8570-4A15-822A-D851C3CD25A6}"/>
    <cellStyle name="Normal 3 7 2 7" xfId="9991" xr:uid="{00000000-0005-0000-0000-00007E650000}"/>
    <cellStyle name="Normal 3 7 2 7 2" xfId="24248" xr:uid="{00000000-0005-0000-0000-00007F650000}"/>
    <cellStyle name="Normal 3 7 2 7 3" xfId="36129" xr:uid="{D3B705D4-C111-4CD6-BF72-471163E1247C}"/>
    <cellStyle name="Normal 3 7 2 7 4" xfId="50386" xr:uid="{83BB4A3D-2FD0-40AC-9371-2D0ADFEB9BF9}"/>
    <cellStyle name="Normal 3 7 2 8" xfId="12368" xr:uid="{00000000-0005-0000-0000-000080650000}"/>
    <cellStyle name="Normal 3 7 2 8 2" xfId="38506" xr:uid="{97CCE0CD-F2E3-499D-ABBD-7947A53368AC}"/>
    <cellStyle name="Normal 3 7 2 8 3" xfId="52763" xr:uid="{A2523A22-5454-4C3F-A3BE-903386E95996}"/>
    <cellStyle name="Normal 3 7 2 9" xfId="14744" xr:uid="{00000000-0005-0000-0000-000081650000}"/>
    <cellStyle name="Normal 3 7 3" xfId="919" xr:uid="{00000000-0005-0000-0000-000082650000}"/>
    <cellStyle name="Normal 3 7 3 2" xfId="3295" xr:uid="{00000000-0005-0000-0000-000083650000}"/>
    <cellStyle name="Normal 3 7 3 2 2" xfId="17552" xr:uid="{00000000-0005-0000-0000-000084650000}"/>
    <cellStyle name="Normal 3 7 3 2 3" xfId="29433" xr:uid="{D05B1D0F-9560-40AD-9C5F-47768D956DBA}"/>
    <cellStyle name="Normal 3 7 3 2 4" xfId="43690" xr:uid="{30DA0390-0DBE-4CCE-B335-55BEADED7C47}"/>
    <cellStyle name="Normal 3 7 3 3" xfId="5671" xr:uid="{00000000-0005-0000-0000-000085650000}"/>
    <cellStyle name="Normal 3 7 3 3 2" xfId="19928" xr:uid="{00000000-0005-0000-0000-000086650000}"/>
    <cellStyle name="Normal 3 7 3 3 3" xfId="31809" xr:uid="{28B17D6A-A49F-49C9-B7CD-F65F3E3C9DDC}"/>
    <cellStyle name="Normal 3 7 3 3 4" xfId="46066" xr:uid="{AD153EED-48F1-4A6A-8069-C12A2CCDD1F3}"/>
    <cellStyle name="Normal 3 7 3 4" xfId="8047" xr:uid="{00000000-0005-0000-0000-000087650000}"/>
    <cellStyle name="Normal 3 7 3 4 2" xfId="22304" xr:uid="{00000000-0005-0000-0000-000088650000}"/>
    <cellStyle name="Normal 3 7 3 4 3" xfId="34185" xr:uid="{17683068-DA6F-48F8-98FE-DD43A651DB5C}"/>
    <cellStyle name="Normal 3 7 3 4 4" xfId="48442" xr:uid="{C8895147-1316-4B3A-BE1E-3A179C413263}"/>
    <cellStyle name="Normal 3 7 3 5" xfId="10423" xr:uid="{00000000-0005-0000-0000-000089650000}"/>
    <cellStyle name="Normal 3 7 3 5 2" xfId="24680" xr:uid="{00000000-0005-0000-0000-00008A650000}"/>
    <cellStyle name="Normal 3 7 3 5 3" xfId="36561" xr:uid="{6E082D96-8691-4CB6-9A0D-A3F0FBABADFF}"/>
    <cellStyle name="Normal 3 7 3 5 4" xfId="50818" xr:uid="{019B53D7-3C07-4BF7-9571-7A8880C19B1D}"/>
    <cellStyle name="Normal 3 7 3 6" xfId="12800" xr:uid="{00000000-0005-0000-0000-00008B650000}"/>
    <cellStyle name="Normal 3 7 3 6 2" xfId="38938" xr:uid="{F17A779D-BBE4-4E47-8C57-75E973BED77E}"/>
    <cellStyle name="Normal 3 7 3 6 3" xfId="53195" xr:uid="{CE5F5A80-C091-465E-A9EA-DC76BB76830C}"/>
    <cellStyle name="Normal 3 7 3 7" xfId="15176" xr:uid="{00000000-0005-0000-0000-00008C650000}"/>
    <cellStyle name="Normal 3 7 3 8" xfId="27057" xr:uid="{AA31FB85-2B8B-4E62-A6AE-A9B740FB56E9}"/>
    <cellStyle name="Normal 3 7 3 9" xfId="41314" xr:uid="{48DD3160-E5AA-47EF-8A0A-57BAF8E13975}"/>
    <cellStyle name="Normal 3 7 4" xfId="1711" xr:uid="{00000000-0005-0000-0000-00008D650000}"/>
    <cellStyle name="Normal 3 7 4 2" xfId="4087" xr:uid="{00000000-0005-0000-0000-00008E650000}"/>
    <cellStyle name="Normal 3 7 4 2 2" xfId="18344" xr:uid="{00000000-0005-0000-0000-00008F650000}"/>
    <cellStyle name="Normal 3 7 4 2 3" xfId="30225" xr:uid="{D0F2CD98-0720-49BE-B381-4F4F3011CF23}"/>
    <cellStyle name="Normal 3 7 4 2 4" xfId="44482" xr:uid="{E1723566-72D1-4E5D-891A-2A540BB50D6A}"/>
    <cellStyle name="Normal 3 7 4 3" xfId="6463" xr:uid="{00000000-0005-0000-0000-000090650000}"/>
    <cellStyle name="Normal 3 7 4 3 2" xfId="20720" xr:uid="{00000000-0005-0000-0000-000091650000}"/>
    <cellStyle name="Normal 3 7 4 3 3" xfId="32601" xr:uid="{EA3AA8EE-6AD3-4B89-8216-D0D42CAC8875}"/>
    <cellStyle name="Normal 3 7 4 3 4" xfId="46858" xr:uid="{57F351DE-58CE-4B47-97D2-2344E9817667}"/>
    <cellStyle name="Normal 3 7 4 4" xfId="8839" xr:uid="{00000000-0005-0000-0000-000092650000}"/>
    <cellStyle name="Normal 3 7 4 4 2" xfId="23096" xr:uid="{00000000-0005-0000-0000-000093650000}"/>
    <cellStyle name="Normal 3 7 4 4 3" xfId="34977" xr:uid="{1FC42845-9527-4638-993F-014ECC4198A5}"/>
    <cellStyle name="Normal 3 7 4 4 4" xfId="49234" xr:uid="{40FC5B14-9A61-4DF7-B05A-61BD48B2F9D4}"/>
    <cellStyle name="Normal 3 7 4 5" xfId="11215" xr:uid="{00000000-0005-0000-0000-000094650000}"/>
    <cellStyle name="Normal 3 7 4 5 2" xfId="25472" xr:uid="{00000000-0005-0000-0000-000095650000}"/>
    <cellStyle name="Normal 3 7 4 5 3" xfId="37353" xr:uid="{4314D640-B3A2-4824-B0DC-065579BB0C57}"/>
    <cellStyle name="Normal 3 7 4 5 4" xfId="51610" xr:uid="{AFBEBAA5-6768-4AE0-81DC-B3B882268A74}"/>
    <cellStyle name="Normal 3 7 4 6" xfId="13592" xr:uid="{00000000-0005-0000-0000-000096650000}"/>
    <cellStyle name="Normal 3 7 4 6 2" xfId="39730" xr:uid="{6E1954BA-7050-4DEE-A3B8-2E2A95E98B0E}"/>
    <cellStyle name="Normal 3 7 4 6 3" xfId="53987" xr:uid="{147C3C71-6DAC-4CD9-986B-B2256649F756}"/>
    <cellStyle name="Normal 3 7 4 7" xfId="15968" xr:uid="{00000000-0005-0000-0000-000097650000}"/>
    <cellStyle name="Normal 3 7 4 8" xfId="27849" xr:uid="{C831A963-3F5A-4483-8F29-F41159E4CEDA}"/>
    <cellStyle name="Normal 3 7 4 9" xfId="42106" xr:uid="{08A6BB44-5798-4C2C-B1F8-4285A802F565}"/>
    <cellStyle name="Normal 3 7 5" xfId="2503" xr:uid="{00000000-0005-0000-0000-000098650000}"/>
    <cellStyle name="Normal 3 7 5 2" xfId="16760" xr:uid="{00000000-0005-0000-0000-000099650000}"/>
    <cellStyle name="Normal 3 7 5 3" xfId="28641" xr:uid="{29F76B61-4452-444F-9221-CB40C693571A}"/>
    <cellStyle name="Normal 3 7 5 4" xfId="42898" xr:uid="{0143D8F8-00ED-4AB4-8A59-CC08967CB801}"/>
    <cellStyle name="Normal 3 7 6" xfId="4879" xr:uid="{00000000-0005-0000-0000-00009A650000}"/>
    <cellStyle name="Normal 3 7 6 2" xfId="19136" xr:uid="{00000000-0005-0000-0000-00009B650000}"/>
    <cellStyle name="Normal 3 7 6 3" xfId="31017" xr:uid="{D5C92843-F455-43A0-AC43-F1E8EB92E8F6}"/>
    <cellStyle name="Normal 3 7 6 4" xfId="45274" xr:uid="{B9359700-D6F4-4904-8193-DAC532C2BA02}"/>
    <cellStyle name="Normal 3 7 7" xfId="7255" xr:uid="{00000000-0005-0000-0000-00009C650000}"/>
    <cellStyle name="Normal 3 7 7 2" xfId="21512" xr:uid="{00000000-0005-0000-0000-00009D650000}"/>
    <cellStyle name="Normal 3 7 7 3" xfId="33393" xr:uid="{DC27347E-296E-4C95-BF3E-AE1D66CA2E4D}"/>
    <cellStyle name="Normal 3 7 7 4" xfId="47650" xr:uid="{DCC563A7-7E48-44A6-ACD3-6A23C6AB142C}"/>
    <cellStyle name="Normal 3 7 8" xfId="9631" xr:uid="{00000000-0005-0000-0000-00009E650000}"/>
    <cellStyle name="Normal 3 7 8 2" xfId="23888" xr:uid="{00000000-0005-0000-0000-00009F650000}"/>
    <cellStyle name="Normal 3 7 8 3" xfId="35769" xr:uid="{414CCBAD-A11F-41FC-BCFD-5BE0046A3786}"/>
    <cellStyle name="Normal 3 7 8 4" xfId="50026" xr:uid="{A0ACD00F-0DFE-4883-A80B-9EBD8CCD550A}"/>
    <cellStyle name="Normal 3 7 9" xfId="12008" xr:uid="{00000000-0005-0000-0000-0000A0650000}"/>
    <cellStyle name="Normal 3 7 9 2" xfId="38146" xr:uid="{D345A3C1-9263-4DC5-83A9-152225125CC7}"/>
    <cellStyle name="Normal 3 7 9 3" xfId="52403" xr:uid="{F715B087-A3DC-450B-8F43-142D19769DAF}"/>
    <cellStyle name="Normal 3 8" xfId="163" xr:uid="{00000000-0005-0000-0000-0000A1650000}"/>
    <cellStyle name="Normal 3 8 10" xfId="14420" xr:uid="{00000000-0005-0000-0000-0000A2650000}"/>
    <cellStyle name="Normal 3 8 11" xfId="26301" xr:uid="{D597389E-3339-4AD3-8A4F-664188DEAF15}"/>
    <cellStyle name="Normal 3 8 12" xfId="40558" xr:uid="{B599A903-91CE-4C4D-A718-5924C1A0CB4E}"/>
    <cellStyle name="Normal 3 8 2" xfId="523" xr:uid="{00000000-0005-0000-0000-0000A3650000}"/>
    <cellStyle name="Normal 3 8 2 10" xfId="26661" xr:uid="{D88ECED2-D5B2-4F77-99D0-EE6D162E56AD}"/>
    <cellStyle name="Normal 3 8 2 11" xfId="40918" xr:uid="{EF70D0CA-A3DD-428B-9C9E-D964A325A02B}"/>
    <cellStyle name="Normal 3 8 2 2" xfId="1315" xr:uid="{00000000-0005-0000-0000-0000A4650000}"/>
    <cellStyle name="Normal 3 8 2 2 2" xfId="3691" xr:uid="{00000000-0005-0000-0000-0000A5650000}"/>
    <cellStyle name="Normal 3 8 2 2 2 2" xfId="17948" xr:uid="{00000000-0005-0000-0000-0000A6650000}"/>
    <cellStyle name="Normal 3 8 2 2 2 3" xfId="29829" xr:uid="{A975FB76-1D1F-40AF-B7C6-AE05B5438118}"/>
    <cellStyle name="Normal 3 8 2 2 2 4" xfId="44086" xr:uid="{DF7AA769-8E7C-4184-ADB0-35A82E668658}"/>
    <cellStyle name="Normal 3 8 2 2 3" xfId="6067" xr:uid="{00000000-0005-0000-0000-0000A7650000}"/>
    <cellStyle name="Normal 3 8 2 2 3 2" xfId="20324" xr:uid="{00000000-0005-0000-0000-0000A8650000}"/>
    <cellStyle name="Normal 3 8 2 2 3 3" xfId="32205" xr:uid="{01536076-7EA3-4FA1-A5DA-42C23D4EB418}"/>
    <cellStyle name="Normal 3 8 2 2 3 4" xfId="46462" xr:uid="{BB1E143F-1508-4982-9B41-EA96ABD6BA6B}"/>
    <cellStyle name="Normal 3 8 2 2 4" xfId="8443" xr:uid="{00000000-0005-0000-0000-0000A9650000}"/>
    <cellStyle name="Normal 3 8 2 2 4 2" xfId="22700" xr:uid="{00000000-0005-0000-0000-0000AA650000}"/>
    <cellStyle name="Normal 3 8 2 2 4 3" xfId="34581" xr:uid="{A6B3FA6C-F98F-4069-BC85-BEF62808F4F6}"/>
    <cellStyle name="Normal 3 8 2 2 4 4" xfId="48838" xr:uid="{29D55FA5-9FC0-4429-827C-82C448DC4AA7}"/>
    <cellStyle name="Normal 3 8 2 2 5" xfId="10819" xr:uid="{00000000-0005-0000-0000-0000AB650000}"/>
    <cellStyle name="Normal 3 8 2 2 5 2" xfId="25076" xr:uid="{00000000-0005-0000-0000-0000AC650000}"/>
    <cellStyle name="Normal 3 8 2 2 5 3" xfId="36957" xr:uid="{BA29CB18-6BEB-4E63-800A-369311C72554}"/>
    <cellStyle name="Normal 3 8 2 2 5 4" xfId="51214" xr:uid="{FE657965-EC5E-49D2-96CF-AAC2A5F026E0}"/>
    <cellStyle name="Normal 3 8 2 2 6" xfId="13196" xr:uid="{00000000-0005-0000-0000-0000AD650000}"/>
    <cellStyle name="Normal 3 8 2 2 6 2" xfId="39334" xr:uid="{1121BE9B-A910-4C3F-AE18-5B01A03FEC56}"/>
    <cellStyle name="Normal 3 8 2 2 6 3" xfId="53591" xr:uid="{66E44EEC-6356-4D96-B8A0-BD2C5844A143}"/>
    <cellStyle name="Normal 3 8 2 2 7" xfId="15572" xr:uid="{00000000-0005-0000-0000-0000AE650000}"/>
    <cellStyle name="Normal 3 8 2 2 8" xfId="27453" xr:uid="{D3796E76-27D7-4A3D-94EF-AB75B9EC6751}"/>
    <cellStyle name="Normal 3 8 2 2 9" xfId="41710" xr:uid="{414289A1-A11E-4BA6-8E21-7D81B1D08894}"/>
    <cellStyle name="Normal 3 8 2 3" xfId="2107" xr:uid="{00000000-0005-0000-0000-0000AF650000}"/>
    <cellStyle name="Normal 3 8 2 3 2" xfId="4483" xr:uid="{00000000-0005-0000-0000-0000B0650000}"/>
    <cellStyle name="Normal 3 8 2 3 2 2" xfId="18740" xr:uid="{00000000-0005-0000-0000-0000B1650000}"/>
    <cellStyle name="Normal 3 8 2 3 2 3" xfId="30621" xr:uid="{84F17FF8-8B9C-4E6D-827D-2D5AC66235B9}"/>
    <cellStyle name="Normal 3 8 2 3 2 4" xfId="44878" xr:uid="{9011CC40-D22C-495B-9DD9-720CB3A0A208}"/>
    <cellStyle name="Normal 3 8 2 3 3" xfId="6859" xr:uid="{00000000-0005-0000-0000-0000B2650000}"/>
    <cellStyle name="Normal 3 8 2 3 3 2" xfId="21116" xr:uid="{00000000-0005-0000-0000-0000B3650000}"/>
    <cellStyle name="Normal 3 8 2 3 3 3" xfId="32997" xr:uid="{EB75EE37-C291-4B9C-A4D0-B84603B2CF77}"/>
    <cellStyle name="Normal 3 8 2 3 3 4" xfId="47254" xr:uid="{C9C1BE50-D0A3-414B-8247-92FE1B8BBC94}"/>
    <cellStyle name="Normal 3 8 2 3 4" xfId="9235" xr:uid="{00000000-0005-0000-0000-0000B4650000}"/>
    <cellStyle name="Normal 3 8 2 3 4 2" xfId="23492" xr:uid="{00000000-0005-0000-0000-0000B5650000}"/>
    <cellStyle name="Normal 3 8 2 3 4 3" xfId="35373" xr:uid="{BFB571A1-F3F5-4ECF-8164-9CE46871AD61}"/>
    <cellStyle name="Normal 3 8 2 3 4 4" xfId="49630" xr:uid="{317C0176-A641-4A2F-AFA1-40638BF67668}"/>
    <cellStyle name="Normal 3 8 2 3 5" xfId="11611" xr:uid="{00000000-0005-0000-0000-0000B6650000}"/>
    <cellStyle name="Normal 3 8 2 3 5 2" xfId="25868" xr:uid="{00000000-0005-0000-0000-0000B7650000}"/>
    <cellStyle name="Normal 3 8 2 3 5 3" xfId="37749" xr:uid="{1DB9D0BF-572A-47F1-A0E9-3BA416CB4903}"/>
    <cellStyle name="Normal 3 8 2 3 5 4" xfId="52006" xr:uid="{3D6D0F80-C668-48D9-944E-A343314F0289}"/>
    <cellStyle name="Normal 3 8 2 3 6" xfId="13988" xr:uid="{00000000-0005-0000-0000-0000B8650000}"/>
    <cellStyle name="Normal 3 8 2 3 6 2" xfId="40126" xr:uid="{60F6A9A6-C083-4E61-B663-70926221AF32}"/>
    <cellStyle name="Normal 3 8 2 3 6 3" xfId="54383" xr:uid="{7526F4D5-1DB5-4A9A-82D6-270C5F960E23}"/>
    <cellStyle name="Normal 3 8 2 3 7" xfId="16364" xr:uid="{00000000-0005-0000-0000-0000B9650000}"/>
    <cellStyle name="Normal 3 8 2 3 8" xfId="28245" xr:uid="{8A8221DC-869F-4893-BFD0-CB59984A9409}"/>
    <cellStyle name="Normal 3 8 2 3 9" xfId="42502" xr:uid="{EF34F5D1-B4A4-4750-861B-6CE3486D81EB}"/>
    <cellStyle name="Normal 3 8 2 4" xfId="2899" xr:uid="{00000000-0005-0000-0000-0000BA650000}"/>
    <cellStyle name="Normal 3 8 2 4 2" xfId="17156" xr:uid="{00000000-0005-0000-0000-0000BB650000}"/>
    <cellStyle name="Normal 3 8 2 4 3" xfId="29037" xr:uid="{09D8402D-0D5D-4FB9-8BC3-9FC805C37A8A}"/>
    <cellStyle name="Normal 3 8 2 4 4" xfId="43294" xr:uid="{5BDA3112-2C55-4EE3-97A7-28BF7C25733A}"/>
    <cellStyle name="Normal 3 8 2 5" xfId="5275" xr:uid="{00000000-0005-0000-0000-0000BC650000}"/>
    <cellStyle name="Normal 3 8 2 5 2" xfId="19532" xr:uid="{00000000-0005-0000-0000-0000BD650000}"/>
    <cellStyle name="Normal 3 8 2 5 3" xfId="31413" xr:uid="{5222D360-093A-4B21-81AE-5B35AF1694D5}"/>
    <cellStyle name="Normal 3 8 2 5 4" xfId="45670" xr:uid="{54E9BCC3-719B-446A-B628-EDCF067B4E87}"/>
    <cellStyle name="Normal 3 8 2 6" xfId="7651" xr:uid="{00000000-0005-0000-0000-0000BE650000}"/>
    <cellStyle name="Normal 3 8 2 6 2" xfId="21908" xr:uid="{00000000-0005-0000-0000-0000BF650000}"/>
    <cellStyle name="Normal 3 8 2 6 3" xfId="33789" xr:uid="{2D97869C-07D6-4D0B-9854-B91B6B52DD35}"/>
    <cellStyle name="Normal 3 8 2 6 4" xfId="48046" xr:uid="{D20573CA-C7E3-4F14-85FD-1813379CE360}"/>
    <cellStyle name="Normal 3 8 2 7" xfId="10027" xr:uid="{00000000-0005-0000-0000-0000C0650000}"/>
    <cellStyle name="Normal 3 8 2 7 2" xfId="24284" xr:uid="{00000000-0005-0000-0000-0000C1650000}"/>
    <cellStyle name="Normal 3 8 2 7 3" xfId="36165" xr:uid="{11D5FE47-7DB4-40CA-9494-AB4FB7658D9C}"/>
    <cellStyle name="Normal 3 8 2 7 4" xfId="50422" xr:uid="{3DC16531-30A6-4D42-8AE6-F3887F8F2CE1}"/>
    <cellStyle name="Normal 3 8 2 8" xfId="12404" xr:uid="{00000000-0005-0000-0000-0000C2650000}"/>
    <cellStyle name="Normal 3 8 2 8 2" xfId="38542" xr:uid="{9C287B9C-AE0F-4F40-AA7B-2C1F8E983753}"/>
    <cellStyle name="Normal 3 8 2 8 3" xfId="52799" xr:uid="{7113E84A-72F9-4BB7-B795-C50165FA444C}"/>
    <cellStyle name="Normal 3 8 2 9" xfId="14780" xr:uid="{00000000-0005-0000-0000-0000C3650000}"/>
    <cellStyle name="Normal 3 8 3" xfId="955" xr:uid="{00000000-0005-0000-0000-0000C4650000}"/>
    <cellStyle name="Normal 3 8 3 2" xfId="3331" xr:uid="{00000000-0005-0000-0000-0000C5650000}"/>
    <cellStyle name="Normal 3 8 3 2 2" xfId="17588" xr:uid="{00000000-0005-0000-0000-0000C6650000}"/>
    <cellStyle name="Normal 3 8 3 2 3" xfId="29469" xr:uid="{5B2586CA-8D56-4843-91FC-B93FE44E390A}"/>
    <cellStyle name="Normal 3 8 3 2 4" xfId="43726" xr:uid="{8F2267AF-C99D-496C-9B38-B4DD5297E69F}"/>
    <cellStyle name="Normal 3 8 3 3" xfId="5707" xr:uid="{00000000-0005-0000-0000-0000C7650000}"/>
    <cellStyle name="Normal 3 8 3 3 2" xfId="19964" xr:uid="{00000000-0005-0000-0000-0000C8650000}"/>
    <cellStyle name="Normal 3 8 3 3 3" xfId="31845" xr:uid="{9BCDBE73-579C-4BF2-8005-804B19FEF432}"/>
    <cellStyle name="Normal 3 8 3 3 4" xfId="46102" xr:uid="{F2634262-31C1-4F05-A093-1D2B94C50BE6}"/>
    <cellStyle name="Normal 3 8 3 4" xfId="8083" xr:uid="{00000000-0005-0000-0000-0000C9650000}"/>
    <cellStyle name="Normal 3 8 3 4 2" xfId="22340" xr:uid="{00000000-0005-0000-0000-0000CA650000}"/>
    <cellStyle name="Normal 3 8 3 4 3" xfId="34221" xr:uid="{75E1881C-044C-4C14-8072-4EEE26A50368}"/>
    <cellStyle name="Normal 3 8 3 4 4" xfId="48478" xr:uid="{5ECDEF28-C21C-483B-8A00-F55E7AFF439F}"/>
    <cellStyle name="Normal 3 8 3 5" xfId="10459" xr:uid="{00000000-0005-0000-0000-0000CB650000}"/>
    <cellStyle name="Normal 3 8 3 5 2" xfId="24716" xr:uid="{00000000-0005-0000-0000-0000CC650000}"/>
    <cellStyle name="Normal 3 8 3 5 3" xfId="36597" xr:uid="{A6C1DBEC-6405-4EBB-90D8-45F9EFC54B23}"/>
    <cellStyle name="Normal 3 8 3 5 4" xfId="50854" xr:uid="{584FF6B5-C1E4-4138-8C24-29EBC0D553C4}"/>
    <cellStyle name="Normal 3 8 3 6" xfId="12836" xr:uid="{00000000-0005-0000-0000-0000CD650000}"/>
    <cellStyle name="Normal 3 8 3 6 2" xfId="38974" xr:uid="{1214D692-E0A3-4F63-B6EF-F7CE6F6A92AD}"/>
    <cellStyle name="Normal 3 8 3 6 3" xfId="53231" xr:uid="{FB351450-5D89-47B8-9EC6-C4D95D8BE7E1}"/>
    <cellStyle name="Normal 3 8 3 7" xfId="15212" xr:uid="{00000000-0005-0000-0000-0000CE650000}"/>
    <cellStyle name="Normal 3 8 3 8" xfId="27093" xr:uid="{2A62EBBD-C497-459E-8D46-5944CE32026F}"/>
    <cellStyle name="Normal 3 8 3 9" xfId="41350" xr:uid="{9E3164D7-F50F-4C81-A2A3-367A155C8683}"/>
    <cellStyle name="Normal 3 8 4" xfId="1747" xr:uid="{00000000-0005-0000-0000-0000CF650000}"/>
    <cellStyle name="Normal 3 8 4 2" xfId="4123" xr:uid="{00000000-0005-0000-0000-0000D0650000}"/>
    <cellStyle name="Normal 3 8 4 2 2" xfId="18380" xr:uid="{00000000-0005-0000-0000-0000D1650000}"/>
    <cellStyle name="Normal 3 8 4 2 3" xfId="30261" xr:uid="{A634AB38-46C8-4560-803C-3EB22BD1E441}"/>
    <cellStyle name="Normal 3 8 4 2 4" xfId="44518" xr:uid="{D297E746-27B7-4913-AB4B-67C24A7ACC9C}"/>
    <cellStyle name="Normal 3 8 4 3" xfId="6499" xr:uid="{00000000-0005-0000-0000-0000D2650000}"/>
    <cellStyle name="Normal 3 8 4 3 2" xfId="20756" xr:uid="{00000000-0005-0000-0000-0000D3650000}"/>
    <cellStyle name="Normal 3 8 4 3 3" xfId="32637" xr:uid="{F12BB537-9829-41BB-B7A9-13D98FD48F7B}"/>
    <cellStyle name="Normal 3 8 4 3 4" xfId="46894" xr:uid="{D7EE6138-70CA-4A8C-9699-519D04E7B21C}"/>
    <cellStyle name="Normal 3 8 4 4" xfId="8875" xr:uid="{00000000-0005-0000-0000-0000D4650000}"/>
    <cellStyle name="Normal 3 8 4 4 2" xfId="23132" xr:uid="{00000000-0005-0000-0000-0000D5650000}"/>
    <cellStyle name="Normal 3 8 4 4 3" xfId="35013" xr:uid="{787527B8-BBEE-411F-93AA-CD1B21AB2785}"/>
    <cellStyle name="Normal 3 8 4 4 4" xfId="49270" xr:uid="{3FEF39F5-AA96-4E0F-BD7D-26412B027EF3}"/>
    <cellStyle name="Normal 3 8 4 5" xfId="11251" xr:uid="{00000000-0005-0000-0000-0000D6650000}"/>
    <cellStyle name="Normal 3 8 4 5 2" xfId="25508" xr:uid="{00000000-0005-0000-0000-0000D7650000}"/>
    <cellStyle name="Normal 3 8 4 5 3" xfId="37389" xr:uid="{C4E0062A-A8AC-417F-A7BF-B9E5F9FBDD28}"/>
    <cellStyle name="Normal 3 8 4 5 4" xfId="51646" xr:uid="{111338B1-5785-4662-9F6F-2A1A66EE5AF2}"/>
    <cellStyle name="Normal 3 8 4 6" xfId="13628" xr:uid="{00000000-0005-0000-0000-0000D8650000}"/>
    <cellStyle name="Normal 3 8 4 6 2" xfId="39766" xr:uid="{174666C1-F39D-4DFC-AEE0-AF5AB44F5BE7}"/>
    <cellStyle name="Normal 3 8 4 6 3" xfId="54023" xr:uid="{FFB7FDE1-5819-4823-9DB4-DDB925AF3773}"/>
    <cellStyle name="Normal 3 8 4 7" xfId="16004" xr:uid="{00000000-0005-0000-0000-0000D9650000}"/>
    <cellStyle name="Normal 3 8 4 8" xfId="27885" xr:uid="{C4342F2C-3EFB-419E-A9B4-C385E766BC4D}"/>
    <cellStyle name="Normal 3 8 4 9" xfId="42142" xr:uid="{559FD714-124C-40CE-97A9-B4362E522976}"/>
    <cellStyle name="Normal 3 8 5" xfId="2539" xr:uid="{00000000-0005-0000-0000-0000DA650000}"/>
    <cellStyle name="Normal 3 8 5 2" xfId="16796" xr:uid="{00000000-0005-0000-0000-0000DB650000}"/>
    <cellStyle name="Normal 3 8 5 3" xfId="28677" xr:uid="{BF659177-465D-408B-8BF5-E5913C587129}"/>
    <cellStyle name="Normal 3 8 5 4" xfId="42934" xr:uid="{9697939E-771A-4523-B8A3-18EBEC4AE4C7}"/>
    <cellStyle name="Normal 3 8 6" xfId="4915" xr:uid="{00000000-0005-0000-0000-0000DC650000}"/>
    <cellStyle name="Normal 3 8 6 2" xfId="19172" xr:uid="{00000000-0005-0000-0000-0000DD650000}"/>
    <cellStyle name="Normal 3 8 6 3" xfId="31053" xr:uid="{C4324D97-0C62-40B7-90BB-DF7CDD7753BB}"/>
    <cellStyle name="Normal 3 8 6 4" xfId="45310" xr:uid="{77FF018E-FE2A-4E0F-AB13-3B6B5324116E}"/>
    <cellStyle name="Normal 3 8 7" xfId="7291" xr:uid="{00000000-0005-0000-0000-0000DE650000}"/>
    <cellStyle name="Normal 3 8 7 2" xfId="21548" xr:uid="{00000000-0005-0000-0000-0000DF650000}"/>
    <cellStyle name="Normal 3 8 7 3" xfId="33429" xr:uid="{8EE395CD-8384-407F-A719-275FFDCC1CEC}"/>
    <cellStyle name="Normal 3 8 7 4" xfId="47686" xr:uid="{443E982C-5EA5-49D9-947B-3F5AE82E8679}"/>
    <cellStyle name="Normal 3 8 8" xfId="9667" xr:uid="{00000000-0005-0000-0000-0000E0650000}"/>
    <cellStyle name="Normal 3 8 8 2" xfId="23924" xr:uid="{00000000-0005-0000-0000-0000E1650000}"/>
    <cellStyle name="Normal 3 8 8 3" xfId="35805" xr:uid="{1F51C613-5EBB-4562-869C-B7C0022D2E24}"/>
    <cellStyle name="Normal 3 8 8 4" xfId="50062" xr:uid="{124BE99B-0638-41E8-B28C-C7E9A0F278DB}"/>
    <cellStyle name="Normal 3 8 9" xfId="12044" xr:uid="{00000000-0005-0000-0000-0000E2650000}"/>
    <cellStyle name="Normal 3 8 9 2" xfId="38182" xr:uid="{56913ABB-0932-414B-AB6E-E301827F4FB7}"/>
    <cellStyle name="Normal 3 8 9 3" xfId="52439" xr:uid="{E5F1CFE8-0DD3-47E4-9649-E0CB7516D0BE}"/>
    <cellStyle name="Normal 3 9" xfId="199" xr:uid="{00000000-0005-0000-0000-0000E3650000}"/>
    <cellStyle name="Normal 3 9 10" xfId="14456" xr:uid="{00000000-0005-0000-0000-0000E4650000}"/>
    <cellStyle name="Normal 3 9 11" xfId="26337" xr:uid="{DA96EFF3-F2C7-4525-A64A-C4C26BE30691}"/>
    <cellStyle name="Normal 3 9 12" xfId="40594" xr:uid="{D1B4C214-7DC9-471B-BBFA-2099B14933F9}"/>
    <cellStyle name="Normal 3 9 2" xfId="559" xr:uid="{00000000-0005-0000-0000-0000E5650000}"/>
    <cellStyle name="Normal 3 9 2 10" xfId="26697" xr:uid="{6850AFDF-7B81-4BB9-A163-C85D43F4C1F5}"/>
    <cellStyle name="Normal 3 9 2 11" xfId="40954" xr:uid="{878A0A59-7E62-4DD2-B839-FD96DB42082B}"/>
    <cellStyle name="Normal 3 9 2 2" xfId="1351" xr:uid="{00000000-0005-0000-0000-0000E6650000}"/>
    <cellStyle name="Normal 3 9 2 2 2" xfId="3727" xr:uid="{00000000-0005-0000-0000-0000E7650000}"/>
    <cellStyle name="Normal 3 9 2 2 2 2" xfId="17984" xr:uid="{00000000-0005-0000-0000-0000E8650000}"/>
    <cellStyle name="Normal 3 9 2 2 2 3" xfId="29865" xr:uid="{AEE03C77-ABB7-4FC3-A83A-3AA8637F048D}"/>
    <cellStyle name="Normal 3 9 2 2 2 4" xfId="44122" xr:uid="{2ED04DC8-1283-4DED-BC46-CCB2FB4D1510}"/>
    <cellStyle name="Normal 3 9 2 2 3" xfId="6103" xr:uid="{00000000-0005-0000-0000-0000E9650000}"/>
    <cellStyle name="Normal 3 9 2 2 3 2" xfId="20360" xr:uid="{00000000-0005-0000-0000-0000EA650000}"/>
    <cellStyle name="Normal 3 9 2 2 3 3" xfId="32241" xr:uid="{DFE7A93D-0AF6-4F19-B7E2-17D078E281C4}"/>
    <cellStyle name="Normal 3 9 2 2 3 4" xfId="46498" xr:uid="{E31E6020-91C9-4F65-BB91-054DC4C2CE21}"/>
    <cellStyle name="Normal 3 9 2 2 4" xfId="8479" xr:uid="{00000000-0005-0000-0000-0000EB650000}"/>
    <cellStyle name="Normal 3 9 2 2 4 2" xfId="22736" xr:uid="{00000000-0005-0000-0000-0000EC650000}"/>
    <cellStyle name="Normal 3 9 2 2 4 3" xfId="34617" xr:uid="{664842D6-EC34-4DBC-9013-91BC2278F0F3}"/>
    <cellStyle name="Normal 3 9 2 2 4 4" xfId="48874" xr:uid="{C0957E76-C05F-49E2-B265-25D4ED5F08CD}"/>
    <cellStyle name="Normal 3 9 2 2 5" xfId="10855" xr:uid="{00000000-0005-0000-0000-0000ED650000}"/>
    <cellStyle name="Normal 3 9 2 2 5 2" xfId="25112" xr:uid="{00000000-0005-0000-0000-0000EE650000}"/>
    <cellStyle name="Normal 3 9 2 2 5 3" xfId="36993" xr:uid="{C292F8A6-56FB-4F3F-872C-9571AB9959C5}"/>
    <cellStyle name="Normal 3 9 2 2 5 4" xfId="51250" xr:uid="{FD9D60DB-77A4-48BA-B619-538738DD0CEF}"/>
    <cellStyle name="Normal 3 9 2 2 6" xfId="13232" xr:uid="{00000000-0005-0000-0000-0000EF650000}"/>
    <cellStyle name="Normal 3 9 2 2 6 2" xfId="39370" xr:uid="{FBFA657D-862F-4026-B66A-78C965436311}"/>
    <cellStyle name="Normal 3 9 2 2 6 3" xfId="53627" xr:uid="{7547F5CB-8D29-437B-B2EB-C055F88360A6}"/>
    <cellStyle name="Normal 3 9 2 2 7" xfId="15608" xr:uid="{00000000-0005-0000-0000-0000F0650000}"/>
    <cellStyle name="Normal 3 9 2 2 8" xfId="27489" xr:uid="{F9CF926E-0849-4C4F-B51E-877A5EC450FF}"/>
    <cellStyle name="Normal 3 9 2 2 9" xfId="41746" xr:uid="{FDA87549-2ADE-4800-B0A4-5D9A8DD3B143}"/>
    <cellStyle name="Normal 3 9 2 3" xfId="2143" xr:uid="{00000000-0005-0000-0000-0000F1650000}"/>
    <cellStyle name="Normal 3 9 2 3 2" xfId="4519" xr:uid="{00000000-0005-0000-0000-0000F2650000}"/>
    <cellStyle name="Normal 3 9 2 3 2 2" xfId="18776" xr:uid="{00000000-0005-0000-0000-0000F3650000}"/>
    <cellStyle name="Normal 3 9 2 3 2 3" xfId="30657" xr:uid="{4AFF3D83-3941-4445-A82C-2F2F97C4F48B}"/>
    <cellStyle name="Normal 3 9 2 3 2 4" xfId="44914" xr:uid="{E9891234-16E0-4DF4-9B71-62D12E0AC014}"/>
    <cellStyle name="Normal 3 9 2 3 3" xfId="6895" xr:uid="{00000000-0005-0000-0000-0000F4650000}"/>
    <cellStyle name="Normal 3 9 2 3 3 2" xfId="21152" xr:uid="{00000000-0005-0000-0000-0000F5650000}"/>
    <cellStyle name="Normal 3 9 2 3 3 3" xfId="33033" xr:uid="{EE9B11ED-370B-45D9-A4D1-3D0F9206391A}"/>
    <cellStyle name="Normal 3 9 2 3 3 4" xfId="47290" xr:uid="{2C8D87BF-7C37-4D43-AFE5-35C6CEA9563F}"/>
    <cellStyle name="Normal 3 9 2 3 4" xfId="9271" xr:uid="{00000000-0005-0000-0000-0000F6650000}"/>
    <cellStyle name="Normal 3 9 2 3 4 2" xfId="23528" xr:uid="{00000000-0005-0000-0000-0000F7650000}"/>
    <cellStyle name="Normal 3 9 2 3 4 3" xfId="35409" xr:uid="{B609F42E-2B02-4FFD-AF59-7D2BE9D0A53E}"/>
    <cellStyle name="Normal 3 9 2 3 4 4" xfId="49666" xr:uid="{5D0FA20C-C437-4F2C-B9C9-05B777D81CC2}"/>
    <cellStyle name="Normal 3 9 2 3 5" xfId="11647" xr:uid="{00000000-0005-0000-0000-0000F8650000}"/>
    <cellStyle name="Normal 3 9 2 3 5 2" xfId="25904" xr:uid="{00000000-0005-0000-0000-0000F9650000}"/>
    <cellStyle name="Normal 3 9 2 3 5 3" xfId="37785" xr:uid="{C9B6DCF5-7129-411F-8D0D-8F8F4DB258FB}"/>
    <cellStyle name="Normal 3 9 2 3 5 4" xfId="52042" xr:uid="{DD2A4F19-D12F-4AD5-B0E4-3B54C84F46F3}"/>
    <cellStyle name="Normal 3 9 2 3 6" xfId="14024" xr:uid="{00000000-0005-0000-0000-0000FA650000}"/>
    <cellStyle name="Normal 3 9 2 3 6 2" xfId="40162" xr:uid="{1CD98CA8-AF1E-42AB-8877-D0E57A4DBE63}"/>
    <cellStyle name="Normal 3 9 2 3 6 3" xfId="54419" xr:uid="{C661E0B1-3E1C-4028-A81F-E6305ECFBFD4}"/>
    <cellStyle name="Normal 3 9 2 3 7" xfId="16400" xr:uid="{00000000-0005-0000-0000-0000FB650000}"/>
    <cellStyle name="Normal 3 9 2 3 8" xfId="28281" xr:uid="{2AAD3BBC-881E-4B59-BC22-15DA29AB1EAE}"/>
    <cellStyle name="Normal 3 9 2 3 9" xfId="42538" xr:uid="{C3F06DB2-3FAC-45D5-8847-96DD1C6A83D6}"/>
    <cellStyle name="Normal 3 9 2 4" xfId="2935" xr:uid="{00000000-0005-0000-0000-0000FC650000}"/>
    <cellStyle name="Normal 3 9 2 4 2" xfId="17192" xr:uid="{00000000-0005-0000-0000-0000FD650000}"/>
    <cellStyle name="Normal 3 9 2 4 3" xfId="29073" xr:uid="{EAFA73B9-DA9E-4952-9D01-819F6113D366}"/>
    <cellStyle name="Normal 3 9 2 4 4" xfId="43330" xr:uid="{40B8DCC9-AEE4-47D6-9E8B-71DFA6E5B383}"/>
    <cellStyle name="Normal 3 9 2 5" xfId="5311" xr:uid="{00000000-0005-0000-0000-0000FE650000}"/>
    <cellStyle name="Normal 3 9 2 5 2" xfId="19568" xr:uid="{00000000-0005-0000-0000-0000FF650000}"/>
    <cellStyle name="Normal 3 9 2 5 3" xfId="31449" xr:uid="{CCEF0A5C-8903-4C0A-A3A1-50D3BBDEE67F}"/>
    <cellStyle name="Normal 3 9 2 5 4" xfId="45706" xr:uid="{81E8BD4C-C301-4EB8-BA19-6DF84F47818B}"/>
    <cellStyle name="Normal 3 9 2 6" xfId="7687" xr:uid="{00000000-0005-0000-0000-000000660000}"/>
    <cellStyle name="Normal 3 9 2 6 2" xfId="21944" xr:uid="{00000000-0005-0000-0000-000001660000}"/>
    <cellStyle name="Normal 3 9 2 6 3" xfId="33825" xr:uid="{0413FCE6-7F0D-4E44-9230-676014C6D9C0}"/>
    <cellStyle name="Normal 3 9 2 6 4" xfId="48082" xr:uid="{3E54571C-F009-45BC-980F-705ADE63DE45}"/>
    <cellStyle name="Normal 3 9 2 7" xfId="10063" xr:uid="{00000000-0005-0000-0000-000002660000}"/>
    <cellStyle name="Normal 3 9 2 7 2" xfId="24320" xr:uid="{00000000-0005-0000-0000-000003660000}"/>
    <cellStyle name="Normal 3 9 2 7 3" xfId="36201" xr:uid="{0ACC9533-8E9A-4230-81A4-ECD1893A83F4}"/>
    <cellStyle name="Normal 3 9 2 7 4" xfId="50458" xr:uid="{3EBEED02-8179-4D3D-9F8C-2DD52CE2AE1A}"/>
    <cellStyle name="Normal 3 9 2 8" xfId="12440" xr:uid="{00000000-0005-0000-0000-000004660000}"/>
    <cellStyle name="Normal 3 9 2 8 2" xfId="38578" xr:uid="{AE29CCFE-E414-4DE5-A4AF-DEC303B383BA}"/>
    <cellStyle name="Normal 3 9 2 8 3" xfId="52835" xr:uid="{87BBC9A9-470B-4C82-AEF2-291FBD8090E0}"/>
    <cellStyle name="Normal 3 9 2 9" xfId="14816" xr:uid="{00000000-0005-0000-0000-000005660000}"/>
    <cellStyle name="Normal 3 9 3" xfId="991" xr:uid="{00000000-0005-0000-0000-000006660000}"/>
    <cellStyle name="Normal 3 9 3 2" xfId="3367" xr:uid="{00000000-0005-0000-0000-000007660000}"/>
    <cellStyle name="Normal 3 9 3 2 2" xfId="17624" xr:uid="{00000000-0005-0000-0000-000008660000}"/>
    <cellStyle name="Normal 3 9 3 2 3" xfId="29505" xr:uid="{724919B5-BA74-464B-BF55-EAA63637D032}"/>
    <cellStyle name="Normal 3 9 3 2 4" xfId="43762" xr:uid="{225EBEAC-B735-4D29-8FF3-FB2B3D6542E9}"/>
    <cellStyle name="Normal 3 9 3 3" xfId="5743" xr:uid="{00000000-0005-0000-0000-000009660000}"/>
    <cellStyle name="Normal 3 9 3 3 2" xfId="20000" xr:uid="{00000000-0005-0000-0000-00000A660000}"/>
    <cellStyle name="Normal 3 9 3 3 3" xfId="31881" xr:uid="{E2EFC485-7F4C-46D9-B6DA-632189CBC7E0}"/>
    <cellStyle name="Normal 3 9 3 3 4" xfId="46138" xr:uid="{9E43F0CD-8EC8-4771-B1B3-F50BAF761DE6}"/>
    <cellStyle name="Normal 3 9 3 4" xfId="8119" xr:uid="{00000000-0005-0000-0000-00000B660000}"/>
    <cellStyle name="Normal 3 9 3 4 2" xfId="22376" xr:uid="{00000000-0005-0000-0000-00000C660000}"/>
    <cellStyle name="Normal 3 9 3 4 3" xfId="34257" xr:uid="{CF637548-C7E7-4A04-989F-375740F104A5}"/>
    <cellStyle name="Normal 3 9 3 4 4" xfId="48514" xr:uid="{AC3C0E3E-E1E3-4B96-B3AB-7B3AE22FCE03}"/>
    <cellStyle name="Normal 3 9 3 5" xfId="10495" xr:uid="{00000000-0005-0000-0000-00000D660000}"/>
    <cellStyle name="Normal 3 9 3 5 2" xfId="24752" xr:uid="{00000000-0005-0000-0000-00000E660000}"/>
    <cellStyle name="Normal 3 9 3 5 3" xfId="36633" xr:uid="{DD85146D-42B7-45C6-95C1-D339E992CAAF}"/>
    <cellStyle name="Normal 3 9 3 5 4" xfId="50890" xr:uid="{B8DFA371-F62D-4740-8CA0-E1E02C2AB448}"/>
    <cellStyle name="Normal 3 9 3 6" xfId="12872" xr:uid="{00000000-0005-0000-0000-00000F660000}"/>
    <cellStyle name="Normal 3 9 3 6 2" xfId="39010" xr:uid="{FFEA9881-1AE4-43D9-A870-194DF8979E80}"/>
    <cellStyle name="Normal 3 9 3 6 3" xfId="53267" xr:uid="{90110798-AF9C-4823-B5A3-42BF36F0CAD6}"/>
    <cellStyle name="Normal 3 9 3 7" xfId="15248" xr:uid="{00000000-0005-0000-0000-000010660000}"/>
    <cellStyle name="Normal 3 9 3 8" xfId="27129" xr:uid="{FE7906F3-39AF-4B83-8DF8-D59394721A35}"/>
    <cellStyle name="Normal 3 9 3 9" xfId="41386" xr:uid="{A95585C3-EB2C-41BB-9E6E-38C7DCD581CD}"/>
    <cellStyle name="Normal 3 9 4" xfId="1783" xr:uid="{00000000-0005-0000-0000-000011660000}"/>
    <cellStyle name="Normal 3 9 4 2" xfId="4159" xr:uid="{00000000-0005-0000-0000-000012660000}"/>
    <cellStyle name="Normal 3 9 4 2 2" xfId="18416" xr:uid="{00000000-0005-0000-0000-000013660000}"/>
    <cellStyle name="Normal 3 9 4 2 3" xfId="30297" xr:uid="{E5BD4750-E06C-4DE2-A672-F4DC8E62927A}"/>
    <cellStyle name="Normal 3 9 4 2 4" xfId="44554" xr:uid="{65B5DDB6-90CA-48BD-9B0D-009FC5B58EE0}"/>
    <cellStyle name="Normal 3 9 4 3" xfId="6535" xr:uid="{00000000-0005-0000-0000-000014660000}"/>
    <cellStyle name="Normal 3 9 4 3 2" xfId="20792" xr:uid="{00000000-0005-0000-0000-000015660000}"/>
    <cellStyle name="Normal 3 9 4 3 3" xfId="32673" xr:uid="{5E559E3D-2F3C-4A42-8693-7B9B4E5331B5}"/>
    <cellStyle name="Normal 3 9 4 3 4" xfId="46930" xr:uid="{EFD1DAB1-FA67-4CE6-9D49-B75A25ACDD9B}"/>
    <cellStyle name="Normal 3 9 4 4" xfId="8911" xr:uid="{00000000-0005-0000-0000-000016660000}"/>
    <cellStyle name="Normal 3 9 4 4 2" xfId="23168" xr:uid="{00000000-0005-0000-0000-000017660000}"/>
    <cellStyle name="Normal 3 9 4 4 3" xfId="35049" xr:uid="{023B0EC5-71FD-40C7-B8FC-EA7A20D17E80}"/>
    <cellStyle name="Normal 3 9 4 4 4" xfId="49306" xr:uid="{EED94034-C446-4D12-883A-A69832E78585}"/>
    <cellStyle name="Normal 3 9 4 5" xfId="11287" xr:uid="{00000000-0005-0000-0000-000018660000}"/>
    <cellStyle name="Normal 3 9 4 5 2" xfId="25544" xr:uid="{00000000-0005-0000-0000-000019660000}"/>
    <cellStyle name="Normal 3 9 4 5 3" xfId="37425" xr:uid="{C14A7483-F7A4-4CA8-95B1-0B022B87F34B}"/>
    <cellStyle name="Normal 3 9 4 5 4" xfId="51682" xr:uid="{9233AFB4-7803-4BB9-B8E1-E8362FD818B7}"/>
    <cellStyle name="Normal 3 9 4 6" xfId="13664" xr:uid="{00000000-0005-0000-0000-00001A660000}"/>
    <cellStyle name="Normal 3 9 4 6 2" xfId="39802" xr:uid="{F5FC4CEF-9525-45FB-82BD-B02C5342E7AC}"/>
    <cellStyle name="Normal 3 9 4 6 3" xfId="54059" xr:uid="{7FC215B7-08F7-467B-9255-5715C716317A}"/>
    <cellStyle name="Normal 3 9 4 7" xfId="16040" xr:uid="{00000000-0005-0000-0000-00001B660000}"/>
    <cellStyle name="Normal 3 9 4 8" xfId="27921" xr:uid="{BDA6038E-7697-48DC-9EC0-4F9DE0A0E024}"/>
    <cellStyle name="Normal 3 9 4 9" xfId="42178" xr:uid="{C1974A3A-45DD-4B30-84D8-37A88DBB9544}"/>
    <cellStyle name="Normal 3 9 5" xfId="2575" xr:uid="{00000000-0005-0000-0000-00001C660000}"/>
    <cellStyle name="Normal 3 9 5 2" xfId="16832" xr:uid="{00000000-0005-0000-0000-00001D660000}"/>
    <cellStyle name="Normal 3 9 5 3" xfId="28713" xr:uid="{36E13B3B-39D8-4DB2-9AF7-23E6624FDF4A}"/>
    <cellStyle name="Normal 3 9 5 4" xfId="42970" xr:uid="{F8917DA3-BAF9-44BD-B611-561D14B9090F}"/>
    <cellStyle name="Normal 3 9 6" xfId="4951" xr:uid="{00000000-0005-0000-0000-00001E660000}"/>
    <cellStyle name="Normal 3 9 6 2" xfId="19208" xr:uid="{00000000-0005-0000-0000-00001F660000}"/>
    <cellStyle name="Normal 3 9 6 3" xfId="31089" xr:uid="{2D8B44D2-D662-4F9D-9FAB-890A870A6FC1}"/>
    <cellStyle name="Normal 3 9 6 4" xfId="45346" xr:uid="{BB990EE5-ACBD-436A-8686-D292066ED7CA}"/>
    <cellStyle name="Normal 3 9 7" xfId="7327" xr:uid="{00000000-0005-0000-0000-000020660000}"/>
    <cellStyle name="Normal 3 9 7 2" xfId="21584" xr:uid="{00000000-0005-0000-0000-000021660000}"/>
    <cellStyle name="Normal 3 9 7 3" xfId="33465" xr:uid="{53F7FB03-D064-4ECF-9B6F-1FA70CE9FE96}"/>
    <cellStyle name="Normal 3 9 7 4" xfId="47722" xr:uid="{6FED14C3-BDCB-4DCB-AB0B-AAC9AA359472}"/>
    <cellStyle name="Normal 3 9 8" xfId="9703" xr:uid="{00000000-0005-0000-0000-000022660000}"/>
    <cellStyle name="Normal 3 9 8 2" xfId="23960" xr:uid="{00000000-0005-0000-0000-000023660000}"/>
    <cellStyle name="Normal 3 9 8 3" xfId="35841" xr:uid="{D611F0CC-1532-4205-AF84-6C5EBE769E0D}"/>
    <cellStyle name="Normal 3 9 8 4" xfId="50098" xr:uid="{9DDDD437-C807-4A4C-956D-386E21FB3328}"/>
    <cellStyle name="Normal 3 9 9" xfId="12080" xr:uid="{00000000-0005-0000-0000-000024660000}"/>
    <cellStyle name="Normal 3 9 9 2" xfId="38218" xr:uid="{6D4BEAC4-FFBE-4F24-8451-B017C15615D2}"/>
    <cellStyle name="Normal 3 9 9 3" xfId="52475" xr:uid="{18884502-0C97-4BC0-9676-F76A51603723}"/>
    <cellStyle name="Normal 4" xfId="12" xr:uid="{00000000-0005-0000-0000-000025660000}"/>
    <cellStyle name="Normal 4 2" xfId="15" xr:uid="{00000000-0005-0000-0000-000026660000}"/>
    <cellStyle name="Normal 5" xfId="13" xr:uid="{00000000-0005-0000-0000-000027660000}"/>
    <cellStyle name="Normal 5 2" xfId="14" xr:uid="{00000000-0005-0000-0000-000028660000}"/>
    <cellStyle name="Normal 5 3" xfId="17" xr:uid="{00000000-0005-0000-0000-000029660000}"/>
    <cellStyle name="Percent" xfId="5" builtinId="5"/>
  </cellStyles>
  <dxfs count="0"/>
  <tableStyles count="0" defaultTableStyle="TableStyleMedium9" defaultPivotStyle="PivotStyleLight16"/>
  <colors>
    <mruColors>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k\fsd\VADO&#352;&#256;%20IEST&#256;DE\ES%20FONDU%20STRAT&#274;&#290;IJAS%20DEPARTAMENTS\UIPN\24_RRF\RRF_plans\01a_ANM%20plana%20grozijumi\29_Aktu&#257;l&#257;s%20versijas%20p&#275;c%20TAP\15_TAD\Copy%20of%20FMAFpapild_p2_lv_0707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_Pick_List"/>
      <sheetName val="Components"/>
      <sheetName val="Measures"/>
      <sheetName val="Milestones_targets"/>
      <sheetName val="Costing_detailed"/>
      <sheetName val="T3a Impact (qualitative)"/>
      <sheetName val="T3b Impact (quantitative)"/>
      <sheetName val="T4a Investment baseline Input"/>
      <sheetName val="T4b Investment baseline Display"/>
    </sheetNames>
    <sheetDataSet>
      <sheetData sheetId="0"/>
      <sheetData sheetId="1"/>
      <sheetData sheetId="2"/>
      <sheetData sheetId="3"/>
      <sheetData sheetId="4">
        <row r="6">
          <cell r="L6"/>
          <cell r="M6"/>
          <cell r="N6"/>
          <cell r="O6"/>
          <cell r="P6"/>
          <cell r="Q6"/>
          <cell r="R6"/>
        </row>
        <row r="7">
          <cell r="L7"/>
          <cell r="M7"/>
          <cell r="N7"/>
          <cell r="O7"/>
          <cell r="P7"/>
          <cell r="Q7"/>
          <cell r="R7"/>
        </row>
        <row r="8">
          <cell r="L8">
            <v>0</v>
          </cell>
          <cell r="M8">
            <v>0</v>
          </cell>
          <cell r="N8">
            <v>0</v>
          </cell>
          <cell r="O8">
            <v>0</v>
          </cell>
          <cell r="P8">
            <v>0</v>
          </cell>
          <cell r="Q8">
            <v>22320000</v>
          </cell>
          <cell r="R8">
            <v>52080000</v>
          </cell>
        </row>
        <row r="9">
          <cell r="L9">
            <v>0</v>
          </cell>
          <cell r="M9">
            <v>0</v>
          </cell>
          <cell r="N9">
            <v>0</v>
          </cell>
          <cell r="O9">
            <v>7395</v>
          </cell>
          <cell r="P9">
            <v>8078434</v>
          </cell>
          <cell r="Q9">
            <v>13870806</v>
          </cell>
          <cell r="R9">
            <v>10493365</v>
          </cell>
        </row>
        <row r="10">
          <cell r="L10">
            <v>0</v>
          </cell>
          <cell r="M10">
            <v>0</v>
          </cell>
          <cell r="N10">
            <v>0</v>
          </cell>
          <cell r="O10">
            <v>0</v>
          </cell>
          <cell r="P10">
            <v>16156868</v>
          </cell>
          <cell r="Q10">
            <v>13870806</v>
          </cell>
          <cell r="R10">
            <v>10222326</v>
          </cell>
        </row>
        <row r="11">
          <cell r="L11"/>
          <cell r="M11"/>
          <cell r="N11"/>
          <cell r="O11"/>
          <cell r="P11"/>
          <cell r="Q11"/>
          <cell r="R11"/>
        </row>
        <row r="12">
          <cell r="L12">
            <v>0</v>
          </cell>
          <cell r="M12">
            <v>0</v>
          </cell>
          <cell r="N12">
            <v>0</v>
          </cell>
          <cell r="O12">
            <v>0</v>
          </cell>
          <cell r="P12">
            <v>1947300</v>
          </cell>
          <cell r="Q12">
            <v>8847780</v>
          </cell>
          <cell r="R12">
            <v>3474920</v>
          </cell>
        </row>
        <row r="13">
          <cell r="L13">
            <v>0</v>
          </cell>
          <cell r="M13">
            <v>0</v>
          </cell>
          <cell r="N13">
            <v>0</v>
          </cell>
          <cell r="O13">
            <v>1323186</v>
          </cell>
          <cell r="P13">
            <v>30048660</v>
          </cell>
          <cell r="Q13">
            <v>44327942</v>
          </cell>
          <cell r="R13">
            <v>21585704</v>
          </cell>
        </row>
        <row r="14">
          <cell r="L14"/>
          <cell r="M14"/>
          <cell r="N14"/>
          <cell r="O14"/>
          <cell r="P14"/>
          <cell r="Q14">
            <v>2312500</v>
          </cell>
          <cell r="R14"/>
        </row>
        <row r="15">
          <cell r="L15">
            <v>0</v>
          </cell>
          <cell r="M15">
            <v>0</v>
          </cell>
          <cell r="N15">
            <v>0</v>
          </cell>
          <cell r="O15">
            <v>2406093</v>
          </cell>
          <cell r="P15">
            <v>10828146</v>
          </cell>
          <cell r="Q15">
            <v>15501266</v>
          </cell>
          <cell r="R15">
            <v>5778503</v>
          </cell>
        </row>
        <row r="16">
          <cell r="L16">
            <v>0</v>
          </cell>
          <cell r="M16">
            <v>0</v>
          </cell>
          <cell r="N16">
            <v>0</v>
          </cell>
          <cell r="O16">
            <v>17184600</v>
          </cell>
          <cell r="P16">
            <v>14282000</v>
          </cell>
          <cell r="Q16">
            <v>11456400</v>
          </cell>
          <cell r="R16">
            <v>14359000</v>
          </cell>
        </row>
        <row r="17">
          <cell r="L17">
            <v>0</v>
          </cell>
          <cell r="M17">
            <v>0</v>
          </cell>
          <cell r="N17">
            <v>0</v>
          </cell>
          <cell r="O17">
            <v>24175800</v>
          </cell>
          <cell r="P17">
            <v>32234400</v>
          </cell>
          <cell r="Q17">
            <v>30000000</v>
          </cell>
          <cell r="R17">
            <v>34175800</v>
          </cell>
        </row>
        <row r="18">
          <cell r="L18">
            <v>0</v>
          </cell>
          <cell r="M18">
            <v>0</v>
          </cell>
          <cell r="N18">
            <v>0</v>
          </cell>
          <cell r="O18">
            <v>7326000</v>
          </cell>
          <cell r="P18">
            <v>4395000</v>
          </cell>
          <cell r="Q18">
            <v>5861400</v>
          </cell>
          <cell r="R18">
            <v>11721600</v>
          </cell>
        </row>
        <row r="19">
          <cell r="L19">
            <v>0</v>
          </cell>
          <cell r="M19">
            <v>0</v>
          </cell>
          <cell r="N19">
            <v>0</v>
          </cell>
          <cell r="O19">
            <v>5231995.6320000002</v>
          </cell>
          <cell r="P19">
            <v>6539994.54</v>
          </cell>
          <cell r="Q19">
            <v>8914012.5580000002</v>
          </cell>
          <cell r="R19">
            <v>3269997.27</v>
          </cell>
        </row>
        <row r="20">
          <cell r="L20">
            <v>0</v>
          </cell>
          <cell r="M20">
            <v>0</v>
          </cell>
          <cell r="N20">
            <v>0</v>
          </cell>
          <cell r="O20">
            <v>24000000</v>
          </cell>
          <cell r="P20">
            <v>20000000</v>
          </cell>
          <cell r="Q20">
            <v>25000000</v>
          </cell>
          <cell r="R20">
            <v>11000000</v>
          </cell>
        </row>
        <row r="21">
          <cell r="L21"/>
          <cell r="M21"/>
          <cell r="N21"/>
          <cell r="O21"/>
          <cell r="P21"/>
          <cell r="Q21"/>
          <cell r="R21"/>
        </row>
        <row r="22">
          <cell r="L22">
            <v>0</v>
          </cell>
          <cell r="M22">
            <v>0</v>
          </cell>
          <cell r="N22"/>
          <cell r="O22">
            <v>3222850</v>
          </cell>
          <cell r="P22">
            <v>24249650</v>
          </cell>
          <cell r="Q22">
            <v>9157500</v>
          </cell>
          <cell r="R22">
            <v>0</v>
          </cell>
        </row>
        <row r="23">
          <cell r="L23">
            <v>0</v>
          </cell>
          <cell r="M23">
            <v>0</v>
          </cell>
          <cell r="N23">
            <v>0</v>
          </cell>
          <cell r="O23">
            <v>2000000</v>
          </cell>
          <cell r="P23">
            <v>10000000</v>
          </cell>
          <cell r="Q23">
            <v>13000000</v>
          </cell>
          <cell r="R23">
            <v>7967000</v>
          </cell>
        </row>
        <row r="24">
          <cell r="L24"/>
          <cell r="M24"/>
          <cell r="N24"/>
          <cell r="O24"/>
          <cell r="P24"/>
          <cell r="Q24"/>
          <cell r="R24"/>
        </row>
        <row r="25">
          <cell r="L25">
            <v>0</v>
          </cell>
          <cell r="M25">
            <v>0</v>
          </cell>
          <cell r="N25">
            <v>0</v>
          </cell>
          <cell r="O25">
            <v>2331452</v>
          </cell>
          <cell r="P25">
            <v>4681368</v>
          </cell>
          <cell r="Q25">
            <v>4265592</v>
          </cell>
          <cell r="R25">
            <v>2398868</v>
          </cell>
        </row>
        <row r="26">
          <cell r="L26"/>
          <cell r="M26"/>
          <cell r="N26"/>
          <cell r="O26"/>
          <cell r="P26"/>
          <cell r="Q26"/>
          <cell r="R26"/>
        </row>
        <row r="27">
          <cell r="L27">
            <v>0</v>
          </cell>
          <cell r="M27">
            <v>0</v>
          </cell>
          <cell r="N27">
            <v>0</v>
          </cell>
          <cell r="O27">
            <v>10018558</v>
          </cell>
          <cell r="P27">
            <v>20869288</v>
          </cell>
          <cell r="Q27">
            <v>23654482</v>
          </cell>
          <cell r="R27">
            <v>14165592</v>
          </cell>
        </row>
        <row r="28">
          <cell r="L28">
            <v>0</v>
          </cell>
          <cell r="M28">
            <v>0</v>
          </cell>
          <cell r="N28">
            <v>0</v>
          </cell>
          <cell r="O28">
            <v>688630</v>
          </cell>
          <cell r="P28">
            <v>7228867</v>
          </cell>
          <cell r="Q28">
            <v>3154837</v>
          </cell>
          <cell r="R28">
            <v>1418466</v>
          </cell>
        </row>
        <row r="29">
          <cell r="L29"/>
          <cell r="M29"/>
          <cell r="N29"/>
          <cell r="O29"/>
          <cell r="P29"/>
          <cell r="Q29"/>
          <cell r="R29"/>
        </row>
        <row r="30">
          <cell r="L30">
            <v>0</v>
          </cell>
          <cell r="M30">
            <v>0</v>
          </cell>
          <cell r="N30">
            <v>0</v>
          </cell>
          <cell r="O30">
            <v>5450222</v>
          </cell>
          <cell r="P30">
            <v>11032893</v>
          </cell>
          <cell r="Q30">
            <v>11930024</v>
          </cell>
          <cell r="R30">
            <v>5572861</v>
          </cell>
        </row>
        <row r="31">
          <cell r="L31"/>
          <cell r="M31"/>
          <cell r="N31"/>
          <cell r="O31"/>
          <cell r="P31"/>
          <cell r="Q31"/>
          <cell r="R31"/>
        </row>
        <row r="32">
          <cell r="L32">
            <v>0</v>
          </cell>
          <cell r="M32">
            <v>0</v>
          </cell>
          <cell r="N32">
            <v>0</v>
          </cell>
          <cell r="O32">
            <v>3000000</v>
          </cell>
          <cell r="P32">
            <v>2600000</v>
          </cell>
          <cell r="Q32">
            <v>2700000</v>
          </cell>
          <cell r="R32">
            <v>1700000</v>
          </cell>
        </row>
        <row r="33">
          <cell r="L33">
            <v>0</v>
          </cell>
          <cell r="M33">
            <v>0</v>
          </cell>
          <cell r="N33">
            <v>0</v>
          </cell>
          <cell r="O33">
            <v>10428571</v>
          </cell>
          <cell r="P33">
            <v>11828572</v>
          </cell>
          <cell r="Q33">
            <v>12028572</v>
          </cell>
          <cell r="R33">
            <v>5714285</v>
          </cell>
        </row>
        <row r="34">
          <cell r="L34">
            <v>0</v>
          </cell>
          <cell r="M34">
            <v>0</v>
          </cell>
          <cell r="N34">
            <v>0</v>
          </cell>
          <cell r="O34">
            <v>4860000</v>
          </cell>
          <cell r="P34">
            <v>8505000</v>
          </cell>
          <cell r="Q34">
            <v>8505000</v>
          </cell>
          <cell r="R34">
            <v>2430000</v>
          </cell>
        </row>
        <row r="35">
          <cell r="L35">
            <v>0</v>
          </cell>
          <cell r="M35">
            <v>0</v>
          </cell>
          <cell r="N35">
            <v>0</v>
          </cell>
          <cell r="O35">
            <v>27085800</v>
          </cell>
          <cell r="P35">
            <v>18057200</v>
          </cell>
          <cell r="Q35">
            <v>0</v>
          </cell>
          <cell r="R35">
            <v>0</v>
          </cell>
        </row>
        <row r="36">
          <cell r="L36">
            <v>0</v>
          </cell>
          <cell r="M36">
            <v>0</v>
          </cell>
          <cell r="N36">
            <v>0</v>
          </cell>
          <cell r="O36">
            <v>570000</v>
          </cell>
          <cell r="P36">
            <v>2280000</v>
          </cell>
          <cell r="Q36">
            <v>1710000</v>
          </cell>
          <cell r="R36">
            <v>1140000</v>
          </cell>
        </row>
        <row r="37">
          <cell r="L37"/>
          <cell r="M37"/>
          <cell r="N37"/>
          <cell r="O37"/>
          <cell r="P37"/>
          <cell r="Q37"/>
          <cell r="R37"/>
        </row>
        <row r="38">
          <cell r="L38">
            <v>0</v>
          </cell>
          <cell r="M38">
            <v>0</v>
          </cell>
          <cell r="N38">
            <v>0</v>
          </cell>
          <cell r="O38">
            <v>1146854</v>
          </cell>
          <cell r="P38">
            <v>6387496</v>
          </cell>
          <cell r="Q38">
            <v>5084146</v>
          </cell>
          <cell r="R38">
            <v>4381504</v>
          </cell>
        </row>
        <row r="39">
          <cell r="L39">
            <v>0</v>
          </cell>
          <cell r="M39">
            <v>0</v>
          </cell>
          <cell r="N39">
            <v>0</v>
          </cell>
          <cell r="O39">
            <v>4295421</v>
          </cell>
          <cell r="P39">
            <v>6123459</v>
          </cell>
          <cell r="Q39">
            <v>5416484</v>
          </cell>
          <cell r="R39">
            <v>4164636</v>
          </cell>
        </row>
        <row r="40">
          <cell r="L40">
            <v>0</v>
          </cell>
          <cell r="M40">
            <v>0</v>
          </cell>
          <cell r="N40">
            <v>0</v>
          </cell>
          <cell r="O40">
            <v>0</v>
          </cell>
          <cell r="P40">
            <v>1080000</v>
          </cell>
          <cell r="Q40">
            <v>1260000</v>
          </cell>
          <cell r="R40">
            <v>1260000</v>
          </cell>
        </row>
        <row r="41">
          <cell r="L41">
            <v>0</v>
          </cell>
          <cell r="M41">
            <v>0</v>
          </cell>
          <cell r="N41">
            <v>0</v>
          </cell>
          <cell r="O41">
            <v>4342246</v>
          </cell>
          <cell r="P41">
            <v>4101173</v>
          </cell>
          <cell r="Q41">
            <v>4101177</v>
          </cell>
          <cell r="R41">
            <v>1761404</v>
          </cell>
        </row>
        <row r="42">
          <cell r="L42"/>
          <cell r="M42"/>
          <cell r="N42"/>
          <cell r="O42"/>
          <cell r="P42"/>
          <cell r="Q42"/>
          <cell r="R42"/>
        </row>
        <row r="43">
          <cell r="L43">
            <v>0</v>
          </cell>
          <cell r="M43">
            <v>0</v>
          </cell>
          <cell r="N43">
            <v>0</v>
          </cell>
          <cell r="O43">
            <v>3082932</v>
          </cell>
          <cell r="P43">
            <v>3689173</v>
          </cell>
          <cell r="Q43">
            <v>4160331</v>
          </cell>
          <cell r="R43">
            <v>1699564</v>
          </cell>
        </row>
        <row r="44">
          <cell r="L44">
            <v>0</v>
          </cell>
          <cell r="M44">
            <v>0</v>
          </cell>
          <cell r="N44">
            <v>0</v>
          </cell>
          <cell r="O44">
            <v>690000</v>
          </cell>
          <cell r="P44">
            <v>2861588</v>
          </cell>
          <cell r="Q44">
            <v>3011588</v>
          </cell>
          <cell r="R44">
            <v>1686824</v>
          </cell>
        </row>
        <row r="45">
          <cell r="L45"/>
          <cell r="M45"/>
          <cell r="N45"/>
          <cell r="O45">
            <v>11025000</v>
          </cell>
          <cell r="P45">
            <v>1000000</v>
          </cell>
          <cell r="Q45">
            <v>1487500</v>
          </cell>
          <cell r="R45">
            <v>1487500</v>
          </cell>
        </row>
        <row r="46">
          <cell r="L46"/>
          <cell r="M46"/>
          <cell r="N46"/>
          <cell r="O46"/>
          <cell r="P46"/>
          <cell r="Q46"/>
          <cell r="R46"/>
        </row>
        <row r="47">
          <cell r="L47"/>
          <cell r="M47"/>
          <cell r="N47"/>
          <cell r="O47"/>
          <cell r="P47"/>
          <cell r="Q47"/>
          <cell r="R47"/>
        </row>
        <row r="48">
          <cell r="L48"/>
          <cell r="M48"/>
          <cell r="N48"/>
          <cell r="O48"/>
          <cell r="P48"/>
          <cell r="Q48"/>
          <cell r="R48"/>
        </row>
        <row r="49">
          <cell r="L49">
            <v>0</v>
          </cell>
          <cell r="M49">
            <v>0</v>
          </cell>
          <cell r="N49">
            <v>0</v>
          </cell>
          <cell r="O49">
            <v>0</v>
          </cell>
          <cell r="P49">
            <v>2000000</v>
          </cell>
          <cell r="Q49">
            <v>2000000</v>
          </cell>
          <cell r="R49">
            <v>12500000</v>
          </cell>
        </row>
        <row r="50">
          <cell r="L50"/>
          <cell r="M50"/>
          <cell r="N50"/>
          <cell r="O50"/>
          <cell r="P50"/>
          <cell r="Q50"/>
          <cell r="R50"/>
        </row>
        <row r="51">
          <cell r="L51"/>
          <cell r="M51"/>
          <cell r="N51"/>
          <cell r="O51"/>
          <cell r="P51"/>
          <cell r="Q51"/>
          <cell r="R51"/>
        </row>
        <row r="52">
          <cell r="L52">
            <v>0</v>
          </cell>
          <cell r="M52">
            <v>0</v>
          </cell>
          <cell r="N52">
            <v>0</v>
          </cell>
          <cell r="O52">
            <v>46000000</v>
          </cell>
          <cell r="P52">
            <v>39000000</v>
          </cell>
          <cell r="Q52">
            <v>7300000</v>
          </cell>
          <cell r="R52">
            <v>0</v>
          </cell>
        </row>
        <row r="53">
          <cell r="L53">
            <v>0</v>
          </cell>
          <cell r="M53">
            <v>0</v>
          </cell>
          <cell r="N53">
            <v>0</v>
          </cell>
          <cell r="O53">
            <v>694246</v>
          </cell>
          <cell r="P53">
            <v>558456</v>
          </cell>
          <cell r="Q53">
            <v>574456</v>
          </cell>
          <cell r="R53">
            <v>672842</v>
          </cell>
        </row>
        <row r="54">
          <cell r="L54">
            <v>0</v>
          </cell>
          <cell r="M54">
            <v>0</v>
          </cell>
          <cell r="N54">
            <v>0</v>
          </cell>
          <cell r="O54">
            <v>6000000</v>
          </cell>
          <cell r="P54">
            <v>25939394</v>
          </cell>
          <cell r="Q54">
            <v>32060606</v>
          </cell>
          <cell r="R54">
            <v>16000000</v>
          </cell>
        </row>
        <row r="55">
          <cell r="L55"/>
          <cell r="M55"/>
          <cell r="N55"/>
          <cell r="O55">
            <v>12870000</v>
          </cell>
          <cell r="P55">
            <v>17160000</v>
          </cell>
          <cell r="Q55">
            <v>8580000</v>
          </cell>
          <cell r="R55">
            <v>4289999.9999999963</v>
          </cell>
        </row>
        <row r="56">
          <cell r="L56">
            <v>0</v>
          </cell>
          <cell r="M56">
            <v>0</v>
          </cell>
          <cell r="N56">
            <v>0</v>
          </cell>
          <cell r="O56">
            <v>1138000</v>
          </cell>
          <cell r="P56">
            <v>9207000</v>
          </cell>
          <cell r="Q56">
            <v>12207000</v>
          </cell>
          <cell r="R56">
            <v>12138000</v>
          </cell>
        </row>
        <row r="57">
          <cell r="L57">
            <v>0</v>
          </cell>
          <cell r="M57">
            <v>0</v>
          </cell>
          <cell r="N57">
            <v>0</v>
          </cell>
          <cell r="O57">
            <v>600000</v>
          </cell>
          <cell r="P57">
            <v>2700000</v>
          </cell>
          <cell r="Q57">
            <v>6700000</v>
          </cell>
          <cell r="R57">
            <v>0</v>
          </cell>
        </row>
        <row r="58">
          <cell r="L58"/>
          <cell r="M58"/>
          <cell r="N58"/>
          <cell r="O58"/>
          <cell r="P58"/>
          <cell r="Q58"/>
          <cell r="R58"/>
        </row>
        <row r="59">
          <cell r="L59"/>
          <cell r="M59"/>
          <cell r="N59"/>
          <cell r="O59">
            <v>2425583</v>
          </cell>
          <cell r="P59">
            <v>4823235</v>
          </cell>
          <cell r="Q59">
            <v>5799054</v>
          </cell>
          <cell r="R59">
            <v>1449765</v>
          </cell>
        </row>
        <row r="60">
          <cell r="L60"/>
          <cell r="M60"/>
          <cell r="N60">
            <v>38878</v>
          </cell>
          <cell r="O60">
            <v>285110</v>
          </cell>
          <cell r="P60">
            <v>620065</v>
          </cell>
          <cell r="Q60">
            <v>413332</v>
          </cell>
          <cell r="R60">
            <v>206600</v>
          </cell>
        </row>
        <row r="61">
          <cell r="L61"/>
          <cell r="M61"/>
          <cell r="N61">
            <v>86505</v>
          </cell>
          <cell r="O61"/>
          <cell r="P61">
            <v>20726639.457506962</v>
          </cell>
          <cell r="Q61">
            <v>34376509.003671281</v>
          </cell>
          <cell r="R61">
            <v>13649868.538821755</v>
          </cell>
        </row>
        <row r="62">
          <cell r="L62"/>
          <cell r="M62"/>
          <cell r="N62">
            <v>99060</v>
          </cell>
          <cell r="O62">
            <v>650000</v>
          </cell>
          <cell r="P62">
            <v>2600000</v>
          </cell>
          <cell r="Q62">
            <v>2825940</v>
          </cell>
          <cell r="R62">
            <v>325000</v>
          </cell>
        </row>
        <row r="63">
          <cell r="L63"/>
          <cell r="M63"/>
          <cell r="N63"/>
          <cell r="O63">
            <v>2432340</v>
          </cell>
          <cell r="P63">
            <v>13138830</v>
          </cell>
          <cell r="Q63">
            <v>13138830</v>
          </cell>
          <cell r="R63"/>
        </row>
        <row r="64">
          <cell r="L64">
            <v>0</v>
          </cell>
          <cell r="M64">
            <v>0</v>
          </cell>
          <cell r="N64">
            <v>30847</v>
          </cell>
          <cell r="O64">
            <v>2396538</v>
          </cell>
          <cell r="P64">
            <v>323037</v>
          </cell>
          <cell r="Q64">
            <v>218142</v>
          </cell>
          <cell r="R64">
            <v>186436</v>
          </cell>
        </row>
        <row r="65">
          <cell r="L65">
            <v>0</v>
          </cell>
          <cell r="M65">
            <v>0</v>
          </cell>
          <cell r="N65">
            <v>2862</v>
          </cell>
          <cell r="O65">
            <v>225593</v>
          </cell>
          <cell r="P65">
            <v>200822</v>
          </cell>
          <cell r="Q65">
            <v>271287</v>
          </cell>
          <cell r="R65">
            <v>14436</v>
          </cell>
        </row>
        <row r="66">
          <cell r="L66">
            <v>0</v>
          </cell>
          <cell r="M66">
            <v>0</v>
          </cell>
          <cell r="N66">
            <v>5463876</v>
          </cell>
          <cell r="O66">
            <v>18228912</v>
          </cell>
          <cell r="P66">
            <v>50877412</v>
          </cell>
          <cell r="Q66">
            <v>58611729</v>
          </cell>
          <cell r="R66">
            <v>16318071</v>
          </cell>
        </row>
        <row r="67">
          <cell r="L67">
            <v>0</v>
          </cell>
          <cell r="M67">
            <v>0</v>
          </cell>
          <cell r="N67">
            <v>0</v>
          </cell>
          <cell r="O67">
            <v>850000</v>
          </cell>
          <cell r="P67">
            <v>2975000</v>
          </cell>
          <cell r="Q67">
            <v>2550000</v>
          </cell>
          <cell r="R67">
            <v>2125000</v>
          </cell>
        </row>
        <row r="68">
          <cell r="L68">
            <v>0</v>
          </cell>
          <cell r="M68">
            <v>0</v>
          </cell>
          <cell r="N68">
            <v>0</v>
          </cell>
          <cell r="O68">
            <v>30000</v>
          </cell>
          <cell r="P68">
            <v>275000</v>
          </cell>
          <cell r="Q68">
            <v>195000</v>
          </cell>
          <cell r="R68">
            <v>0</v>
          </cell>
        </row>
        <row r="69">
          <cell r="L69">
            <v>0</v>
          </cell>
          <cell r="M69">
            <v>0</v>
          </cell>
          <cell r="N69">
            <v>0</v>
          </cell>
          <cell r="O69">
            <v>0</v>
          </cell>
          <cell r="P69">
            <v>1500000</v>
          </cell>
          <cell r="Q69">
            <v>1200000</v>
          </cell>
          <cell r="R69">
            <v>300000</v>
          </cell>
        </row>
        <row r="70">
          <cell r="L70">
            <v>0</v>
          </cell>
          <cell r="M70">
            <v>0</v>
          </cell>
          <cell r="N70">
            <v>22543</v>
          </cell>
          <cell r="O70">
            <v>280548</v>
          </cell>
          <cell r="P70">
            <v>7547507</v>
          </cell>
          <cell r="Q70">
            <v>5780934</v>
          </cell>
          <cell r="R70">
            <v>1848468</v>
          </cell>
        </row>
        <row r="71">
          <cell r="L71">
            <v>0</v>
          </cell>
          <cell r="M71">
            <v>0</v>
          </cell>
          <cell r="N71">
            <v>0</v>
          </cell>
          <cell r="O71">
            <v>580000</v>
          </cell>
          <cell r="P71">
            <v>70000</v>
          </cell>
          <cell r="Q71">
            <v>0</v>
          </cell>
          <cell r="R71">
            <v>0</v>
          </cell>
        </row>
        <row r="72">
          <cell r="L72"/>
          <cell r="M72"/>
          <cell r="N72"/>
          <cell r="O72"/>
          <cell r="P72"/>
          <cell r="Q72"/>
          <cell r="R72"/>
        </row>
        <row r="73">
          <cell r="L73">
            <v>0</v>
          </cell>
          <cell r="M73">
            <v>0</v>
          </cell>
          <cell r="N73">
            <v>0</v>
          </cell>
          <cell r="O73">
            <v>1140060.2653724449</v>
          </cell>
          <cell r="P73">
            <v>1417460.26537244</v>
          </cell>
          <cell r="Q73">
            <v>1140060.2653724449</v>
          </cell>
          <cell r="R73">
            <v>890336.89805867104</v>
          </cell>
        </row>
        <row r="74">
          <cell r="L74">
            <v>0</v>
          </cell>
          <cell r="M74">
            <v>0</v>
          </cell>
          <cell r="N74">
            <v>0</v>
          </cell>
          <cell r="O74">
            <v>14200000</v>
          </cell>
          <cell r="P74">
            <v>36450000</v>
          </cell>
          <cell r="Q74">
            <v>36450000</v>
          </cell>
          <cell r="R74">
            <v>21812082.305824</v>
          </cell>
        </row>
        <row r="75">
          <cell r="L75"/>
          <cell r="M75"/>
          <cell r="N75"/>
          <cell r="O75"/>
          <cell r="P75"/>
          <cell r="Q75"/>
          <cell r="R75"/>
        </row>
        <row r="76">
          <cell r="L76">
            <v>0</v>
          </cell>
          <cell r="M76">
            <v>0</v>
          </cell>
          <cell r="N76">
            <v>0</v>
          </cell>
          <cell r="O76">
            <v>2521578</v>
          </cell>
          <cell r="P76">
            <v>22228422</v>
          </cell>
          <cell r="Q76">
            <v>33000000</v>
          </cell>
          <cell r="R76">
            <v>24750000</v>
          </cell>
        </row>
        <row r="77">
          <cell r="L77"/>
          <cell r="M77"/>
          <cell r="N77"/>
          <cell r="O77"/>
          <cell r="P77"/>
          <cell r="Q77"/>
          <cell r="R77"/>
        </row>
        <row r="78">
          <cell r="L78"/>
          <cell r="M78"/>
          <cell r="N78">
            <v>173827</v>
          </cell>
          <cell r="O78">
            <v>1054373</v>
          </cell>
          <cell r="P78">
            <v>871800</v>
          </cell>
          <cell r="Q78">
            <v>0</v>
          </cell>
          <cell r="R78">
            <v>0</v>
          </cell>
        </row>
        <row r="79">
          <cell r="L79"/>
          <cell r="M79"/>
          <cell r="N79">
            <v>394099</v>
          </cell>
          <cell r="O79">
            <v>1072207</v>
          </cell>
          <cell r="P79">
            <v>413694</v>
          </cell>
          <cell r="Q79">
            <v>0</v>
          </cell>
          <cell r="R79">
            <v>0</v>
          </cell>
        </row>
        <row r="80">
          <cell r="L80"/>
          <cell r="M80"/>
          <cell r="N80">
            <v>0</v>
          </cell>
          <cell r="O80">
            <v>20000</v>
          </cell>
          <cell r="P80">
            <v>0</v>
          </cell>
          <cell r="Q80">
            <v>0</v>
          </cell>
          <cell r="R80">
            <v>0</v>
          </cell>
        </row>
        <row r="81">
          <cell r="L81"/>
          <cell r="M81"/>
          <cell r="N81"/>
          <cell r="O81"/>
          <cell r="P81"/>
          <cell r="Q81"/>
          <cell r="R81"/>
        </row>
        <row r="82">
          <cell r="L82"/>
          <cell r="M82"/>
          <cell r="N82"/>
          <cell r="O82"/>
          <cell r="P82"/>
          <cell r="Q82">
            <v>3000000</v>
          </cell>
          <cell r="R82"/>
        </row>
        <row r="83">
          <cell r="L83">
            <v>0</v>
          </cell>
          <cell r="M83">
            <v>0</v>
          </cell>
          <cell r="N83">
            <v>135000</v>
          </cell>
          <cell r="O83">
            <v>0</v>
          </cell>
          <cell r="P83">
            <v>0</v>
          </cell>
          <cell r="Q83">
            <v>0</v>
          </cell>
          <cell r="R83">
            <v>0</v>
          </cell>
        </row>
        <row r="84">
          <cell r="L84"/>
          <cell r="M84"/>
          <cell r="N84"/>
          <cell r="O84"/>
          <cell r="P84">
            <v>1392000</v>
          </cell>
          <cell r="Q84"/>
          <cell r="R84"/>
        </row>
        <row r="85">
          <cell r="L85"/>
          <cell r="M85"/>
          <cell r="N85"/>
          <cell r="O85">
            <v>111414</v>
          </cell>
          <cell r="P85">
            <v>4603010</v>
          </cell>
          <cell r="Q85">
            <v>3294089</v>
          </cell>
          <cell r="R85">
            <v>4749487</v>
          </cell>
        </row>
        <row r="86">
          <cell r="L86"/>
          <cell r="M86"/>
          <cell r="N86"/>
          <cell r="O86"/>
          <cell r="P86"/>
          <cell r="Q86"/>
          <cell r="R86"/>
        </row>
        <row r="87">
          <cell r="L87">
            <v>0</v>
          </cell>
          <cell r="M87">
            <v>0</v>
          </cell>
          <cell r="N87">
            <v>0</v>
          </cell>
          <cell r="O87">
            <v>728034.75</v>
          </cell>
          <cell r="P87">
            <v>745975.25</v>
          </cell>
          <cell r="Q87">
            <v>0</v>
          </cell>
          <cell r="R87">
            <v>0</v>
          </cell>
        </row>
        <row r="88">
          <cell r="L88">
            <v>0</v>
          </cell>
          <cell r="M88">
            <v>0</v>
          </cell>
          <cell r="N88">
            <v>299010</v>
          </cell>
          <cell r="O88">
            <v>320990</v>
          </cell>
          <cell r="P88">
            <v>430000</v>
          </cell>
          <cell r="Q88">
            <v>0</v>
          </cell>
          <cell r="R88">
            <v>0</v>
          </cell>
        </row>
        <row r="89">
          <cell r="L89">
            <v>0</v>
          </cell>
          <cell r="M89">
            <v>0</v>
          </cell>
          <cell r="N89">
            <v>0</v>
          </cell>
          <cell r="O89">
            <v>2250282</v>
          </cell>
          <cell r="P89">
            <v>3488269</v>
          </cell>
          <cell r="Q89">
            <v>1247284</v>
          </cell>
          <cell r="R89">
            <v>586195</v>
          </cell>
        </row>
        <row r="90">
          <cell r="L90"/>
          <cell r="M90"/>
          <cell r="N90"/>
          <cell r="O90"/>
          <cell r="P90"/>
          <cell r="Q90"/>
          <cell r="R90"/>
        </row>
        <row r="91">
          <cell r="L91">
            <v>0</v>
          </cell>
          <cell r="M91">
            <v>0</v>
          </cell>
          <cell r="N91">
            <v>5751.28</v>
          </cell>
          <cell r="O91">
            <v>190000</v>
          </cell>
          <cell r="P91">
            <v>190350</v>
          </cell>
          <cell r="Q91">
            <v>185300</v>
          </cell>
          <cell r="R91">
            <v>28598.719999999899</v>
          </cell>
        </row>
        <row r="92">
          <cell r="L92">
            <v>0</v>
          </cell>
          <cell r="M92">
            <v>0</v>
          </cell>
          <cell r="N92">
            <v>0</v>
          </cell>
          <cell r="O92">
            <v>500000</v>
          </cell>
          <cell r="P92">
            <v>550000</v>
          </cell>
          <cell r="Q92">
            <v>505000</v>
          </cell>
          <cell r="R92">
            <v>245000</v>
          </cell>
        </row>
        <row r="93">
          <cell r="L93">
            <v>0</v>
          </cell>
          <cell r="M93">
            <v>0</v>
          </cell>
          <cell r="N93">
            <v>0</v>
          </cell>
          <cell r="O93">
            <v>130475</v>
          </cell>
          <cell r="P93">
            <v>390663</v>
          </cell>
          <cell r="Q93">
            <v>378862</v>
          </cell>
          <cell r="R93">
            <v>0</v>
          </cell>
        </row>
        <row r="94">
          <cell r="L94">
            <v>0</v>
          </cell>
          <cell r="M94">
            <v>0</v>
          </cell>
          <cell r="N94">
            <v>0</v>
          </cell>
          <cell r="O94">
            <v>600000</v>
          </cell>
          <cell r="P94">
            <v>800000</v>
          </cell>
          <cell r="Q94">
            <v>800000</v>
          </cell>
          <cell r="R94">
            <v>118960</v>
          </cell>
        </row>
        <row r="95">
          <cell r="L95"/>
          <cell r="M95"/>
          <cell r="N95"/>
          <cell r="O95"/>
          <cell r="P95"/>
          <cell r="Q95"/>
          <cell r="R95"/>
        </row>
        <row r="96">
          <cell r="L96"/>
          <cell r="M96"/>
          <cell r="N96"/>
          <cell r="O96"/>
          <cell r="P96"/>
          <cell r="Q96"/>
          <cell r="R96"/>
        </row>
        <row r="97">
          <cell r="L97"/>
          <cell r="M97"/>
          <cell r="N97"/>
          <cell r="O97"/>
          <cell r="P97"/>
          <cell r="Q97"/>
          <cell r="R97"/>
        </row>
        <row r="98">
          <cell r="L98"/>
          <cell r="M98"/>
          <cell r="N98"/>
          <cell r="O98"/>
          <cell r="P98"/>
          <cell r="Q98"/>
          <cell r="R98"/>
        </row>
        <row r="99">
          <cell r="L99"/>
          <cell r="M99"/>
          <cell r="N99"/>
          <cell r="O99"/>
          <cell r="P99"/>
          <cell r="Q99"/>
          <cell r="R99"/>
        </row>
        <row r="100">
          <cell r="L100"/>
          <cell r="M100">
            <v>0</v>
          </cell>
          <cell r="N100">
            <v>0</v>
          </cell>
          <cell r="O100">
            <v>1806304.9555266006</v>
          </cell>
          <cell r="P100">
            <v>15812633.389903076</v>
          </cell>
          <cell r="Q100">
            <v>33727216.767361999</v>
          </cell>
          <cell r="R100">
            <v>8390187.8872082848</v>
          </cell>
        </row>
        <row r="101">
          <cell r="L101"/>
          <cell r="M101">
            <v>0</v>
          </cell>
          <cell r="N101">
            <v>0</v>
          </cell>
          <cell r="O101">
            <v>2772643.1412513233</v>
          </cell>
          <cell r="P101">
            <v>24272086.161029622</v>
          </cell>
          <cell r="Q101">
            <v>33576494.70360902</v>
          </cell>
          <cell r="R101">
            <v>12878775.994110039</v>
          </cell>
        </row>
        <row r="102">
          <cell r="L102"/>
          <cell r="M102">
            <v>0</v>
          </cell>
          <cell r="N102">
            <v>0</v>
          </cell>
          <cell r="O102">
            <v>56584.553903088236</v>
          </cell>
          <cell r="P102">
            <v>495348.69716386986</v>
          </cell>
          <cell r="Q102">
            <v>685234.58578793914</v>
          </cell>
          <cell r="R102">
            <v>262832.16314510279</v>
          </cell>
        </row>
      </sheetData>
      <sheetData sheetId="5"/>
      <sheetData sheetId="6"/>
      <sheetData sheetId="7">
        <row r="5">
          <cell r="B5">
            <v>26984.400000000001</v>
          </cell>
          <cell r="C5">
            <v>29153.599999999999</v>
          </cell>
          <cell r="D5">
            <v>30678.6</v>
          </cell>
          <cell r="E5">
            <v>30265.1</v>
          </cell>
          <cell r="F5">
            <v>33616.5</v>
          </cell>
          <cell r="G5">
            <v>39062.5</v>
          </cell>
          <cell r="H5">
            <v>43637.185087816455</v>
          </cell>
          <cell r="I5">
            <v>46016.900361766449</v>
          </cell>
          <cell r="J5">
            <v>48641.922186516502</v>
          </cell>
          <cell r="K5">
            <v>51328.957506234896</v>
          </cell>
        </row>
        <row r="6">
          <cell r="E6">
            <v>0</v>
          </cell>
          <cell r="F6">
            <v>0</v>
          </cell>
          <cell r="G6">
            <v>6.7522582800000004</v>
          </cell>
          <cell r="H6">
            <v>301.05542229805343</v>
          </cell>
          <cell r="I6">
            <v>607.88063876097578</v>
          </cell>
          <cell r="J6">
            <v>659.7025058838027</v>
          </cell>
          <cell r="K6">
            <v>393.84666177716787</v>
          </cell>
        </row>
        <row r="8">
          <cell r="B8">
            <v>1083.6109999999999</v>
          </cell>
          <cell r="C8">
            <v>1174.24</v>
          </cell>
          <cell r="D8">
            <v>1166.6039999999998</v>
          </cell>
          <cell r="E8">
            <v>1150.893</v>
          </cell>
          <cell r="F8">
            <v>1258.4589999999998</v>
          </cell>
          <cell r="G8">
            <v>1247.2127552560239</v>
          </cell>
          <cell r="H8">
            <v>1414.3174166747669</v>
          </cell>
          <cell r="I8">
            <v>1490.722111311733</v>
          </cell>
          <cell r="J8">
            <v>1460.1770162837065</v>
          </cell>
          <cell r="K8">
            <v>1612.2071990234044</v>
          </cell>
        </row>
        <row r="17">
          <cell r="B17">
            <v>446.05299999999994</v>
          </cell>
          <cell r="C17">
            <v>614.32899999999995</v>
          </cell>
          <cell r="D17">
            <v>580.75900000000001</v>
          </cell>
          <cell r="E17">
            <v>743.83399999999995</v>
          </cell>
          <cell r="F17">
            <v>782.96600000000012</v>
          </cell>
          <cell r="G17">
            <v>874.15104018999989</v>
          </cell>
          <cell r="H17">
            <v>1198.2317409999998</v>
          </cell>
          <cell r="I17">
            <v>1335.7462809999997</v>
          </cell>
          <cell r="J17">
            <v>1445.7341729999996</v>
          </cell>
          <cell r="K17">
            <v>1311.4335059999996</v>
          </cell>
        </row>
        <row r="23">
          <cell r="B23">
            <v>628.80499999999995</v>
          </cell>
          <cell r="C23">
            <v>641.00300000000004</v>
          </cell>
          <cell r="D23">
            <v>684.14700000000005</v>
          </cell>
          <cell r="E23">
            <v>674.10299999999995</v>
          </cell>
          <cell r="F23">
            <v>733.69799999999998</v>
          </cell>
          <cell r="G23">
            <v>823.12318703000005</v>
          </cell>
          <cell r="H23">
            <v>1048.5424575728628</v>
          </cell>
          <cell r="I23">
            <v>1195.0505805052894</v>
          </cell>
          <cell r="J23">
            <v>1055.5637690912895</v>
          </cell>
          <cell r="K23">
            <v>889.54463845061082</v>
          </cell>
        </row>
        <row r="30">
          <cell r="B30">
            <v>1726.6169999999997</v>
          </cell>
          <cell r="C30">
            <v>1821.2149999999999</v>
          </cell>
          <cell r="D30">
            <v>1606.192</v>
          </cell>
          <cell r="E30">
            <v>2111.4110000000001</v>
          </cell>
          <cell r="F30">
            <v>2414.8689999999997</v>
          </cell>
          <cell r="G30">
            <v>2762.7975459461431</v>
          </cell>
          <cell r="H30">
            <v>3198.2301723786181</v>
          </cell>
          <cell r="I30">
            <v>2888.4159539821603</v>
          </cell>
          <cell r="J30">
            <v>2844.0948614043282</v>
          </cell>
          <cell r="K30">
            <v>2695.5071981433971</v>
          </cell>
        </row>
        <row r="40">
          <cell r="B40">
            <v>146.48399999999998</v>
          </cell>
          <cell r="C40">
            <v>168.52500000000003</v>
          </cell>
          <cell r="D40">
            <v>177.17000000000002</v>
          </cell>
          <cell r="E40">
            <v>166.92999999999998</v>
          </cell>
          <cell r="F40">
            <v>188.21700000000001</v>
          </cell>
          <cell r="G40">
            <v>257.79244592999999</v>
          </cell>
          <cell r="H40">
            <v>202.0724100187349</v>
          </cell>
          <cell r="I40">
            <v>209.74204393851304</v>
          </cell>
          <cell r="J40">
            <v>206.85823411751306</v>
          </cell>
          <cell r="K40">
            <v>211.21244683800285</v>
          </cell>
        </row>
        <row r="47">
          <cell r="B47">
            <v>294.48399999999998</v>
          </cell>
          <cell r="C47">
            <v>326.55199999999996</v>
          </cell>
          <cell r="D47">
            <v>314.37000000000006</v>
          </cell>
          <cell r="E47">
            <v>347.25100000000003</v>
          </cell>
          <cell r="F47">
            <v>333.91100000000006</v>
          </cell>
          <cell r="G47">
            <v>395.40667414999973</v>
          </cell>
          <cell r="H47">
            <v>364.30500699999993</v>
          </cell>
          <cell r="I47">
            <v>367.59138979999989</v>
          </cell>
          <cell r="J47">
            <v>378.16324534399996</v>
          </cell>
          <cell r="K47">
            <v>389.04616655431994</v>
          </cell>
        </row>
        <row r="54">
          <cell r="B54">
            <v>947.00599999999997</v>
          </cell>
          <cell r="C54">
            <v>1171.5430000000001</v>
          </cell>
          <cell r="D54">
            <v>1295.4559999999999</v>
          </cell>
          <cell r="E54">
            <v>1427.6650000000002</v>
          </cell>
          <cell r="F54">
            <v>2105.2710000000002</v>
          </cell>
          <cell r="G54">
            <v>2170.2930720382906</v>
          </cell>
          <cell r="H54">
            <v>1877.2983688320983</v>
          </cell>
          <cell r="I54">
            <v>1815.0733947972444</v>
          </cell>
          <cell r="J54">
            <v>1816.7314522012919</v>
          </cell>
          <cell r="K54">
            <v>1827.2247400149893</v>
          </cell>
        </row>
        <row r="61">
          <cell r="B61">
            <v>454.839</v>
          </cell>
          <cell r="C61">
            <v>479.32699999999994</v>
          </cell>
          <cell r="D61">
            <v>446.73199999999991</v>
          </cell>
          <cell r="E61">
            <v>419.41799999999995</v>
          </cell>
          <cell r="F61">
            <v>484.85299999999995</v>
          </cell>
          <cell r="G61">
            <v>498.65719885000112</v>
          </cell>
          <cell r="H61">
            <v>506.03639693749346</v>
          </cell>
          <cell r="I61">
            <v>502.95680781168159</v>
          </cell>
          <cell r="J61">
            <v>505.75509317904931</v>
          </cell>
          <cell r="K61">
            <v>517.70584145426926</v>
          </cell>
        </row>
        <row r="68">
          <cell r="B68">
            <v>1556.1969999999999</v>
          </cell>
          <cell r="C68">
            <v>1698.4079999999999</v>
          </cell>
          <cell r="D68">
            <v>1755.8760000000002</v>
          </cell>
          <cell r="E68">
            <v>1748.9969999999998</v>
          </cell>
          <cell r="F68">
            <v>1873.634</v>
          </cell>
          <cell r="G68">
            <v>2007.7606764427605</v>
          </cell>
          <cell r="H68">
            <v>2226.5982319125997</v>
          </cell>
          <cell r="I68">
            <v>2277.7017871524258</v>
          </cell>
          <cell r="J68">
            <v>2326.781149584172</v>
          </cell>
          <cell r="K68">
            <v>2386.2823897832382</v>
          </cell>
        </row>
        <row r="77">
          <cell r="B77">
            <v>3151.2179999999994</v>
          </cell>
          <cell r="C77">
            <v>3386.5899999999997</v>
          </cell>
          <cell r="D77">
            <v>3676.6709999999989</v>
          </cell>
          <cell r="E77">
            <v>3979.1749999999993</v>
          </cell>
          <cell r="F77">
            <v>4638.3180000000002</v>
          </cell>
          <cell r="G77">
            <v>4919.8081040607603</v>
          </cell>
          <cell r="H77">
            <v>5417.1650567373517</v>
          </cell>
          <cell r="I77">
            <v>5631.8223006110884</v>
          </cell>
          <cell r="J77">
            <v>5983.0823610811467</v>
          </cell>
          <cell r="K77">
            <v>6313.6083051499572</v>
          </cell>
        </row>
      </sheetData>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ec.europa.eu/eurostat/statistics-explained/index.php?title=Glossary:Classification_of_the_functions_of_government_(COFOG)"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20sanda.blumberga@fm.gov.l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R181"/>
  <sheetViews>
    <sheetView topLeftCell="A9" workbookViewId="0">
      <selection activeCell="P141" sqref="P141"/>
    </sheetView>
  </sheetViews>
  <sheetFormatPr defaultRowHeight="15.75" x14ac:dyDescent="0.25"/>
  <cols>
    <col min="1" max="8" width="14.5703125" customWidth="1"/>
    <col min="9" max="9" width="53.5703125" bestFit="1" customWidth="1"/>
    <col min="10" max="11" width="14.5703125" customWidth="1"/>
    <col min="12" max="12" width="37.42578125" customWidth="1"/>
    <col min="13" max="13" width="131.42578125" style="68" customWidth="1"/>
    <col min="14" max="14" width="142.42578125" style="69" customWidth="1"/>
    <col min="16" max="16" width="14.42578125" bestFit="1" customWidth="1"/>
    <col min="17" max="17" width="12.5703125" bestFit="1" customWidth="1"/>
  </cols>
  <sheetData>
    <row r="1" spans="1:18" ht="30" x14ac:dyDescent="0.25">
      <c r="A1" s="63" t="s">
        <v>0</v>
      </c>
      <c r="B1" s="63" t="s">
        <v>1</v>
      </c>
      <c r="C1" s="64" t="s">
        <v>2</v>
      </c>
      <c r="D1" s="64" t="s">
        <v>3</v>
      </c>
      <c r="E1" s="64" t="s">
        <v>4</v>
      </c>
      <c r="F1" s="64" t="s">
        <v>5</v>
      </c>
      <c r="G1" s="64" t="s">
        <v>6</v>
      </c>
      <c r="H1" s="64" t="s">
        <v>7</v>
      </c>
      <c r="I1" s="64" t="s">
        <v>8</v>
      </c>
      <c r="J1" s="64" t="s">
        <v>9</v>
      </c>
      <c r="K1" s="64" t="s">
        <v>10</v>
      </c>
      <c r="L1" s="64" t="s">
        <v>11</v>
      </c>
      <c r="M1" s="65" t="s">
        <v>12</v>
      </c>
      <c r="N1" s="66" t="s">
        <v>13</v>
      </c>
      <c r="P1" t="s">
        <v>14</v>
      </c>
      <c r="Q1" t="s">
        <v>15</v>
      </c>
      <c r="R1" t="s">
        <v>16</v>
      </c>
    </row>
    <row r="2" spans="1:18" x14ac:dyDescent="0.25">
      <c r="A2" t="s">
        <v>17</v>
      </c>
      <c r="B2" t="s">
        <v>18</v>
      </c>
      <c r="C2" s="67">
        <v>0</v>
      </c>
      <c r="D2" s="67">
        <v>0</v>
      </c>
      <c r="E2" s="67">
        <v>0</v>
      </c>
      <c r="F2" t="s">
        <v>19</v>
      </c>
      <c r="G2" t="s">
        <v>20</v>
      </c>
      <c r="H2" t="s">
        <v>21</v>
      </c>
      <c r="I2" t="s">
        <v>22</v>
      </c>
      <c r="J2" t="s">
        <v>23</v>
      </c>
      <c r="K2" t="s">
        <v>24</v>
      </c>
      <c r="L2" t="s">
        <v>25</v>
      </c>
      <c r="M2" s="68" t="s">
        <v>26</v>
      </c>
      <c r="N2" s="69" t="s">
        <v>27</v>
      </c>
      <c r="P2" t="s">
        <v>28</v>
      </c>
      <c r="Q2" t="s">
        <v>29</v>
      </c>
      <c r="R2" t="s">
        <v>30</v>
      </c>
    </row>
    <row r="3" spans="1:18" x14ac:dyDescent="0.25">
      <c r="A3" t="s">
        <v>31</v>
      </c>
      <c r="B3" t="s">
        <v>32</v>
      </c>
      <c r="C3" s="67">
        <v>0.4</v>
      </c>
      <c r="D3" s="67">
        <v>0.4</v>
      </c>
      <c r="E3" s="67">
        <v>0.4</v>
      </c>
      <c r="F3" t="s">
        <v>33</v>
      </c>
      <c r="H3" t="s">
        <v>34</v>
      </c>
      <c r="I3" t="s">
        <v>35</v>
      </c>
      <c r="J3" t="s">
        <v>36</v>
      </c>
      <c r="K3" t="s">
        <v>37</v>
      </c>
      <c r="L3" t="s">
        <v>38</v>
      </c>
      <c r="M3" s="68" t="s">
        <v>39</v>
      </c>
      <c r="N3" s="69" t="s">
        <v>40</v>
      </c>
      <c r="P3" t="str">
        <f>IF(Measures!C4="Measure",Measures!D4,"")</f>
        <v/>
      </c>
      <c r="Q3" t="s">
        <v>41</v>
      </c>
      <c r="R3" t="s">
        <v>42</v>
      </c>
    </row>
    <row r="4" spans="1:18" x14ac:dyDescent="0.25">
      <c r="C4" s="67">
        <v>1</v>
      </c>
      <c r="D4" s="67">
        <v>1</v>
      </c>
      <c r="E4" s="67">
        <v>1</v>
      </c>
      <c r="I4" t="s">
        <v>43</v>
      </c>
      <c r="J4" t="s">
        <v>44</v>
      </c>
      <c r="L4" t="s">
        <v>45</v>
      </c>
      <c r="M4" s="68" t="s">
        <v>46</v>
      </c>
      <c r="N4" s="69" t="s">
        <v>47</v>
      </c>
      <c r="P4" t="str">
        <f>IF(Measures!C5="Measure",Measures!D5,"")</f>
        <v/>
      </c>
      <c r="R4" t="s">
        <v>48</v>
      </c>
    </row>
    <row r="5" spans="1:18" x14ac:dyDescent="0.25">
      <c r="I5" t="s">
        <v>49</v>
      </c>
      <c r="J5" t="s">
        <v>50</v>
      </c>
      <c r="L5" t="s">
        <v>51</v>
      </c>
      <c r="M5" s="68" t="s">
        <v>52</v>
      </c>
      <c r="N5" s="69" t="s">
        <v>53</v>
      </c>
      <c r="P5" t="str">
        <f>IF(Measures!C6="Measure",Measures!D6,"")</f>
        <v/>
      </c>
      <c r="R5" t="s">
        <v>54</v>
      </c>
    </row>
    <row r="6" spans="1:18" x14ac:dyDescent="0.25">
      <c r="I6" t="s">
        <v>55</v>
      </c>
      <c r="L6" t="s">
        <v>56</v>
      </c>
      <c r="M6" s="68" t="s">
        <v>57</v>
      </c>
      <c r="N6" s="69" t="s">
        <v>58</v>
      </c>
      <c r="P6" t="str">
        <f>IF(Measures!C7="Measure",Measures!D7,"")</f>
        <v/>
      </c>
    </row>
    <row r="7" spans="1:18" x14ac:dyDescent="0.25">
      <c r="I7" t="s">
        <v>59</v>
      </c>
      <c r="L7" t="s">
        <v>60</v>
      </c>
      <c r="M7" s="68" t="s">
        <v>61</v>
      </c>
      <c r="N7" s="69" t="s">
        <v>62</v>
      </c>
      <c r="P7" t="str">
        <f>IF(Measures!C8="Measure",Measures!D8,"")</f>
        <v/>
      </c>
    </row>
    <row r="8" spans="1:18" x14ac:dyDescent="0.25">
      <c r="L8" t="s">
        <v>63</v>
      </c>
      <c r="M8" s="68" t="s">
        <v>64</v>
      </c>
      <c r="N8" s="69" t="s">
        <v>65</v>
      </c>
      <c r="P8" t="str">
        <f>IF(Measures!C9="Measure",Measures!D9,"")</f>
        <v/>
      </c>
    </row>
    <row r="9" spans="1:18" x14ac:dyDescent="0.25">
      <c r="L9" t="s">
        <v>66</v>
      </c>
      <c r="M9" s="68" t="s">
        <v>67</v>
      </c>
      <c r="N9" s="69" t="s">
        <v>68</v>
      </c>
      <c r="P9" t="str">
        <f>IF(Measures!C10="Measure",Measures!D10,"")</f>
        <v/>
      </c>
    </row>
    <row r="10" spans="1:18" x14ac:dyDescent="0.25">
      <c r="L10" t="s">
        <v>69</v>
      </c>
      <c r="M10" s="68" t="s">
        <v>70</v>
      </c>
      <c r="N10" s="69" t="s">
        <v>71</v>
      </c>
      <c r="P10" t="str">
        <f>IF(Measures!C11="Measure",Measures!D11,"")</f>
        <v/>
      </c>
    </row>
    <row r="11" spans="1:18" x14ac:dyDescent="0.25">
      <c r="L11" t="s">
        <v>72</v>
      </c>
      <c r="M11" s="68" t="s">
        <v>73</v>
      </c>
      <c r="N11" s="69" t="s">
        <v>74</v>
      </c>
      <c r="P11" t="str">
        <f>IF(Measures!C12="Measure",Measures!D12,"")</f>
        <v/>
      </c>
    </row>
    <row r="12" spans="1:18" x14ac:dyDescent="0.25">
      <c r="L12" t="s">
        <v>75</v>
      </c>
      <c r="M12" s="68" t="s">
        <v>76</v>
      </c>
      <c r="N12" s="69" t="s">
        <v>77</v>
      </c>
      <c r="P12" t="str">
        <f>IF(Measures!C13="Measure",Measures!D13,"")</f>
        <v/>
      </c>
    </row>
    <row r="13" spans="1:18" x14ac:dyDescent="0.25">
      <c r="L13" t="s">
        <v>78</v>
      </c>
      <c r="M13" s="68" t="s">
        <v>79</v>
      </c>
      <c r="N13" s="69" t="s">
        <v>80</v>
      </c>
      <c r="P13" t="str">
        <f>IF(Measures!C16="Measure",Measures!D16,"")</f>
        <v/>
      </c>
    </row>
    <row r="14" spans="1:18" x14ac:dyDescent="0.25">
      <c r="L14" t="s">
        <v>81</v>
      </c>
      <c r="M14" s="68" t="s">
        <v>82</v>
      </c>
      <c r="N14" s="69" t="s">
        <v>83</v>
      </c>
      <c r="P14" t="str">
        <f>IF(Measures!C17="Measure",Measures!D17,"")</f>
        <v/>
      </c>
    </row>
    <row r="15" spans="1:18" x14ac:dyDescent="0.25">
      <c r="L15" t="s">
        <v>84</v>
      </c>
      <c r="M15" s="68" t="s">
        <v>85</v>
      </c>
      <c r="N15" s="69" t="s">
        <v>86</v>
      </c>
      <c r="P15" t="str">
        <f>IF(Measures!C18="Measure",Measures!D18,"")</f>
        <v/>
      </c>
    </row>
    <row r="16" spans="1:18" x14ac:dyDescent="0.25">
      <c r="L16" t="s">
        <v>87</v>
      </c>
      <c r="M16" s="68" t="s">
        <v>88</v>
      </c>
      <c r="N16" s="69" t="s">
        <v>89</v>
      </c>
      <c r="P16" t="str">
        <f>IF(Measures!C19="Measure",Measures!D19,"")</f>
        <v/>
      </c>
    </row>
    <row r="17" spans="12:16" x14ac:dyDescent="0.25">
      <c r="L17" t="s">
        <v>90</v>
      </c>
      <c r="M17" s="68" t="s">
        <v>91</v>
      </c>
      <c r="N17" s="69" t="s">
        <v>92</v>
      </c>
      <c r="P17" t="str">
        <f>IF(Measures!C20="Measure",Measures!D20,"")</f>
        <v/>
      </c>
    </row>
    <row r="18" spans="12:16" x14ac:dyDescent="0.25">
      <c r="L18" t="s">
        <v>93</v>
      </c>
      <c r="M18" s="68" t="s">
        <v>94</v>
      </c>
      <c r="N18" s="69" t="s">
        <v>95</v>
      </c>
      <c r="P18" t="str">
        <f>IF(Measures!C21="Measure",Measures!D21,"")</f>
        <v/>
      </c>
    </row>
    <row r="19" spans="12:16" x14ac:dyDescent="0.25">
      <c r="L19" t="s">
        <v>96</v>
      </c>
      <c r="M19" s="68" t="s">
        <v>97</v>
      </c>
      <c r="N19" s="69" t="s">
        <v>98</v>
      </c>
      <c r="P19" t="str">
        <f>IF(Measures!C22="Measure",Measures!D22,"")</f>
        <v/>
      </c>
    </row>
    <row r="20" spans="12:16" x14ac:dyDescent="0.25">
      <c r="L20" t="s">
        <v>99</v>
      </c>
      <c r="M20" s="68" t="s">
        <v>100</v>
      </c>
      <c r="N20" s="69" t="s">
        <v>101</v>
      </c>
      <c r="P20" t="str">
        <f>IF(Measures!C23="Measure",Measures!D23,"")</f>
        <v/>
      </c>
    </row>
    <row r="21" spans="12:16" x14ac:dyDescent="0.25">
      <c r="L21" t="s">
        <v>102</v>
      </c>
      <c r="M21" s="68" t="s">
        <v>103</v>
      </c>
      <c r="N21" s="69" t="s">
        <v>104</v>
      </c>
      <c r="P21" t="str">
        <f>IF(Measures!C24="Measure",Measures!D24,"")</f>
        <v/>
      </c>
    </row>
    <row r="22" spans="12:16" x14ac:dyDescent="0.25">
      <c r="L22" t="s">
        <v>105</v>
      </c>
      <c r="M22" s="68" t="s">
        <v>106</v>
      </c>
      <c r="N22" s="69" t="s">
        <v>107</v>
      </c>
      <c r="P22" t="str">
        <f>IF(Measures!C25="Measure",Measures!D25,"")</f>
        <v/>
      </c>
    </row>
    <row r="23" spans="12:16" x14ac:dyDescent="0.25">
      <c r="L23" t="s">
        <v>108</v>
      </c>
      <c r="M23" s="68" t="s">
        <v>109</v>
      </c>
      <c r="N23" s="69" t="s">
        <v>110</v>
      </c>
      <c r="P23" t="str">
        <f>IF(Measures!C26="Measure",Measures!D26,"")</f>
        <v/>
      </c>
    </row>
    <row r="24" spans="12:16" x14ac:dyDescent="0.25">
      <c r="L24" t="s">
        <v>111</v>
      </c>
      <c r="M24" s="68" t="s">
        <v>112</v>
      </c>
      <c r="N24" s="69" t="s">
        <v>113</v>
      </c>
      <c r="P24" t="str">
        <f>IF(Measures!C27="Measure",Measures!D27,"")</f>
        <v/>
      </c>
    </row>
    <row r="25" spans="12:16" x14ac:dyDescent="0.25">
      <c r="L25" t="s">
        <v>114</v>
      </c>
      <c r="M25" s="68" t="s">
        <v>115</v>
      </c>
      <c r="N25" s="69" t="s">
        <v>116</v>
      </c>
      <c r="P25" t="str">
        <f>IF(Measures!C28="Measure",Measures!D28,"")</f>
        <v/>
      </c>
    </row>
    <row r="26" spans="12:16" x14ac:dyDescent="0.25">
      <c r="L26" t="s">
        <v>117</v>
      </c>
      <c r="M26" s="68" t="s">
        <v>118</v>
      </c>
      <c r="N26" s="69" t="s">
        <v>119</v>
      </c>
      <c r="P26" t="str">
        <f>IF(Measures!C29="Measure",Measures!D29,"")</f>
        <v/>
      </c>
    </row>
    <row r="27" spans="12:16" x14ac:dyDescent="0.25">
      <c r="L27" t="s">
        <v>120</v>
      </c>
      <c r="M27" s="68" t="s">
        <v>121</v>
      </c>
      <c r="N27" s="69" t="s">
        <v>122</v>
      </c>
      <c r="P27" t="str">
        <f>IF(Measures!C30="Measure",Measures!D30,"")</f>
        <v/>
      </c>
    </row>
    <row r="28" spans="12:16" x14ac:dyDescent="0.25">
      <c r="L28" t="s">
        <v>123</v>
      </c>
      <c r="M28" s="68" t="s">
        <v>124</v>
      </c>
      <c r="N28" s="69" t="s">
        <v>125</v>
      </c>
      <c r="P28" t="str">
        <f>IF(Measures!C31="Measure",Measures!D31,"")</f>
        <v/>
      </c>
    </row>
    <row r="29" spans="12:16" x14ac:dyDescent="0.25">
      <c r="L29" t="s">
        <v>126</v>
      </c>
      <c r="M29" s="68" t="s">
        <v>127</v>
      </c>
      <c r="N29" s="69" t="s">
        <v>128</v>
      </c>
      <c r="P29" t="str">
        <f>IF(Measures!C32="Measure",Measures!D32,"")</f>
        <v/>
      </c>
    </row>
    <row r="30" spans="12:16" x14ac:dyDescent="0.25">
      <c r="L30" t="s">
        <v>129</v>
      </c>
      <c r="M30" s="68" t="s">
        <v>130</v>
      </c>
      <c r="N30" s="69" t="s">
        <v>131</v>
      </c>
      <c r="P30" t="str">
        <f>IF(Measures!C33="Measure",Measures!D33,"")</f>
        <v/>
      </c>
    </row>
    <row r="31" spans="12:16" x14ac:dyDescent="0.25">
      <c r="L31" t="s">
        <v>132</v>
      </c>
      <c r="M31" s="68" t="s">
        <v>133</v>
      </c>
      <c r="N31" s="69" t="s">
        <v>134</v>
      </c>
      <c r="P31" t="str">
        <f>IF(Measures!C34="Measure",Measures!D34,"")</f>
        <v/>
      </c>
    </row>
    <row r="32" spans="12:16" x14ac:dyDescent="0.25">
      <c r="L32" t="s">
        <v>135</v>
      </c>
      <c r="M32" s="68" t="s">
        <v>136</v>
      </c>
      <c r="N32" s="69" t="s">
        <v>137</v>
      </c>
      <c r="P32" t="str">
        <f>IF(Measures!C35="Measure",Measures!D35,"")</f>
        <v/>
      </c>
    </row>
    <row r="33" spans="12:16" x14ac:dyDescent="0.25">
      <c r="L33" t="s">
        <v>138</v>
      </c>
      <c r="M33" s="68" t="s">
        <v>139</v>
      </c>
      <c r="N33" s="69" t="s">
        <v>140</v>
      </c>
      <c r="P33" t="str">
        <f>IF(Measures!C36="Measure",Measures!D36,"")</f>
        <v/>
      </c>
    </row>
    <row r="34" spans="12:16" x14ac:dyDescent="0.25">
      <c r="L34" t="s">
        <v>141</v>
      </c>
      <c r="M34" s="68" t="s">
        <v>142</v>
      </c>
      <c r="N34" s="69" t="s">
        <v>143</v>
      </c>
      <c r="P34" t="str">
        <f>IF(Measures!C37="Measure",Measures!D37,"")</f>
        <v/>
      </c>
    </row>
    <row r="35" spans="12:16" x14ac:dyDescent="0.25">
      <c r="L35" t="s">
        <v>144</v>
      </c>
      <c r="M35" s="68" t="s">
        <v>145</v>
      </c>
      <c r="N35" s="69" t="s">
        <v>146</v>
      </c>
      <c r="P35" t="str">
        <f>IF(Measures!C38="Measure",Measures!D38,"")</f>
        <v/>
      </c>
    </row>
    <row r="36" spans="12:16" x14ac:dyDescent="0.25">
      <c r="L36" t="s">
        <v>147</v>
      </c>
      <c r="M36" s="68" t="s">
        <v>148</v>
      </c>
      <c r="N36" s="69" t="s">
        <v>149</v>
      </c>
      <c r="P36" t="str">
        <f>IF(Measures!C39="Measure",Measures!D39,"")</f>
        <v/>
      </c>
    </row>
    <row r="37" spans="12:16" x14ac:dyDescent="0.25">
      <c r="L37" t="s">
        <v>150</v>
      </c>
      <c r="M37" s="68" t="s">
        <v>151</v>
      </c>
      <c r="N37" s="69" t="s">
        <v>152</v>
      </c>
      <c r="P37" t="str">
        <f>IF(Measures!C40="Measure",Measures!D40,"")</f>
        <v/>
      </c>
    </row>
    <row r="38" spans="12:16" x14ac:dyDescent="0.25">
      <c r="L38" t="s">
        <v>153</v>
      </c>
      <c r="M38" s="68" t="s">
        <v>154</v>
      </c>
      <c r="N38" s="69" t="s">
        <v>155</v>
      </c>
      <c r="P38" t="str">
        <f>IF(Measures!C41="Measure",Measures!D41,"")</f>
        <v/>
      </c>
    </row>
    <row r="39" spans="12:16" x14ac:dyDescent="0.25">
      <c r="L39" t="s">
        <v>156</v>
      </c>
      <c r="M39" s="68" t="s">
        <v>157</v>
      </c>
      <c r="N39" s="69" t="s">
        <v>158</v>
      </c>
      <c r="P39" t="str">
        <f>IF(Measures!C42="Measure",Measures!D42,"")</f>
        <v/>
      </c>
    </row>
    <row r="40" spans="12:16" x14ac:dyDescent="0.25">
      <c r="L40" t="s">
        <v>159</v>
      </c>
      <c r="M40" s="68" t="s">
        <v>160</v>
      </c>
      <c r="N40" s="69" t="s">
        <v>161</v>
      </c>
      <c r="P40" t="str">
        <f>IF(Measures!C43="Measure",Measures!D43,"")</f>
        <v/>
      </c>
    </row>
    <row r="41" spans="12:16" x14ac:dyDescent="0.25">
      <c r="L41" t="s">
        <v>162</v>
      </c>
      <c r="M41" s="68" t="s">
        <v>163</v>
      </c>
      <c r="N41" s="69" t="s">
        <v>164</v>
      </c>
      <c r="P41" t="str">
        <f>IF(Measures!C44="Measure",Measures!D44,"")</f>
        <v/>
      </c>
    </row>
    <row r="42" spans="12:16" x14ac:dyDescent="0.25">
      <c r="L42" t="s">
        <v>165</v>
      </c>
      <c r="M42" s="68" t="s">
        <v>166</v>
      </c>
      <c r="N42" s="69" t="s">
        <v>167</v>
      </c>
      <c r="P42" t="str">
        <f>IF(Measures!C45="Measure",Measures!D45,"")</f>
        <v/>
      </c>
    </row>
    <row r="43" spans="12:16" x14ac:dyDescent="0.25">
      <c r="L43" t="s">
        <v>168</v>
      </c>
      <c r="M43" s="68" t="s">
        <v>169</v>
      </c>
      <c r="N43" s="69" t="s">
        <v>170</v>
      </c>
      <c r="P43" t="str">
        <f>IF(Measures!C46="Measure",Measures!D46,"")</f>
        <v/>
      </c>
    </row>
    <row r="44" spans="12:16" x14ac:dyDescent="0.25">
      <c r="L44" t="s">
        <v>171</v>
      </c>
      <c r="M44" s="68" t="s">
        <v>172</v>
      </c>
      <c r="N44" s="69" t="s">
        <v>173</v>
      </c>
      <c r="P44" t="str">
        <f>IF(Measures!C47="Measure",Measures!D47,"")</f>
        <v/>
      </c>
    </row>
    <row r="45" spans="12:16" x14ac:dyDescent="0.25">
      <c r="L45" t="s">
        <v>174</v>
      </c>
      <c r="M45" s="68" t="s">
        <v>175</v>
      </c>
      <c r="N45" s="69" t="s">
        <v>176</v>
      </c>
      <c r="P45" t="str">
        <f>IF(Measures!C48="Measure",Measures!D48,"")</f>
        <v/>
      </c>
    </row>
    <row r="46" spans="12:16" x14ac:dyDescent="0.25">
      <c r="L46" t="s">
        <v>177</v>
      </c>
      <c r="M46" s="68" t="s">
        <v>178</v>
      </c>
      <c r="P46" t="str">
        <f>IF(Measures!C49="Measure",Measures!D49,"")</f>
        <v/>
      </c>
    </row>
    <row r="47" spans="12:16" x14ac:dyDescent="0.25">
      <c r="L47" t="s">
        <v>179</v>
      </c>
      <c r="M47" s="68" t="s">
        <v>180</v>
      </c>
      <c r="P47" t="str">
        <f>IF(Measures!C50="Measure",Measures!D50,"")</f>
        <v/>
      </c>
    </row>
    <row r="48" spans="12:16" x14ac:dyDescent="0.25">
      <c r="L48" t="s">
        <v>181</v>
      </c>
      <c r="M48" s="68" t="s">
        <v>182</v>
      </c>
      <c r="P48" t="str">
        <f>IF(Measures!C51="Measure",Measures!D51,"")</f>
        <v/>
      </c>
    </row>
    <row r="49" spans="12:16" x14ac:dyDescent="0.25">
      <c r="L49" t="s">
        <v>183</v>
      </c>
      <c r="M49" s="68" t="s">
        <v>184</v>
      </c>
      <c r="P49" t="str">
        <f>IF(Measures!C52="Measure",Measures!D52,"")</f>
        <v/>
      </c>
    </row>
    <row r="50" spans="12:16" x14ac:dyDescent="0.25">
      <c r="L50" t="s">
        <v>185</v>
      </c>
      <c r="M50" s="68" t="s">
        <v>186</v>
      </c>
      <c r="P50" t="str">
        <f>IF(Measures!C53="Measure",Measures!D53,"")</f>
        <v/>
      </c>
    </row>
    <row r="51" spans="12:16" x14ac:dyDescent="0.25">
      <c r="L51" t="s">
        <v>187</v>
      </c>
      <c r="M51" s="68" t="s">
        <v>188</v>
      </c>
      <c r="P51" t="str">
        <f>IF(Measures!C54="Measure",Measures!D54,"")</f>
        <v/>
      </c>
    </row>
    <row r="52" spans="12:16" x14ac:dyDescent="0.25">
      <c r="L52" t="s">
        <v>189</v>
      </c>
      <c r="M52" s="68" t="s">
        <v>190</v>
      </c>
      <c r="P52" t="str">
        <f>IF(Measures!C55="Measure",Measures!D55,"")</f>
        <v/>
      </c>
    </row>
    <row r="53" spans="12:16" x14ac:dyDescent="0.25">
      <c r="L53" t="s">
        <v>191</v>
      </c>
      <c r="M53" s="68" t="s">
        <v>192</v>
      </c>
      <c r="P53" t="str">
        <f>IF(Measures!C56="Measure",Measures!D56,"")</f>
        <v/>
      </c>
    </row>
    <row r="54" spans="12:16" x14ac:dyDescent="0.25">
      <c r="L54" t="s">
        <v>193</v>
      </c>
      <c r="M54" s="68" t="s">
        <v>194</v>
      </c>
      <c r="P54" t="str">
        <f>IF(Measures!C57="Measure",Measures!D57,"")</f>
        <v/>
      </c>
    </row>
    <row r="55" spans="12:16" x14ac:dyDescent="0.25">
      <c r="L55" t="s">
        <v>195</v>
      </c>
      <c r="M55" s="68" t="s">
        <v>196</v>
      </c>
      <c r="P55" t="str">
        <f>IF(Measures!C58="Measure",Measures!D58,"")</f>
        <v/>
      </c>
    </row>
    <row r="56" spans="12:16" x14ac:dyDescent="0.25">
      <c r="L56" t="s">
        <v>197</v>
      </c>
      <c r="M56" s="68" t="s">
        <v>198</v>
      </c>
      <c r="P56" t="str">
        <f>IF(Measures!C59="Measure",Measures!D59,"")</f>
        <v/>
      </c>
    </row>
    <row r="57" spans="12:16" x14ac:dyDescent="0.25">
      <c r="L57" t="s">
        <v>199</v>
      </c>
      <c r="M57" s="68" t="s">
        <v>200</v>
      </c>
      <c r="P57" t="str">
        <f>IF(Measures!C60="Measure",Measures!D60,"")</f>
        <v/>
      </c>
    </row>
    <row r="58" spans="12:16" x14ac:dyDescent="0.25">
      <c r="L58" t="s">
        <v>201</v>
      </c>
      <c r="M58" s="68" t="s">
        <v>202</v>
      </c>
      <c r="P58" t="str">
        <f>IF(Measures!C61="Measure",Measures!D61,"")</f>
        <v/>
      </c>
    </row>
    <row r="59" spans="12:16" x14ac:dyDescent="0.25">
      <c r="L59" t="s">
        <v>203</v>
      </c>
      <c r="M59" s="68" t="s">
        <v>204</v>
      </c>
      <c r="P59" t="str">
        <f>IF(Measures!C62="Measure",Measures!D62,"")</f>
        <v/>
      </c>
    </row>
    <row r="60" spans="12:16" x14ac:dyDescent="0.25">
      <c r="L60" t="s">
        <v>205</v>
      </c>
      <c r="M60" s="68" t="s">
        <v>206</v>
      </c>
      <c r="P60" t="str">
        <f>IF(Measures!C63="Measure",Measures!D63,"")</f>
        <v/>
      </c>
    </row>
    <row r="61" spans="12:16" x14ac:dyDescent="0.25">
      <c r="L61" t="s">
        <v>207</v>
      </c>
      <c r="M61" s="68" t="s">
        <v>208</v>
      </c>
      <c r="P61" t="str">
        <f>IF(Measures!C64="Measure",Measures!D64,"")</f>
        <v/>
      </c>
    </row>
    <row r="62" spans="12:16" x14ac:dyDescent="0.25">
      <c r="L62" t="s">
        <v>209</v>
      </c>
      <c r="M62" s="68" t="s">
        <v>210</v>
      </c>
      <c r="P62" t="str">
        <f>IF(Measures!C65="Measure",Measures!D65,"")</f>
        <v/>
      </c>
    </row>
    <row r="63" spans="12:16" x14ac:dyDescent="0.25">
      <c r="L63" t="s">
        <v>211</v>
      </c>
      <c r="M63" s="68" t="s">
        <v>212</v>
      </c>
      <c r="P63" t="str">
        <f>IF(Measures!C66="Measure",Measures!D66,"")</f>
        <v/>
      </c>
    </row>
    <row r="64" spans="12:16" x14ac:dyDescent="0.25">
      <c r="L64" t="s">
        <v>213</v>
      </c>
      <c r="M64" s="68" t="s">
        <v>214</v>
      </c>
      <c r="P64" t="str">
        <f>IF(Measures!C67="Measure",Measures!D67,"")</f>
        <v/>
      </c>
    </row>
    <row r="65" spans="12:16" x14ac:dyDescent="0.25">
      <c r="L65" t="s">
        <v>215</v>
      </c>
      <c r="M65" s="68" t="s">
        <v>216</v>
      </c>
      <c r="P65" t="str">
        <f>IF(Measures!C68="Measure",Measures!D68,"")</f>
        <v/>
      </c>
    </row>
    <row r="66" spans="12:16" x14ac:dyDescent="0.25">
      <c r="L66" t="s">
        <v>217</v>
      </c>
      <c r="M66" s="68" t="s">
        <v>218</v>
      </c>
      <c r="P66" t="str">
        <f>IF(Measures!C69="Measure",Measures!D69,"")</f>
        <v/>
      </c>
    </row>
    <row r="67" spans="12:16" x14ac:dyDescent="0.25">
      <c r="L67" t="s">
        <v>219</v>
      </c>
      <c r="M67" s="68" t="s">
        <v>220</v>
      </c>
      <c r="P67" t="str">
        <f>IF(Measures!C70="Measure",Measures!D70,"")</f>
        <v/>
      </c>
    </row>
    <row r="68" spans="12:16" x14ac:dyDescent="0.25">
      <c r="L68" t="s">
        <v>221</v>
      </c>
      <c r="M68" s="68" t="s">
        <v>222</v>
      </c>
      <c r="P68" t="str">
        <f>IF(Measures!C71="Measure",Measures!D71,"")</f>
        <v/>
      </c>
    </row>
    <row r="69" spans="12:16" x14ac:dyDescent="0.25">
      <c r="L69" t="s">
        <v>223</v>
      </c>
      <c r="M69" s="68" t="s">
        <v>224</v>
      </c>
      <c r="P69" t="str">
        <f>IF(Measures!C72="Measure",Measures!D72,"")</f>
        <v/>
      </c>
    </row>
    <row r="70" spans="12:16" x14ac:dyDescent="0.25">
      <c r="L70" t="s">
        <v>225</v>
      </c>
      <c r="M70" s="68" t="s">
        <v>226</v>
      </c>
      <c r="P70" t="str">
        <f>IF(Measures!C73="Measure",Measures!D73,"")</f>
        <v/>
      </c>
    </row>
    <row r="71" spans="12:16" x14ac:dyDescent="0.25">
      <c r="L71" t="s">
        <v>227</v>
      </c>
      <c r="M71" s="68" t="s">
        <v>228</v>
      </c>
      <c r="P71" t="str">
        <f>IF(Measures!C74="Measure",Measures!D74,"")</f>
        <v/>
      </c>
    </row>
    <row r="72" spans="12:16" x14ac:dyDescent="0.25">
      <c r="M72" s="68" t="s">
        <v>229</v>
      </c>
      <c r="P72" t="str">
        <f>IF(Measures!C75="Measure",Measures!D75,"")</f>
        <v/>
      </c>
    </row>
    <row r="73" spans="12:16" x14ac:dyDescent="0.25">
      <c r="M73" s="68" t="s">
        <v>230</v>
      </c>
      <c r="P73" t="str">
        <f>IF(Measures!C76="Measure",Measures!D76,"")</f>
        <v/>
      </c>
    </row>
    <row r="74" spans="12:16" x14ac:dyDescent="0.25">
      <c r="M74" s="68" t="s">
        <v>231</v>
      </c>
      <c r="P74" t="str">
        <f>IF(Measures!C77="Measure",Measures!D77,"")</f>
        <v/>
      </c>
    </row>
    <row r="75" spans="12:16" x14ac:dyDescent="0.25">
      <c r="M75" s="68" t="s">
        <v>232</v>
      </c>
      <c r="P75" t="str">
        <f>IF(Measures!C78="Measure",Measures!D78,"")</f>
        <v/>
      </c>
    </row>
    <row r="76" spans="12:16" x14ac:dyDescent="0.25">
      <c r="M76" s="68" t="s">
        <v>233</v>
      </c>
      <c r="P76" t="str">
        <f>IF(Measures!C79="Measure",Measures!D79,"")</f>
        <v/>
      </c>
    </row>
    <row r="77" spans="12:16" x14ac:dyDescent="0.25">
      <c r="M77" s="68" t="s">
        <v>234</v>
      </c>
      <c r="P77" t="str">
        <f>IF(Measures!C80="Measure",Measures!D80,"")</f>
        <v/>
      </c>
    </row>
    <row r="78" spans="12:16" x14ac:dyDescent="0.25">
      <c r="M78" s="68" t="s">
        <v>235</v>
      </c>
      <c r="P78" t="str">
        <f>IF(Measures!C81="Measure",Measures!D81,"")</f>
        <v/>
      </c>
    </row>
    <row r="79" spans="12:16" x14ac:dyDescent="0.25">
      <c r="M79" s="68" t="s">
        <v>236</v>
      </c>
      <c r="P79" t="str">
        <f>IF(Measures!C82="Measure",Measures!D82,"")</f>
        <v/>
      </c>
    </row>
    <row r="80" spans="12:16" x14ac:dyDescent="0.25">
      <c r="M80" s="68" t="s">
        <v>237</v>
      </c>
      <c r="P80" t="str">
        <f>IF(Measures!C83="Measure",Measures!D83,"")</f>
        <v/>
      </c>
    </row>
    <row r="81" spans="13:16" x14ac:dyDescent="0.25">
      <c r="M81" s="68" t="s">
        <v>238</v>
      </c>
      <c r="P81" t="str">
        <f>IF(Measures!C84="Measure",Measures!D84,"")</f>
        <v/>
      </c>
    </row>
    <row r="82" spans="13:16" x14ac:dyDescent="0.25">
      <c r="M82" s="68" t="s">
        <v>239</v>
      </c>
      <c r="P82" t="str">
        <f>IF(Measures!C85="Measure",Measures!D85,"")</f>
        <v/>
      </c>
    </row>
    <row r="83" spans="13:16" x14ac:dyDescent="0.25">
      <c r="M83" s="68" t="s">
        <v>240</v>
      </c>
      <c r="P83" t="str">
        <f>IF(Measures!C86="Measure",Measures!D86,"")</f>
        <v/>
      </c>
    </row>
    <row r="84" spans="13:16" x14ac:dyDescent="0.25">
      <c r="M84" s="68" t="s">
        <v>241</v>
      </c>
      <c r="P84" t="str">
        <f>IF(Measures!C87="Measure",Measures!D87,"")</f>
        <v/>
      </c>
    </row>
    <row r="85" spans="13:16" x14ac:dyDescent="0.25">
      <c r="M85" s="68" t="s">
        <v>242</v>
      </c>
      <c r="P85" t="str">
        <f>IF(Measures!C88="Measure",Measures!D88,"")</f>
        <v/>
      </c>
    </row>
    <row r="86" spans="13:16" x14ac:dyDescent="0.25">
      <c r="M86" s="68" t="s">
        <v>243</v>
      </c>
      <c r="P86" t="str">
        <f>IF(Measures!C89="Measure",Measures!D89,"")</f>
        <v/>
      </c>
    </row>
    <row r="87" spans="13:16" x14ac:dyDescent="0.25">
      <c r="M87" s="68" t="s">
        <v>244</v>
      </c>
      <c r="P87" t="str">
        <f>IF(Measures!C90="Measure",Measures!D90,"")</f>
        <v/>
      </c>
    </row>
    <row r="88" spans="13:16" x14ac:dyDescent="0.25">
      <c r="M88" s="68" t="s">
        <v>245</v>
      </c>
      <c r="P88" t="str">
        <f>IF(Measures!C91="Measure",Measures!D91,"")</f>
        <v/>
      </c>
    </row>
    <row r="89" spans="13:16" x14ac:dyDescent="0.25">
      <c r="M89" s="68" t="s">
        <v>246</v>
      </c>
      <c r="P89" t="str">
        <f>IF(Measures!C92="Measure",Measures!D92,"")</f>
        <v/>
      </c>
    </row>
    <row r="90" spans="13:16" x14ac:dyDescent="0.25">
      <c r="M90" s="68" t="s">
        <v>247</v>
      </c>
      <c r="P90" t="str">
        <f>IF(Measures!C93="Measure",Measures!D93,"")</f>
        <v/>
      </c>
    </row>
    <row r="91" spans="13:16" x14ac:dyDescent="0.25">
      <c r="M91" s="68" t="s">
        <v>248</v>
      </c>
      <c r="P91" t="str">
        <f>IF(Measures!C94="Measure",Measures!D94,"")</f>
        <v/>
      </c>
    </row>
    <row r="92" spans="13:16" x14ac:dyDescent="0.25">
      <c r="M92" s="68" t="s">
        <v>249</v>
      </c>
      <c r="P92" t="str">
        <f>IF(Measures!C95="Measure",Measures!D95,"")</f>
        <v/>
      </c>
    </row>
    <row r="93" spans="13:16" x14ac:dyDescent="0.25">
      <c r="M93" s="68" t="s">
        <v>250</v>
      </c>
      <c r="P93" t="str">
        <f>IF(Measures!C96="Measure",Measures!D96,"")</f>
        <v/>
      </c>
    </row>
    <row r="94" spans="13:16" x14ac:dyDescent="0.25">
      <c r="M94" s="68" t="s">
        <v>251</v>
      </c>
      <c r="P94" t="e">
        <f>IF(Measures!#REF!="Measure",Measures!#REF!,"")</f>
        <v>#REF!</v>
      </c>
    </row>
    <row r="95" spans="13:16" x14ac:dyDescent="0.25">
      <c r="M95" s="68" t="s">
        <v>252</v>
      </c>
      <c r="P95" t="str">
        <f>IF(Measures!C99="Measure",Measures!D99,"")</f>
        <v/>
      </c>
    </row>
    <row r="96" spans="13:16" x14ac:dyDescent="0.25">
      <c r="M96" s="68" t="s">
        <v>253</v>
      </c>
      <c r="P96" t="e">
        <f>IF(Measures!#REF!="Measure",Measures!#REF!,"")</f>
        <v>#REF!</v>
      </c>
    </row>
    <row r="97" spans="13:16" x14ac:dyDescent="0.25">
      <c r="M97" s="68" t="s">
        <v>254</v>
      </c>
      <c r="P97" t="e">
        <f>IF(Measures!#REF!="Measure",Measures!#REF!,"")</f>
        <v>#REF!</v>
      </c>
    </row>
    <row r="98" spans="13:16" x14ac:dyDescent="0.25">
      <c r="M98" s="68" t="s">
        <v>255</v>
      </c>
      <c r="P98" t="str">
        <f>IF(Measures!C102="Measure",Measures!D102,"")</f>
        <v/>
      </c>
    </row>
    <row r="99" spans="13:16" x14ac:dyDescent="0.25">
      <c r="M99" s="68" t="s">
        <v>256</v>
      </c>
      <c r="P99" t="e">
        <f>IF(Measures!#REF!="Measure",Measures!#REF!,"")</f>
        <v>#REF!</v>
      </c>
    </row>
    <row r="100" spans="13:16" x14ac:dyDescent="0.25">
      <c r="M100" s="68" t="s">
        <v>257</v>
      </c>
      <c r="P100" t="e">
        <f>IF(Measures!#REF!="Measure",Measures!#REF!,"")</f>
        <v>#REF!</v>
      </c>
    </row>
    <row r="101" spans="13:16" x14ac:dyDescent="0.25">
      <c r="M101" s="68" t="s">
        <v>258</v>
      </c>
      <c r="P101" t="e">
        <f>IF(Measures!#REF!="Measure",Measures!#REF!,"")</f>
        <v>#REF!</v>
      </c>
    </row>
    <row r="102" spans="13:16" x14ac:dyDescent="0.25">
      <c r="M102" s="68" t="s">
        <v>259</v>
      </c>
      <c r="P102" t="e">
        <f>IF(Measures!#REF!="Measure",Measures!#REF!,"")</f>
        <v>#REF!</v>
      </c>
    </row>
    <row r="103" spans="13:16" x14ac:dyDescent="0.25">
      <c r="M103" s="68" t="s">
        <v>260</v>
      </c>
      <c r="P103" t="e">
        <f>IF(Measures!#REF!="Measure",Measures!#REF!,"")</f>
        <v>#REF!</v>
      </c>
    </row>
    <row r="104" spans="13:16" x14ac:dyDescent="0.25">
      <c r="M104" s="68" t="s">
        <v>261</v>
      </c>
      <c r="P104" t="e">
        <f>IF(Measures!#REF!="Measure",Measures!#REF!,"")</f>
        <v>#REF!</v>
      </c>
    </row>
    <row r="105" spans="13:16" x14ac:dyDescent="0.25">
      <c r="M105" s="68" t="s">
        <v>262</v>
      </c>
      <c r="P105" t="e">
        <f>IF(Measures!#REF!="Measure",Measures!#REF!,"")</f>
        <v>#REF!</v>
      </c>
    </row>
    <row r="106" spans="13:16" x14ac:dyDescent="0.25">
      <c r="M106" s="68" t="s">
        <v>263</v>
      </c>
      <c r="P106" t="e">
        <f>IF(Measures!#REF!="Measure",Measures!#REF!,"")</f>
        <v>#REF!</v>
      </c>
    </row>
    <row r="107" spans="13:16" x14ac:dyDescent="0.25">
      <c r="M107" s="68" t="s">
        <v>264</v>
      </c>
      <c r="P107" t="e">
        <f>IF(Measures!#REF!="Measure",Measures!#REF!,"")</f>
        <v>#REF!</v>
      </c>
    </row>
    <row r="108" spans="13:16" x14ac:dyDescent="0.25">
      <c r="M108" s="68" t="s">
        <v>265</v>
      </c>
      <c r="P108" t="e">
        <f>IF(Measures!#REF!="Measure",Measures!#REF!,"")</f>
        <v>#REF!</v>
      </c>
    </row>
    <row r="109" spans="13:16" x14ac:dyDescent="0.25">
      <c r="M109" s="68" t="s">
        <v>266</v>
      </c>
      <c r="P109" t="e">
        <f>IF(Measures!#REF!="Measure",Measures!#REF!,"")</f>
        <v>#REF!</v>
      </c>
    </row>
    <row r="110" spans="13:16" x14ac:dyDescent="0.25">
      <c r="M110" s="68" t="s">
        <v>267</v>
      </c>
      <c r="P110" t="e">
        <f>IF(Measures!#REF!="Measure",Measures!#REF!,"")</f>
        <v>#REF!</v>
      </c>
    </row>
    <row r="111" spans="13:16" x14ac:dyDescent="0.25">
      <c r="M111" s="68" t="s">
        <v>268</v>
      </c>
      <c r="P111" t="e">
        <f>IF(Measures!#REF!="Measure",Measures!#REF!,"")</f>
        <v>#REF!</v>
      </c>
    </row>
    <row r="112" spans="13:16" x14ac:dyDescent="0.25">
      <c r="M112" s="68" t="s">
        <v>269</v>
      </c>
      <c r="P112" t="e">
        <f>IF(Measures!#REF!="Measure",Measures!#REF!,"")</f>
        <v>#REF!</v>
      </c>
    </row>
    <row r="113" spans="13:16" x14ac:dyDescent="0.25">
      <c r="M113" s="68" t="s">
        <v>270</v>
      </c>
      <c r="P113" t="e">
        <f>IF(Measures!#REF!="Measure",Measures!#REF!,"")</f>
        <v>#REF!</v>
      </c>
    </row>
    <row r="114" spans="13:16" x14ac:dyDescent="0.25">
      <c r="M114" s="68" t="s">
        <v>271</v>
      </c>
      <c r="P114" t="e">
        <f>IF(Measures!#REF!="Measure",Measures!#REF!,"")</f>
        <v>#REF!</v>
      </c>
    </row>
    <row r="115" spans="13:16" x14ac:dyDescent="0.25">
      <c r="M115" s="68" t="s">
        <v>272</v>
      </c>
      <c r="P115" t="e">
        <f>IF(Measures!#REF!="Measure",Measures!#REF!,"")</f>
        <v>#REF!</v>
      </c>
    </row>
    <row r="116" spans="13:16" x14ac:dyDescent="0.25">
      <c r="M116" s="68" t="s">
        <v>273</v>
      </c>
      <c r="P116" t="e">
        <f>IF(Measures!#REF!="Measure",Measures!#REF!,"")</f>
        <v>#REF!</v>
      </c>
    </row>
    <row r="117" spans="13:16" x14ac:dyDescent="0.25">
      <c r="M117" s="68" t="s">
        <v>274</v>
      </c>
      <c r="P117" t="e">
        <f>IF(Measures!#REF!="Measure",Measures!#REF!,"")</f>
        <v>#REF!</v>
      </c>
    </row>
    <row r="118" spans="13:16" x14ac:dyDescent="0.25">
      <c r="M118" s="68" t="s">
        <v>275</v>
      </c>
      <c r="P118" t="e">
        <f>IF(Measures!#REF!="Measure",Measures!#REF!,"")</f>
        <v>#REF!</v>
      </c>
    </row>
    <row r="119" spans="13:16" x14ac:dyDescent="0.25">
      <c r="M119" s="68" t="s">
        <v>276</v>
      </c>
      <c r="P119" t="e">
        <f>IF(Measures!#REF!="Measure",Measures!#REF!,"")</f>
        <v>#REF!</v>
      </c>
    </row>
    <row r="120" spans="13:16" x14ac:dyDescent="0.25">
      <c r="M120" s="68" t="s">
        <v>277</v>
      </c>
      <c r="P120" t="e">
        <f>IF(Measures!#REF!="Measure",Measures!#REF!,"")</f>
        <v>#REF!</v>
      </c>
    </row>
    <row r="121" spans="13:16" x14ac:dyDescent="0.25">
      <c r="M121" s="68" t="s">
        <v>278</v>
      </c>
      <c r="P121" t="e">
        <f>IF(Measures!#REF!="Measure",Measures!#REF!,"")</f>
        <v>#REF!</v>
      </c>
    </row>
    <row r="122" spans="13:16" x14ac:dyDescent="0.25">
      <c r="M122" s="68" t="s">
        <v>279</v>
      </c>
      <c r="P122" t="e">
        <f>IF(Measures!#REF!="Measure",Measures!#REF!,"")</f>
        <v>#REF!</v>
      </c>
    </row>
    <row r="123" spans="13:16" x14ac:dyDescent="0.25">
      <c r="M123" s="68" t="s">
        <v>280</v>
      </c>
      <c r="P123" t="e">
        <f>IF(Measures!#REF!="Measure",Measures!#REF!,"")</f>
        <v>#REF!</v>
      </c>
    </row>
    <row r="124" spans="13:16" x14ac:dyDescent="0.25">
      <c r="M124" s="68" t="s">
        <v>281</v>
      </c>
      <c r="P124" t="e">
        <f>IF(Measures!#REF!="Measure",Measures!#REF!,"")</f>
        <v>#REF!</v>
      </c>
    </row>
    <row r="125" spans="13:16" x14ac:dyDescent="0.25">
      <c r="M125" s="68" t="s">
        <v>282</v>
      </c>
      <c r="P125" t="e">
        <f>IF(Measures!#REF!="Measure",Measures!#REF!,"")</f>
        <v>#REF!</v>
      </c>
    </row>
    <row r="126" spans="13:16" x14ac:dyDescent="0.25">
      <c r="M126" s="68" t="s">
        <v>283</v>
      </c>
      <c r="P126" t="e">
        <f>IF(Measures!#REF!="Measure",Measures!#REF!,"")</f>
        <v>#REF!</v>
      </c>
    </row>
    <row r="127" spans="13:16" x14ac:dyDescent="0.25">
      <c r="M127" s="68" t="s">
        <v>284</v>
      </c>
      <c r="P127" t="e">
        <f>IF(Measures!#REF!="Measure",Measures!#REF!,"")</f>
        <v>#REF!</v>
      </c>
    </row>
    <row r="128" spans="13:16" x14ac:dyDescent="0.25">
      <c r="M128" s="68" t="s">
        <v>285</v>
      </c>
      <c r="P128" t="e">
        <f>IF(Measures!#REF!="Measure",Measures!#REF!,"")</f>
        <v>#REF!</v>
      </c>
    </row>
    <row r="129" spans="13:16" x14ac:dyDescent="0.25">
      <c r="M129" s="68" t="s">
        <v>286</v>
      </c>
      <c r="P129" t="e">
        <f>IF(Measures!#REF!="Measure",Measures!#REF!,"")</f>
        <v>#REF!</v>
      </c>
    </row>
    <row r="130" spans="13:16" x14ac:dyDescent="0.25">
      <c r="M130" s="68" t="s">
        <v>287</v>
      </c>
      <c r="P130" t="e">
        <f>IF(Measures!#REF!="Measure",Measures!#REF!,"")</f>
        <v>#REF!</v>
      </c>
    </row>
    <row r="131" spans="13:16" x14ac:dyDescent="0.25">
      <c r="M131" s="68" t="s">
        <v>288</v>
      </c>
      <c r="P131" t="e">
        <f>IF(Measures!#REF!="Measure",Measures!#REF!,"")</f>
        <v>#REF!</v>
      </c>
    </row>
    <row r="132" spans="13:16" x14ac:dyDescent="0.25">
      <c r="M132" s="68" t="s">
        <v>289</v>
      </c>
      <c r="P132" t="e">
        <f>IF(Measures!#REF!="Measure",Measures!#REF!,"")</f>
        <v>#REF!</v>
      </c>
    </row>
    <row r="133" spans="13:16" x14ac:dyDescent="0.25">
      <c r="M133" s="68" t="s">
        <v>290</v>
      </c>
      <c r="P133" t="e">
        <f>IF(Measures!#REF!="Measure",Measures!#REF!,"")</f>
        <v>#REF!</v>
      </c>
    </row>
    <row r="134" spans="13:16" x14ac:dyDescent="0.25">
      <c r="M134" s="68" t="s">
        <v>291</v>
      </c>
      <c r="P134" t="e">
        <f>IF(Measures!#REF!="Measure",Measures!#REF!,"")</f>
        <v>#REF!</v>
      </c>
    </row>
    <row r="135" spans="13:16" x14ac:dyDescent="0.25">
      <c r="M135" s="68" t="s">
        <v>292</v>
      </c>
      <c r="P135" t="e">
        <f>IF(Measures!#REF!="Measure",Measures!#REF!,"")</f>
        <v>#REF!</v>
      </c>
    </row>
    <row r="136" spans="13:16" x14ac:dyDescent="0.25">
      <c r="M136" s="68" t="s">
        <v>293</v>
      </c>
      <c r="P136" t="e">
        <f>IF(Measures!#REF!="Measure",Measures!#REF!,"")</f>
        <v>#REF!</v>
      </c>
    </row>
    <row r="137" spans="13:16" x14ac:dyDescent="0.25">
      <c r="M137" s="68" t="s">
        <v>294</v>
      </c>
      <c r="P137" t="e">
        <f>IF(Measures!#REF!="Measure",Measures!#REF!,"")</f>
        <v>#REF!</v>
      </c>
    </row>
    <row r="138" spans="13:16" x14ac:dyDescent="0.25">
      <c r="M138" s="68" t="s">
        <v>295</v>
      </c>
      <c r="P138" t="e">
        <f>IF(Measures!#REF!="Measure",Measures!#REF!,"")</f>
        <v>#REF!</v>
      </c>
    </row>
    <row r="139" spans="13:16" x14ac:dyDescent="0.25">
      <c r="M139" s="68" t="s">
        <v>296</v>
      </c>
      <c r="P139" t="e">
        <f>IF(Measures!#REF!="Measure",Measures!#REF!,"")</f>
        <v>#REF!</v>
      </c>
    </row>
    <row r="140" spans="13:16" x14ac:dyDescent="0.25">
      <c r="M140" s="68" t="s">
        <v>297</v>
      </c>
      <c r="P140" t="e">
        <f>IF(Measures!#REF!="Measure",Measures!#REF!,"")</f>
        <v>#REF!</v>
      </c>
    </row>
    <row r="141" spans="13:16" x14ac:dyDescent="0.25">
      <c r="M141" s="68" t="s">
        <v>298</v>
      </c>
      <c r="P141" t="e">
        <f>IF(Measures!#REF!="Measure",Measures!#REF!,"")</f>
        <v>#REF!</v>
      </c>
    </row>
    <row r="142" spans="13:16" x14ac:dyDescent="0.25">
      <c r="M142" s="68" t="s">
        <v>299</v>
      </c>
      <c r="P142" t="e">
        <f>IF(Measures!#REF!="Measure",Measures!#REF!,"")</f>
        <v>#REF!</v>
      </c>
    </row>
    <row r="143" spans="13:16" x14ac:dyDescent="0.25">
      <c r="M143" s="68" t="s">
        <v>300</v>
      </c>
      <c r="P143" t="e">
        <f>IF(Measures!#REF!="Measure",Measures!#REF!,"")</f>
        <v>#REF!</v>
      </c>
    </row>
    <row r="144" spans="13:16" x14ac:dyDescent="0.25">
      <c r="M144" s="68" t="s">
        <v>301</v>
      </c>
      <c r="P144" t="e">
        <f>IF(Measures!#REF!="Measure",Measures!#REF!,"")</f>
        <v>#REF!</v>
      </c>
    </row>
    <row r="145" spans="13:16" x14ac:dyDescent="0.25">
      <c r="M145" s="68" t="s">
        <v>302</v>
      </c>
      <c r="P145" t="e">
        <f>IF(Measures!#REF!="Measure",Measures!#REF!,"")</f>
        <v>#REF!</v>
      </c>
    </row>
    <row r="146" spans="13:16" x14ac:dyDescent="0.25">
      <c r="M146" s="68" t="s">
        <v>303</v>
      </c>
      <c r="P146" t="e">
        <f>IF(Measures!#REF!="Measure",Measures!#REF!,"")</f>
        <v>#REF!</v>
      </c>
    </row>
    <row r="147" spans="13:16" x14ac:dyDescent="0.25">
      <c r="M147" s="68" t="s">
        <v>304</v>
      </c>
      <c r="P147" t="e">
        <f>IF(Measures!#REF!="Measure",Measures!#REF!,"")</f>
        <v>#REF!</v>
      </c>
    </row>
    <row r="148" spans="13:16" x14ac:dyDescent="0.25">
      <c r="M148" s="68" t="s">
        <v>305</v>
      </c>
      <c r="P148" t="e">
        <f>IF(Measures!#REF!="Measure",Measures!#REF!,"")</f>
        <v>#REF!</v>
      </c>
    </row>
    <row r="149" spans="13:16" x14ac:dyDescent="0.25">
      <c r="M149" s="68" t="s">
        <v>306</v>
      </c>
      <c r="P149" t="e">
        <f>IF(Measures!#REF!="Measure",Measures!#REF!,"")</f>
        <v>#REF!</v>
      </c>
    </row>
    <row r="150" spans="13:16" x14ac:dyDescent="0.25">
      <c r="M150" s="68" t="s">
        <v>307</v>
      </c>
      <c r="P150" t="e">
        <f>IF(Measures!#REF!="Measure",Measures!#REF!,"")</f>
        <v>#REF!</v>
      </c>
    </row>
    <row r="151" spans="13:16" x14ac:dyDescent="0.25">
      <c r="M151" s="68" t="s">
        <v>308</v>
      </c>
      <c r="P151" t="e">
        <f>IF(Measures!#REF!="Measure",Measures!#REF!,"")</f>
        <v>#REF!</v>
      </c>
    </row>
    <row r="152" spans="13:16" x14ac:dyDescent="0.25">
      <c r="M152" s="68" t="s">
        <v>309</v>
      </c>
      <c r="P152" t="e">
        <f>IF(Measures!#REF!="Measure",Measures!#REF!,"")</f>
        <v>#REF!</v>
      </c>
    </row>
    <row r="153" spans="13:16" x14ac:dyDescent="0.25">
      <c r="M153" s="68" t="s">
        <v>310</v>
      </c>
    </row>
    <row r="154" spans="13:16" x14ac:dyDescent="0.25">
      <c r="M154" s="68" t="s">
        <v>311</v>
      </c>
    </row>
    <row r="155" spans="13:16" x14ac:dyDescent="0.25">
      <c r="M155" s="68" t="s">
        <v>312</v>
      </c>
    </row>
    <row r="156" spans="13:16" x14ac:dyDescent="0.25">
      <c r="M156" s="68" t="s">
        <v>313</v>
      </c>
    </row>
    <row r="157" spans="13:16" x14ac:dyDescent="0.25">
      <c r="M157" s="68" t="s">
        <v>314</v>
      </c>
    </row>
    <row r="158" spans="13:16" x14ac:dyDescent="0.25">
      <c r="M158" s="68" t="s">
        <v>315</v>
      </c>
    </row>
    <row r="159" spans="13:16" x14ac:dyDescent="0.25">
      <c r="M159" s="68" t="s">
        <v>316</v>
      </c>
    </row>
    <row r="160" spans="13:16" x14ac:dyDescent="0.25">
      <c r="M160" s="68" t="s">
        <v>317</v>
      </c>
    </row>
    <row r="161" spans="13:13" x14ac:dyDescent="0.25">
      <c r="M161" s="68" t="s">
        <v>318</v>
      </c>
    </row>
    <row r="162" spans="13:13" x14ac:dyDescent="0.25">
      <c r="M162" s="68" t="s">
        <v>319</v>
      </c>
    </row>
    <row r="163" spans="13:13" x14ac:dyDescent="0.25">
      <c r="M163" s="68" t="s">
        <v>320</v>
      </c>
    </row>
    <row r="164" spans="13:13" x14ac:dyDescent="0.25">
      <c r="M164" s="68" t="s">
        <v>321</v>
      </c>
    </row>
    <row r="165" spans="13:13" x14ac:dyDescent="0.25">
      <c r="M165" s="68" t="s">
        <v>322</v>
      </c>
    </row>
    <row r="166" spans="13:13" x14ac:dyDescent="0.25">
      <c r="M166" s="68" t="s">
        <v>323</v>
      </c>
    </row>
    <row r="167" spans="13:13" x14ac:dyDescent="0.25">
      <c r="M167" s="68" t="s">
        <v>324</v>
      </c>
    </row>
    <row r="168" spans="13:13" x14ac:dyDescent="0.25">
      <c r="M168" s="68" t="s">
        <v>325</v>
      </c>
    </row>
    <row r="169" spans="13:13" x14ac:dyDescent="0.25">
      <c r="M169" s="68" t="s">
        <v>326</v>
      </c>
    </row>
    <row r="170" spans="13:13" x14ac:dyDescent="0.25">
      <c r="M170" s="68" t="s">
        <v>327</v>
      </c>
    </row>
    <row r="171" spans="13:13" x14ac:dyDescent="0.25">
      <c r="M171" s="68" t="s">
        <v>328</v>
      </c>
    </row>
    <row r="172" spans="13:13" x14ac:dyDescent="0.25">
      <c r="M172" s="68" t="s">
        <v>329</v>
      </c>
    </row>
    <row r="173" spans="13:13" x14ac:dyDescent="0.25">
      <c r="M173" s="68" t="s">
        <v>330</v>
      </c>
    </row>
    <row r="174" spans="13:13" x14ac:dyDescent="0.25">
      <c r="M174" s="68" t="s">
        <v>331</v>
      </c>
    </row>
    <row r="175" spans="13:13" x14ac:dyDescent="0.25">
      <c r="M175" s="68" t="s">
        <v>332</v>
      </c>
    </row>
    <row r="176" spans="13:13" x14ac:dyDescent="0.25">
      <c r="M176" s="68" t="s">
        <v>333</v>
      </c>
    </row>
    <row r="177" spans="13:13" x14ac:dyDescent="0.25">
      <c r="M177" s="68" t="s">
        <v>334</v>
      </c>
    </row>
    <row r="178" spans="13:13" x14ac:dyDescent="0.25">
      <c r="M178" s="68" t="s">
        <v>335</v>
      </c>
    </row>
    <row r="179" spans="13:13" x14ac:dyDescent="0.25">
      <c r="M179" s="68" t="s">
        <v>336</v>
      </c>
    </row>
    <row r="180" spans="13:13" x14ac:dyDescent="0.25">
      <c r="M180" s="68" t="s">
        <v>337</v>
      </c>
    </row>
    <row r="181" spans="13:13" x14ac:dyDescent="0.25">
      <c r="M181" s="68" t="s">
        <v>338</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D123"/>
  <sheetViews>
    <sheetView topLeftCell="A2" zoomScale="80" zoomScaleNormal="80" workbookViewId="0">
      <selection activeCell="B52" sqref="B52"/>
    </sheetView>
  </sheetViews>
  <sheetFormatPr defaultRowHeight="15" x14ac:dyDescent="0.25"/>
  <cols>
    <col min="1" max="1" width="24.85546875" style="9" customWidth="1"/>
    <col min="2" max="2" width="58.42578125" style="6" customWidth="1"/>
    <col min="3" max="3" width="177.42578125" customWidth="1"/>
    <col min="4" max="4" width="24.140625" style="6" customWidth="1"/>
  </cols>
  <sheetData>
    <row r="1" spans="1:4" ht="35.1" customHeight="1" x14ac:dyDescent="0.25">
      <c r="A1" s="265" t="s">
        <v>3877</v>
      </c>
      <c r="B1" s="265"/>
    </row>
    <row r="2" spans="1:4" ht="165.6" customHeight="1" x14ac:dyDescent="0.25">
      <c r="A2" s="262" t="s">
        <v>3443</v>
      </c>
      <c r="B2" s="263"/>
      <c r="C2" s="263"/>
      <c r="D2" s="264"/>
    </row>
    <row r="3" spans="1:4" ht="127.5" customHeight="1" x14ac:dyDescent="0.25">
      <c r="A3" s="71" t="s">
        <v>3738</v>
      </c>
      <c r="B3" s="73" t="s">
        <v>3395</v>
      </c>
      <c r="C3" s="71" t="s">
        <v>3396</v>
      </c>
      <c r="D3" s="70" t="s">
        <v>3395</v>
      </c>
    </row>
    <row r="4" spans="1:4" ht="45" x14ac:dyDescent="0.25">
      <c r="A4" s="12" t="s">
        <v>3737</v>
      </c>
      <c r="B4" s="10" t="s">
        <v>3433</v>
      </c>
      <c r="C4" s="13" t="s">
        <v>3434</v>
      </c>
      <c r="D4" s="10" t="s">
        <v>3867</v>
      </c>
    </row>
    <row r="5" spans="1:4" x14ac:dyDescent="0.25">
      <c r="A5" s="9" t="s">
        <v>339</v>
      </c>
      <c r="B5" s="6" t="s">
        <v>340</v>
      </c>
      <c r="D5" s="6" t="s">
        <v>341</v>
      </c>
    </row>
    <row r="6" spans="1:4" x14ac:dyDescent="0.25">
      <c r="A6" s="90" t="s">
        <v>48</v>
      </c>
      <c r="B6" s="6" t="s">
        <v>342</v>
      </c>
      <c r="C6" s="89"/>
      <c r="D6" s="6" t="s">
        <v>343</v>
      </c>
    </row>
    <row r="7" spans="1:4" x14ac:dyDescent="0.25">
      <c r="A7" s="9" t="s">
        <v>344</v>
      </c>
      <c r="B7" s="6" t="s">
        <v>3274</v>
      </c>
      <c r="D7" s="6" t="s">
        <v>345</v>
      </c>
    </row>
    <row r="8" spans="1:4" x14ac:dyDescent="0.25">
      <c r="A8" s="9" t="s">
        <v>346</v>
      </c>
      <c r="B8" s="6" t="s">
        <v>347</v>
      </c>
      <c r="D8" s="6" t="s">
        <v>348</v>
      </c>
    </row>
    <row r="9" spans="1:4" x14ac:dyDescent="0.25">
      <c r="A9" s="9" t="s">
        <v>349</v>
      </c>
      <c r="B9" s="6" t="s">
        <v>3398</v>
      </c>
      <c r="D9" s="6" t="s">
        <v>350</v>
      </c>
    </row>
    <row r="10" spans="1:4" x14ac:dyDescent="0.25">
      <c r="A10" s="9" t="s">
        <v>351</v>
      </c>
      <c r="B10" s="6" t="s">
        <v>352</v>
      </c>
      <c r="D10" s="6" t="s">
        <v>353</v>
      </c>
    </row>
    <row r="11" spans="1:4" s="82" customFormat="1" x14ac:dyDescent="0.25">
      <c r="A11" s="9" t="s">
        <v>354</v>
      </c>
      <c r="B11" s="6"/>
      <c r="C11" t="s">
        <v>3397</v>
      </c>
      <c r="D11" s="6" t="s">
        <v>355</v>
      </c>
    </row>
    <row r="12" spans="1:4" x14ac:dyDescent="0.25">
      <c r="A12"/>
    </row>
    <row r="13" spans="1:4" x14ac:dyDescent="0.25">
      <c r="D13"/>
    </row>
    <row r="14" spans="1:4" x14ac:dyDescent="0.25">
      <c r="B14"/>
      <c r="D14"/>
    </row>
    <row r="15" spans="1:4" x14ac:dyDescent="0.25">
      <c r="B15"/>
      <c r="D15"/>
    </row>
    <row r="16" spans="1:4" x14ac:dyDescent="0.25">
      <c r="B16"/>
      <c r="D16" s="82"/>
    </row>
    <row r="17" spans="1:4" x14ac:dyDescent="0.25">
      <c r="A17" s="232"/>
      <c r="B17"/>
      <c r="D17"/>
    </row>
    <row r="18" spans="1:4" x14ac:dyDescent="0.25">
      <c r="B18"/>
      <c r="D18"/>
    </row>
    <row r="19" spans="1:4" x14ac:dyDescent="0.25">
      <c r="A19" s="232"/>
      <c r="B19"/>
      <c r="D19"/>
    </row>
    <row r="20" spans="1:4" x14ac:dyDescent="0.25">
      <c r="A20" s="233"/>
      <c r="B20"/>
      <c r="D20"/>
    </row>
    <row r="21" spans="1:4" x14ac:dyDescent="0.25">
      <c r="B21"/>
      <c r="D21"/>
    </row>
    <row r="22" spans="1:4" x14ac:dyDescent="0.25">
      <c r="B22"/>
      <c r="D22"/>
    </row>
    <row r="23" spans="1:4" x14ac:dyDescent="0.25">
      <c r="B23"/>
      <c r="D23"/>
    </row>
    <row r="24" spans="1:4" x14ac:dyDescent="0.25">
      <c r="B24"/>
      <c r="D24"/>
    </row>
    <row r="25" spans="1:4" x14ac:dyDescent="0.25">
      <c r="B25"/>
      <c r="D25"/>
    </row>
    <row r="26" spans="1:4" x14ac:dyDescent="0.25">
      <c r="B26"/>
      <c r="D26"/>
    </row>
    <row r="27" spans="1:4" x14ac:dyDescent="0.25">
      <c r="B27"/>
      <c r="D27"/>
    </row>
    <row r="28" spans="1:4" x14ac:dyDescent="0.25">
      <c r="B28"/>
      <c r="D28"/>
    </row>
    <row r="29" spans="1:4" x14ac:dyDescent="0.25">
      <c r="B29"/>
      <c r="D29"/>
    </row>
    <row r="30" spans="1:4" x14ac:dyDescent="0.25">
      <c r="B30"/>
      <c r="D30"/>
    </row>
    <row r="31" spans="1:4" x14ac:dyDescent="0.25">
      <c r="B31"/>
      <c r="D31"/>
    </row>
    <row r="32" spans="1:4" x14ac:dyDescent="0.25">
      <c r="B32"/>
      <c r="D32"/>
    </row>
    <row r="33" spans="2:4" x14ac:dyDescent="0.25">
      <c r="B33"/>
      <c r="D33"/>
    </row>
    <row r="34" spans="2:4" x14ac:dyDescent="0.25">
      <c r="B34"/>
      <c r="D34"/>
    </row>
    <row r="35" spans="2:4" x14ac:dyDescent="0.25">
      <c r="B35"/>
      <c r="D35"/>
    </row>
    <row r="36" spans="2:4" x14ac:dyDescent="0.25">
      <c r="B36"/>
      <c r="D36"/>
    </row>
    <row r="37" spans="2:4" x14ac:dyDescent="0.25">
      <c r="B37"/>
      <c r="D37"/>
    </row>
    <row r="38" spans="2:4" x14ac:dyDescent="0.25">
      <c r="B38"/>
      <c r="D38"/>
    </row>
    <row r="39" spans="2:4" x14ac:dyDescent="0.25">
      <c r="B39"/>
      <c r="D39"/>
    </row>
    <row r="40" spans="2:4" x14ac:dyDescent="0.25">
      <c r="B40"/>
      <c r="D40"/>
    </row>
    <row r="41" spans="2:4" x14ac:dyDescent="0.25">
      <c r="B41"/>
      <c r="D41"/>
    </row>
    <row r="42" spans="2:4" x14ac:dyDescent="0.25">
      <c r="B42"/>
      <c r="D42"/>
    </row>
    <row r="43" spans="2:4" x14ac:dyDescent="0.25">
      <c r="B43"/>
      <c r="D43"/>
    </row>
    <row r="44" spans="2:4" x14ac:dyDescent="0.25">
      <c r="B44"/>
      <c r="D44"/>
    </row>
    <row r="45" spans="2:4" x14ac:dyDescent="0.25">
      <c r="B45"/>
      <c r="D45"/>
    </row>
    <row r="46" spans="2:4" x14ac:dyDescent="0.25">
      <c r="B46"/>
      <c r="D46"/>
    </row>
    <row r="47" spans="2:4" x14ac:dyDescent="0.25">
      <c r="B47"/>
      <c r="D47"/>
    </row>
    <row r="48" spans="2:4" x14ac:dyDescent="0.25">
      <c r="B48"/>
      <c r="D48"/>
    </row>
    <row r="49" spans="2:4" x14ac:dyDescent="0.25">
      <c r="B49"/>
      <c r="D49"/>
    </row>
    <row r="50" spans="2:4" x14ac:dyDescent="0.25">
      <c r="B50"/>
      <c r="D50"/>
    </row>
    <row r="51" spans="2:4" x14ac:dyDescent="0.25">
      <c r="B51"/>
      <c r="D51"/>
    </row>
    <row r="52" spans="2:4" x14ac:dyDescent="0.25">
      <c r="B52"/>
      <c r="D52"/>
    </row>
    <row r="53" spans="2:4" x14ac:dyDescent="0.25">
      <c r="B53"/>
      <c r="D53"/>
    </row>
    <row r="54" spans="2:4" x14ac:dyDescent="0.25">
      <c r="B54"/>
      <c r="D54"/>
    </row>
    <row r="55" spans="2:4" x14ac:dyDescent="0.25">
      <c r="B55"/>
      <c r="D55"/>
    </row>
    <row r="56" spans="2:4" x14ac:dyDescent="0.25">
      <c r="B56"/>
      <c r="D56"/>
    </row>
    <row r="57" spans="2:4" x14ac:dyDescent="0.25">
      <c r="B57"/>
      <c r="D57"/>
    </row>
    <row r="58" spans="2:4" x14ac:dyDescent="0.25">
      <c r="B58"/>
      <c r="D58"/>
    </row>
    <row r="59" spans="2:4" x14ac:dyDescent="0.25">
      <c r="B59"/>
      <c r="D59"/>
    </row>
    <row r="60" spans="2:4" x14ac:dyDescent="0.25">
      <c r="B60"/>
      <c r="D60"/>
    </row>
    <row r="61" spans="2:4" x14ac:dyDescent="0.25">
      <c r="B61"/>
      <c r="D61"/>
    </row>
    <row r="62" spans="2:4" x14ac:dyDescent="0.25">
      <c r="B62"/>
      <c r="D62"/>
    </row>
    <row r="63" spans="2:4" x14ac:dyDescent="0.25">
      <c r="B63"/>
      <c r="D63"/>
    </row>
    <row r="64" spans="2:4" x14ac:dyDescent="0.25">
      <c r="B64"/>
      <c r="D64"/>
    </row>
    <row r="65" spans="2:4" x14ac:dyDescent="0.25">
      <c r="B65"/>
      <c r="D65"/>
    </row>
    <row r="66" spans="2:4" x14ac:dyDescent="0.25">
      <c r="B66"/>
      <c r="D66"/>
    </row>
    <row r="67" spans="2:4" x14ac:dyDescent="0.25">
      <c r="B67"/>
      <c r="D67"/>
    </row>
    <row r="68" spans="2:4" x14ac:dyDescent="0.25">
      <c r="B68"/>
      <c r="D68"/>
    </row>
    <row r="69" spans="2:4" x14ac:dyDescent="0.25">
      <c r="B69"/>
      <c r="D69"/>
    </row>
    <row r="70" spans="2:4" x14ac:dyDescent="0.25">
      <c r="B70"/>
      <c r="D70"/>
    </row>
    <row r="71" spans="2:4" x14ac:dyDescent="0.25">
      <c r="B71"/>
      <c r="D71"/>
    </row>
    <row r="72" spans="2:4" x14ac:dyDescent="0.25">
      <c r="B72"/>
      <c r="D72"/>
    </row>
    <row r="73" spans="2:4" x14ac:dyDescent="0.25">
      <c r="B73"/>
      <c r="D73"/>
    </row>
    <row r="74" spans="2:4" x14ac:dyDescent="0.25">
      <c r="B74"/>
      <c r="D74"/>
    </row>
    <row r="75" spans="2:4" x14ac:dyDescent="0.25">
      <c r="B75"/>
      <c r="D75"/>
    </row>
    <row r="76" spans="2:4" x14ac:dyDescent="0.25">
      <c r="B76"/>
      <c r="D76"/>
    </row>
    <row r="77" spans="2:4" x14ac:dyDescent="0.25">
      <c r="B77"/>
      <c r="D77"/>
    </row>
    <row r="78" spans="2:4" x14ac:dyDescent="0.25">
      <c r="B78"/>
      <c r="D78"/>
    </row>
    <row r="79" spans="2:4" x14ac:dyDescent="0.25">
      <c r="B79"/>
      <c r="D79"/>
    </row>
    <row r="80" spans="2:4" x14ac:dyDescent="0.25">
      <c r="B80"/>
      <c r="D80"/>
    </row>
    <row r="81" spans="2:4" x14ac:dyDescent="0.25">
      <c r="B81"/>
      <c r="D81"/>
    </row>
    <row r="82" spans="2:4" x14ac:dyDescent="0.25">
      <c r="B82"/>
      <c r="D82"/>
    </row>
    <row r="83" spans="2:4" x14ac:dyDescent="0.25">
      <c r="B83"/>
      <c r="D83"/>
    </row>
    <row r="84" spans="2:4" x14ac:dyDescent="0.25">
      <c r="B84"/>
      <c r="D84"/>
    </row>
    <row r="85" spans="2:4" x14ac:dyDescent="0.25">
      <c r="B85"/>
      <c r="D85"/>
    </row>
    <row r="86" spans="2:4" x14ac:dyDescent="0.25">
      <c r="B86"/>
      <c r="D86"/>
    </row>
    <row r="87" spans="2:4" x14ac:dyDescent="0.25">
      <c r="B87"/>
      <c r="D87"/>
    </row>
    <row r="88" spans="2:4" x14ac:dyDescent="0.25">
      <c r="B88"/>
      <c r="D88"/>
    </row>
    <row r="89" spans="2:4" x14ac:dyDescent="0.25">
      <c r="B89"/>
      <c r="D89"/>
    </row>
    <row r="90" spans="2:4" x14ac:dyDescent="0.25">
      <c r="B90"/>
      <c r="D90"/>
    </row>
    <row r="91" spans="2:4" x14ac:dyDescent="0.25">
      <c r="B91"/>
      <c r="D91"/>
    </row>
    <row r="92" spans="2:4" x14ac:dyDescent="0.25">
      <c r="B92"/>
      <c r="D92"/>
    </row>
    <row r="93" spans="2:4" x14ac:dyDescent="0.25">
      <c r="B93"/>
      <c r="D93"/>
    </row>
    <row r="94" spans="2:4" x14ac:dyDescent="0.25">
      <c r="B94"/>
      <c r="D94"/>
    </row>
    <row r="95" spans="2:4" x14ac:dyDescent="0.25">
      <c r="B95"/>
      <c r="D95"/>
    </row>
    <row r="96" spans="2:4" x14ac:dyDescent="0.25">
      <c r="B96"/>
      <c r="D96"/>
    </row>
    <row r="97" spans="2:4" x14ac:dyDescent="0.25">
      <c r="B97"/>
      <c r="D97"/>
    </row>
    <row r="98" spans="2:4" x14ac:dyDescent="0.25">
      <c r="B98"/>
      <c r="D98"/>
    </row>
    <row r="99" spans="2:4" x14ac:dyDescent="0.25">
      <c r="B99"/>
      <c r="D99"/>
    </row>
    <row r="100" spans="2:4" x14ac:dyDescent="0.25">
      <c r="B100"/>
      <c r="D100"/>
    </row>
    <row r="101" spans="2:4" x14ac:dyDescent="0.25">
      <c r="B101"/>
      <c r="D101"/>
    </row>
    <row r="102" spans="2:4" x14ac:dyDescent="0.25">
      <c r="B102"/>
      <c r="D102"/>
    </row>
    <row r="103" spans="2:4" x14ac:dyDescent="0.25">
      <c r="B103"/>
      <c r="D103"/>
    </row>
    <row r="104" spans="2:4" x14ac:dyDescent="0.25">
      <c r="B104"/>
      <c r="D104"/>
    </row>
    <row r="105" spans="2:4" x14ac:dyDescent="0.25">
      <c r="B105"/>
      <c r="D105"/>
    </row>
    <row r="106" spans="2:4" x14ac:dyDescent="0.25">
      <c r="B106"/>
      <c r="D106"/>
    </row>
    <row r="107" spans="2:4" x14ac:dyDescent="0.25">
      <c r="B107"/>
      <c r="D107"/>
    </row>
    <row r="108" spans="2:4" x14ac:dyDescent="0.25">
      <c r="B108"/>
      <c r="D108"/>
    </row>
    <row r="109" spans="2:4" x14ac:dyDescent="0.25">
      <c r="B109"/>
      <c r="D109"/>
    </row>
    <row r="110" spans="2:4" x14ac:dyDescent="0.25">
      <c r="B110"/>
      <c r="D110"/>
    </row>
    <row r="111" spans="2:4" x14ac:dyDescent="0.25">
      <c r="B111"/>
      <c r="D111"/>
    </row>
    <row r="112" spans="2:4" x14ac:dyDescent="0.25">
      <c r="B112"/>
      <c r="D112"/>
    </row>
    <row r="113" spans="2:4" x14ac:dyDescent="0.25">
      <c r="B113"/>
      <c r="D113"/>
    </row>
    <row r="114" spans="2:4" x14ac:dyDescent="0.25">
      <c r="B114"/>
      <c r="D114"/>
    </row>
    <row r="115" spans="2:4" x14ac:dyDescent="0.25">
      <c r="B115"/>
      <c r="D115"/>
    </row>
    <row r="116" spans="2:4" x14ac:dyDescent="0.25">
      <c r="B116"/>
      <c r="D116"/>
    </row>
    <row r="117" spans="2:4" x14ac:dyDescent="0.25">
      <c r="B117"/>
      <c r="D117"/>
    </row>
    <row r="118" spans="2:4" x14ac:dyDescent="0.25">
      <c r="B118"/>
      <c r="D118"/>
    </row>
    <row r="119" spans="2:4" x14ac:dyDescent="0.25">
      <c r="B119"/>
      <c r="D119"/>
    </row>
    <row r="120" spans="2:4" x14ac:dyDescent="0.25">
      <c r="B120"/>
      <c r="D120"/>
    </row>
    <row r="121" spans="2:4" x14ac:dyDescent="0.25">
      <c r="B121"/>
      <c r="D121"/>
    </row>
    <row r="122" spans="2:4" x14ac:dyDescent="0.25">
      <c r="B122"/>
      <c r="D122"/>
    </row>
    <row r="123" spans="2:4" x14ac:dyDescent="0.25">
      <c r="B123"/>
      <c r="D123"/>
    </row>
  </sheetData>
  <autoFilter ref="A4:D4" xr:uid="{00000000-0009-0000-0000-000001000000}"/>
  <mergeCells count="2">
    <mergeCell ref="A2:D2"/>
    <mergeCell ref="A1:B1"/>
  </mergeCell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T1_Pick_List!$R$2:$R$5</xm:f>
          </x14:formula1>
          <xm:sqref>A5:A16 A21:A49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X115"/>
  <sheetViews>
    <sheetView tabSelected="1" zoomScale="60" zoomScaleNormal="60" workbookViewId="0">
      <pane ySplit="2" topLeftCell="A91" activePane="bottomLeft" state="frozen"/>
      <selection activeCell="B1" sqref="B1"/>
      <selection pane="bottomLeft" activeCell="J99" sqref="J99:J100"/>
    </sheetView>
  </sheetViews>
  <sheetFormatPr defaultRowHeight="15" x14ac:dyDescent="0.25"/>
  <cols>
    <col min="1" max="1" width="16.42578125" style="3" customWidth="1"/>
    <col min="2" max="2" width="58.42578125" style="72" bestFit="1" customWidth="1"/>
    <col min="3" max="3" width="15.5703125" style="6" customWidth="1"/>
    <col min="4" max="4" width="25.85546875" style="6" customWidth="1"/>
    <col min="5" max="5" width="68.42578125" style="72" customWidth="1"/>
    <col min="6" max="6" width="48.42578125" customWidth="1"/>
    <col min="7" max="7" width="25" style="6" customWidth="1"/>
    <col min="8" max="8" width="15.5703125" style="6" customWidth="1"/>
    <col min="9" max="9" width="15.5703125" style="4" customWidth="1"/>
    <col min="10" max="10" width="16.5703125" style="1" customWidth="1"/>
    <col min="11" max="11" width="15.5703125" style="5" customWidth="1"/>
    <col min="12" max="12" width="24.5703125" style="2" customWidth="1"/>
    <col min="13" max="13" width="15.5703125" style="5" customWidth="1"/>
    <col min="14" max="14" width="24.140625" style="2" customWidth="1"/>
    <col min="15" max="15" width="15.5703125" style="5" customWidth="1"/>
    <col min="16" max="16" width="23.5703125" style="2" customWidth="1"/>
    <col min="17" max="17" width="81.5703125" style="72" customWidth="1"/>
    <col min="18" max="18" width="73.5703125" customWidth="1"/>
    <col min="19" max="19" width="89.140625" style="72" customWidth="1"/>
    <col min="20" max="20" width="89.85546875" customWidth="1"/>
    <col min="21" max="22" width="15.5703125" style="72" customWidth="1"/>
    <col min="23" max="23" width="32.85546875" style="72" customWidth="1"/>
    <col min="24" max="24" width="45.5703125" customWidth="1"/>
  </cols>
  <sheetData>
    <row r="1" spans="1:24" ht="44.25" customHeight="1" x14ac:dyDescent="0.25">
      <c r="A1" s="275" t="s">
        <v>3444</v>
      </c>
      <c r="B1" s="276"/>
      <c r="C1" s="276"/>
      <c r="D1" s="276"/>
      <c r="E1" s="276"/>
      <c r="F1" s="276"/>
      <c r="G1" s="276"/>
      <c r="H1" s="276"/>
      <c r="I1" s="277"/>
      <c r="J1" s="270" t="s">
        <v>356</v>
      </c>
      <c r="K1" s="266" t="s">
        <v>3458</v>
      </c>
      <c r="L1" s="268" t="s">
        <v>3460</v>
      </c>
      <c r="M1" s="266" t="s">
        <v>3708</v>
      </c>
      <c r="N1" s="268" t="s">
        <v>3461</v>
      </c>
      <c r="O1" s="266" t="s">
        <v>3459</v>
      </c>
      <c r="P1" s="268" t="s">
        <v>3462</v>
      </c>
      <c r="Q1" s="266" t="s">
        <v>3708</v>
      </c>
      <c r="R1" s="268" t="s">
        <v>357</v>
      </c>
      <c r="S1" s="266" t="s">
        <v>3708</v>
      </c>
      <c r="T1" s="268" t="s">
        <v>358</v>
      </c>
      <c r="U1" s="266" t="s">
        <v>3709</v>
      </c>
      <c r="V1" s="266" t="s">
        <v>3709</v>
      </c>
      <c r="W1" s="266" t="s">
        <v>3710</v>
      </c>
      <c r="X1" s="270" t="s">
        <v>359</v>
      </c>
    </row>
    <row r="2" spans="1:24" ht="63" customHeight="1" x14ac:dyDescent="0.25">
      <c r="A2" s="11" t="s">
        <v>360</v>
      </c>
      <c r="B2" s="272" t="s">
        <v>3442</v>
      </c>
      <c r="C2" s="273"/>
      <c r="D2" s="273"/>
      <c r="E2" s="274"/>
      <c r="F2" s="71" t="s">
        <v>361</v>
      </c>
      <c r="G2" s="272" t="s">
        <v>3457</v>
      </c>
      <c r="H2" s="273"/>
      <c r="I2" s="274"/>
      <c r="J2" s="271"/>
      <c r="K2" s="267"/>
      <c r="L2" s="271"/>
      <c r="M2" s="267"/>
      <c r="N2" s="271"/>
      <c r="O2" s="267"/>
      <c r="P2" s="271"/>
      <c r="Q2" s="267"/>
      <c r="R2" s="269"/>
      <c r="S2" s="267"/>
      <c r="T2" s="271"/>
      <c r="U2" s="267"/>
      <c r="V2" s="267"/>
      <c r="W2" s="267"/>
      <c r="X2" s="271"/>
    </row>
    <row r="3" spans="1:24" ht="73.5" customHeight="1" x14ac:dyDescent="0.25">
      <c r="A3" s="12" t="s">
        <v>3737</v>
      </c>
      <c r="B3" s="10" t="s">
        <v>3433</v>
      </c>
      <c r="C3" s="10" t="s">
        <v>3435</v>
      </c>
      <c r="D3" s="10" t="s">
        <v>3436</v>
      </c>
      <c r="E3" s="10" t="s">
        <v>3437</v>
      </c>
      <c r="F3" s="13" t="s">
        <v>362</v>
      </c>
      <c r="G3" s="10" t="s">
        <v>3438</v>
      </c>
      <c r="H3" s="10" t="s">
        <v>3441</v>
      </c>
      <c r="I3" s="87" t="s">
        <v>3456</v>
      </c>
      <c r="J3" s="74" t="s">
        <v>363</v>
      </c>
      <c r="K3" s="10" t="s">
        <v>364</v>
      </c>
      <c r="L3" s="13" t="s">
        <v>365</v>
      </c>
      <c r="M3" s="10" t="s">
        <v>366</v>
      </c>
      <c r="N3" s="13" t="s">
        <v>367</v>
      </c>
      <c r="O3" s="10" t="s">
        <v>368</v>
      </c>
      <c r="P3" s="13" t="s">
        <v>369</v>
      </c>
      <c r="Q3" s="10" t="s">
        <v>370</v>
      </c>
      <c r="R3" s="13" t="s">
        <v>371</v>
      </c>
      <c r="S3" s="10" t="s">
        <v>372</v>
      </c>
      <c r="T3" s="13" t="s">
        <v>373</v>
      </c>
      <c r="U3" s="10" t="s">
        <v>374</v>
      </c>
      <c r="V3" s="10" t="s">
        <v>375</v>
      </c>
      <c r="W3" s="10" t="s">
        <v>376</v>
      </c>
      <c r="X3" s="13" t="s">
        <v>377</v>
      </c>
    </row>
    <row r="4" spans="1:24" s="110" customFormat="1" x14ac:dyDescent="0.25">
      <c r="A4" s="158" t="s">
        <v>378</v>
      </c>
      <c r="B4" s="168" t="s">
        <v>379</v>
      </c>
      <c r="C4" s="185" t="s">
        <v>3402</v>
      </c>
      <c r="D4" s="185" t="s">
        <v>3469</v>
      </c>
      <c r="E4" s="168" t="s">
        <v>380</v>
      </c>
      <c r="F4" s="147"/>
      <c r="G4" s="185" t="s">
        <v>381</v>
      </c>
      <c r="H4" s="185" t="s">
        <v>382</v>
      </c>
      <c r="I4" s="190">
        <v>0</v>
      </c>
      <c r="J4" s="157"/>
      <c r="K4" s="193" t="s">
        <v>383</v>
      </c>
      <c r="L4" s="159"/>
      <c r="M4" s="193" t="s">
        <v>384</v>
      </c>
      <c r="N4" s="159"/>
      <c r="O4" s="193" t="s">
        <v>385</v>
      </c>
      <c r="P4" s="159"/>
      <c r="Q4" s="168" t="s">
        <v>386</v>
      </c>
      <c r="R4" s="156"/>
      <c r="S4" s="168" t="s">
        <v>387</v>
      </c>
      <c r="T4" s="156"/>
      <c r="U4" s="168" t="s">
        <v>388</v>
      </c>
      <c r="V4" s="168" t="s">
        <v>389</v>
      </c>
      <c r="W4" s="168" t="s">
        <v>390</v>
      </c>
    </row>
    <row r="5" spans="1:24" s="110" customFormat="1" ht="30" x14ac:dyDescent="0.25">
      <c r="A5" s="158" t="s">
        <v>391</v>
      </c>
      <c r="B5" s="168" t="s">
        <v>392</v>
      </c>
      <c r="C5" s="185" t="s">
        <v>3402</v>
      </c>
      <c r="D5" s="185" t="s">
        <v>3470</v>
      </c>
      <c r="E5" s="168" t="s">
        <v>393</v>
      </c>
      <c r="F5" s="147"/>
      <c r="G5" s="185" t="s">
        <v>394</v>
      </c>
      <c r="H5" s="185" t="s">
        <v>3449</v>
      </c>
      <c r="I5" s="190">
        <v>0</v>
      </c>
      <c r="J5" s="157"/>
      <c r="K5" s="193" t="s">
        <v>395</v>
      </c>
      <c r="L5" s="159"/>
      <c r="M5" s="193" t="s">
        <v>396</v>
      </c>
      <c r="N5" s="159"/>
      <c r="O5" s="193" t="s">
        <v>397</v>
      </c>
      <c r="P5" s="159"/>
      <c r="Q5" s="168" t="s">
        <v>398</v>
      </c>
      <c r="R5" s="229"/>
      <c r="S5" s="230" t="s">
        <v>399</v>
      </c>
      <c r="T5" s="156"/>
      <c r="U5" s="168" t="s">
        <v>400</v>
      </c>
      <c r="V5" s="168" t="s">
        <v>401</v>
      </c>
      <c r="W5" s="168" t="s">
        <v>402</v>
      </c>
    </row>
    <row r="6" spans="1:24" s="110" customFormat="1" ht="45" x14ac:dyDescent="0.25">
      <c r="A6" s="158" t="s">
        <v>42</v>
      </c>
      <c r="B6" s="168" t="s">
        <v>403</v>
      </c>
      <c r="C6" s="185" t="s">
        <v>404</v>
      </c>
      <c r="D6" s="185" t="s">
        <v>3471</v>
      </c>
      <c r="E6" s="168" t="s">
        <v>405</v>
      </c>
      <c r="F6" s="147"/>
      <c r="G6" s="185" t="s">
        <v>406</v>
      </c>
      <c r="H6" s="185" t="s">
        <v>3449</v>
      </c>
      <c r="I6" s="190">
        <v>74400000</v>
      </c>
      <c r="J6" s="160"/>
      <c r="K6" s="193">
        <v>1</v>
      </c>
      <c r="L6" s="159"/>
      <c r="M6" s="193">
        <v>0.4</v>
      </c>
      <c r="N6" s="159"/>
      <c r="O6" s="193">
        <v>0</v>
      </c>
      <c r="P6" s="159"/>
      <c r="Q6" s="179" t="s">
        <v>3824</v>
      </c>
      <c r="R6" s="231" t="s">
        <v>425</v>
      </c>
      <c r="S6" s="167"/>
      <c r="T6" s="156"/>
      <c r="U6" s="168" t="s">
        <v>407</v>
      </c>
      <c r="V6" s="168" t="s">
        <v>408</v>
      </c>
      <c r="W6" s="168" t="s">
        <v>409</v>
      </c>
    </row>
    <row r="7" spans="1:24" s="110" customFormat="1" ht="45" x14ac:dyDescent="0.25">
      <c r="A7" s="158" t="s">
        <v>410</v>
      </c>
      <c r="B7" s="168" t="s">
        <v>411</v>
      </c>
      <c r="C7" s="185" t="s">
        <v>412</v>
      </c>
      <c r="D7" s="185" t="s">
        <v>3472</v>
      </c>
      <c r="E7" s="168" t="s">
        <v>413</v>
      </c>
      <c r="F7" s="147"/>
      <c r="G7" s="185" t="s">
        <v>414</v>
      </c>
      <c r="H7" s="185" t="s">
        <v>3449</v>
      </c>
      <c r="I7" s="190">
        <v>32450000</v>
      </c>
      <c r="J7" s="157"/>
      <c r="K7" s="193">
        <v>1</v>
      </c>
      <c r="L7" s="159"/>
      <c r="M7" s="193">
        <v>0.4</v>
      </c>
      <c r="N7" s="159"/>
      <c r="O7" s="193">
        <v>0</v>
      </c>
      <c r="P7" s="159"/>
      <c r="Q7" s="168" t="s">
        <v>415</v>
      </c>
      <c r="R7" s="156"/>
      <c r="S7" s="168" t="s">
        <v>416</v>
      </c>
      <c r="T7" s="156"/>
      <c r="U7" s="168" t="s">
        <v>417</v>
      </c>
      <c r="V7" s="168" t="s">
        <v>418</v>
      </c>
      <c r="W7" s="168" t="s">
        <v>419</v>
      </c>
    </row>
    <row r="8" spans="1:24" s="110" customFormat="1" ht="45" x14ac:dyDescent="0.25">
      <c r="A8" s="158" t="s">
        <v>420</v>
      </c>
      <c r="B8" s="168" t="s">
        <v>421</v>
      </c>
      <c r="C8" s="185" t="s">
        <v>422</v>
      </c>
      <c r="D8" s="185" t="s">
        <v>3473</v>
      </c>
      <c r="E8" s="168" t="s">
        <v>423</v>
      </c>
      <c r="F8" s="147"/>
      <c r="G8" s="185" t="s">
        <v>424</v>
      </c>
      <c r="H8" s="185" t="s">
        <v>3449</v>
      </c>
      <c r="I8" s="190">
        <v>40250000</v>
      </c>
      <c r="J8" s="157"/>
      <c r="K8" s="193">
        <v>1</v>
      </c>
      <c r="L8" s="159"/>
      <c r="M8" s="193">
        <v>0.4</v>
      </c>
      <c r="N8" s="159"/>
      <c r="O8" s="193">
        <v>0</v>
      </c>
      <c r="P8" s="159"/>
      <c r="Q8" s="168" t="s">
        <v>425</v>
      </c>
      <c r="R8" s="228"/>
      <c r="S8" s="168" t="s">
        <v>426</v>
      </c>
      <c r="T8" s="156"/>
      <c r="U8" s="168" t="s">
        <v>427</v>
      </c>
      <c r="V8" s="168" t="s">
        <v>428</v>
      </c>
      <c r="W8" s="168" t="s">
        <v>429</v>
      </c>
    </row>
    <row r="9" spans="1:24" s="110" customFormat="1" x14ac:dyDescent="0.25">
      <c r="A9" s="158" t="s">
        <v>430</v>
      </c>
      <c r="B9" s="168" t="s">
        <v>431</v>
      </c>
      <c r="C9" s="185" t="s">
        <v>3402</v>
      </c>
      <c r="D9" s="185" t="s">
        <v>3474</v>
      </c>
      <c r="E9" s="168" t="s">
        <v>432</v>
      </c>
      <c r="F9" s="147"/>
      <c r="G9" s="185" t="s">
        <v>433</v>
      </c>
      <c r="H9" s="185" t="s">
        <v>3449</v>
      </c>
      <c r="I9" s="190">
        <v>0</v>
      </c>
      <c r="J9" s="157"/>
      <c r="K9" s="193" t="s">
        <v>434</v>
      </c>
      <c r="L9" s="159"/>
      <c r="M9" s="193" t="s">
        <v>435</v>
      </c>
      <c r="N9" s="159"/>
      <c r="O9" s="193" t="s">
        <v>436</v>
      </c>
      <c r="P9" s="159"/>
      <c r="Q9" s="168" t="s">
        <v>437</v>
      </c>
      <c r="R9" s="156"/>
      <c r="S9" s="168" t="s">
        <v>438</v>
      </c>
      <c r="T9" s="156"/>
      <c r="U9" s="168" t="s">
        <v>439</v>
      </c>
      <c r="V9" s="168" t="s">
        <v>440</v>
      </c>
      <c r="W9" s="168" t="s">
        <v>441</v>
      </c>
    </row>
    <row r="10" spans="1:24" s="110" customFormat="1" ht="45" x14ac:dyDescent="0.25">
      <c r="A10" s="158" t="s">
        <v>442</v>
      </c>
      <c r="B10" s="168" t="s">
        <v>443</v>
      </c>
      <c r="C10" s="185" t="s">
        <v>444</v>
      </c>
      <c r="D10" s="185" t="s">
        <v>3475</v>
      </c>
      <c r="E10" s="168" t="s">
        <v>445</v>
      </c>
      <c r="F10" s="147"/>
      <c r="G10" s="185" t="s">
        <v>446</v>
      </c>
      <c r="H10" s="185" t="s">
        <v>3449</v>
      </c>
      <c r="I10" s="190">
        <v>24270000</v>
      </c>
      <c r="J10" s="157">
        <v>14270000</v>
      </c>
      <c r="K10" s="193">
        <v>1</v>
      </c>
      <c r="L10" s="159"/>
      <c r="M10" s="193">
        <v>0.4</v>
      </c>
      <c r="N10" s="159"/>
      <c r="O10" s="193">
        <v>0</v>
      </c>
      <c r="P10" s="159"/>
      <c r="Q10" s="168" t="s">
        <v>447</v>
      </c>
      <c r="R10" s="156"/>
      <c r="S10" s="168" t="s">
        <v>448</v>
      </c>
      <c r="T10" s="156"/>
      <c r="U10" s="168" t="s">
        <v>449</v>
      </c>
      <c r="V10" s="168" t="s">
        <v>450</v>
      </c>
      <c r="W10" s="168" t="s">
        <v>451</v>
      </c>
    </row>
    <row r="11" spans="1:24" s="110" customFormat="1" ht="45" x14ac:dyDescent="0.25">
      <c r="A11" s="158" t="s">
        <v>452</v>
      </c>
      <c r="B11" s="168" t="s">
        <v>453</v>
      </c>
      <c r="C11" s="185" t="s">
        <v>454</v>
      </c>
      <c r="D11" s="185" t="s">
        <v>3476</v>
      </c>
      <c r="E11" s="168" t="s">
        <v>455</v>
      </c>
      <c r="F11" s="147"/>
      <c r="G11" s="185" t="s">
        <v>456</v>
      </c>
      <c r="H11" s="185" t="s">
        <v>3449</v>
      </c>
      <c r="I11" s="190">
        <v>87285492</v>
      </c>
      <c r="J11" s="157">
        <v>97285492</v>
      </c>
      <c r="K11" s="193">
        <v>1</v>
      </c>
      <c r="L11" s="159"/>
      <c r="M11" s="193">
        <v>0.40000000000000008</v>
      </c>
      <c r="N11" s="159"/>
      <c r="O11" s="193">
        <v>0</v>
      </c>
      <c r="P11" s="159"/>
      <c r="Q11" s="168" t="s">
        <v>457</v>
      </c>
      <c r="R11" s="156"/>
      <c r="S11" s="168" t="s">
        <v>458</v>
      </c>
      <c r="T11" s="156"/>
      <c r="U11" s="168" t="s">
        <v>459</v>
      </c>
      <c r="V11" s="168" t="s">
        <v>460</v>
      </c>
      <c r="W11" s="168" t="s">
        <v>461</v>
      </c>
    </row>
    <row r="12" spans="1:24" s="110" customFormat="1" ht="45" x14ac:dyDescent="0.25">
      <c r="A12" s="158" t="s">
        <v>462</v>
      </c>
      <c r="B12" s="168" t="s">
        <v>463</v>
      </c>
      <c r="C12" s="185" t="s">
        <v>464</v>
      </c>
      <c r="D12" s="185" t="s">
        <v>3477</v>
      </c>
      <c r="E12" s="168" t="s">
        <v>465</v>
      </c>
      <c r="F12" s="147"/>
      <c r="G12" s="185" t="s">
        <v>466</v>
      </c>
      <c r="H12" s="185" t="s">
        <v>3449</v>
      </c>
      <c r="I12" s="190">
        <v>2312500</v>
      </c>
      <c r="J12" s="157"/>
      <c r="K12" s="193">
        <v>0</v>
      </c>
      <c r="L12" s="159"/>
      <c r="M12" s="193">
        <v>0</v>
      </c>
      <c r="N12" s="159"/>
      <c r="O12" s="193">
        <v>0</v>
      </c>
      <c r="P12" s="159"/>
      <c r="Q12" s="168" t="s">
        <v>467</v>
      </c>
      <c r="R12" s="156"/>
      <c r="S12" s="168" t="s">
        <v>468</v>
      </c>
      <c r="T12" s="156"/>
      <c r="U12" s="168" t="s">
        <v>469</v>
      </c>
      <c r="V12" s="168" t="s">
        <v>470</v>
      </c>
      <c r="W12" s="168" t="s">
        <v>471</v>
      </c>
    </row>
    <row r="13" spans="1:24" s="110" customFormat="1" ht="45" x14ac:dyDescent="0.25">
      <c r="A13" s="158" t="s">
        <v>472</v>
      </c>
      <c r="B13" s="168" t="s">
        <v>473</v>
      </c>
      <c r="C13" s="185" t="s">
        <v>3402</v>
      </c>
      <c r="D13" s="185" t="s">
        <v>3478</v>
      </c>
      <c r="E13" s="168" t="s">
        <v>474</v>
      </c>
      <c r="F13" s="147"/>
      <c r="G13" s="185" t="s">
        <v>475</v>
      </c>
      <c r="H13" s="185" t="s">
        <v>3449</v>
      </c>
      <c r="I13" s="190">
        <v>34514008</v>
      </c>
      <c r="J13" s="157"/>
      <c r="K13" s="193">
        <v>1</v>
      </c>
      <c r="L13" s="159"/>
      <c r="M13" s="193">
        <v>1</v>
      </c>
      <c r="N13" s="159"/>
      <c r="O13" s="193">
        <v>0</v>
      </c>
      <c r="P13" s="159"/>
      <c r="Q13" s="168" t="s">
        <v>476</v>
      </c>
      <c r="R13" s="156"/>
      <c r="S13" s="168" t="s">
        <v>477</v>
      </c>
      <c r="T13" s="156"/>
      <c r="U13" s="168" t="s">
        <v>478</v>
      </c>
      <c r="V13" s="168" t="s">
        <v>479</v>
      </c>
      <c r="W13" s="168" t="s">
        <v>480</v>
      </c>
    </row>
    <row r="14" spans="1:24" s="110" customFormat="1" ht="345" x14ac:dyDescent="0.25">
      <c r="A14" s="158" t="s">
        <v>48</v>
      </c>
      <c r="B14" s="168" t="s">
        <v>340</v>
      </c>
      <c r="C14" s="185" t="s">
        <v>3402</v>
      </c>
      <c r="D14" s="185" t="s">
        <v>3479</v>
      </c>
      <c r="E14" s="168" t="s">
        <v>481</v>
      </c>
      <c r="F14" s="147"/>
      <c r="G14" s="185" t="s">
        <v>28</v>
      </c>
      <c r="H14" s="185" t="s">
        <v>3449</v>
      </c>
      <c r="I14" s="190">
        <v>57282000</v>
      </c>
      <c r="J14" s="157"/>
      <c r="K14" s="193">
        <v>1</v>
      </c>
      <c r="L14" s="159"/>
      <c r="M14" s="193">
        <v>0.4</v>
      </c>
      <c r="N14" s="159"/>
      <c r="O14" s="193">
        <v>0</v>
      </c>
      <c r="P14" s="159"/>
      <c r="Q14" s="168" t="s">
        <v>3782</v>
      </c>
      <c r="R14" s="156"/>
      <c r="S14" s="168" t="s">
        <v>28</v>
      </c>
      <c r="T14" s="156"/>
      <c r="U14" s="168" t="s">
        <v>407</v>
      </c>
      <c r="V14" s="168" t="s">
        <v>492</v>
      </c>
      <c r="W14" s="168" t="s">
        <v>3783</v>
      </c>
    </row>
    <row r="15" spans="1:24" s="110" customFormat="1" ht="165" x14ac:dyDescent="0.25">
      <c r="A15" s="158" t="s">
        <v>48</v>
      </c>
      <c r="B15" s="168" t="s">
        <v>340</v>
      </c>
      <c r="C15" s="185" t="s">
        <v>3402</v>
      </c>
      <c r="D15" s="185" t="s">
        <v>3480</v>
      </c>
      <c r="E15" s="168" t="s">
        <v>482</v>
      </c>
      <c r="F15" s="147"/>
      <c r="G15" s="185" t="s">
        <v>28</v>
      </c>
      <c r="H15" s="185" t="s">
        <v>3449</v>
      </c>
      <c r="I15" s="190">
        <v>120586000</v>
      </c>
      <c r="J15" s="157"/>
      <c r="K15" s="193">
        <v>1</v>
      </c>
      <c r="L15" s="159"/>
      <c r="M15" s="193">
        <v>0.4</v>
      </c>
      <c r="N15" s="159"/>
      <c r="O15" s="193">
        <v>0</v>
      </c>
      <c r="P15" s="159"/>
      <c r="Q15" s="168" t="s">
        <v>483</v>
      </c>
      <c r="R15" s="156"/>
      <c r="S15" s="168" t="s">
        <v>28</v>
      </c>
      <c r="T15" s="156"/>
      <c r="U15" s="168" t="s">
        <v>407</v>
      </c>
      <c r="V15" s="168" t="s">
        <v>484</v>
      </c>
      <c r="W15" s="168" t="s">
        <v>485</v>
      </c>
    </row>
    <row r="16" spans="1:24" s="110" customFormat="1" ht="165" x14ac:dyDescent="0.25">
      <c r="A16" s="158" t="s">
        <v>48</v>
      </c>
      <c r="B16" s="168" t="s">
        <v>340</v>
      </c>
      <c r="C16" s="185" t="s">
        <v>404</v>
      </c>
      <c r="D16" s="185" t="s">
        <v>3779</v>
      </c>
      <c r="E16" s="168" t="s">
        <v>482</v>
      </c>
      <c r="F16" s="207" t="s">
        <v>3891</v>
      </c>
      <c r="G16" s="185" t="s">
        <v>28</v>
      </c>
      <c r="H16" s="185" t="s">
        <v>3449</v>
      </c>
      <c r="I16" s="190">
        <v>120586000</v>
      </c>
      <c r="J16" s="157">
        <v>80586000</v>
      </c>
      <c r="K16" s="193">
        <v>1</v>
      </c>
      <c r="L16" s="159"/>
      <c r="M16" s="193">
        <v>0.4</v>
      </c>
      <c r="N16" s="159"/>
      <c r="O16" s="193">
        <v>0</v>
      </c>
      <c r="P16" s="159"/>
      <c r="Q16" s="168" t="s">
        <v>483</v>
      </c>
      <c r="R16" s="156"/>
      <c r="S16" s="168" t="s">
        <v>28</v>
      </c>
      <c r="T16" s="156"/>
      <c r="U16" s="168" t="s">
        <v>407</v>
      </c>
      <c r="V16" s="168" t="s">
        <v>484</v>
      </c>
      <c r="W16" s="168" t="s">
        <v>485</v>
      </c>
    </row>
    <row r="17" spans="1:23" s="110" customFormat="1" ht="165" x14ac:dyDescent="0.25">
      <c r="A17" s="158" t="s">
        <v>48</v>
      </c>
      <c r="B17" s="168" t="s">
        <v>340</v>
      </c>
      <c r="C17" s="185" t="s">
        <v>404</v>
      </c>
      <c r="D17" s="185" t="s">
        <v>3780</v>
      </c>
      <c r="E17" s="168" t="s">
        <v>482</v>
      </c>
      <c r="F17" s="207" t="s">
        <v>3892</v>
      </c>
      <c r="G17" s="185" t="s">
        <v>28</v>
      </c>
      <c r="H17" s="185" t="s">
        <v>3449</v>
      </c>
      <c r="I17" s="190">
        <v>120586000</v>
      </c>
      <c r="J17" s="157">
        <v>40000000</v>
      </c>
      <c r="K17" s="193">
        <v>1</v>
      </c>
      <c r="L17" s="159"/>
      <c r="M17" s="193">
        <v>0.4</v>
      </c>
      <c r="N17" s="82"/>
      <c r="O17" s="193">
        <v>0</v>
      </c>
      <c r="P17" s="159"/>
      <c r="Q17" s="168" t="s">
        <v>483</v>
      </c>
      <c r="R17" s="147" t="s">
        <v>3781</v>
      </c>
      <c r="S17" s="168" t="s">
        <v>28</v>
      </c>
      <c r="T17" s="156"/>
      <c r="U17" s="168" t="s">
        <v>407</v>
      </c>
      <c r="V17" s="168" t="s">
        <v>484</v>
      </c>
      <c r="W17" s="168" t="s">
        <v>485</v>
      </c>
    </row>
    <row r="18" spans="1:23" s="110" customFormat="1" ht="90" x14ac:dyDescent="0.25">
      <c r="A18" s="158" t="s">
        <v>486</v>
      </c>
      <c r="B18" s="168" t="s">
        <v>487</v>
      </c>
      <c r="C18" s="185" t="s">
        <v>3402</v>
      </c>
      <c r="D18" s="185" t="s">
        <v>3481</v>
      </c>
      <c r="E18" s="168" t="s">
        <v>3607</v>
      </c>
      <c r="F18" s="147"/>
      <c r="G18" s="185" t="s">
        <v>488</v>
      </c>
      <c r="H18" s="185" t="s">
        <v>3449</v>
      </c>
      <c r="I18" s="190">
        <v>29304000</v>
      </c>
      <c r="J18" s="157"/>
      <c r="K18" s="193">
        <v>1</v>
      </c>
      <c r="L18" s="159"/>
      <c r="M18" s="193">
        <v>0.4</v>
      </c>
      <c r="N18" s="159"/>
      <c r="O18" s="193">
        <v>0</v>
      </c>
      <c r="P18" s="159"/>
      <c r="Q18" s="168" t="s">
        <v>489</v>
      </c>
      <c r="R18" s="156"/>
      <c r="S18" s="168" t="s">
        <v>490</v>
      </c>
      <c r="T18" s="156"/>
      <c r="U18" s="168" t="s">
        <v>491</v>
      </c>
      <c r="V18" s="168" t="s">
        <v>492</v>
      </c>
      <c r="W18" s="184" t="s">
        <v>3715</v>
      </c>
    </row>
    <row r="19" spans="1:23" s="110" customFormat="1" ht="330" x14ac:dyDescent="0.25">
      <c r="A19" s="158" t="s">
        <v>493</v>
      </c>
      <c r="B19" s="168" t="s">
        <v>494</v>
      </c>
      <c r="C19" s="185" t="s">
        <v>3402</v>
      </c>
      <c r="D19" s="185" t="s">
        <v>3482</v>
      </c>
      <c r="E19" s="168" t="s">
        <v>495</v>
      </c>
      <c r="F19" s="147"/>
      <c r="G19" s="185" t="s">
        <v>496</v>
      </c>
      <c r="H19" s="185" t="s">
        <v>3449</v>
      </c>
      <c r="I19" s="190">
        <v>23956000</v>
      </c>
      <c r="J19" s="157"/>
      <c r="K19" s="193">
        <v>1</v>
      </c>
      <c r="L19" s="159"/>
      <c r="M19" s="193">
        <v>0.4</v>
      </c>
      <c r="N19" s="159"/>
      <c r="O19" s="193">
        <v>0</v>
      </c>
      <c r="P19" s="159"/>
      <c r="Q19" s="168" t="s">
        <v>497</v>
      </c>
      <c r="R19" s="156"/>
      <c r="S19" s="168" t="s">
        <v>498</v>
      </c>
      <c r="T19" s="156"/>
      <c r="U19" s="168" t="s">
        <v>499</v>
      </c>
      <c r="V19" s="168" t="s">
        <v>500</v>
      </c>
      <c r="W19" s="168" t="s">
        <v>501</v>
      </c>
    </row>
    <row r="20" spans="1:23" s="110" customFormat="1" ht="60" x14ac:dyDescent="0.25">
      <c r="A20" s="158" t="s">
        <v>502</v>
      </c>
      <c r="B20" s="168" t="s">
        <v>503</v>
      </c>
      <c r="C20" s="185" t="s">
        <v>3402</v>
      </c>
      <c r="D20" s="185" t="s">
        <v>3483</v>
      </c>
      <c r="E20" s="168" t="s">
        <v>504</v>
      </c>
      <c r="F20" s="147"/>
      <c r="G20" s="185" t="s">
        <v>505</v>
      </c>
      <c r="H20" s="185" t="s">
        <v>3449</v>
      </c>
      <c r="I20" s="190">
        <v>80000000</v>
      </c>
      <c r="J20" s="157"/>
      <c r="K20" s="193">
        <v>1</v>
      </c>
      <c r="L20" s="159"/>
      <c r="M20" s="193">
        <v>0.4</v>
      </c>
      <c r="N20" s="159"/>
      <c r="O20" s="193">
        <v>0</v>
      </c>
      <c r="P20" s="159"/>
      <c r="Q20" s="168" t="s">
        <v>506</v>
      </c>
      <c r="R20" s="156"/>
      <c r="S20" s="168" t="s">
        <v>507</v>
      </c>
      <c r="T20" s="156"/>
      <c r="U20" s="168" t="s">
        <v>508</v>
      </c>
      <c r="V20" s="168" t="s">
        <v>509</v>
      </c>
      <c r="W20" s="168" t="s">
        <v>510</v>
      </c>
    </row>
    <row r="21" spans="1:23" s="110" customFormat="1" ht="30" x14ac:dyDescent="0.25">
      <c r="A21" s="158" t="s">
        <v>511</v>
      </c>
      <c r="B21" s="168" t="s">
        <v>512</v>
      </c>
      <c r="C21" s="185" t="s">
        <v>3402</v>
      </c>
      <c r="D21" s="185" t="s">
        <v>3484</v>
      </c>
      <c r="E21" s="168" t="s">
        <v>513</v>
      </c>
      <c r="F21" s="147"/>
      <c r="G21" s="185" t="s">
        <v>514</v>
      </c>
      <c r="H21" s="185" t="s">
        <v>515</v>
      </c>
      <c r="I21" s="190">
        <v>0</v>
      </c>
      <c r="J21" s="157"/>
      <c r="K21" s="193" t="s">
        <v>516</v>
      </c>
      <c r="L21" s="159"/>
      <c r="M21" s="193" t="s">
        <v>517</v>
      </c>
      <c r="N21" s="159"/>
      <c r="O21" s="193" t="s">
        <v>518</v>
      </c>
      <c r="P21" s="159"/>
      <c r="Q21" s="168" t="s">
        <v>519</v>
      </c>
      <c r="R21" s="156"/>
      <c r="S21" s="168" t="s">
        <v>520</v>
      </c>
      <c r="T21" s="156"/>
      <c r="U21" s="168" t="s">
        <v>521</v>
      </c>
      <c r="V21" s="168" t="s">
        <v>522</v>
      </c>
      <c r="W21" s="168" t="s">
        <v>523</v>
      </c>
    </row>
    <row r="22" spans="1:23" s="110" customFormat="1" ht="60" x14ac:dyDescent="0.25">
      <c r="A22" s="158" t="s">
        <v>524</v>
      </c>
      <c r="B22" s="168" t="s">
        <v>525</v>
      </c>
      <c r="C22" s="185" t="s">
        <v>3402</v>
      </c>
      <c r="D22" s="185" t="s">
        <v>3485</v>
      </c>
      <c r="E22" s="168" t="s">
        <v>526</v>
      </c>
      <c r="F22" s="147"/>
      <c r="G22" s="185" t="s">
        <v>527</v>
      </c>
      <c r="H22" s="185" t="s">
        <v>3449</v>
      </c>
      <c r="I22" s="190">
        <v>36630000</v>
      </c>
      <c r="J22" s="157"/>
      <c r="K22" s="193">
        <v>1</v>
      </c>
      <c r="L22" s="159"/>
      <c r="M22" s="193">
        <v>0.4</v>
      </c>
      <c r="N22" s="159"/>
      <c r="O22" s="193">
        <v>0</v>
      </c>
      <c r="P22" s="159"/>
      <c r="Q22" s="168" t="s">
        <v>528</v>
      </c>
      <c r="R22" s="156"/>
      <c r="S22" s="168" t="s">
        <v>529</v>
      </c>
      <c r="T22" s="156"/>
      <c r="U22" s="168" t="s">
        <v>530</v>
      </c>
      <c r="V22" s="168" t="s">
        <v>531</v>
      </c>
      <c r="W22" s="168" t="s">
        <v>532</v>
      </c>
    </row>
    <row r="23" spans="1:23" s="110" customFormat="1" ht="90" x14ac:dyDescent="0.25">
      <c r="A23" s="158" t="s">
        <v>533</v>
      </c>
      <c r="B23" s="168" t="s">
        <v>534</v>
      </c>
      <c r="C23" s="185" t="s">
        <v>3402</v>
      </c>
      <c r="D23" s="185" t="s">
        <v>3486</v>
      </c>
      <c r="E23" s="168" t="s">
        <v>535</v>
      </c>
      <c r="F23" s="147"/>
      <c r="G23" s="185" t="s">
        <v>536</v>
      </c>
      <c r="H23" s="185" t="s">
        <v>3449</v>
      </c>
      <c r="I23" s="190">
        <v>32967000</v>
      </c>
      <c r="J23" s="157"/>
      <c r="K23" s="193">
        <v>1</v>
      </c>
      <c r="L23" s="159"/>
      <c r="M23" s="193">
        <v>1</v>
      </c>
      <c r="N23" s="159"/>
      <c r="O23" s="193">
        <v>0</v>
      </c>
      <c r="P23" s="159"/>
      <c r="Q23" s="168" t="s">
        <v>537</v>
      </c>
      <c r="R23" s="156"/>
      <c r="S23" s="168" t="s">
        <v>538</v>
      </c>
      <c r="T23" s="156"/>
      <c r="U23" s="168" t="s">
        <v>539</v>
      </c>
      <c r="V23" s="168" t="s">
        <v>540</v>
      </c>
      <c r="W23" s="168" t="s">
        <v>541</v>
      </c>
    </row>
    <row r="24" spans="1:23" s="110" customFormat="1" x14ac:dyDescent="0.25">
      <c r="A24" s="158" t="s">
        <v>542</v>
      </c>
      <c r="B24" s="168" t="s">
        <v>543</v>
      </c>
      <c r="C24" s="185" t="s">
        <v>3402</v>
      </c>
      <c r="D24" s="185" t="s">
        <v>3487</v>
      </c>
      <c r="E24" s="168" t="s">
        <v>544</v>
      </c>
      <c r="F24" s="147"/>
      <c r="G24" s="185" t="s">
        <v>545</v>
      </c>
      <c r="H24" s="185" t="s">
        <v>546</v>
      </c>
      <c r="I24" s="190">
        <v>0</v>
      </c>
      <c r="J24" s="157"/>
      <c r="K24" s="193" t="s">
        <v>547</v>
      </c>
      <c r="L24" s="159"/>
      <c r="M24" s="193" t="s">
        <v>548</v>
      </c>
      <c r="N24" s="159"/>
      <c r="O24" s="193" t="s">
        <v>549</v>
      </c>
      <c r="P24" s="159"/>
      <c r="Q24" s="168" t="s">
        <v>550</v>
      </c>
      <c r="R24" s="156"/>
      <c r="S24" s="168" t="s">
        <v>551</v>
      </c>
      <c r="T24" s="156"/>
      <c r="U24" s="168" t="s">
        <v>552</v>
      </c>
      <c r="V24" s="168" t="s">
        <v>553</v>
      </c>
      <c r="W24" s="168" t="s">
        <v>554</v>
      </c>
    </row>
    <row r="25" spans="1:23" s="110" customFormat="1" ht="105" x14ac:dyDescent="0.25">
      <c r="A25" s="158" t="s">
        <v>555</v>
      </c>
      <c r="B25" s="168" t="s">
        <v>556</v>
      </c>
      <c r="C25" s="185" t="s">
        <v>3402</v>
      </c>
      <c r="D25" s="185" t="s">
        <v>3488</v>
      </c>
      <c r="E25" s="168" t="s">
        <v>557</v>
      </c>
      <c r="F25" s="147"/>
      <c r="G25" s="185" t="s">
        <v>558</v>
      </c>
      <c r="H25" s="185" t="s">
        <v>3449</v>
      </c>
      <c r="I25" s="191">
        <v>14303280</v>
      </c>
      <c r="J25" s="157">
        <v>13677280</v>
      </c>
      <c r="K25" s="193">
        <v>0</v>
      </c>
      <c r="L25" s="159"/>
      <c r="M25" s="193">
        <v>0</v>
      </c>
      <c r="N25" s="159"/>
      <c r="O25" s="193">
        <v>1</v>
      </c>
      <c r="P25" s="159"/>
      <c r="Q25" s="168" t="s">
        <v>559</v>
      </c>
      <c r="R25" s="156"/>
      <c r="S25" s="168" t="s">
        <v>560</v>
      </c>
      <c r="T25" s="156"/>
      <c r="U25" s="168" t="s">
        <v>561</v>
      </c>
      <c r="V25" s="168" t="s">
        <v>562</v>
      </c>
      <c r="W25" s="168" t="s">
        <v>563</v>
      </c>
    </row>
    <row r="26" spans="1:23" s="110" customFormat="1" x14ac:dyDescent="0.25">
      <c r="A26" s="158" t="s">
        <v>564</v>
      </c>
      <c r="B26" s="168" t="s">
        <v>565</v>
      </c>
      <c r="C26" s="185" t="s">
        <v>3402</v>
      </c>
      <c r="D26" s="185" t="s">
        <v>3489</v>
      </c>
      <c r="E26" s="168" t="s">
        <v>566</v>
      </c>
      <c r="F26" s="147"/>
      <c r="G26" s="185" t="s">
        <v>567</v>
      </c>
      <c r="H26" s="185" t="s">
        <v>568</v>
      </c>
      <c r="I26" s="190">
        <v>0</v>
      </c>
      <c r="J26" s="157"/>
      <c r="K26" s="193" t="s">
        <v>569</v>
      </c>
      <c r="L26" s="159"/>
      <c r="M26" s="193" t="s">
        <v>570</v>
      </c>
      <c r="N26" s="159"/>
      <c r="O26" s="193" t="s">
        <v>571</v>
      </c>
      <c r="P26" s="159"/>
      <c r="Q26" s="168" t="s">
        <v>572</v>
      </c>
      <c r="R26" s="156"/>
      <c r="S26" s="168" t="s">
        <v>573</v>
      </c>
      <c r="T26" s="156"/>
      <c r="U26" s="168" t="s">
        <v>574</v>
      </c>
      <c r="V26" s="168" t="s">
        <v>575</v>
      </c>
      <c r="W26" s="168" t="s">
        <v>576</v>
      </c>
    </row>
    <row r="27" spans="1:23" s="110" customFormat="1" ht="105" x14ac:dyDescent="0.25">
      <c r="A27" s="158" t="s">
        <v>577</v>
      </c>
      <c r="B27" s="168" t="s">
        <v>578</v>
      </c>
      <c r="C27" s="185" t="s">
        <v>3402</v>
      </c>
      <c r="D27" s="185" t="s">
        <v>3490</v>
      </c>
      <c r="E27" s="168" t="s">
        <v>579</v>
      </c>
      <c r="F27" s="147" t="s">
        <v>3842</v>
      </c>
      <c r="G27" s="185" t="s">
        <v>580</v>
      </c>
      <c r="H27" s="185" t="s">
        <v>3449</v>
      </c>
      <c r="I27" s="191">
        <v>71437920</v>
      </c>
      <c r="J27" s="157">
        <v>68707920</v>
      </c>
      <c r="K27" s="193">
        <v>0</v>
      </c>
      <c r="L27" s="159"/>
      <c r="M27" s="193">
        <v>0</v>
      </c>
      <c r="N27" s="159"/>
      <c r="O27" s="193">
        <v>1</v>
      </c>
      <c r="P27" s="159"/>
      <c r="Q27" s="168" t="s">
        <v>581</v>
      </c>
      <c r="R27" s="156"/>
      <c r="S27" s="168" t="s">
        <v>582</v>
      </c>
      <c r="T27" s="156"/>
      <c r="U27" s="168" t="s">
        <v>583</v>
      </c>
      <c r="V27" s="168" t="s">
        <v>584</v>
      </c>
      <c r="W27" s="168" t="s">
        <v>585</v>
      </c>
    </row>
    <row r="28" spans="1:23" s="110" customFormat="1" ht="105" x14ac:dyDescent="0.25">
      <c r="A28" s="158" t="s">
        <v>586</v>
      </c>
      <c r="B28" s="168" t="s">
        <v>587</v>
      </c>
      <c r="C28" s="185" t="s">
        <v>3402</v>
      </c>
      <c r="D28" s="185" t="s">
        <v>3491</v>
      </c>
      <c r="E28" s="168" t="s">
        <v>3857</v>
      </c>
      <c r="F28" s="147"/>
      <c r="G28" s="185" t="s">
        <v>588</v>
      </c>
      <c r="H28" s="185" t="s">
        <v>3449</v>
      </c>
      <c r="I28" s="190">
        <v>12490800</v>
      </c>
      <c r="J28" s="157"/>
      <c r="K28" s="193">
        <v>0</v>
      </c>
      <c r="L28" s="159"/>
      <c r="M28" s="193">
        <v>0</v>
      </c>
      <c r="N28" s="159"/>
      <c r="O28" s="193">
        <v>1</v>
      </c>
      <c r="P28" s="159"/>
      <c r="Q28" s="168" t="s">
        <v>589</v>
      </c>
      <c r="R28" s="156"/>
      <c r="S28" s="168" t="s">
        <v>590</v>
      </c>
      <c r="T28" s="156"/>
      <c r="U28" s="168" t="s">
        <v>591</v>
      </c>
      <c r="V28" s="168" t="s">
        <v>592</v>
      </c>
      <c r="W28" s="168" t="s">
        <v>593</v>
      </c>
    </row>
    <row r="29" spans="1:23" s="110" customFormat="1" x14ac:dyDescent="0.25">
      <c r="A29" s="158" t="s">
        <v>594</v>
      </c>
      <c r="B29" s="168" t="s">
        <v>595</v>
      </c>
      <c r="C29" s="185" t="s">
        <v>3402</v>
      </c>
      <c r="D29" s="185" t="s">
        <v>3492</v>
      </c>
      <c r="E29" s="168" t="s">
        <v>596</v>
      </c>
      <c r="F29" s="147"/>
      <c r="G29" s="185" t="s">
        <v>597</v>
      </c>
      <c r="H29" s="185" t="s">
        <v>598</v>
      </c>
      <c r="I29" s="190">
        <v>0</v>
      </c>
      <c r="J29" s="157"/>
      <c r="K29" s="193" t="s">
        <v>599</v>
      </c>
      <c r="L29" s="159"/>
      <c r="M29" s="193" t="s">
        <v>600</v>
      </c>
      <c r="N29" s="159"/>
      <c r="O29" s="193" t="s">
        <v>601</v>
      </c>
      <c r="P29" s="159"/>
      <c r="Q29" s="168" t="s">
        <v>602</v>
      </c>
      <c r="R29" s="156"/>
      <c r="S29" s="168" t="s">
        <v>603</v>
      </c>
      <c r="T29" s="156"/>
      <c r="U29" s="168" t="s">
        <v>604</v>
      </c>
      <c r="V29" s="168" t="s">
        <v>605</v>
      </c>
      <c r="W29" s="168" t="s">
        <v>606</v>
      </c>
    </row>
    <row r="30" spans="1:23" s="110" customFormat="1" ht="105" x14ac:dyDescent="0.25">
      <c r="A30" s="158" t="s">
        <v>607</v>
      </c>
      <c r="B30" s="168" t="s">
        <v>608</v>
      </c>
      <c r="C30" s="185" t="s">
        <v>3402</v>
      </c>
      <c r="D30" s="185" t="s">
        <v>3493</v>
      </c>
      <c r="E30" s="168" t="s">
        <v>609</v>
      </c>
      <c r="F30" s="147"/>
      <c r="G30" s="185" t="s">
        <v>610</v>
      </c>
      <c r="H30" s="185" t="s">
        <v>3449</v>
      </c>
      <c r="I30" s="191">
        <v>30326000</v>
      </c>
      <c r="J30" s="157">
        <v>33986000</v>
      </c>
      <c r="K30" s="193">
        <v>0</v>
      </c>
      <c r="L30" s="159"/>
      <c r="M30" s="193">
        <v>0</v>
      </c>
      <c r="N30" s="159"/>
      <c r="O30" s="193">
        <v>1</v>
      </c>
      <c r="P30" s="159"/>
      <c r="Q30" s="168" t="s">
        <v>611</v>
      </c>
      <c r="R30" s="156"/>
      <c r="S30" s="168" t="s">
        <v>612</v>
      </c>
      <c r="T30" s="156"/>
      <c r="U30" s="168" t="s">
        <v>613</v>
      </c>
      <c r="V30" s="168" t="s">
        <v>614</v>
      </c>
      <c r="W30" s="168" t="s">
        <v>615</v>
      </c>
    </row>
    <row r="31" spans="1:23" s="110" customFormat="1" ht="30" x14ac:dyDescent="0.25">
      <c r="A31" s="158" t="s">
        <v>616</v>
      </c>
      <c r="B31" s="168" t="s">
        <v>617</v>
      </c>
      <c r="C31" s="185" t="s">
        <v>3402</v>
      </c>
      <c r="D31" s="185" t="s">
        <v>3494</v>
      </c>
      <c r="E31" s="168" t="s">
        <v>618</v>
      </c>
      <c r="F31" s="156"/>
      <c r="G31" s="185" t="s">
        <v>619</v>
      </c>
      <c r="H31" s="185" t="s">
        <v>620</v>
      </c>
      <c r="I31" s="190">
        <v>0</v>
      </c>
      <c r="J31" s="156"/>
      <c r="K31" s="193" t="s">
        <v>621</v>
      </c>
      <c r="L31" s="156"/>
      <c r="M31" s="193" t="s">
        <v>622</v>
      </c>
      <c r="N31" s="156"/>
      <c r="O31" s="193" t="s">
        <v>623</v>
      </c>
      <c r="P31" s="156"/>
      <c r="Q31" s="168" t="s">
        <v>624</v>
      </c>
      <c r="R31" s="156"/>
      <c r="S31" s="168" t="s">
        <v>625</v>
      </c>
      <c r="T31" s="156"/>
      <c r="U31" s="168" t="s">
        <v>626</v>
      </c>
      <c r="V31" s="168" t="s">
        <v>627</v>
      </c>
      <c r="W31" s="168" t="s">
        <v>628</v>
      </c>
    </row>
    <row r="32" spans="1:23" s="110" customFormat="1" ht="360" x14ac:dyDescent="0.25">
      <c r="A32" s="158" t="s">
        <v>629</v>
      </c>
      <c r="B32" s="168" t="s">
        <v>630</v>
      </c>
      <c r="C32" s="185" t="s">
        <v>3402</v>
      </c>
      <c r="D32" s="185" t="s">
        <v>3495</v>
      </c>
      <c r="E32" s="168" t="s">
        <v>631</v>
      </c>
      <c r="F32" s="156"/>
      <c r="G32" s="185" t="s">
        <v>632</v>
      </c>
      <c r="H32" s="185" t="s">
        <v>3449</v>
      </c>
      <c r="I32" s="190">
        <v>10000000</v>
      </c>
      <c r="J32" s="156"/>
      <c r="K32" s="193">
        <v>0</v>
      </c>
      <c r="L32" s="156"/>
      <c r="M32" s="193">
        <v>0</v>
      </c>
      <c r="N32" s="156"/>
      <c r="O32" s="193">
        <v>1</v>
      </c>
      <c r="P32" s="156"/>
      <c r="Q32" s="168" t="s">
        <v>633</v>
      </c>
      <c r="R32" s="156"/>
      <c r="S32" s="168" t="s">
        <v>634</v>
      </c>
      <c r="T32" s="156"/>
      <c r="U32" s="168" t="s">
        <v>635</v>
      </c>
      <c r="V32" s="168" t="s">
        <v>636</v>
      </c>
      <c r="W32" s="168" t="s">
        <v>637</v>
      </c>
    </row>
    <row r="33" spans="1:24" s="110" customFormat="1" ht="60" x14ac:dyDescent="0.25">
      <c r="A33" s="158" t="s">
        <v>638</v>
      </c>
      <c r="B33" s="168" t="s">
        <v>639</v>
      </c>
      <c r="C33" s="185" t="s">
        <v>3402</v>
      </c>
      <c r="D33" s="185" t="s">
        <v>3496</v>
      </c>
      <c r="E33" s="168" t="s">
        <v>640</v>
      </c>
      <c r="F33" s="156"/>
      <c r="G33" s="185" t="s">
        <v>641</v>
      </c>
      <c r="H33" s="185" t="s">
        <v>3449</v>
      </c>
      <c r="I33" s="190">
        <v>40000000</v>
      </c>
      <c r="J33" s="156"/>
      <c r="K33" s="193">
        <v>0</v>
      </c>
      <c r="L33" s="156"/>
      <c r="M33" s="193">
        <v>0</v>
      </c>
      <c r="N33" s="156"/>
      <c r="O33" s="193">
        <v>1</v>
      </c>
      <c r="P33" s="156"/>
      <c r="Q33" s="168" t="s">
        <v>642</v>
      </c>
      <c r="R33" s="156"/>
      <c r="S33" s="168" t="s">
        <v>643</v>
      </c>
      <c r="T33" s="156"/>
      <c r="U33" s="168" t="s">
        <v>644</v>
      </c>
      <c r="V33" s="168" t="s">
        <v>645</v>
      </c>
      <c r="W33" s="168" t="s">
        <v>646</v>
      </c>
    </row>
    <row r="34" spans="1:24" s="110" customFormat="1" ht="345" x14ac:dyDescent="0.25">
      <c r="A34" s="158" t="s">
        <v>647</v>
      </c>
      <c r="B34" s="168" t="s">
        <v>648</v>
      </c>
      <c r="C34" s="185" t="s">
        <v>3402</v>
      </c>
      <c r="D34" s="185" t="s">
        <v>3497</v>
      </c>
      <c r="E34" s="168" t="s">
        <v>649</v>
      </c>
      <c r="F34" s="156"/>
      <c r="G34" s="185" t="s">
        <v>650</v>
      </c>
      <c r="H34" s="185" t="s">
        <v>3449</v>
      </c>
      <c r="I34" s="190">
        <v>24300000</v>
      </c>
      <c r="J34" s="156"/>
      <c r="K34" s="193">
        <v>0</v>
      </c>
      <c r="L34" s="156"/>
      <c r="M34" s="193">
        <v>0</v>
      </c>
      <c r="N34" s="156"/>
      <c r="O34" s="193">
        <v>1</v>
      </c>
      <c r="P34" s="156"/>
      <c r="Q34" s="168" t="s">
        <v>651</v>
      </c>
      <c r="R34" s="156"/>
      <c r="S34" s="168" t="s">
        <v>652</v>
      </c>
      <c r="T34" s="156"/>
      <c r="U34" s="168" t="s">
        <v>653</v>
      </c>
      <c r="V34" s="168" t="s">
        <v>654</v>
      </c>
      <c r="W34" s="168" t="s">
        <v>655</v>
      </c>
    </row>
    <row r="35" spans="1:24" s="110" customFormat="1" ht="60" x14ac:dyDescent="0.25">
      <c r="A35" s="158" t="s">
        <v>656</v>
      </c>
      <c r="B35" s="168" t="s">
        <v>657</v>
      </c>
      <c r="C35" s="185" t="s">
        <v>3402</v>
      </c>
      <c r="D35" s="185" t="s">
        <v>3498</v>
      </c>
      <c r="E35" s="168" t="s">
        <v>658</v>
      </c>
      <c r="F35" s="156"/>
      <c r="G35" s="185" t="s">
        <v>659</v>
      </c>
      <c r="H35" s="185" t="s">
        <v>3449</v>
      </c>
      <c r="I35" s="190">
        <v>45143000</v>
      </c>
      <c r="J35" s="156"/>
      <c r="K35" s="193">
        <v>0</v>
      </c>
      <c r="L35" s="156"/>
      <c r="M35" s="193">
        <v>0</v>
      </c>
      <c r="N35" s="156"/>
      <c r="O35" s="193">
        <v>1</v>
      </c>
      <c r="P35" s="156"/>
      <c r="Q35" s="168" t="s">
        <v>660</v>
      </c>
      <c r="R35" s="156"/>
      <c r="S35" s="168" t="s">
        <v>661</v>
      </c>
      <c r="T35" s="156"/>
      <c r="U35" s="168" t="s">
        <v>662</v>
      </c>
      <c r="V35" s="168" t="s">
        <v>663</v>
      </c>
      <c r="W35" s="168" t="s">
        <v>664</v>
      </c>
    </row>
    <row r="36" spans="1:24" s="110" customFormat="1" ht="60" x14ac:dyDescent="0.25">
      <c r="A36" s="158" t="s">
        <v>665</v>
      </c>
      <c r="B36" s="168" t="s">
        <v>666</v>
      </c>
      <c r="C36" s="185" t="s">
        <v>3402</v>
      </c>
      <c r="D36" s="185" t="s">
        <v>3499</v>
      </c>
      <c r="E36" s="168" t="s">
        <v>667</v>
      </c>
      <c r="F36" s="156"/>
      <c r="G36" s="185" t="s">
        <v>668</v>
      </c>
      <c r="H36" s="185" t="s">
        <v>3449</v>
      </c>
      <c r="I36" s="190">
        <v>5700000</v>
      </c>
      <c r="J36" s="156"/>
      <c r="K36" s="193">
        <v>0</v>
      </c>
      <c r="L36" s="156"/>
      <c r="M36" s="193">
        <v>0</v>
      </c>
      <c r="N36" s="156"/>
      <c r="O36" s="193">
        <v>1</v>
      </c>
      <c r="P36" s="156"/>
      <c r="Q36" s="168" t="s">
        <v>669</v>
      </c>
      <c r="R36" s="156"/>
      <c r="S36" s="168" t="s">
        <v>670</v>
      </c>
      <c r="T36" s="156"/>
      <c r="U36" s="168" t="s">
        <v>671</v>
      </c>
      <c r="V36" s="168" t="s">
        <v>672</v>
      </c>
      <c r="W36" s="168" t="s">
        <v>673</v>
      </c>
    </row>
    <row r="37" spans="1:24" s="110" customFormat="1" ht="30" x14ac:dyDescent="0.25">
      <c r="A37" s="158" t="s">
        <v>674</v>
      </c>
      <c r="B37" s="168" t="s">
        <v>675</v>
      </c>
      <c r="C37" s="185" t="s">
        <v>3402</v>
      </c>
      <c r="D37" s="185" t="s">
        <v>3500</v>
      </c>
      <c r="E37" s="168" t="s">
        <v>676</v>
      </c>
      <c r="F37" s="156"/>
      <c r="G37" s="185" t="s">
        <v>677</v>
      </c>
      <c r="H37" s="185" t="s">
        <v>678</v>
      </c>
      <c r="I37" s="190">
        <v>0</v>
      </c>
      <c r="J37" s="156"/>
      <c r="K37" s="193" t="s">
        <v>679</v>
      </c>
      <c r="L37" s="156"/>
      <c r="M37" s="193" t="s">
        <v>680</v>
      </c>
      <c r="N37" s="156"/>
      <c r="O37" s="193" t="s">
        <v>681</v>
      </c>
      <c r="P37" s="156"/>
      <c r="Q37" s="168" t="s">
        <v>682</v>
      </c>
      <c r="R37" s="156"/>
      <c r="S37" s="168" t="s">
        <v>683</v>
      </c>
      <c r="T37" s="156"/>
      <c r="U37" s="168" t="s">
        <v>684</v>
      </c>
      <c r="V37" s="168" t="s">
        <v>685</v>
      </c>
      <c r="W37" s="168" t="s">
        <v>686</v>
      </c>
    </row>
    <row r="38" spans="1:24" s="110" customFormat="1" ht="60" x14ac:dyDescent="0.25">
      <c r="A38" s="158" t="s">
        <v>687</v>
      </c>
      <c r="B38" s="168" t="s">
        <v>688</v>
      </c>
      <c r="C38" s="185" t="s">
        <v>3402</v>
      </c>
      <c r="D38" s="185" t="s">
        <v>3501</v>
      </c>
      <c r="E38" s="168" t="s">
        <v>689</v>
      </c>
      <c r="F38" s="156"/>
      <c r="G38" s="185" t="s">
        <v>690</v>
      </c>
      <c r="H38" s="185" t="s">
        <v>3449</v>
      </c>
      <c r="I38" s="190">
        <v>17000000</v>
      </c>
      <c r="J38" s="156"/>
      <c r="K38" s="193">
        <v>0</v>
      </c>
      <c r="L38" s="156"/>
      <c r="M38" s="193">
        <v>0</v>
      </c>
      <c r="N38" s="156"/>
      <c r="O38" s="193">
        <v>1</v>
      </c>
      <c r="P38" s="156"/>
      <c r="Q38" s="168" t="s">
        <v>691</v>
      </c>
      <c r="R38" s="156"/>
      <c r="S38" s="168" t="s">
        <v>692</v>
      </c>
      <c r="T38" s="156"/>
      <c r="U38" s="168" t="s">
        <v>693</v>
      </c>
      <c r="V38" s="168" t="s">
        <v>694</v>
      </c>
      <c r="W38" s="168" t="s">
        <v>695</v>
      </c>
    </row>
    <row r="39" spans="1:24" s="110" customFormat="1" ht="345" x14ac:dyDescent="0.25">
      <c r="A39" s="158" t="s">
        <v>696</v>
      </c>
      <c r="B39" s="168" t="s">
        <v>697</v>
      </c>
      <c r="C39" s="185" t="s">
        <v>3402</v>
      </c>
      <c r="D39" s="185" t="s">
        <v>3502</v>
      </c>
      <c r="E39" s="168" t="s">
        <v>698</v>
      </c>
      <c r="F39" s="156"/>
      <c r="G39" s="185" t="s">
        <v>699</v>
      </c>
      <c r="H39" s="185" t="s">
        <v>3449</v>
      </c>
      <c r="I39" s="190">
        <v>20000000</v>
      </c>
      <c r="J39" s="156"/>
      <c r="K39" s="193">
        <v>0</v>
      </c>
      <c r="L39" s="156"/>
      <c r="M39" s="193">
        <v>0</v>
      </c>
      <c r="N39" s="156"/>
      <c r="O39" s="193">
        <v>1</v>
      </c>
      <c r="P39" s="156"/>
      <c r="Q39" s="168" t="s">
        <v>700</v>
      </c>
      <c r="R39" s="156"/>
      <c r="S39" s="168" t="s">
        <v>701</v>
      </c>
      <c r="T39" s="156"/>
      <c r="U39" s="168" t="s">
        <v>702</v>
      </c>
      <c r="V39" s="168" t="s">
        <v>703</v>
      </c>
      <c r="W39" s="168" t="s">
        <v>704</v>
      </c>
    </row>
    <row r="40" spans="1:24" s="110" customFormat="1" ht="45" x14ac:dyDescent="0.25">
      <c r="A40" s="208" t="s">
        <v>48</v>
      </c>
      <c r="B40" s="168" t="s">
        <v>342</v>
      </c>
      <c r="C40" s="185" t="s">
        <v>3402</v>
      </c>
      <c r="D40" s="185" t="s">
        <v>3503</v>
      </c>
      <c r="E40" s="168" t="s">
        <v>3595</v>
      </c>
      <c r="F40" s="209"/>
      <c r="G40" s="185" t="s">
        <v>28</v>
      </c>
      <c r="H40" s="185" t="s">
        <v>3449</v>
      </c>
      <c r="I40" s="190">
        <v>7600000</v>
      </c>
      <c r="J40" s="243"/>
      <c r="K40" s="193">
        <v>0</v>
      </c>
      <c r="L40" s="209"/>
      <c r="M40" s="193">
        <v>0</v>
      </c>
      <c r="N40" s="209"/>
      <c r="O40" s="193">
        <v>1</v>
      </c>
      <c r="P40" s="209"/>
      <c r="Q40" s="168" t="s">
        <v>691</v>
      </c>
      <c r="R40" s="209"/>
      <c r="S40" s="168" t="s">
        <v>692</v>
      </c>
      <c r="T40" s="209"/>
      <c r="U40" s="168" t="s">
        <v>693</v>
      </c>
      <c r="V40" s="168" t="s">
        <v>694</v>
      </c>
      <c r="W40" s="168" t="s">
        <v>409</v>
      </c>
    </row>
    <row r="41" spans="1:24" s="110" customFormat="1" ht="45" x14ac:dyDescent="0.25">
      <c r="A41" s="158" t="s">
        <v>705</v>
      </c>
      <c r="B41" s="168" t="s">
        <v>706</v>
      </c>
      <c r="C41" s="185" t="s">
        <v>3402</v>
      </c>
      <c r="D41" s="185" t="s">
        <v>3504</v>
      </c>
      <c r="E41" s="168" t="s">
        <v>707</v>
      </c>
      <c r="F41" s="156"/>
      <c r="G41" s="185" t="s">
        <v>708</v>
      </c>
      <c r="H41" s="185" t="s">
        <v>3449</v>
      </c>
      <c r="I41" s="190">
        <v>14306000</v>
      </c>
      <c r="J41" s="156"/>
      <c r="K41" s="193">
        <v>0</v>
      </c>
      <c r="L41" s="156"/>
      <c r="M41" s="193">
        <v>0</v>
      </c>
      <c r="N41" s="156"/>
      <c r="O41" s="193">
        <v>1</v>
      </c>
      <c r="P41" s="156"/>
      <c r="Q41" s="168" t="s">
        <v>709</v>
      </c>
      <c r="R41" s="156"/>
      <c r="S41" s="168" t="s">
        <v>710</v>
      </c>
      <c r="T41" s="156"/>
      <c r="U41" s="168" t="s">
        <v>711</v>
      </c>
      <c r="V41" s="168" t="s">
        <v>712</v>
      </c>
      <c r="W41" s="168" t="s">
        <v>713</v>
      </c>
    </row>
    <row r="42" spans="1:24" s="110" customFormat="1" x14ac:dyDescent="0.25">
      <c r="A42" s="158" t="s">
        <v>714</v>
      </c>
      <c r="B42" s="168" t="s">
        <v>715</v>
      </c>
      <c r="C42" s="185" t="s">
        <v>3402</v>
      </c>
      <c r="D42" s="185" t="s">
        <v>3505</v>
      </c>
      <c r="E42" s="168" t="s">
        <v>716</v>
      </c>
      <c r="F42" s="156"/>
      <c r="G42" s="185" t="s">
        <v>717</v>
      </c>
      <c r="H42" s="185" t="s">
        <v>718</v>
      </c>
      <c r="I42" s="190">
        <v>0</v>
      </c>
      <c r="J42" s="156"/>
      <c r="K42" s="193" t="s">
        <v>719</v>
      </c>
      <c r="L42" s="156"/>
      <c r="M42" s="193" t="s">
        <v>720</v>
      </c>
      <c r="N42" s="156"/>
      <c r="O42" s="193" t="s">
        <v>721</v>
      </c>
      <c r="P42" s="156"/>
      <c r="Q42" s="168" t="s">
        <v>722</v>
      </c>
      <c r="R42" s="156"/>
      <c r="S42" s="168" t="s">
        <v>723</v>
      </c>
      <c r="T42" s="156"/>
      <c r="U42" s="168" t="s">
        <v>724</v>
      </c>
      <c r="V42" s="168" t="s">
        <v>725</v>
      </c>
      <c r="W42" s="168" t="s">
        <v>726</v>
      </c>
    </row>
    <row r="43" spans="1:24" s="110" customFormat="1" ht="409.5" x14ac:dyDescent="0.25">
      <c r="A43" s="158" t="s">
        <v>727</v>
      </c>
      <c r="B43" s="168" t="s">
        <v>728</v>
      </c>
      <c r="C43" s="185" t="s">
        <v>3402</v>
      </c>
      <c r="D43" s="185" t="s">
        <v>3506</v>
      </c>
      <c r="E43" s="168" t="s">
        <v>729</v>
      </c>
      <c r="F43" s="156"/>
      <c r="G43" s="185" t="s">
        <v>730</v>
      </c>
      <c r="H43" s="185" t="s">
        <v>3449</v>
      </c>
      <c r="I43" s="190">
        <v>12632000</v>
      </c>
      <c r="J43" s="156"/>
      <c r="K43" s="193">
        <v>0</v>
      </c>
      <c r="L43" s="156"/>
      <c r="M43" s="193">
        <v>0</v>
      </c>
      <c r="N43" s="156"/>
      <c r="O43" s="193">
        <v>1</v>
      </c>
      <c r="P43" s="156"/>
      <c r="Q43" s="168" t="s">
        <v>731</v>
      </c>
      <c r="R43" s="156"/>
      <c r="S43" s="168" t="s">
        <v>732</v>
      </c>
      <c r="T43" s="156"/>
      <c r="U43" s="168" t="s">
        <v>733</v>
      </c>
      <c r="V43" s="168" t="s">
        <v>734</v>
      </c>
      <c r="W43" s="168" t="s">
        <v>735</v>
      </c>
    </row>
    <row r="44" spans="1:24" s="110" customFormat="1" ht="210" x14ac:dyDescent="0.25">
      <c r="A44" s="158" t="s">
        <v>736</v>
      </c>
      <c r="B44" s="168" t="s">
        <v>737</v>
      </c>
      <c r="C44" s="185" t="s">
        <v>3402</v>
      </c>
      <c r="D44" s="185" t="s">
        <v>3507</v>
      </c>
      <c r="E44" s="168" t="s">
        <v>738</v>
      </c>
      <c r="F44" s="156"/>
      <c r="G44" s="185" t="s">
        <v>739</v>
      </c>
      <c r="H44" s="185" t="s">
        <v>3449</v>
      </c>
      <c r="I44" s="190">
        <v>8250000</v>
      </c>
      <c r="J44" s="156"/>
      <c r="K44" s="193">
        <v>0</v>
      </c>
      <c r="L44" s="156"/>
      <c r="M44" s="193">
        <v>0</v>
      </c>
      <c r="N44" s="156"/>
      <c r="O44" s="193">
        <v>1</v>
      </c>
      <c r="P44" s="156"/>
      <c r="Q44" s="168" t="s">
        <v>740</v>
      </c>
      <c r="R44" s="156"/>
      <c r="S44" s="168" t="s">
        <v>741</v>
      </c>
      <c r="T44" s="156"/>
      <c r="U44" s="168" t="s">
        <v>742</v>
      </c>
      <c r="V44" s="168" t="s">
        <v>743</v>
      </c>
      <c r="W44" s="168" t="s">
        <v>744</v>
      </c>
    </row>
    <row r="45" spans="1:24" s="110" customFormat="1" ht="409.5" x14ac:dyDescent="0.25">
      <c r="A45" s="158" t="s">
        <v>745</v>
      </c>
      <c r="B45" s="168" t="s">
        <v>746</v>
      </c>
      <c r="C45" s="185" t="s">
        <v>3402</v>
      </c>
      <c r="D45" s="185" t="s">
        <v>3508</v>
      </c>
      <c r="E45" s="168" t="s">
        <v>3606</v>
      </c>
      <c r="F45" s="156"/>
      <c r="G45" s="185" t="s">
        <v>747</v>
      </c>
      <c r="H45" s="185" t="s">
        <v>3449</v>
      </c>
      <c r="I45" s="190">
        <v>15000000</v>
      </c>
      <c r="J45" s="156"/>
      <c r="K45" s="193">
        <v>0</v>
      </c>
      <c r="L45" s="156"/>
      <c r="M45" s="193">
        <v>0</v>
      </c>
      <c r="N45" s="156"/>
      <c r="O45" s="193">
        <v>1</v>
      </c>
      <c r="P45" s="156"/>
      <c r="Q45" s="168" t="s">
        <v>748</v>
      </c>
      <c r="R45" s="156"/>
      <c r="S45" s="168" t="s">
        <v>749</v>
      </c>
      <c r="T45" s="156"/>
      <c r="U45" s="168" t="s">
        <v>750</v>
      </c>
      <c r="V45" s="168" t="s">
        <v>751</v>
      </c>
      <c r="W45" s="184" t="s">
        <v>752</v>
      </c>
      <c r="X45" s="252" t="s">
        <v>3987</v>
      </c>
    </row>
    <row r="46" spans="1:24" s="110" customFormat="1" x14ac:dyDescent="0.25">
      <c r="A46" s="158" t="s">
        <v>753</v>
      </c>
      <c r="B46" s="168" t="s">
        <v>754</v>
      </c>
      <c r="C46" s="185" t="s">
        <v>3402</v>
      </c>
      <c r="D46" s="185" t="s">
        <v>3509</v>
      </c>
      <c r="E46" s="168" t="s">
        <v>755</v>
      </c>
      <c r="F46" s="156"/>
      <c r="G46" s="185" t="s">
        <v>756</v>
      </c>
      <c r="H46" s="185" t="s">
        <v>757</v>
      </c>
      <c r="I46" s="190">
        <v>0</v>
      </c>
      <c r="J46" s="156"/>
      <c r="K46" s="193" t="s">
        <v>758</v>
      </c>
      <c r="L46" s="156"/>
      <c r="M46" s="193" t="s">
        <v>759</v>
      </c>
      <c r="N46" s="156"/>
      <c r="O46" s="193" t="s">
        <v>760</v>
      </c>
      <c r="P46" s="156"/>
      <c r="Q46" s="168" t="s">
        <v>761</v>
      </c>
      <c r="R46" s="156"/>
      <c r="S46" s="168" t="s">
        <v>762</v>
      </c>
      <c r="T46" s="156"/>
      <c r="U46" s="168" t="s">
        <v>763</v>
      </c>
      <c r="V46" s="168" t="s">
        <v>764</v>
      </c>
      <c r="W46" s="168" t="s">
        <v>765</v>
      </c>
    </row>
    <row r="47" spans="1:24" s="110" customFormat="1" ht="60" x14ac:dyDescent="0.25">
      <c r="A47" s="208" t="s">
        <v>54</v>
      </c>
      <c r="B47" s="168" t="s">
        <v>766</v>
      </c>
      <c r="C47" s="185" t="s">
        <v>3402</v>
      </c>
      <c r="D47" s="185" t="s">
        <v>3510</v>
      </c>
      <c r="E47" s="168" t="s">
        <v>767</v>
      </c>
      <c r="F47" s="156"/>
      <c r="G47" s="185" t="s">
        <v>768</v>
      </c>
      <c r="H47" s="185" t="s">
        <v>3449</v>
      </c>
      <c r="I47" s="190">
        <v>12500000</v>
      </c>
      <c r="J47" s="209">
        <v>0</v>
      </c>
      <c r="K47" s="193">
        <v>0</v>
      </c>
      <c r="L47" s="156"/>
      <c r="M47" s="193">
        <v>0</v>
      </c>
      <c r="N47" s="156"/>
      <c r="O47" s="193">
        <v>1</v>
      </c>
      <c r="P47" s="156"/>
      <c r="Q47" s="168" t="s">
        <v>769</v>
      </c>
      <c r="R47" s="156"/>
      <c r="S47" s="168" t="s">
        <v>770</v>
      </c>
      <c r="T47" s="156"/>
      <c r="U47" s="168" t="s">
        <v>771</v>
      </c>
      <c r="V47" s="168" t="s">
        <v>772</v>
      </c>
      <c r="W47" s="168" t="s">
        <v>773</v>
      </c>
    </row>
    <row r="48" spans="1:24" s="110" customFormat="1" ht="45" x14ac:dyDescent="0.25">
      <c r="A48" s="208" t="s">
        <v>42</v>
      </c>
      <c r="B48" s="168" t="s">
        <v>774</v>
      </c>
      <c r="C48" s="185" t="s">
        <v>3402</v>
      </c>
      <c r="D48" s="185" t="s">
        <v>3511</v>
      </c>
      <c r="E48" s="168" t="s">
        <v>775</v>
      </c>
      <c r="F48" s="156"/>
      <c r="G48" s="185" t="s">
        <v>776</v>
      </c>
      <c r="H48" s="185" t="s">
        <v>3449</v>
      </c>
      <c r="I48" s="190">
        <v>4000000</v>
      </c>
      <c r="J48" s="210">
        <v>16500000</v>
      </c>
      <c r="K48" s="193">
        <v>0</v>
      </c>
      <c r="L48" s="156"/>
      <c r="M48" s="193">
        <v>0</v>
      </c>
      <c r="N48" s="156"/>
      <c r="O48" s="193">
        <v>1</v>
      </c>
      <c r="P48" s="156"/>
      <c r="Q48" s="168" t="s">
        <v>777</v>
      </c>
      <c r="R48" s="156"/>
      <c r="S48" s="168" t="s">
        <v>778</v>
      </c>
      <c r="T48" s="156"/>
      <c r="U48" s="168" t="s">
        <v>779</v>
      </c>
      <c r="V48" s="168" t="s">
        <v>780</v>
      </c>
      <c r="W48" s="168" t="s">
        <v>781</v>
      </c>
    </row>
    <row r="49" spans="1:23" s="110" customFormat="1" x14ac:dyDescent="0.25">
      <c r="A49" s="158" t="s">
        <v>782</v>
      </c>
      <c r="B49" s="168" t="s">
        <v>3274</v>
      </c>
      <c r="C49" s="185" t="s">
        <v>3402</v>
      </c>
      <c r="D49" s="185" t="s">
        <v>3512</v>
      </c>
      <c r="E49" s="168" t="s">
        <v>783</v>
      </c>
      <c r="F49" s="156"/>
      <c r="G49" s="185" t="s">
        <v>784</v>
      </c>
      <c r="H49" s="185" t="s">
        <v>785</v>
      </c>
      <c r="I49" s="190">
        <v>0</v>
      </c>
      <c r="J49" s="156"/>
      <c r="K49" s="193" t="s">
        <v>786</v>
      </c>
      <c r="L49" s="156"/>
      <c r="M49" s="193" t="s">
        <v>787</v>
      </c>
      <c r="N49" s="156"/>
      <c r="O49" s="193" t="s">
        <v>788</v>
      </c>
      <c r="P49" s="156"/>
      <c r="Q49" s="168" t="s">
        <v>789</v>
      </c>
      <c r="R49" s="156"/>
      <c r="S49" s="168" t="s">
        <v>790</v>
      </c>
      <c r="T49" s="156"/>
      <c r="U49" s="168" t="s">
        <v>791</v>
      </c>
      <c r="V49" s="168" t="s">
        <v>792</v>
      </c>
      <c r="W49" s="168" t="s">
        <v>793</v>
      </c>
    </row>
    <row r="50" spans="1:23" s="110" customFormat="1" ht="45" x14ac:dyDescent="0.25">
      <c r="A50" s="158" t="s">
        <v>794</v>
      </c>
      <c r="B50" s="168" t="s">
        <v>3274</v>
      </c>
      <c r="C50" s="185" t="s">
        <v>3402</v>
      </c>
      <c r="D50" s="185" t="s">
        <v>3513</v>
      </c>
      <c r="E50" s="184" t="s">
        <v>3570</v>
      </c>
      <c r="F50" s="156"/>
      <c r="G50" s="185" t="s">
        <v>795</v>
      </c>
      <c r="H50" s="185" t="s">
        <v>3449</v>
      </c>
      <c r="I50" s="190">
        <v>92300000</v>
      </c>
      <c r="J50" s="156"/>
      <c r="K50" s="193">
        <v>0</v>
      </c>
      <c r="L50" s="156"/>
      <c r="M50" s="193">
        <v>0</v>
      </c>
      <c r="N50" s="156"/>
      <c r="O50" s="193">
        <v>0</v>
      </c>
      <c r="P50" s="156"/>
      <c r="Q50" s="168" t="s">
        <v>796</v>
      </c>
      <c r="R50" s="156"/>
      <c r="S50" s="168" t="s">
        <v>797</v>
      </c>
      <c r="T50" s="156"/>
      <c r="U50" s="168" t="s">
        <v>798</v>
      </c>
      <c r="V50" s="168" t="s">
        <v>799</v>
      </c>
      <c r="W50" s="168" t="s">
        <v>800</v>
      </c>
    </row>
    <row r="51" spans="1:23" s="110" customFormat="1" ht="165" x14ac:dyDescent="0.25">
      <c r="A51" s="158" t="s">
        <v>801</v>
      </c>
      <c r="B51" s="168" t="s">
        <v>3274</v>
      </c>
      <c r="C51" s="185" t="s">
        <v>3402</v>
      </c>
      <c r="D51" s="185" t="s">
        <v>3514</v>
      </c>
      <c r="E51" s="184" t="s">
        <v>3569</v>
      </c>
      <c r="F51" s="156"/>
      <c r="G51" s="185" t="s">
        <v>802</v>
      </c>
      <c r="H51" s="185" t="s">
        <v>3449</v>
      </c>
      <c r="I51" s="190">
        <v>2500000</v>
      </c>
      <c r="J51" s="156"/>
      <c r="K51" s="193">
        <v>0</v>
      </c>
      <c r="L51" s="156"/>
      <c r="M51" s="193">
        <v>0</v>
      </c>
      <c r="N51" s="156"/>
      <c r="O51" s="193">
        <v>0</v>
      </c>
      <c r="P51" s="156"/>
      <c r="Q51" s="168" t="s">
        <v>803</v>
      </c>
      <c r="R51" s="156"/>
      <c r="S51" s="168" t="s">
        <v>804</v>
      </c>
      <c r="T51" s="156"/>
      <c r="U51" s="168" t="s">
        <v>805</v>
      </c>
      <c r="V51" s="168" t="s">
        <v>806</v>
      </c>
      <c r="W51" s="168" t="s">
        <v>3571</v>
      </c>
    </row>
    <row r="52" spans="1:23" s="110" customFormat="1" ht="165" x14ac:dyDescent="0.25">
      <c r="A52" s="158" t="s">
        <v>807</v>
      </c>
      <c r="B52" s="168" t="s">
        <v>3274</v>
      </c>
      <c r="C52" s="185" t="s">
        <v>3402</v>
      </c>
      <c r="D52" s="185" t="s">
        <v>3515</v>
      </c>
      <c r="E52" s="168" t="s">
        <v>3608</v>
      </c>
      <c r="F52" s="156"/>
      <c r="G52" s="185" t="s">
        <v>808</v>
      </c>
      <c r="H52" s="185" t="s">
        <v>3449</v>
      </c>
      <c r="I52" s="190">
        <v>80000000</v>
      </c>
      <c r="J52" s="156"/>
      <c r="K52" s="193">
        <v>0</v>
      </c>
      <c r="L52" s="156"/>
      <c r="M52" s="193">
        <v>0</v>
      </c>
      <c r="N52" s="156"/>
      <c r="O52" s="193">
        <v>0</v>
      </c>
      <c r="P52" s="156"/>
      <c r="Q52" s="168" t="s">
        <v>809</v>
      </c>
      <c r="R52" s="156"/>
      <c r="S52" s="168" t="s">
        <v>810</v>
      </c>
      <c r="T52" s="156"/>
      <c r="U52" s="168" t="s">
        <v>811</v>
      </c>
      <c r="V52" s="168" t="s">
        <v>812</v>
      </c>
      <c r="W52" s="168" t="s">
        <v>813</v>
      </c>
    </row>
    <row r="53" spans="1:23" s="110" customFormat="1" ht="45" x14ac:dyDescent="0.25">
      <c r="A53" s="158" t="s">
        <v>814</v>
      </c>
      <c r="B53" s="168" t="s">
        <v>3274</v>
      </c>
      <c r="C53" s="185" t="s">
        <v>3402</v>
      </c>
      <c r="D53" s="185" t="s">
        <v>3516</v>
      </c>
      <c r="E53" s="168" t="s">
        <v>815</v>
      </c>
      <c r="F53" s="156"/>
      <c r="G53" s="185" t="s">
        <v>816</v>
      </c>
      <c r="H53" s="185" t="s">
        <v>3449</v>
      </c>
      <c r="I53" s="190">
        <v>42900000</v>
      </c>
      <c r="J53" s="156"/>
      <c r="K53" s="193">
        <v>0</v>
      </c>
      <c r="L53" s="156"/>
      <c r="M53" s="193">
        <v>0</v>
      </c>
      <c r="N53" s="156"/>
      <c r="O53" s="193">
        <v>0</v>
      </c>
      <c r="P53" s="156"/>
      <c r="Q53" s="168" t="s">
        <v>817</v>
      </c>
      <c r="R53" s="156"/>
      <c r="S53" s="168" t="s">
        <v>818</v>
      </c>
      <c r="T53" s="156"/>
      <c r="U53" s="168" t="s">
        <v>819</v>
      </c>
      <c r="V53" s="168" t="s">
        <v>820</v>
      </c>
      <c r="W53" s="168" t="s">
        <v>821</v>
      </c>
    </row>
    <row r="54" spans="1:23" s="110" customFormat="1" ht="300" x14ac:dyDescent="0.25">
      <c r="A54" s="158" t="s">
        <v>42</v>
      </c>
      <c r="B54" s="168" t="s">
        <v>3274</v>
      </c>
      <c r="C54" s="185" t="s">
        <v>3402</v>
      </c>
      <c r="D54" s="185" t="s">
        <v>3517</v>
      </c>
      <c r="E54" s="168" t="s">
        <v>822</v>
      </c>
      <c r="F54" s="156"/>
      <c r="G54" s="185" t="s">
        <v>28</v>
      </c>
      <c r="H54" s="185" t="s">
        <v>3449</v>
      </c>
      <c r="I54" s="190">
        <v>30690000</v>
      </c>
      <c r="J54" s="156">
        <v>31890739</v>
      </c>
      <c r="K54" s="193">
        <v>0</v>
      </c>
      <c r="L54" s="156"/>
      <c r="M54" s="193">
        <v>0</v>
      </c>
      <c r="N54" s="156"/>
      <c r="O54" s="193">
        <v>0</v>
      </c>
      <c r="P54" s="156"/>
      <c r="Q54" s="168" t="s">
        <v>823</v>
      </c>
      <c r="R54" s="156"/>
      <c r="S54" s="168" t="s">
        <v>824</v>
      </c>
      <c r="T54" s="156"/>
      <c r="U54" s="168" t="s">
        <v>825</v>
      </c>
      <c r="V54" s="168" t="s">
        <v>826</v>
      </c>
      <c r="W54" s="168" t="s">
        <v>827</v>
      </c>
    </row>
    <row r="55" spans="1:23" s="110" customFormat="1" ht="105" x14ac:dyDescent="0.25">
      <c r="A55" s="158" t="s">
        <v>42</v>
      </c>
      <c r="B55" s="168" t="s">
        <v>3274</v>
      </c>
      <c r="C55" s="185" t="s">
        <v>3402</v>
      </c>
      <c r="D55" s="185" t="s">
        <v>3518</v>
      </c>
      <c r="E55" s="168" t="s">
        <v>3799</v>
      </c>
      <c r="F55" s="147" t="s">
        <v>3825</v>
      </c>
      <c r="G55" s="185" t="s">
        <v>828</v>
      </c>
      <c r="H55" s="185" t="s">
        <v>3449</v>
      </c>
      <c r="I55" s="190">
        <v>10000000</v>
      </c>
      <c r="J55" s="156">
        <v>8799261</v>
      </c>
      <c r="K55" s="193">
        <v>1</v>
      </c>
      <c r="L55" s="156"/>
      <c r="M55" s="193">
        <v>0.4</v>
      </c>
      <c r="N55" s="156"/>
      <c r="O55" s="193">
        <v>0</v>
      </c>
      <c r="P55" s="156"/>
      <c r="Q55" s="168" t="s">
        <v>829</v>
      </c>
      <c r="R55" s="156"/>
      <c r="S55" s="168" t="s">
        <v>830</v>
      </c>
      <c r="T55" s="156"/>
      <c r="U55" s="168" t="s">
        <v>831</v>
      </c>
      <c r="V55" s="168" t="s">
        <v>832</v>
      </c>
      <c r="W55" s="168" t="s">
        <v>833</v>
      </c>
    </row>
    <row r="56" spans="1:23" s="110" customFormat="1" ht="30" x14ac:dyDescent="0.25">
      <c r="A56" s="158" t="s">
        <v>834</v>
      </c>
      <c r="B56" s="168" t="s">
        <v>3274</v>
      </c>
      <c r="C56" s="185" t="s">
        <v>3402</v>
      </c>
      <c r="D56" s="185" t="s">
        <v>3519</v>
      </c>
      <c r="E56" s="168" t="s">
        <v>835</v>
      </c>
      <c r="F56" s="156"/>
      <c r="G56" s="185" t="s">
        <v>836</v>
      </c>
      <c r="H56" s="185" t="s">
        <v>837</v>
      </c>
      <c r="I56" s="190">
        <v>0</v>
      </c>
      <c r="J56" s="156"/>
      <c r="K56" s="193" t="s">
        <v>838</v>
      </c>
      <c r="L56" s="156"/>
      <c r="M56" s="193" t="s">
        <v>839</v>
      </c>
      <c r="N56" s="156"/>
      <c r="O56" s="193" t="s">
        <v>840</v>
      </c>
      <c r="P56" s="156"/>
      <c r="Q56" s="168" t="s">
        <v>841</v>
      </c>
      <c r="R56" s="156"/>
      <c r="S56" s="168" t="s">
        <v>842</v>
      </c>
      <c r="T56" s="156"/>
      <c r="U56" s="168" t="s">
        <v>843</v>
      </c>
      <c r="V56" s="168" t="s">
        <v>844</v>
      </c>
      <c r="W56" s="168" t="s">
        <v>845</v>
      </c>
    </row>
    <row r="57" spans="1:23" s="110" customFormat="1" ht="45" x14ac:dyDescent="0.25">
      <c r="A57" s="158" t="s">
        <v>846</v>
      </c>
      <c r="B57" s="168" t="s">
        <v>3274</v>
      </c>
      <c r="C57" s="185" t="s">
        <v>3402</v>
      </c>
      <c r="D57" s="185" t="s">
        <v>3520</v>
      </c>
      <c r="E57" s="168" t="s">
        <v>847</v>
      </c>
      <c r="F57" s="156"/>
      <c r="G57" s="185" t="s">
        <v>848</v>
      </c>
      <c r="H57" s="185" t="s">
        <v>3449</v>
      </c>
      <c r="I57" s="190">
        <v>10400000</v>
      </c>
      <c r="J57" s="110">
        <v>14497637</v>
      </c>
      <c r="K57" s="193">
        <v>0</v>
      </c>
      <c r="L57" s="156"/>
      <c r="M57" s="193">
        <v>0</v>
      </c>
      <c r="N57" s="156"/>
      <c r="O57" s="193">
        <v>0</v>
      </c>
      <c r="P57" s="156"/>
      <c r="Q57" s="168" t="s">
        <v>849</v>
      </c>
      <c r="R57" s="156"/>
      <c r="S57" s="168" t="s">
        <v>850</v>
      </c>
      <c r="T57" s="156"/>
      <c r="U57" s="168" t="s">
        <v>851</v>
      </c>
      <c r="V57" s="168" t="s">
        <v>852</v>
      </c>
      <c r="W57" s="168" t="s">
        <v>853</v>
      </c>
    </row>
    <row r="58" spans="1:23" s="110" customFormat="1" ht="60" x14ac:dyDescent="0.25">
      <c r="A58" s="158" t="s">
        <v>854</v>
      </c>
      <c r="B58" s="168" t="s">
        <v>3274</v>
      </c>
      <c r="C58" s="185" t="s">
        <v>3402</v>
      </c>
      <c r="D58" s="185" t="s">
        <v>3521</v>
      </c>
      <c r="E58" s="168" t="s">
        <v>855</v>
      </c>
      <c r="F58" s="156"/>
      <c r="G58" s="185" t="s">
        <v>856</v>
      </c>
      <c r="H58" s="185" t="s">
        <v>3449</v>
      </c>
      <c r="I58" s="190">
        <v>1563985</v>
      </c>
      <c r="K58" s="193">
        <v>0</v>
      </c>
      <c r="L58" s="156"/>
      <c r="M58" s="193">
        <v>0</v>
      </c>
      <c r="N58" s="156"/>
      <c r="O58" s="193">
        <v>0</v>
      </c>
      <c r="P58" s="156"/>
      <c r="Q58" s="168" t="s">
        <v>857</v>
      </c>
      <c r="R58" s="156"/>
      <c r="S58" s="168" t="s">
        <v>858</v>
      </c>
      <c r="T58" s="156"/>
      <c r="U58" s="168" t="s">
        <v>859</v>
      </c>
      <c r="V58" s="168" t="s">
        <v>860</v>
      </c>
      <c r="W58" s="168" t="s">
        <v>861</v>
      </c>
    </row>
    <row r="59" spans="1:23" s="110" customFormat="1" ht="45" x14ac:dyDescent="0.25">
      <c r="A59" s="158" t="s">
        <v>862</v>
      </c>
      <c r="B59" s="168" t="s">
        <v>3274</v>
      </c>
      <c r="C59" s="185" t="s">
        <v>3402</v>
      </c>
      <c r="D59" s="185" t="s">
        <v>3522</v>
      </c>
      <c r="E59" s="168" t="s">
        <v>863</v>
      </c>
      <c r="F59" s="156"/>
      <c r="G59" s="185" t="s">
        <v>864</v>
      </c>
      <c r="H59" s="185" t="s">
        <v>3449</v>
      </c>
      <c r="I59" s="190">
        <v>64936015</v>
      </c>
      <c r="J59" s="110">
        <v>68839522</v>
      </c>
      <c r="K59" s="193">
        <v>0</v>
      </c>
      <c r="L59" s="156"/>
      <c r="M59" s="193">
        <v>0</v>
      </c>
      <c r="N59" s="156"/>
      <c r="O59" s="193">
        <v>0</v>
      </c>
      <c r="P59" s="156"/>
      <c r="Q59" s="168" t="s">
        <v>865</v>
      </c>
      <c r="R59" s="156"/>
      <c r="S59" s="168" t="s">
        <v>866</v>
      </c>
      <c r="T59" s="156"/>
      <c r="U59" s="168" t="s">
        <v>867</v>
      </c>
      <c r="V59" s="168" t="s">
        <v>868</v>
      </c>
      <c r="W59" s="168" t="s">
        <v>869</v>
      </c>
    </row>
    <row r="60" spans="1:23" s="110" customFormat="1" ht="45" x14ac:dyDescent="0.25">
      <c r="A60" s="158" t="s">
        <v>870</v>
      </c>
      <c r="B60" s="168" t="s">
        <v>3274</v>
      </c>
      <c r="C60" s="185" t="s">
        <v>3402</v>
      </c>
      <c r="D60" s="185" t="s">
        <v>3523</v>
      </c>
      <c r="E60" s="168" t="s">
        <v>871</v>
      </c>
      <c r="F60" s="156"/>
      <c r="G60" s="185" t="s">
        <v>872</v>
      </c>
      <c r="H60" s="185" t="s">
        <v>3449</v>
      </c>
      <c r="I60" s="190">
        <v>6000000</v>
      </c>
      <c r="J60" s="110">
        <v>6500000</v>
      </c>
      <c r="K60" s="193">
        <v>0</v>
      </c>
      <c r="L60" s="156"/>
      <c r="M60" s="193">
        <v>0</v>
      </c>
      <c r="N60" s="156"/>
      <c r="O60" s="193">
        <v>0</v>
      </c>
      <c r="P60" s="156"/>
      <c r="Q60" s="168" t="s">
        <v>873</v>
      </c>
      <c r="R60" s="156"/>
      <c r="S60" s="168" t="s">
        <v>874</v>
      </c>
      <c r="T60" s="156"/>
      <c r="U60" s="168" t="s">
        <v>875</v>
      </c>
      <c r="V60" s="168" t="s">
        <v>876</v>
      </c>
      <c r="W60" s="168" t="s">
        <v>877</v>
      </c>
    </row>
    <row r="61" spans="1:23" s="110" customFormat="1" ht="45" x14ac:dyDescent="0.25">
      <c r="A61" s="158" t="s">
        <v>878</v>
      </c>
      <c r="B61" s="168" t="s">
        <v>3274</v>
      </c>
      <c r="C61" s="185" t="s">
        <v>3402</v>
      </c>
      <c r="D61" s="185" t="s">
        <v>3524</v>
      </c>
      <c r="E61" s="168" t="s">
        <v>879</v>
      </c>
      <c r="F61" s="156"/>
      <c r="G61" s="185" t="s">
        <v>880</v>
      </c>
      <c r="H61" s="185" t="s">
        <v>3449</v>
      </c>
      <c r="I61" s="190">
        <v>28710000</v>
      </c>
      <c r="J61" s="156"/>
      <c r="K61" s="193">
        <v>0</v>
      </c>
      <c r="L61" s="156"/>
      <c r="M61" s="193">
        <v>0</v>
      </c>
      <c r="N61" s="156"/>
      <c r="O61" s="193">
        <v>0.4</v>
      </c>
      <c r="P61" s="156"/>
      <c r="Q61" s="168" t="s">
        <v>881</v>
      </c>
      <c r="R61" s="156"/>
      <c r="S61" s="168" t="s">
        <v>882</v>
      </c>
      <c r="T61" s="156"/>
      <c r="U61" s="168" t="s">
        <v>883</v>
      </c>
      <c r="V61" s="168" t="s">
        <v>884</v>
      </c>
      <c r="W61" s="168" t="s">
        <v>885</v>
      </c>
    </row>
    <row r="62" spans="1:23" s="110" customFormat="1" ht="195" x14ac:dyDescent="0.25">
      <c r="A62" s="158" t="s">
        <v>886</v>
      </c>
      <c r="B62" s="168" t="s">
        <v>887</v>
      </c>
      <c r="C62" s="185" t="s">
        <v>3402</v>
      </c>
      <c r="D62" s="185" t="s">
        <v>3525</v>
      </c>
      <c r="E62" s="168" t="s">
        <v>3561</v>
      </c>
      <c r="F62" s="156"/>
      <c r="G62" s="185" t="s">
        <v>888</v>
      </c>
      <c r="H62" s="185" t="s">
        <v>889</v>
      </c>
      <c r="I62" s="190">
        <v>3155000</v>
      </c>
      <c r="J62" s="156"/>
      <c r="K62" s="193">
        <v>0</v>
      </c>
      <c r="L62" s="156"/>
      <c r="M62" s="193">
        <v>0</v>
      </c>
      <c r="N62" s="156"/>
      <c r="O62" s="193">
        <v>0</v>
      </c>
      <c r="P62" s="156"/>
      <c r="Q62" s="168" t="s">
        <v>890</v>
      </c>
      <c r="R62" s="156"/>
      <c r="S62" s="168" t="s">
        <v>891</v>
      </c>
      <c r="T62" s="156"/>
      <c r="U62" s="168" t="s">
        <v>892</v>
      </c>
      <c r="V62" s="168" t="s">
        <v>893</v>
      </c>
      <c r="W62" s="168" t="s">
        <v>894</v>
      </c>
    </row>
    <row r="63" spans="1:23" s="110" customFormat="1" ht="165" x14ac:dyDescent="0.25">
      <c r="A63" s="158" t="s">
        <v>895</v>
      </c>
      <c r="B63" s="168" t="s">
        <v>896</v>
      </c>
      <c r="C63" s="185" t="s">
        <v>3402</v>
      </c>
      <c r="D63" s="185" t="s">
        <v>3526</v>
      </c>
      <c r="E63" s="168" t="s">
        <v>3562</v>
      </c>
      <c r="F63" s="156"/>
      <c r="G63" s="185" t="s">
        <v>897</v>
      </c>
      <c r="H63" s="185" t="s">
        <v>3449</v>
      </c>
      <c r="I63" s="190">
        <v>715000</v>
      </c>
      <c r="J63" s="156"/>
      <c r="K63" s="193">
        <v>0</v>
      </c>
      <c r="L63" s="156"/>
      <c r="M63" s="193">
        <v>0</v>
      </c>
      <c r="N63" s="156"/>
      <c r="O63" s="193">
        <v>0</v>
      </c>
      <c r="P63" s="156"/>
      <c r="Q63" s="168" t="s">
        <v>898</v>
      </c>
      <c r="R63" s="156"/>
      <c r="S63" s="168" t="s">
        <v>899</v>
      </c>
      <c r="T63" s="156"/>
      <c r="U63" s="168" t="s">
        <v>900</v>
      </c>
      <c r="V63" s="168" t="s">
        <v>901</v>
      </c>
      <c r="W63" s="168" t="s">
        <v>902</v>
      </c>
    </row>
    <row r="64" spans="1:23" s="110" customFormat="1" ht="409.5" x14ac:dyDescent="0.25">
      <c r="A64" s="158" t="s">
        <v>903</v>
      </c>
      <c r="B64" s="168" t="s">
        <v>904</v>
      </c>
      <c r="C64" s="185" t="s">
        <v>3402</v>
      </c>
      <c r="D64" s="185" t="s">
        <v>3527</v>
      </c>
      <c r="E64" s="168" t="s">
        <v>3563</v>
      </c>
      <c r="F64" s="156"/>
      <c r="G64" s="185" t="s">
        <v>905</v>
      </c>
      <c r="H64" s="185" t="s">
        <v>3449</v>
      </c>
      <c r="I64" s="190">
        <v>149500000</v>
      </c>
      <c r="J64" s="156"/>
      <c r="K64" s="193">
        <v>0</v>
      </c>
      <c r="L64" s="156"/>
      <c r="M64" s="193">
        <v>0</v>
      </c>
      <c r="N64" s="156"/>
      <c r="O64" s="193">
        <v>0</v>
      </c>
      <c r="P64" s="156"/>
      <c r="Q64" s="168" t="s">
        <v>906</v>
      </c>
      <c r="R64" s="156"/>
      <c r="S64" s="168" t="s">
        <v>907</v>
      </c>
      <c r="T64" s="156"/>
      <c r="U64" s="168" t="s">
        <v>908</v>
      </c>
      <c r="V64" s="168" t="s">
        <v>909</v>
      </c>
      <c r="W64" s="168" t="s">
        <v>910</v>
      </c>
    </row>
    <row r="65" spans="1:23" s="110" customFormat="1" ht="240" x14ac:dyDescent="0.25">
      <c r="A65" s="158" t="s">
        <v>911</v>
      </c>
      <c r="B65" s="168" t="s">
        <v>912</v>
      </c>
      <c r="C65" s="185" t="s">
        <v>3402</v>
      </c>
      <c r="D65" s="185" t="s">
        <v>3528</v>
      </c>
      <c r="E65" s="168" t="s">
        <v>913</v>
      </c>
      <c r="F65" s="156"/>
      <c r="G65" s="185" t="s">
        <v>914</v>
      </c>
      <c r="H65" s="185" t="s">
        <v>3449</v>
      </c>
      <c r="I65" s="190">
        <v>8500000</v>
      </c>
      <c r="J65" s="156"/>
      <c r="K65" s="193">
        <v>0</v>
      </c>
      <c r="L65" s="156"/>
      <c r="M65" s="193">
        <v>0</v>
      </c>
      <c r="N65" s="156"/>
      <c r="O65" s="193">
        <v>0</v>
      </c>
      <c r="P65" s="156"/>
      <c r="Q65" s="168" t="s">
        <v>915</v>
      </c>
      <c r="R65" s="156"/>
      <c r="S65" s="168" t="s">
        <v>916</v>
      </c>
      <c r="T65" s="156"/>
      <c r="U65" s="168" t="s">
        <v>917</v>
      </c>
      <c r="V65" s="168" t="s">
        <v>918</v>
      </c>
      <c r="W65" s="168" t="s">
        <v>919</v>
      </c>
    </row>
    <row r="66" spans="1:23" s="110" customFormat="1" ht="45" x14ac:dyDescent="0.25">
      <c r="A66" s="158" t="s">
        <v>920</v>
      </c>
      <c r="B66" s="168" t="s">
        <v>921</v>
      </c>
      <c r="C66" s="185" t="s">
        <v>3402</v>
      </c>
      <c r="D66" s="185" t="s">
        <v>3529</v>
      </c>
      <c r="E66" s="168" t="s">
        <v>3564</v>
      </c>
      <c r="F66" s="156"/>
      <c r="G66" s="185" t="s">
        <v>922</v>
      </c>
      <c r="H66" s="185" t="s">
        <v>923</v>
      </c>
      <c r="I66" s="190">
        <v>500000</v>
      </c>
      <c r="J66" s="156"/>
      <c r="K66" s="193">
        <v>0</v>
      </c>
      <c r="L66" s="156"/>
      <c r="M66" s="193">
        <v>0</v>
      </c>
      <c r="N66" s="156"/>
      <c r="O66" s="193">
        <v>0</v>
      </c>
      <c r="P66" s="156"/>
      <c r="Q66" s="168" t="s">
        <v>924</v>
      </c>
      <c r="R66" s="156"/>
      <c r="S66" s="168" t="s">
        <v>925</v>
      </c>
      <c r="T66" s="156"/>
      <c r="U66" s="168" t="s">
        <v>926</v>
      </c>
      <c r="V66" s="168" t="s">
        <v>927</v>
      </c>
      <c r="W66" s="168" t="s">
        <v>928</v>
      </c>
    </row>
    <row r="67" spans="1:23" s="110" customFormat="1" ht="45" x14ac:dyDescent="0.25">
      <c r="A67" s="158" t="s">
        <v>929</v>
      </c>
      <c r="B67" s="168" t="s">
        <v>930</v>
      </c>
      <c r="C67" s="185" t="s">
        <v>3402</v>
      </c>
      <c r="D67" s="185" t="s">
        <v>3530</v>
      </c>
      <c r="E67" s="168" t="s">
        <v>931</v>
      </c>
      <c r="F67" s="156"/>
      <c r="G67" s="185" t="s">
        <v>932</v>
      </c>
      <c r="H67" s="185" t="s">
        <v>3449</v>
      </c>
      <c r="I67" s="190">
        <v>3000000</v>
      </c>
      <c r="J67" s="156"/>
      <c r="K67" s="193">
        <v>0</v>
      </c>
      <c r="L67" s="156"/>
      <c r="M67" s="193">
        <v>0</v>
      </c>
      <c r="N67" s="156"/>
      <c r="O67" s="193">
        <v>0</v>
      </c>
      <c r="P67" s="156"/>
      <c r="Q67" s="168" t="s">
        <v>933</v>
      </c>
      <c r="R67" s="156"/>
      <c r="S67" s="168" t="s">
        <v>934</v>
      </c>
      <c r="T67" s="156"/>
      <c r="U67" s="168" t="s">
        <v>935</v>
      </c>
      <c r="V67" s="168" t="s">
        <v>936</v>
      </c>
      <c r="W67" s="168" t="s">
        <v>937</v>
      </c>
    </row>
    <row r="68" spans="1:23" s="110" customFormat="1" ht="45" x14ac:dyDescent="0.25">
      <c r="A68" s="158" t="s">
        <v>938</v>
      </c>
      <c r="B68" s="168" t="s">
        <v>939</v>
      </c>
      <c r="C68" s="185" t="s">
        <v>3402</v>
      </c>
      <c r="D68" s="185" t="s">
        <v>3531</v>
      </c>
      <c r="E68" s="168" t="s">
        <v>3565</v>
      </c>
      <c r="F68" s="156"/>
      <c r="G68" s="185" t="s">
        <v>940</v>
      </c>
      <c r="H68" s="185" t="s">
        <v>941</v>
      </c>
      <c r="I68" s="190">
        <v>15480000</v>
      </c>
      <c r="J68" s="156"/>
      <c r="K68" s="193">
        <v>0</v>
      </c>
      <c r="L68" s="156"/>
      <c r="M68" s="193">
        <v>0</v>
      </c>
      <c r="N68" s="156"/>
      <c r="O68" s="193">
        <v>0</v>
      </c>
      <c r="P68" s="156"/>
      <c r="Q68" s="168" t="s">
        <v>942</v>
      </c>
      <c r="R68" s="156"/>
      <c r="S68" s="168" t="s">
        <v>943</v>
      </c>
      <c r="T68" s="156"/>
      <c r="U68" s="168" t="s">
        <v>944</v>
      </c>
      <c r="V68" s="168" t="s">
        <v>945</v>
      </c>
      <c r="W68" s="168" t="s">
        <v>946</v>
      </c>
    </row>
    <row r="69" spans="1:23" s="110" customFormat="1" ht="90" x14ac:dyDescent="0.25">
      <c r="A69" s="158" t="s">
        <v>947</v>
      </c>
      <c r="B69" s="168" t="s">
        <v>948</v>
      </c>
      <c r="C69" s="185" t="s">
        <v>3402</v>
      </c>
      <c r="D69" s="185" t="s">
        <v>3532</v>
      </c>
      <c r="E69" s="168" t="s">
        <v>3566</v>
      </c>
      <c r="F69" s="156"/>
      <c r="G69" s="185" t="s">
        <v>949</v>
      </c>
      <c r="H69" s="185" t="s">
        <v>3449</v>
      </c>
      <c r="I69" s="190">
        <v>650000</v>
      </c>
      <c r="J69" s="156"/>
      <c r="K69" s="193">
        <v>0</v>
      </c>
      <c r="L69" s="156"/>
      <c r="M69" s="193">
        <v>0</v>
      </c>
      <c r="N69" s="156"/>
      <c r="O69" s="193">
        <v>0</v>
      </c>
      <c r="P69" s="156"/>
      <c r="Q69" s="168" t="s">
        <v>950</v>
      </c>
      <c r="R69" s="156"/>
      <c r="S69" s="168" t="s">
        <v>951</v>
      </c>
      <c r="T69" s="156"/>
      <c r="U69" s="168" t="s">
        <v>952</v>
      </c>
      <c r="V69" s="168" t="s">
        <v>953</v>
      </c>
      <c r="W69" s="168" t="s">
        <v>954</v>
      </c>
    </row>
    <row r="70" spans="1:23" s="110" customFormat="1" x14ac:dyDescent="0.25">
      <c r="A70" s="158" t="s">
        <v>955</v>
      </c>
      <c r="B70" s="168" t="s">
        <v>3398</v>
      </c>
      <c r="C70" s="185" t="s">
        <v>3402</v>
      </c>
      <c r="D70" s="185" t="s">
        <v>3533</v>
      </c>
      <c r="E70" s="168" t="s">
        <v>956</v>
      </c>
      <c r="F70" s="156"/>
      <c r="G70" s="185" t="s">
        <v>957</v>
      </c>
      <c r="H70" s="185" t="s">
        <v>958</v>
      </c>
      <c r="I70" s="190">
        <v>0</v>
      </c>
      <c r="J70" s="156"/>
      <c r="K70" s="193" t="s">
        <v>959</v>
      </c>
      <c r="L70" s="156"/>
      <c r="M70" s="193" t="s">
        <v>960</v>
      </c>
      <c r="N70" s="156"/>
      <c r="O70" s="193" t="s">
        <v>961</v>
      </c>
      <c r="P70" s="156"/>
      <c r="Q70" s="168" t="s">
        <v>962</v>
      </c>
      <c r="R70" s="156"/>
      <c r="S70" s="168" t="s">
        <v>963</v>
      </c>
      <c r="T70" s="156"/>
      <c r="U70" s="168" t="s">
        <v>964</v>
      </c>
      <c r="V70" s="168" t="s">
        <v>965</v>
      </c>
      <c r="W70" s="168" t="s">
        <v>966</v>
      </c>
    </row>
    <row r="71" spans="1:23" s="110" customFormat="1" ht="60" x14ac:dyDescent="0.25">
      <c r="A71" s="158" t="s">
        <v>967</v>
      </c>
      <c r="B71" s="168" t="s">
        <v>3398</v>
      </c>
      <c r="C71" s="185" t="s">
        <v>3402</v>
      </c>
      <c r="D71" s="185" t="s">
        <v>3534</v>
      </c>
      <c r="E71" s="168" t="s">
        <v>968</v>
      </c>
      <c r="F71" s="156"/>
      <c r="G71" s="185" t="s">
        <v>969</v>
      </c>
      <c r="H71" s="185" t="s">
        <v>3449</v>
      </c>
      <c r="I71" s="190">
        <v>4587918</v>
      </c>
      <c r="J71" s="156"/>
      <c r="K71" s="193">
        <v>0</v>
      </c>
      <c r="L71" s="156"/>
      <c r="M71" s="193">
        <v>0</v>
      </c>
      <c r="N71" s="156"/>
      <c r="O71" s="193">
        <v>0</v>
      </c>
      <c r="P71" s="156"/>
      <c r="Q71" s="168" t="s">
        <v>970</v>
      </c>
      <c r="R71" s="156"/>
      <c r="S71" s="168" t="s">
        <v>971</v>
      </c>
      <c r="T71" s="156"/>
      <c r="U71" s="168" t="s">
        <v>972</v>
      </c>
      <c r="V71" s="168" t="s">
        <v>973</v>
      </c>
      <c r="W71" s="168" t="s">
        <v>974</v>
      </c>
    </row>
    <row r="72" spans="1:23" s="110" customFormat="1" ht="60" x14ac:dyDescent="0.25">
      <c r="A72" s="158" t="s">
        <v>975</v>
      </c>
      <c r="B72" s="168" t="s">
        <v>3398</v>
      </c>
      <c r="C72" s="185" t="s">
        <v>3402</v>
      </c>
      <c r="D72" s="185" t="s">
        <v>3535</v>
      </c>
      <c r="E72" s="168" t="s">
        <v>976</v>
      </c>
      <c r="F72" s="207" t="s">
        <v>3872</v>
      </c>
      <c r="G72" s="185" t="s">
        <v>977</v>
      </c>
      <c r="H72" s="185" t="s">
        <v>3449</v>
      </c>
      <c r="I72" s="190">
        <v>108912082</v>
      </c>
      <c r="J72" s="156"/>
      <c r="K72" s="193">
        <v>0</v>
      </c>
      <c r="L72" s="156"/>
      <c r="M72" s="193">
        <v>0</v>
      </c>
      <c r="N72" s="156"/>
      <c r="O72" s="193">
        <v>0</v>
      </c>
      <c r="P72" s="156"/>
      <c r="Q72" s="168" t="s">
        <v>978</v>
      </c>
      <c r="R72" s="156"/>
      <c r="S72" s="168" t="s">
        <v>979</v>
      </c>
      <c r="T72" s="156"/>
      <c r="U72" s="168" t="s">
        <v>980</v>
      </c>
      <c r="V72" s="168" t="s">
        <v>981</v>
      </c>
      <c r="W72" s="168" t="s">
        <v>982</v>
      </c>
    </row>
    <row r="73" spans="1:23" s="110" customFormat="1" x14ac:dyDescent="0.25">
      <c r="A73" s="158" t="s">
        <v>983</v>
      </c>
      <c r="B73" s="168" t="s">
        <v>3398</v>
      </c>
      <c r="C73" s="185" t="s">
        <v>3402</v>
      </c>
      <c r="D73" s="185" t="s">
        <v>3536</v>
      </c>
      <c r="E73" s="168" t="s">
        <v>984</v>
      </c>
      <c r="F73" s="156"/>
      <c r="G73" s="185" t="s">
        <v>985</v>
      </c>
      <c r="H73" s="185" t="s">
        <v>986</v>
      </c>
      <c r="I73" s="190">
        <v>0</v>
      </c>
      <c r="J73" s="156"/>
      <c r="K73" s="193" t="s">
        <v>987</v>
      </c>
      <c r="L73" s="156"/>
      <c r="M73" s="193" t="s">
        <v>988</v>
      </c>
      <c r="N73" s="156"/>
      <c r="O73" s="193" t="s">
        <v>989</v>
      </c>
      <c r="P73" s="156"/>
      <c r="Q73" s="168" t="s">
        <v>990</v>
      </c>
      <c r="R73" s="156"/>
      <c r="S73" s="168" t="s">
        <v>991</v>
      </c>
      <c r="T73" s="156"/>
      <c r="U73" s="168" t="s">
        <v>992</v>
      </c>
      <c r="V73" s="168" t="s">
        <v>993</v>
      </c>
      <c r="W73" s="168" t="s">
        <v>994</v>
      </c>
    </row>
    <row r="74" spans="1:23" s="110" customFormat="1" ht="409.5" x14ac:dyDescent="0.25">
      <c r="A74" s="158" t="s">
        <v>995</v>
      </c>
      <c r="B74" s="168" t="s">
        <v>3398</v>
      </c>
      <c r="C74" s="185" t="s">
        <v>3402</v>
      </c>
      <c r="D74" s="185" t="s">
        <v>3537</v>
      </c>
      <c r="E74" s="168" t="s">
        <v>996</v>
      </c>
      <c r="F74" s="156"/>
      <c r="G74" s="185" t="s">
        <v>997</v>
      </c>
      <c r="H74" s="185" t="s">
        <v>3449</v>
      </c>
      <c r="I74" s="190">
        <v>82500000</v>
      </c>
      <c r="J74" s="156"/>
      <c r="K74" s="193">
        <v>0</v>
      </c>
      <c r="L74" s="156"/>
      <c r="M74" s="193">
        <v>0</v>
      </c>
      <c r="N74" s="156"/>
      <c r="O74" s="193">
        <v>0</v>
      </c>
      <c r="P74" s="156"/>
      <c r="Q74" s="168" t="s">
        <v>998</v>
      </c>
      <c r="R74" s="156"/>
      <c r="S74" s="168" t="s">
        <v>999</v>
      </c>
      <c r="T74" s="156"/>
      <c r="U74" s="168" t="s">
        <v>1000</v>
      </c>
      <c r="V74" s="168" t="s">
        <v>1001</v>
      </c>
      <c r="W74" s="168" t="s">
        <v>1002</v>
      </c>
    </row>
    <row r="75" spans="1:23" s="110" customFormat="1" ht="30" x14ac:dyDescent="0.25">
      <c r="A75" s="158" t="s">
        <v>1003</v>
      </c>
      <c r="B75" s="168" t="s">
        <v>1004</v>
      </c>
      <c r="C75" s="185" t="s">
        <v>3402</v>
      </c>
      <c r="D75" s="185" t="s">
        <v>3538</v>
      </c>
      <c r="E75" s="168" t="s">
        <v>1005</v>
      </c>
      <c r="F75" s="156"/>
      <c r="G75" s="185" t="s">
        <v>1006</v>
      </c>
      <c r="H75" s="185" t="s">
        <v>1007</v>
      </c>
      <c r="I75" s="190">
        <v>0</v>
      </c>
      <c r="J75" s="156"/>
      <c r="K75" s="193" t="s">
        <v>1008</v>
      </c>
      <c r="L75" s="156"/>
      <c r="M75" s="193" t="s">
        <v>1009</v>
      </c>
      <c r="N75" s="156"/>
      <c r="O75" s="193" t="s">
        <v>1010</v>
      </c>
      <c r="P75" s="156"/>
      <c r="Q75" s="168" t="s">
        <v>1011</v>
      </c>
      <c r="R75" s="156"/>
      <c r="S75" s="168" t="s">
        <v>1012</v>
      </c>
      <c r="T75" s="156"/>
      <c r="U75" s="168" t="s">
        <v>1013</v>
      </c>
      <c r="V75" s="168" t="s">
        <v>1014</v>
      </c>
      <c r="W75" s="168" t="s">
        <v>1015</v>
      </c>
    </row>
    <row r="76" spans="1:23" s="110" customFormat="1" ht="90" x14ac:dyDescent="0.25">
      <c r="A76" s="158" t="s">
        <v>1016</v>
      </c>
      <c r="B76" s="168" t="s">
        <v>1017</v>
      </c>
      <c r="C76" s="185" t="s">
        <v>3402</v>
      </c>
      <c r="D76" s="185" t="s">
        <v>3539</v>
      </c>
      <c r="E76" s="168" t="s">
        <v>1018</v>
      </c>
      <c r="F76" s="156"/>
      <c r="G76" s="185" t="s">
        <v>1019</v>
      </c>
      <c r="H76" s="185" t="s">
        <v>3449</v>
      </c>
      <c r="I76" s="190">
        <v>2100000</v>
      </c>
      <c r="J76" s="156"/>
      <c r="K76" s="193">
        <v>0</v>
      </c>
      <c r="L76" s="156"/>
      <c r="M76" s="193">
        <v>0</v>
      </c>
      <c r="N76" s="156"/>
      <c r="O76" s="193">
        <v>1</v>
      </c>
      <c r="P76" s="156"/>
      <c r="Q76" s="168" t="s">
        <v>1020</v>
      </c>
      <c r="R76" s="156"/>
      <c r="S76" s="168" t="s">
        <v>1021</v>
      </c>
      <c r="T76" s="156"/>
      <c r="U76" s="168" t="s">
        <v>1022</v>
      </c>
      <c r="V76" s="168" t="s">
        <v>1023</v>
      </c>
      <c r="W76" s="168" t="s">
        <v>1024</v>
      </c>
    </row>
    <row r="77" spans="1:23" s="110" customFormat="1" ht="90" x14ac:dyDescent="0.25">
      <c r="A77" s="158" t="s">
        <v>1025</v>
      </c>
      <c r="B77" s="168" t="s">
        <v>1026</v>
      </c>
      <c r="C77" s="185" t="s">
        <v>3402</v>
      </c>
      <c r="D77" s="185" t="s">
        <v>3540</v>
      </c>
      <c r="E77" s="168" t="s">
        <v>1027</v>
      </c>
      <c r="F77" s="156"/>
      <c r="G77" s="185" t="s">
        <v>1028</v>
      </c>
      <c r="H77" s="185" t="s">
        <v>3449</v>
      </c>
      <c r="I77" s="190">
        <v>1880000</v>
      </c>
      <c r="J77" s="156"/>
      <c r="K77" s="185">
        <v>0</v>
      </c>
      <c r="L77" s="156"/>
      <c r="M77" s="185">
        <v>0</v>
      </c>
      <c r="N77" s="156"/>
      <c r="O77" s="185">
        <v>1</v>
      </c>
      <c r="P77" s="156"/>
      <c r="Q77" s="168" t="s">
        <v>1029</v>
      </c>
      <c r="R77" s="156"/>
      <c r="S77" s="168" t="s">
        <v>1030</v>
      </c>
      <c r="T77" s="156"/>
      <c r="U77" s="168" t="s">
        <v>1031</v>
      </c>
      <c r="V77" s="168" t="s">
        <v>1032</v>
      </c>
      <c r="W77" s="168" t="s">
        <v>1033</v>
      </c>
    </row>
    <row r="78" spans="1:23" s="110" customFormat="1" ht="90" x14ac:dyDescent="0.25">
      <c r="A78" s="158" t="s">
        <v>1034</v>
      </c>
      <c r="B78" s="168" t="s">
        <v>1035</v>
      </c>
      <c r="C78" s="185" t="s">
        <v>3402</v>
      </c>
      <c r="D78" s="185" t="s">
        <v>3541</v>
      </c>
      <c r="E78" s="168" t="s">
        <v>1036</v>
      </c>
      <c r="F78" s="156"/>
      <c r="G78" s="185" t="s">
        <v>1037</v>
      </c>
      <c r="H78" s="185" t="s">
        <v>3449</v>
      </c>
      <c r="I78" s="190">
        <v>20000</v>
      </c>
      <c r="J78" s="156"/>
      <c r="K78" s="185">
        <v>0</v>
      </c>
      <c r="L78" s="156"/>
      <c r="M78" s="185">
        <v>0</v>
      </c>
      <c r="N78" s="156"/>
      <c r="O78" s="185">
        <v>1</v>
      </c>
      <c r="P78" s="156"/>
      <c r="Q78" s="168" t="s">
        <v>1038</v>
      </c>
      <c r="R78" s="156"/>
      <c r="S78" s="168" t="s">
        <v>1039</v>
      </c>
      <c r="T78" s="156"/>
      <c r="U78" s="168" t="s">
        <v>1040</v>
      </c>
      <c r="V78" s="168" t="s">
        <v>1041</v>
      </c>
      <c r="W78" s="168" t="s">
        <v>1042</v>
      </c>
    </row>
    <row r="79" spans="1:23" s="110" customFormat="1" ht="30" x14ac:dyDescent="0.25">
      <c r="A79" s="158" t="s">
        <v>1043</v>
      </c>
      <c r="B79" s="168" t="s">
        <v>1044</v>
      </c>
      <c r="C79" s="185" t="s">
        <v>3402</v>
      </c>
      <c r="D79" s="185" t="s">
        <v>3542</v>
      </c>
      <c r="E79" s="168" t="s">
        <v>1045</v>
      </c>
      <c r="F79" s="156"/>
      <c r="G79" s="185" t="s">
        <v>1046</v>
      </c>
      <c r="H79" s="185" t="s">
        <v>1047</v>
      </c>
      <c r="I79" s="190">
        <v>0</v>
      </c>
      <c r="J79" s="156"/>
      <c r="K79" s="185" t="s">
        <v>1048</v>
      </c>
      <c r="L79" s="156"/>
      <c r="M79" s="185" t="s">
        <v>1049</v>
      </c>
      <c r="N79" s="156"/>
      <c r="O79" s="185" t="s">
        <v>1050</v>
      </c>
      <c r="P79" s="156"/>
      <c r="Q79" s="168" t="s">
        <v>1051</v>
      </c>
      <c r="R79" s="156"/>
      <c r="S79" s="168" t="s">
        <v>1052</v>
      </c>
      <c r="T79" s="156"/>
      <c r="U79" s="168" t="s">
        <v>1053</v>
      </c>
      <c r="V79" s="168" t="s">
        <v>1054</v>
      </c>
      <c r="W79" s="168" t="s">
        <v>1055</v>
      </c>
    </row>
    <row r="80" spans="1:23" s="110" customFormat="1" ht="90" x14ac:dyDescent="0.25">
      <c r="A80" s="158" t="s">
        <v>1056</v>
      </c>
      <c r="B80" s="168" t="s">
        <v>1057</v>
      </c>
      <c r="C80" s="185" t="s">
        <v>3402</v>
      </c>
      <c r="D80" s="185" t="s">
        <v>3543</v>
      </c>
      <c r="E80" s="168" t="s">
        <v>1058</v>
      </c>
      <c r="F80" s="156"/>
      <c r="G80" s="185" t="s">
        <v>1059</v>
      </c>
      <c r="H80" s="185" t="s">
        <v>3449</v>
      </c>
      <c r="I80" s="190">
        <v>3000000</v>
      </c>
      <c r="J80" s="156"/>
      <c r="K80" s="185">
        <v>0</v>
      </c>
      <c r="L80" s="156"/>
      <c r="M80" s="185">
        <v>0</v>
      </c>
      <c r="N80" s="156"/>
      <c r="O80" s="185">
        <v>1</v>
      </c>
      <c r="P80" s="156"/>
      <c r="Q80" s="168" t="s">
        <v>1060</v>
      </c>
      <c r="R80" s="156"/>
      <c r="S80" s="168" t="s">
        <v>1061</v>
      </c>
      <c r="T80" s="156"/>
      <c r="U80" s="168" t="s">
        <v>1062</v>
      </c>
      <c r="V80" s="168" t="s">
        <v>1063</v>
      </c>
      <c r="W80" s="168" t="s">
        <v>1064</v>
      </c>
    </row>
    <row r="81" spans="1:23" s="110" customFormat="1" ht="90" x14ac:dyDescent="0.25">
      <c r="A81" s="158" t="s">
        <v>1065</v>
      </c>
      <c r="B81" s="168" t="s">
        <v>1066</v>
      </c>
      <c r="C81" s="185" t="s">
        <v>3402</v>
      </c>
      <c r="D81" s="185" t="s">
        <v>3544</v>
      </c>
      <c r="E81" s="168" t="s">
        <v>1067</v>
      </c>
      <c r="F81" s="156"/>
      <c r="G81" s="185" t="s">
        <v>1068</v>
      </c>
      <c r="H81" s="185" t="s">
        <v>3449</v>
      </c>
      <c r="I81" s="190">
        <v>135000</v>
      </c>
      <c r="J81" s="156"/>
      <c r="K81" s="185">
        <v>0</v>
      </c>
      <c r="L81" s="156"/>
      <c r="M81" s="185">
        <v>0</v>
      </c>
      <c r="N81" s="156"/>
      <c r="O81" s="185">
        <v>0</v>
      </c>
      <c r="P81" s="156"/>
      <c r="Q81" s="168" t="s">
        <v>1069</v>
      </c>
      <c r="R81" s="156"/>
      <c r="S81" s="168" t="s">
        <v>1070</v>
      </c>
      <c r="T81" s="156"/>
      <c r="U81" s="168" t="s">
        <v>1071</v>
      </c>
      <c r="V81" s="168" t="s">
        <v>1072</v>
      </c>
      <c r="W81" s="168" t="s">
        <v>1073</v>
      </c>
    </row>
    <row r="82" spans="1:23" s="110" customFormat="1" ht="90" x14ac:dyDescent="0.25">
      <c r="A82" s="158" t="s">
        <v>1074</v>
      </c>
      <c r="B82" s="168" t="s">
        <v>1075</v>
      </c>
      <c r="C82" s="185" t="s">
        <v>3402</v>
      </c>
      <c r="D82" s="185" t="s">
        <v>3545</v>
      </c>
      <c r="E82" s="168" t="s">
        <v>1076</v>
      </c>
      <c r="F82" s="156"/>
      <c r="G82" s="185" t="s">
        <v>1077</v>
      </c>
      <c r="H82" s="185" t="s">
        <v>3449</v>
      </c>
      <c r="I82" s="190">
        <v>1392000</v>
      </c>
      <c r="J82" s="156"/>
      <c r="K82" s="185">
        <v>0</v>
      </c>
      <c r="L82" s="156"/>
      <c r="M82" s="185">
        <v>0</v>
      </c>
      <c r="N82" s="156"/>
      <c r="O82" s="185">
        <v>0</v>
      </c>
      <c r="P82" s="156"/>
      <c r="Q82" s="168" t="s">
        <v>1078</v>
      </c>
      <c r="R82" s="156"/>
      <c r="S82" s="168" t="s">
        <v>1079</v>
      </c>
      <c r="T82" s="156"/>
      <c r="U82" s="168" t="s">
        <v>1080</v>
      </c>
      <c r="V82" s="168" t="s">
        <v>1081</v>
      </c>
      <c r="W82" s="168" t="s">
        <v>1082</v>
      </c>
    </row>
    <row r="83" spans="1:23" s="110" customFormat="1" ht="90" x14ac:dyDescent="0.25">
      <c r="A83" s="158" t="s">
        <v>1083</v>
      </c>
      <c r="B83" s="168" t="s">
        <v>1084</v>
      </c>
      <c r="C83" s="185" t="s">
        <v>3402</v>
      </c>
      <c r="D83" s="185" t="s">
        <v>3546</v>
      </c>
      <c r="E83" s="168" t="s">
        <v>1085</v>
      </c>
      <c r="F83" s="156"/>
      <c r="G83" s="185" t="s">
        <v>1086</v>
      </c>
      <c r="H83" s="185" t="s">
        <v>3449</v>
      </c>
      <c r="I83" s="190">
        <v>12758000</v>
      </c>
      <c r="J83" s="156"/>
      <c r="K83" s="185">
        <v>0</v>
      </c>
      <c r="L83" s="156"/>
      <c r="M83" s="185">
        <v>0</v>
      </c>
      <c r="N83" s="156"/>
      <c r="O83" s="185">
        <v>0</v>
      </c>
      <c r="P83" s="156"/>
      <c r="Q83" s="168" t="s">
        <v>1087</v>
      </c>
      <c r="R83" s="156"/>
      <c r="S83" s="168" t="s">
        <v>1088</v>
      </c>
      <c r="T83" s="156"/>
      <c r="U83" s="168" t="s">
        <v>1089</v>
      </c>
      <c r="V83" s="168" t="s">
        <v>1090</v>
      </c>
      <c r="W83" s="168" t="s">
        <v>1091</v>
      </c>
    </row>
    <row r="84" spans="1:23" s="110" customFormat="1" ht="45" x14ac:dyDescent="0.25">
      <c r="A84" s="158" t="s">
        <v>1092</v>
      </c>
      <c r="B84" s="168" t="s">
        <v>1093</v>
      </c>
      <c r="C84" s="185" t="s">
        <v>3402</v>
      </c>
      <c r="D84" s="185" t="s">
        <v>3547</v>
      </c>
      <c r="E84" s="168" t="s">
        <v>1094</v>
      </c>
      <c r="F84" s="156"/>
      <c r="G84" s="185" t="s">
        <v>1095</v>
      </c>
      <c r="H84" s="185" t="s">
        <v>1096</v>
      </c>
      <c r="I84" s="190">
        <v>0</v>
      </c>
      <c r="J84" s="156"/>
      <c r="K84" s="185" t="s">
        <v>1097</v>
      </c>
      <c r="L84" s="156"/>
      <c r="M84" s="185" t="s">
        <v>1098</v>
      </c>
      <c r="N84" s="156"/>
      <c r="O84" s="185" t="s">
        <v>1099</v>
      </c>
      <c r="P84" s="156"/>
      <c r="Q84" s="168" t="s">
        <v>1100</v>
      </c>
      <c r="R84" s="156"/>
      <c r="S84" s="168" t="s">
        <v>1101</v>
      </c>
      <c r="T84" s="156"/>
      <c r="U84" s="168" t="s">
        <v>1102</v>
      </c>
      <c r="V84" s="168" t="s">
        <v>1103</v>
      </c>
      <c r="W84" s="168" t="s">
        <v>1104</v>
      </c>
    </row>
    <row r="85" spans="1:23" s="110" customFormat="1" ht="90" x14ac:dyDescent="0.25">
      <c r="A85" s="158" t="s">
        <v>1105</v>
      </c>
      <c r="B85" s="168" t="s">
        <v>1106</v>
      </c>
      <c r="C85" s="185" t="s">
        <v>3402</v>
      </c>
      <c r="D85" s="185" t="s">
        <v>3548</v>
      </c>
      <c r="E85" s="168" t="s">
        <v>1107</v>
      </c>
      <c r="F85" s="156"/>
      <c r="G85" s="185" t="s">
        <v>1108</v>
      </c>
      <c r="H85" s="185" t="s">
        <v>3449</v>
      </c>
      <c r="I85" s="190">
        <v>1474010</v>
      </c>
      <c r="J85" s="156"/>
      <c r="K85" s="185">
        <v>0</v>
      </c>
      <c r="L85" s="156"/>
      <c r="M85" s="185">
        <v>0</v>
      </c>
      <c r="N85" s="156"/>
      <c r="O85" s="185">
        <v>0</v>
      </c>
      <c r="P85" s="156"/>
      <c r="Q85" s="168" t="s">
        <v>1109</v>
      </c>
      <c r="R85" s="156"/>
      <c r="S85" s="168" t="s">
        <v>1110</v>
      </c>
      <c r="T85" s="156"/>
      <c r="U85" s="168" t="s">
        <v>1111</v>
      </c>
      <c r="V85" s="168" t="s">
        <v>1112</v>
      </c>
      <c r="W85" s="168" t="s">
        <v>1113</v>
      </c>
    </row>
    <row r="86" spans="1:23" s="110" customFormat="1" ht="90" x14ac:dyDescent="0.25">
      <c r="A86" s="158" t="s">
        <v>1114</v>
      </c>
      <c r="B86" s="168" t="s">
        <v>1115</v>
      </c>
      <c r="C86" s="185" t="s">
        <v>3402</v>
      </c>
      <c r="D86" s="185" t="s">
        <v>3549</v>
      </c>
      <c r="E86" s="168" t="s">
        <v>1116</v>
      </c>
      <c r="F86" s="156"/>
      <c r="G86" s="185" t="s">
        <v>1117</v>
      </c>
      <c r="H86" s="185" t="s">
        <v>3449</v>
      </c>
      <c r="I86" s="190">
        <v>1050000</v>
      </c>
      <c r="J86" s="156"/>
      <c r="K86" s="185">
        <v>0</v>
      </c>
      <c r="L86" s="156"/>
      <c r="M86" s="185">
        <v>0</v>
      </c>
      <c r="N86" s="156"/>
      <c r="O86" s="185">
        <v>0</v>
      </c>
      <c r="P86" s="156"/>
      <c r="Q86" s="168" t="s">
        <v>1118</v>
      </c>
      <c r="R86" s="156"/>
      <c r="S86" s="168" t="s">
        <v>1119</v>
      </c>
      <c r="T86" s="156"/>
      <c r="U86" s="168" t="s">
        <v>1120</v>
      </c>
      <c r="V86" s="168" t="s">
        <v>1121</v>
      </c>
      <c r="W86" s="168" t="s">
        <v>1122</v>
      </c>
    </row>
    <row r="87" spans="1:23" s="110" customFormat="1" ht="90" x14ac:dyDescent="0.25">
      <c r="A87" s="158" t="s">
        <v>1123</v>
      </c>
      <c r="B87" s="168" t="s">
        <v>1124</v>
      </c>
      <c r="C87" s="185" t="s">
        <v>3402</v>
      </c>
      <c r="D87" s="185" t="s">
        <v>3550</v>
      </c>
      <c r="E87" s="168" t="s">
        <v>3588</v>
      </c>
      <c r="F87" s="156"/>
      <c r="G87" s="185" t="s">
        <v>1125</v>
      </c>
      <c r="H87" s="185" t="s">
        <v>3449</v>
      </c>
      <c r="I87" s="190">
        <v>7572030</v>
      </c>
      <c r="J87" s="156"/>
      <c r="K87" s="185">
        <v>0</v>
      </c>
      <c r="L87" s="156"/>
      <c r="M87" s="185">
        <v>0</v>
      </c>
      <c r="N87" s="156"/>
      <c r="O87" s="185">
        <v>0</v>
      </c>
      <c r="P87" s="156"/>
      <c r="Q87" s="168" t="s">
        <v>1126</v>
      </c>
      <c r="R87" s="156"/>
      <c r="S87" s="168" t="s">
        <v>1127</v>
      </c>
      <c r="T87" s="156"/>
      <c r="U87" s="168" t="s">
        <v>1128</v>
      </c>
      <c r="V87" s="168" t="s">
        <v>1129</v>
      </c>
      <c r="W87" s="168" t="s">
        <v>1130</v>
      </c>
    </row>
    <row r="88" spans="1:23" s="110" customFormat="1" x14ac:dyDescent="0.25">
      <c r="A88" s="158" t="s">
        <v>1131</v>
      </c>
      <c r="B88" s="168" t="s">
        <v>1132</v>
      </c>
      <c r="C88" s="185" t="s">
        <v>3402</v>
      </c>
      <c r="D88" s="185" t="s">
        <v>3551</v>
      </c>
      <c r="E88" s="168" t="s">
        <v>1133</v>
      </c>
      <c r="F88" s="156"/>
      <c r="G88" s="185" t="s">
        <v>1134</v>
      </c>
      <c r="H88" s="185" t="s">
        <v>1135</v>
      </c>
      <c r="I88" s="190">
        <v>0</v>
      </c>
      <c r="J88" s="156"/>
      <c r="K88" s="185" t="s">
        <v>1136</v>
      </c>
      <c r="L88" s="156"/>
      <c r="M88" s="185" t="s">
        <v>1137</v>
      </c>
      <c r="N88" s="156"/>
      <c r="O88" s="185" t="s">
        <v>1138</v>
      </c>
      <c r="P88" s="156"/>
      <c r="Q88" s="168" t="s">
        <v>1139</v>
      </c>
      <c r="R88" s="156"/>
      <c r="S88" s="168" t="s">
        <v>1140</v>
      </c>
      <c r="T88" s="156"/>
      <c r="U88" s="168" t="s">
        <v>1141</v>
      </c>
      <c r="V88" s="168" t="s">
        <v>1142</v>
      </c>
      <c r="W88" s="168" t="s">
        <v>1143</v>
      </c>
    </row>
    <row r="89" spans="1:23" s="110" customFormat="1" ht="60" x14ac:dyDescent="0.25">
      <c r="A89" s="158" t="s">
        <v>1144</v>
      </c>
      <c r="B89" s="168" t="s">
        <v>1145</v>
      </c>
      <c r="C89" s="185" t="s">
        <v>3402</v>
      </c>
      <c r="D89" s="185" t="s">
        <v>3552</v>
      </c>
      <c r="E89" s="168" t="s">
        <v>1146</v>
      </c>
      <c r="F89" s="156"/>
      <c r="G89" s="185" t="s">
        <v>1147</v>
      </c>
      <c r="H89" s="185" t="s">
        <v>3449</v>
      </c>
      <c r="I89" s="190">
        <v>600000</v>
      </c>
      <c r="J89" s="156"/>
      <c r="K89" s="185">
        <v>0</v>
      </c>
      <c r="L89" s="156"/>
      <c r="M89" s="185">
        <v>0</v>
      </c>
      <c r="N89" s="156"/>
      <c r="O89" s="185">
        <v>0</v>
      </c>
      <c r="P89" s="156"/>
      <c r="Q89" s="168" t="s">
        <v>1148</v>
      </c>
      <c r="R89" s="156"/>
      <c r="S89" s="168" t="s">
        <v>1149</v>
      </c>
      <c r="T89" s="156"/>
      <c r="U89" s="168" t="s">
        <v>1150</v>
      </c>
      <c r="V89" s="168" t="s">
        <v>1151</v>
      </c>
      <c r="W89" s="168" t="s">
        <v>1152</v>
      </c>
    </row>
    <row r="90" spans="1:23" s="110" customFormat="1" ht="60" x14ac:dyDescent="0.25">
      <c r="A90" s="158" t="s">
        <v>1153</v>
      </c>
      <c r="B90" s="168" t="s">
        <v>1154</v>
      </c>
      <c r="C90" s="185" t="s">
        <v>3402</v>
      </c>
      <c r="D90" s="185" t="s">
        <v>3553</v>
      </c>
      <c r="E90" s="168" t="s">
        <v>1155</v>
      </c>
      <c r="F90" s="156"/>
      <c r="G90" s="185" t="s">
        <v>1156</v>
      </c>
      <c r="H90" s="185" t="s">
        <v>3449</v>
      </c>
      <c r="I90" s="190">
        <v>1800000</v>
      </c>
      <c r="J90" s="156"/>
      <c r="K90" s="185">
        <v>0</v>
      </c>
      <c r="L90" s="156"/>
      <c r="M90" s="185">
        <v>0</v>
      </c>
      <c r="N90" s="156"/>
      <c r="O90" s="185">
        <v>0</v>
      </c>
      <c r="P90" s="156"/>
      <c r="Q90" s="168" t="s">
        <v>1157</v>
      </c>
      <c r="R90" s="156"/>
      <c r="S90" s="168" t="s">
        <v>1158</v>
      </c>
      <c r="T90" s="156"/>
      <c r="U90" s="168" t="s">
        <v>1159</v>
      </c>
      <c r="V90" s="168" t="s">
        <v>1160</v>
      </c>
      <c r="W90" s="168" t="s">
        <v>1161</v>
      </c>
    </row>
    <row r="91" spans="1:23" s="110" customFormat="1" ht="90" x14ac:dyDescent="0.25">
      <c r="A91" s="158" t="s">
        <v>1162</v>
      </c>
      <c r="B91" s="168" t="s">
        <v>1163</v>
      </c>
      <c r="C91" s="185" t="s">
        <v>3402</v>
      </c>
      <c r="D91" s="185" t="s">
        <v>3554</v>
      </c>
      <c r="E91" s="168" t="s">
        <v>1164</v>
      </c>
      <c r="F91" s="156"/>
      <c r="G91" s="185" t="s">
        <v>1165</v>
      </c>
      <c r="H91" s="185" t="s">
        <v>3449</v>
      </c>
      <c r="I91" s="190">
        <v>900000</v>
      </c>
      <c r="J91" s="156"/>
      <c r="K91" s="185">
        <v>0</v>
      </c>
      <c r="L91" s="156"/>
      <c r="M91" s="185">
        <v>0</v>
      </c>
      <c r="N91" s="156"/>
      <c r="O91" s="185">
        <v>0</v>
      </c>
      <c r="P91" s="156"/>
      <c r="Q91" s="168" t="s">
        <v>1166</v>
      </c>
      <c r="R91" s="156"/>
      <c r="S91" s="168" t="s">
        <v>1167</v>
      </c>
      <c r="T91" s="156"/>
      <c r="U91" s="168" t="s">
        <v>1168</v>
      </c>
      <c r="V91" s="168" t="s">
        <v>1169</v>
      </c>
      <c r="W91" s="168" t="s">
        <v>1170</v>
      </c>
    </row>
    <row r="92" spans="1:23" s="110" customFormat="1" ht="105" x14ac:dyDescent="0.25">
      <c r="A92" s="158" t="s">
        <v>1171</v>
      </c>
      <c r="B92" s="168" t="s">
        <v>1172</v>
      </c>
      <c r="C92" s="185" t="s">
        <v>3402</v>
      </c>
      <c r="D92" s="185" t="s">
        <v>3555</v>
      </c>
      <c r="E92" s="168" t="s">
        <v>1173</v>
      </c>
      <c r="F92" s="156"/>
      <c r="G92" s="185" t="s">
        <v>1174</v>
      </c>
      <c r="H92" s="185" t="s">
        <v>3449</v>
      </c>
      <c r="I92" s="190">
        <v>2318960</v>
      </c>
      <c r="J92" s="156"/>
      <c r="K92" s="185">
        <v>0</v>
      </c>
      <c r="L92" s="156"/>
      <c r="M92" s="185">
        <v>0</v>
      </c>
      <c r="N92" s="156"/>
      <c r="O92" s="185">
        <v>0</v>
      </c>
      <c r="P92" s="156"/>
      <c r="Q92" s="168" t="s">
        <v>1175</v>
      </c>
      <c r="R92" s="156"/>
      <c r="S92" s="168" t="s">
        <v>1176</v>
      </c>
      <c r="T92" s="156"/>
      <c r="U92" s="168" t="s">
        <v>1177</v>
      </c>
      <c r="V92" s="168" t="s">
        <v>1178</v>
      </c>
      <c r="W92" s="168" t="s">
        <v>1179</v>
      </c>
    </row>
    <row r="93" spans="1:23" s="110" customFormat="1" x14ac:dyDescent="0.25">
      <c r="A93" s="158" t="s">
        <v>1180</v>
      </c>
      <c r="B93" s="168" t="s">
        <v>1181</v>
      </c>
      <c r="C93" s="185" t="s">
        <v>3402</v>
      </c>
      <c r="D93" s="185" t="s">
        <v>3556</v>
      </c>
      <c r="E93" s="168" t="s">
        <v>1182</v>
      </c>
      <c r="F93" s="156"/>
      <c r="G93" s="185" t="s">
        <v>1183</v>
      </c>
      <c r="H93" s="185" t="s">
        <v>1184</v>
      </c>
      <c r="I93" s="190">
        <v>0</v>
      </c>
      <c r="J93" s="156"/>
      <c r="K93" s="185" t="s">
        <v>1185</v>
      </c>
      <c r="L93" s="156"/>
      <c r="M93" s="185" t="s">
        <v>1186</v>
      </c>
      <c r="N93" s="156"/>
      <c r="O93" s="185" t="s">
        <v>1187</v>
      </c>
      <c r="P93" s="156"/>
      <c r="Q93" s="168" t="s">
        <v>1188</v>
      </c>
      <c r="R93" s="156"/>
      <c r="S93" s="168" t="s">
        <v>1189</v>
      </c>
      <c r="T93" s="156"/>
      <c r="U93" s="168" t="s">
        <v>1190</v>
      </c>
      <c r="V93" s="168" t="s">
        <v>1191</v>
      </c>
      <c r="W93" s="168" t="s">
        <v>1192</v>
      </c>
    </row>
    <row r="94" spans="1:23" s="110" customFormat="1" x14ac:dyDescent="0.25">
      <c r="A94" s="158" t="s">
        <v>1193</v>
      </c>
      <c r="B94" s="168" t="s">
        <v>1194</v>
      </c>
      <c r="C94" s="185" t="s">
        <v>3402</v>
      </c>
      <c r="D94" s="185" t="s">
        <v>3557</v>
      </c>
      <c r="E94" s="168" t="s">
        <v>1195</v>
      </c>
      <c r="F94" s="156"/>
      <c r="G94" s="185" t="s">
        <v>1196</v>
      </c>
      <c r="H94" s="185" t="s">
        <v>1197</v>
      </c>
      <c r="I94" s="190">
        <v>0</v>
      </c>
      <c r="J94" s="156"/>
      <c r="K94" s="185" t="s">
        <v>1198</v>
      </c>
      <c r="L94" s="156"/>
      <c r="M94" s="185" t="s">
        <v>1199</v>
      </c>
      <c r="N94" s="156"/>
      <c r="O94" s="185" t="s">
        <v>1200</v>
      </c>
      <c r="P94" s="156"/>
      <c r="Q94" s="168" t="s">
        <v>1201</v>
      </c>
      <c r="R94" s="156"/>
      <c r="S94" s="168" t="s">
        <v>1202</v>
      </c>
      <c r="T94" s="156"/>
      <c r="U94" s="168" t="s">
        <v>1203</v>
      </c>
      <c r="V94" s="168" t="s">
        <v>1204</v>
      </c>
      <c r="W94" s="168" t="s">
        <v>1205</v>
      </c>
    </row>
    <row r="95" spans="1:23" s="110" customFormat="1" x14ac:dyDescent="0.25">
      <c r="A95" s="158" t="s">
        <v>1206</v>
      </c>
      <c r="B95" s="168" t="s">
        <v>1207</v>
      </c>
      <c r="C95" s="185" t="s">
        <v>3402</v>
      </c>
      <c r="D95" s="185" t="s">
        <v>3558</v>
      </c>
      <c r="E95" s="168" t="s">
        <v>1208</v>
      </c>
      <c r="F95" s="156"/>
      <c r="G95" s="185" t="s">
        <v>1209</v>
      </c>
      <c r="H95" s="185" t="s">
        <v>1210</v>
      </c>
      <c r="I95" s="190">
        <v>0</v>
      </c>
      <c r="J95" s="156"/>
      <c r="K95" s="185" t="s">
        <v>1211</v>
      </c>
      <c r="L95" s="156"/>
      <c r="M95" s="185" t="s">
        <v>1212</v>
      </c>
      <c r="N95" s="156"/>
      <c r="O95" s="185" t="s">
        <v>1213</v>
      </c>
      <c r="P95" s="156"/>
      <c r="Q95" s="168" t="s">
        <v>1214</v>
      </c>
      <c r="R95" s="156"/>
      <c r="S95" s="168" t="s">
        <v>1215</v>
      </c>
      <c r="T95" s="156"/>
      <c r="U95" s="168" t="s">
        <v>1216</v>
      </c>
      <c r="V95" s="168" t="s">
        <v>1217</v>
      </c>
      <c r="W95" s="168" t="s">
        <v>1218</v>
      </c>
    </row>
    <row r="96" spans="1:23" s="110" customFormat="1" x14ac:dyDescent="0.25">
      <c r="A96" s="158" t="s">
        <v>1219</v>
      </c>
      <c r="B96" s="168" t="s">
        <v>1220</v>
      </c>
      <c r="C96" s="185" t="s">
        <v>3402</v>
      </c>
      <c r="D96" s="185" t="s">
        <v>3559</v>
      </c>
      <c r="E96" s="168" t="s">
        <v>1221</v>
      </c>
      <c r="F96" s="156"/>
      <c r="G96" s="185" t="s">
        <v>1222</v>
      </c>
      <c r="H96" s="185" t="s">
        <v>1223</v>
      </c>
      <c r="I96" s="190">
        <v>0</v>
      </c>
      <c r="J96" s="156"/>
      <c r="K96" s="185" t="s">
        <v>1224</v>
      </c>
      <c r="L96" s="156"/>
      <c r="M96" s="185" t="s">
        <v>1225</v>
      </c>
      <c r="N96" s="156"/>
      <c r="O96" s="185" t="s">
        <v>1226</v>
      </c>
      <c r="P96" s="156"/>
      <c r="Q96" s="168" t="s">
        <v>1227</v>
      </c>
      <c r="R96" s="156"/>
      <c r="S96" s="168" t="s">
        <v>1228</v>
      </c>
      <c r="T96" s="156"/>
      <c r="U96" s="168" t="s">
        <v>1229</v>
      </c>
      <c r="V96" s="168" t="s">
        <v>1230</v>
      </c>
      <c r="W96" s="168" t="s">
        <v>1231</v>
      </c>
    </row>
    <row r="97" spans="1:24" s="141" customFormat="1" x14ac:dyDescent="0.25">
      <c r="A97" s="158" t="s">
        <v>30</v>
      </c>
      <c r="B97" s="188" t="s">
        <v>3397</v>
      </c>
      <c r="C97" s="185" t="s">
        <v>3402</v>
      </c>
      <c r="D97" s="189" t="s">
        <v>3851</v>
      </c>
      <c r="E97" s="168" t="s">
        <v>3843</v>
      </c>
      <c r="F97" s="207" t="s">
        <v>3843</v>
      </c>
      <c r="G97" s="185"/>
      <c r="H97" s="185" t="s">
        <v>382</v>
      </c>
      <c r="I97" s="190">
        <v>0</v>
      </c>
      <c r="J97" s="209"/>
      <c r="K97" s="185"/>
      <c r="L97" s="209" t="s">
        <v>28</v>
      </c>
      <c r="M97" s="185"/>
      <c r="N97" s="209" t="s">
        <v>28</v>
      </c>
      <c r="O97" s="185"/>
      <c r="P97" s="209" t="s">
        <v>28</v>
      </c>
      <c r="Q97" s="168"/>
      <c r="R97" s="141" t="s">
        <v>28</v>
      </c>
      <c r="S97" s="168"/>
      <c r="T97" s="209" t="s">
        <v>28</v>
      </c>
      <c r="U97" s="185" t="s">
        <v>508</v>
      </c>
      <c r="V97" s="185" t="s">
        <v>509</v>
      </c>
      <c r="W97" s="168" t="s">
        <v>409</v>
      </c>
    </row>
    <row r="98" spans="1:24" s="141" customFormat="1" ht="30" x14ac:dyDescent="0.25">
      <c r="A98" s="158" t="s">
        <v>30</v>
      </c>
      <c r="B98" s="188" t="s">
        <v>3397</v>
      </c>
      <c r="C98" s="185" t="s">
        <v>3402</v>
      </c>
      <c r="D98" s="189" t="s">
        <v>3600</v>
      </c>
      <c r="E98" s="188" t="s">
        <v>3790</v>
      </c>
      <c r="F98" s="161" t="s">
        <v>3790</v>
      </c>
      <c r="G98" s="185"/>
      <c r="H98" s="185"/>
      <c r="I98" s="190"/>
      <c r="J98" s="236"/>
      <c r="K98" s="185"/>
      <c r="L98" s="209" t="s">
        <v>28</v>
      </c>
      <c r="M98" s="185"/>
      <c r="N98" s="209" t="s">
        <v>28</v>
      </c>
      <c r="O98" s="185"/>
      <c r="P98" s="209" t="s">
        <v>28</v>
      </c>
      <c r="Q98" s="168"/>
      <c r="R98" s="209" t="s">
        <v>28</v>
      </c>
      <c r="S98" s="168"/>
      <c r="T98" s="209" t="s">
        <v>28</v>
      </c>
      <c r="U98" s="185" t="s">
        <v>508</v>
      </c>
      <c r="V98" s="185" t="s">
        <v>509</v>
      </c>
      <c r="W98" s="168" t="s">
        <v>409</v>
      </c>
    </row>
    <row r="99" spans="1:24" s="110" customFormat="1" ht="30" x14ac:dyDescent="0.25">
      <c r="A99" s="158" t="s">
        <v>30</v>
      </c>
      <c r="B99" s="188" t="s">
        <v>3397</v>
      </c>
      <c r="C99" s="189" t="s">
        <v>404</v>
      </c>
      <c r="D99" s="189" t="s">
        <v>3893</v>
      </c>
      <c r="E99" s="188" t="s">
        <v>3790</v>
      </c>
      <c r="F99" s="161" t="s">
        <v>3897</v>
      </c>
      <c r="G99" s="189"/>
      <c r="H99" s="189" t="s">
        <v>3449</v>
      </c>
      <c r="I99" s="192"/>
      <c r="J99" s="163">
        <v>58693378</v>
      </c>
      <c r="K99" s="189"/>
      <c r="L99" s="164">
        <v>1</v>
      </c>
      <c r="M99" s="189"/>
      <c r="N99" s="164">
        <v>0.4</v>
      </c>
      <c r="O99" s="185"/>
      <c r="P99" s="165">
        <v>0</v>
      </c>
      <c r="Q99" s="168"/>
      <c r="R99" s="162" t="s">
        <v>506</v>
      </c>
      <c r="S99" s="168"/>
      <c r="T99" s="156" t="s">
        <v>28</v>
      </c>
      <c r="U99" s="185" t="s">
        <v>508</v>
      </c>
      <c r="V99" s="185" t="s">
        <v>509</v>
      </c>
      <c r="W99" s="168" t="s">
        <v>409</v>
      </c>
      <c r="X99" s="156"/>
    </row>
    <row r="100" spans="1:24" s="110" customFormat="1" ht="30" x14ac:dyDescent="0.25">
      <c r="A100" s="158" t="s">
        <v>30</v>
      </c>
      <c r="B100" s="188" t="s">
        <v>3397</v>
      </c>
      <c r="C100" s="189" t="s">
        <v>404</v>
      </c>
      <c r="D100" s="189" t="s">
        <v>3894</v>
      </c>
      <c r="E100" s="188" t="s">
        <v>3790</v>
      </c>
      <c r="F100" s="161" t="s">
        <v>3898</v>
      </c>
      <c r="G100" s="189"/>
      <c r="H100" s="189" t="s">
        <v>3449</v>
      </c>
      <c r="I100" s="192"/>
      <c r="J100" s="163">
        <v>1650000</v>
      </c>
      <c r="K100" s="189"/>
      <c r="L100" s="164">
        <v>1</v>
      </c>
      <c r="M100" s="189"/>
      <c r="N100" s="164">
        <v>0.4</v>
      </c>
      <c r="O100" s="185"/>
      <c r="P100" s="165">
        <v>1</v>
      </c>
      <c r="Q100" s="168"/>
      <c r="R100" s="162" t="s">
        <v>506</v>
      </c>
      <c r="S100" s="168"/>
      <c r="T100" s="156" t="s">
        <v>164</v>
      </c>
      <c r="U100" s="185" t="s">
        <v>508</v>
      </c>
      <c r="V100" s="185" t="s">
        <v>509</v>
      </c>
      <c r="W100" s="168" t="s">
        <v>409</v>
      </c>
      <c r="X100" s="156"/>
    </row>
    <row r="101" spans="1:24" s="110" customFormat="1" ht="30" x14ac:dyDescent="0.25">
      <c r="A101" s="158" t="s">
        <v>30</v>
      </c>
      <c r="B101" s="188" t="s">
        <v>3397</v>
      </c>
      <c r="C101" s="189" t="s">
        <v>3402</v>
      </c>
      <c r="D101" s="189" t="s">
        <v>1232</v>
      </c>
      <c r="E101" s="188" t="s">
        <v>504</v>
      </c>
      <c r="F101" s="161" t="s">
        <v>504</v>
      </c>
      <c r="G101" s="189"/>
      <c r="H101" s="189" t="s">
        <v>3449</v>
      </c>
      <c r="I101" s="192"/>
      <c r="J101" s="237"/>
      <c r="K101" s="189"/>
      <c r="L101" s="164" t="s">
        <v>28</v>
      </c>
      <c r="M101" s="189"/>
      <c r="N101" s="164" t="s">
        <v>28</v>
      </c>
      <c r="O101" s="185"/>
      <c r="P101" s="165" t="s">
        <v>28</v>
      </c>
      <c r="Q101" s="168"/>
      <c r="R101" s="162" t="s">
        <v>28</v>
      </c>
      <c r="S101" s="168"/>
      <c r="T101" s="156" t="s">
        <v>28</v>
      </c>
      <c r="U101" s="185" t="s">
        <v>508</v>
      </c>
      <c r="V101" s="185" t="s">
        <v>509</v>
      </c>
      <c r="W101" s="168" t="s">
        <v>409</v>
      </c>
      <c r="X101" s="156"/>
    </row>
    <row r="102" spans="1:24" s="110" customFormat="1" ht="30" x14ac:dyDescent="0.25">
      <c r="A102" s="158" t="s">
        <v>30</v>
      </c>
      <c r="B102" s="188" t="s">
        <v>3397</v>
      </c>
      <c r="C102" s="189" t="s">
        <v>404</v>
      </c>
      <c r="D102" s="189" t="s">
        <v>3895</v>
      </c>
      <c r="E102" s="188" t="s">
        <v>504</v>
      </c>
      <c r="F102" s="161" t="s">
        <v>3899</v>
      </c>
      <c r="G102" s="189"/>
      <c r="H102" s="189" t="s">
        <v>3449</v>
      </c>
      <c r="I102" s="192"/>
      <c r="J102" s="163">
        <v>52300000</v>
      </c>
      <c r="K102" s="189"/>
      <c r="L102" s="164">
        <v>1</v>
      </c>
      <c r="M102" s="189"/>
      <c r="N102" s="164">
        <v>0.4</v>
      </c>
      <c r="O102" s="185"/>
      <c r="P102" s="165">
        <v>0</v>
      </c>
      <c r="Q102" s="168"/>
      <c r="R102" s="162" t="s">
        <v>506</v>
      </c>
      <c r="S102" s="168"/>
      <c r="T102" s="156" t="s">
        <v>28</v>
      </c>
      <c r="U102" s="185" t="s">
        <v>508</v>
      </c>
      <c r="V102" s="185" t="s">
        <v>509</v>
      </c>
      <c r="W102" s="168" t="s">
        <v>409</v>
      </c>
      <c r="X102" s="156"/>
    </row>
    <row r="103" spans="1:24" s="110" customFormat="1" ht="30" x14ac:dyDescent="0.25">
      <c r="A103" s="158" t="s">
        <v>30</v>
      </c>
      <c r="B103" s="188" t="s">
        <v>3397</v>
      </c>
      <c r="C103" s="189" t="s">
        <v>404</v>
      </c>
      <c r="D103" s="189" t="s">
        <v>3896</v>
      </c>
      <c r="E103" s="188" t="s">
        <v>504</v>
      </c>
      <c r="F103" s="161" t="s">
        <v>3900</v>
      </c>
      <c r="G103" s="189"/>
      <c r="H103" s="189" t="s">
        <v>3449</v>
      </c>
      <c r="I103" s="192"/>
      <c r="J103" s="163">
        <v>17500000</v>
      </c>
      <c r="K103" s="189"/>
      <c r="L103" s="164">
        <v>1</v>
      </c>
      <c r="M103" s="189"/>
      <c r="N103" s="164">
        <v>0.4</v>
      </c>
      <c r="O103" s="185"/>
      <c r="P103" s="165">
        <v>1</v>
      </c>
      <c r="Q103" s="168"/>
      <c r="R103" s="162" t="s">
        <v>506</v>
      </c>
      <c r="S103" s="168"/>
      <c r="T103" s="156" t="s">
        <v>164</v>
      </c>
      <c r="U103" s="185"/>
      <c r="V103" s="185"/>
      <c r="W103" s="168"/>
      <c r="X103" s="156"/>
    </row>
    <row r="104" spans="1:24" s="110" customFormat="1" ht="30" x14ac:dyDescent="0.25">
      <c r="A104" s="158" t="s">
        <v>30</v>
      </c>
      <c r="B104" s="188" t="s">
        <v>3397</v>
      </c>
      <c r="C104" s="189" t="s">
        <v>404</v>
      </c>
      <c r="D104" s="189" t="s">
        <v>3901</v>
      </c>
      <c r="E104" s="188" t="s">
        <v>504</v>
      </c>
      <c r="F104" s="161" t="s">
        <v>3902</v>
      </c>
      <c r="G104" s="189"/>
      <c r="H104" s="189" t="s">
        <v>3449</v>
      </c>
      <c r="I104" s="192"/>
      <c r="J104" s="163">
        <f>600000+2500000</f>
        <v>3100000</v>
      </c>
      <c r="K104" s="189"/>
      <c r="L104" s="164">
        <v>0</v>
      </c>
      <c r="M104" s="189"/>
      <c r="N104" s="164">
        <v>0</v>
      </c>
      <c r="O104" s="185"/>
      <c r="P104" s="165">
        <v>0.4</v>
      </c>
      <c r="Q104" s="168"/>
      <c r="R104" s="156" t="s">
        <v>76</v>
      </c>
      <c r="S104" s="168"/>
      <c r="T104" s="156" t="s">
        <v>28</v>
      </c>
      <c r="U104" s="185" t="s">
        <v>508</v>
      </c>
      <c r="V104" s="185" t="s">
        <v>509</v>
      </c>
      <c r="W104" s="168" t="s">
        <v>409</v>
      </c>
      <c r="X104" s="156"/>
    </row>
    <row r="105" spans="1:24" s="110" customFormat="1" x14ac:dyDescent="0.25">
      <c r="A105" s="158" t="s">
        <v>30</v>
      </c>
      <c r="B105" s="188" t="s">
        <v>3397</v>
      </c>
      <c r="C105" s="189" t="s">
        <v>3402</v>
      </c>
      <c r="D105" s="189" t="s">
        <v>3850</v>
      </c>
      <c r="E105" s="188" t="s">
        <v>3791</v>
      </c>
      <c r="F105" s="161" t="s">
        <v>3791</v>
      </c>
      <c r="G105" s="189"/>
      <c r="H105" s="189" t="s">
        <v>3449</v>
      </c>
      <c r="I105" s="192"/>
      <c r="J105" s="237">
        <v>1500000</v>
      </c>
      <c r="K105" s="189"/>
      <c r="L105" s="225">
        <v>1</v>
      </c>
      <c r="M105" s="189"/>
      <c r="N105" s="225">
        <v>1</v>
      </c>
      <c r="O105" s="167"/>
      <c r="P105" s="165">
        <v>0</v>
      </c>
      <c r="Q105" s="166"/>
      <c r="R105" s="224" t="s">
        <v>506</v>
      </c>
      <c r="S105" s="166"/>
      <c r="T105" t="s">
        <v>98</v>
      </c>
      <c r="U105" s="185" t="s">
        <v>508</v>
      </c>
      <c r="V105" s="185" t="s">
        <v>509</v>
      </c>
      <c r="W105" s="168" t="s">
        <v>409</v>
      </c>
    </row>
    <row r="109" spans="1:24" x14ac:dyDescent="0.25">
      <c r="J109" s="227"/>
    </row>
    <row r="111" spans="1:24" x14ac:dyDescent="0.25">
      <c r="A111" s="232"/>
      <c r="B111" s="6"/>
    </row>
    <row r="112" spans="1:24" x14ac:dyDescent="0.25">
      <c r="A112" s="9"/>
      <c r="B112" s="6"/>
    </row>
    <row r="113" spans="1:2" x14ac:dyDescent="0.25">
      <c r="A113" s="232"/>
      <c r="B113" s="6"/>
    </row>
    <row r="114" spans="1:2" x14ac:dyDescent="0.25">
      <c r="A114" s="233"/>
      <c r="B114" s="6"/>
    </row>
    <row r="115" spans="1:2" x14ac:dyDescent="0.25">
      <c r="A115" s="9"/>
      <c r="B115" s="6"/>
    </row>
  </sheetData>
  <autoFilter ref="A3:W102" xr:uid="{00000000-0009-0000-0000-000002000000}"/>
  <mergeCells count="18">
    <mergeCell ref="G2:I2"/>
    <mergeCell ref="A1:I1"/>
    <mergeCell ref="U1:U2"/>
    <mergeCell ref="V1:V2"/>
    <mergeCell ref="P1:P2"/>
    <mergeCell ref="O1:O2"/>
    <mergeCell ref="N1:N2"/>
    <mergeCell ref="S1:S2"/>
    <mergeCell ref="M1:M2"/>
    <mergeCell ref="L1:L2"/>
    <mergeCell ref="K1:K2"/>
    <mergeCell ref="J1:J2"/>
    <mergeCell ref="B2:E2"/>
    <mergeCell ref="Q1:Q2"/>
    <mergeCell ref="R1:R2"/>
    <mergeCell ref="W1:W2"/>
    <mergeCell ref="X1:X2"/>
    <mergeCell ref="T1:T2"/>
  </mergeCells>
  <phoneticPr fontId="68" type="noConversion"/>
  <dataValidations count="1">
    <dataValidation type="decimal" allowBlank="1" showInputMessage="1" showErrorMessage="1" sqref="J59" xr:uid="{00000000-0002-0000-0200-000000000000}">
      <formula1>0</formula1>
      <formula2>100000</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200-000001000000}">
          <x14:formula1>
            <xm:f>T1_Pick_List!$C$2:$C$4</xm:f>
          </x14:formula1>
          <xm:sqref>L4:L13 L106:L1048576 L18:L39 L41:L96</xm:sqref>
        </x14:dataValidation>
        <x14:dataValidation type="list" allowBlank="1" showInputMessage="1" showErrorMessage="1" xr:uid="{00000000-0002-0000-0200-000002000000}">
          <x14:formula1>
            <xm:f>T1_Pick_List!$D$2:$D$4</xm:f>
          </x14:formula1>
          <xm:sqref>N4:N13 N106:N1048576 N18:N39 N41:N96</xm:sqref>
        </x14:dataValidation>
        <x14:dataValidation type="list" allowBlank="1" showInputMessage="1" showErrorMessage="1" xr:uid="{00000000-0002-0000-0200-000003000000}">
          <x14:formula1>
            <xm:f>T1_Pick_List!$E$2:$E$4</xm:f>
          </x14:formula1>
          <xm:sqref>P4:P13 P106:P1048576 P18:P39 P41:P96</xm:sqref>
        </x14:dataValidation>
        <x14:dataValidation type="list" allowBlank="1" showInputMessage="1" showErrorMessage="1" xr:uid="{00000000-0002-0000-0200-000004000000}">
          <x14:formula1>
            <xm:f>T1_Pick_List!$N$2:$N$45</xm:f>
          </x14:formula1>
          <xm:sqref>T105:T1048576 T4:T13 T103 T100 T18:T39 T41:T96</xm:sqref>
        </x14:dataValidation>
        <x14:dataValidation type="list" allowBlank="1" showInputMessage="1" showErrorMessage="1" xr:uid="{00000000-0002-0000-0200-000005000000}">
          <x14:formula1>
            <xm:f>T1_Pick_List!$M$2:$M$181</xm:f>
          </x14:formula1>
          <xm:sqref>R106:R1048576 R4:R5 R7:R13 R104 R18:R39 R41:R96</xm:sqref>
        </x14:dataValidation>
        <x14:dataValidation type="list" allowBlank="1" showInputMessage="1" showErrorMessage="1" xr:uid="{00000000-0002-0000-0200-000006000000}">
          <x14:formula1>
            <xm:f>T1_Pick_List!$P$2:$P$150</xm:f>
          </x14:formula1>
          <xm:sqref>G4:G13 G18:G39 G41:G53 G55:G96</xm:sqref>
        </x14:dataValidation>
        <x14:dataValidation type="list" allowBlank="1" showInputMessage="1" showErrorMessage="1" xr:uid="{00000000-0002-0000-0200-000007000000}">
          <x14:formula1>
            <xm:f>T1_Pick_List!$A$2:$A$3</xm:f>
          </x14:formula1>
          <xm:sqref>H4:H13 H18:H39 H41:H53 H55:H98</xm:sqref>
        </x14:dataValidation>
        <x14:dataValidation type="list" allowBlank="1" showInputMessage="1" showErrorMessage="1" xr:uid="{00000000-0002-0000-0200-000008000000}">
          <x14:formula1>
            <xm:f>T1_Pick_List!$Q$2:$Q$3</xm:f>
          </x14:formula1>
          <xm:sqref>C4:C13 C18:C39 C41:C53 C55:C96</xm:sqref>
        </x14:dataValidation>
        <x14:dataValidation type="list" allowBlank="1" showInputMessage="1" showErrorMessage="1" xr:uid="{00000000-0002-0000-0200-000009000000}">
          <x14:formula1>
            <xm:f>T1_Pick_List!$R$2:$R$5</xm:f>
          </x14:formula1>
          <xm:sqref>A4:A13 A18:A39 A41:A53 A55:A96 A115</xm:sqref>
        </x14:dataValidation>
        <x14:dataValidation type="list" allowBlank="1" showInputMessage="1" showErrorMessage="1" xr:uid="{00000000-0002-0000-0200-00000A000000}">
          <x14:formula1>
            <xm:f>Components!$B$5:$B$1048576</xm:f>
          </x14:formula1>
          <xm:sqref>B4:B13 B116:B1048576 B106:B110 B55:B96 B41:B53 B18:B39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EK240"/>
  <sheetViews>
    <sheetView topLeftCell="B209" zoomScale="50" zoomScaleNormal="50" workbookViewId="0">
      <selection activeCell="I7" sqref="I7"/>
    </sheetView>
  </sheetViews>
  <sheetFormatPr defaultRowHeight="15" x14ac:dyDescent="0.25"/>
  <cols>
    <col min="1" max="1" width="0" hidden="1" customWidth="1"/>
    <col min="2" max="2" width="28.42578125" style="78" customWidth="1"/>
    <col min="3" max="3" width="26.42578125" style="6" bestFit="1" customWidth="1"/>
    <col min="4" max="4" width="26.42578125" style="6" customWidth="1"/>
    <col min="5" max="5" width="84.42578125" style="72" bestFit="1" customWidth="1"/>
    <col min="6" max="7" width="15.5703125" style="6" customWidth="1"/>
    <col min="8" max="8" width="31.5703125" style="6" customWidth="1"/>
    <col min="9" max="9" width="74.5703125" style="62" customWidth="1"/>
    <col min="10" max="10" width="60.42578125" style="76" customWidth="1"/>
    <col min="11" max="11" width="21.85546875" style="76" customWidth="1"/>
    <col min="12" max="12" width="21.85546875" customWidth="1"/>
    <col min="13" max="13" width="15.5703125" style="4" customWidth="1"/>
    <col min="14" max="14" width="17.42578125" customWidth="1"/>
    <col min="15" max="15" width="15.5703125" style="4" customWidth="1"/>
    <col min="16" max="16" width="17" customWidth="1"/>
    <col min="17" max="17" width="15.5703125" style="4" customWidth="1"/>
    <col min="18" max="18" width="20.42578125" customWidth="1"/>
    <col min="19" max="19" width="15.5703125" style="4" customWidth="1"/>
    <col min="20" max="20" width="19.5703125" bestFit="1" customWidth="1"/>
    <col min="21" max="21" width="15.5703125" style="4" customWidth="1"/>
    <col min="22" max="22" width="20.140625" customWidth="1"/>
  </cols>
  <sheetData>
    <row r="1" spans="1:22" ht="60" customHeight="1" x14ac:dyDescent="0.25">
      <c r="B1" s="262" t="s">
        <v>3445</v>
      </c>
      <c r="C1" s="278"/>
      <c r="D1" s="278"/>
      <c r="E1" s="278"/>
      <c r="F1" s="278"/>
      <c r="G1" s="278"/>
      <c r="H1" s="278"/>
      <c r="I1" s="278"/>
      <c r="J1" s="278"/>
      <c r="K1" s="279"/>
      <c r="L1" s="270" t="s">
        <v>1233</v>
      </c>
      <c r="M1" s="266" t="s">
        <v>3466</v>
      </c>
      <c r="N1" s="270" t="s">
        <v>1234</v>
      </c>
      <c r="O1" s="266" t="s">
        <v>3395</v>
      </c>
      <c r="P1" s="270" t="s">
        <v>1235</v>
      </c>
      <c r="Q1" s="266" t="s">
        <v>3467</v>
      </c>
      <c r="R1" s="270" t="s">
        <v>1236</v>
      </c>
      <c r="S1" s="266" t="s">
        <v>3467</v>
      </c>
      <c r="T1" s="270" t="s">
        <v>3463</v>
      </c>
      <c r="U1" s="266" t="s">
        <v>3395</v>
      </c>
      <c r="V1" s="270" t="s">
        <v>1237</v>
      </c>
    </row>
    <row r="2" spans="1:22" ht="54" customHeight="1" x14ac:dyDescent="0.25">
      <c r="B2" s="77" t="s">
        <v>1238</v>
      </c>
      <c r="C2" s="272" t="s">
        <v>1239</v>
      </c>
      <c r="D2" s="273"/>
      <c r="E2" s="273"/>
      <c r="F2" s="273"/>
      <c r="G2" s="273"/>
      <c r="H2" s="273"/>
      <c r="I2" s="273"/>
      <c r="J2" s="273"/>
      <c r="K2" s="274"/>
      <c r="L2" s="271"/>
      <c r="M2" s="267"/>
      <c r="N2" s="271"/>
      <c r="O2" s="267"/>
      <c r="P2" s="271"/>
      <c r="Q2" s="267"/>
      <c r="R2" s="271"/>
      <c r="S2" s="267"/>
      <c r="T2" s="271"/>
      <c r="U2" s="267"/>
      <c r="V2" s="271"/>
    </row>
    <row r="3" spans="1:22" ht="38.1" customHeight="1" x14ac:dyDescent="0.25">
      <c r="B3" s="109" t="s">
        <v>3737</v>
      </c>
      <c r="C3" s="10" t="s">
        <v>3439</v>
      </c>
      <c r="D3" s="10" t="s">
        <v>3690</v>
      </c>
      <c r="E3" s="10" t="s">
        <v>3440</v>
      </c>
      <c r="F3" s="10" t="s">
        <v>3441</v>
      </c>
      <c r="G3" s="10" t="s">
        <v>1240</v>
      </c>
      <c r="H3" s="10" t="s">
        <v>1241</v>
      </c>
      <c r="I3" s="10" t="s">
        <v>1242</v>
      </c>
      <c r="J3" s="79" t="s">
        <v>1243</v>
      </c>
      <c r="K3" s="75" t="s">
        <v>1244</v>
      </c>
      <c r="L3" s="108" t="s">
        <v>1245</v>
      </c>
      <c r="M3" s="10" t="s">
        <v>1246</v>
      </c>
      <c r="N3" s="108" t="s">
        <v>1247</v>
      </c>
      <c r="O3" s="10" t="s">
        <v>1248</v>
      </c>
      <c r="P3" s="108" t="s">
        <v>1249</v>
      </c>
      <c r="Q3" s="10" t="s">
        <v>1250</v>
      </c>
      <c r="R3" s="108" t="s">
        <v>1251</v>
      </c>
      <c r="S3" s="10" t="s">
        <v>3465</v>
      </c>
      <c r="T3" s="108" t="s">
        <v>3464</v>
      </c>
      <c r="U3" s="10" t="s">
        <v>1252</v>
      </c>
      <c r="V3" s="108" t="s">
        <v>1253</v>
      </c>
    </row>
    <row r="4" spans="1:22" ht="98.1" customHeight="1" x14ac:dyDescent="0.25">
      <c r="A4">
        <v>91</v>
      </c>
      <c r="B4" s="146" t="s">
        <v>1895</v>
      </c>
      <c r="C4" s="166" t="s">
        <v>3469</v>
      </c>
      <c r="D4" s="167" t="s">
        <v>3648</v>
      </c>
      <c r="E4" s="166" t="s">
        <v>1896</v>
      </c>
      <c r="F4" s="166" t="s">
        <v>1897</v>
      </c>
      <c r="G4" s="166" t="s">
        <v>1898</v>
      </c>
      <c r="H4" s="166" t="s">
        <v>1899</v>
      </c>
      <c r="I4" s="166" t="s">
        <v>1900</v>
      </c>
      <c r="J4" s="168" t="s">
        <v>1901</v>
      </c>
      <c r="K4" s="168" t="s">
        <v>1902</v>
      </c>
      <c r="L4" s="148"/>
      <c r="M4" s="166" t="s">
        <v>1903</v>
      </c>
      <c r="N4" s="149"/>
      <c r="O4" s="167" t="s">
        <v>1904</v>
      </c>
      <c r="P4" s="149"/>
      <c r="Q4" s="167" t="s">
        <v>1905</v>
      </c>
      <c r="R4" s="149"/>
      <c r="S4" s="167" t="s">
        <v>50</v>
      </c>
      <c r="T4" s="149"/>
      <c r="U4" s="167">
        <v>2023</v>
      </c>
      <c r="V4" s="149"/>
    </row>
    <row r="5" spans="1:22" ht="90" x14ac:dyDescent="0.25">
      <c r="A5">
        <v>92</v>
      </c>
      <c r="B5" s="146" t="s">
        <v>1906</v>
      </c>
      <c r="C5" s="166" t="s">
        <v>3469</v>
      </c>
      <c r="D5" s="167" t="s">
        <v>3648</v>
      </c>
      <c r="E5" s="166" t="s">
        <v>1907</v>
      </c>
      <c r="F5" s="166" t="s">
        <v>1908</v>
      </c>
      <c r="G5" s="166" t="s">
        <v>1909</v>
      </c>
      <c r="H5" s="166" t="s">
        <v>1910</v>
      </c>
      <c r="I5" s="166" t="s">
        <v>1911</v>
      </c>
      <c r="J5" s="168" t="s">
        <v>1912</v>
      </c>
      <c r="K5" s="168" t="s">
        <v>1913</v>
      </c>
      <c r="L5" s="148"/>
      <c r="M5" s="166" t="s">
        <v>1914</v>
      </c>
      <c r="N5" s="149"/>
      <c r="O5" s="167" t="s">
        <v>1915</v>
      </c>
      <c r="P5" s="149"/>
      <c r="Q5" s="167" t="s">
        <v>1916</v>
      </c>
      <c r="R5" s="149"/>
      <c r="S5" s="167" t="s">
        <v>50</v>
      </c>
      <c r="T5" s="149"/>
      <c r="U5" s="167">
        <v>2025</v>
      </c>
      <c r="V5" s="149"/>
    </row>
    <row r="6" spans="1:22" ht="105" x14ac:dyDescent="0.25">
      <c r="A6">
        <v>20</v>
      </c>
      <c r="B6" s="146" t="s">
        <v>1385</v>
      </c>
      <c r="C6" s="166" t="s">
        <v>3470</v>
      </c>
      <c r="D6" s="167" t="s">
        <v>3691</v>
      </c>
      <c r="E6" s="166" t="s">
        <v>393</v>
      </c>
      <c r="F6" s="166" t="s">
        <v>3449</v>
      </c>
      <c r="G6" s="166" t="s">
        <v>1386</v>
      </c>
      <c r="H6" s="166" t="s">
        <v>1387</v>
      </c>
      <c r="I6" s="169" t="s">
        <v>1388</v>
      </c>
      <c r="J6" s="170" t="s">
        <v>3973</v>
      </c>
      <c r="K6" s="170" t="s">
        <v>1389</v>
      </c>
      <c r="L6" s="148"/>
      <c r="M6" s="169" t="s">
        <v>1390</v>
      </c>
      <c r="N6" s="149"/>
      <c r="O6" s="186">
        <v>0</v>
      </c>
      <c r="P6" s="149"/>
      <c r="Q6" s="186">
        <v>81</v>
      </c>
      <c r="R6" s="216">
        <v>100</v>
      </c>
      <c r="S6" s="186" t="s">
        <v>23</v>
      </c>
      <c r="T6" s="149"/>
      <c r="U6" s="167">
        <v>2026</v>
      </c>
      <c r="V6" s="149"/>
    </row>
    <row r="7" spans="1:22" ht="90" x14ac:dyDescent="0.25">
      <c r="A7">
        <v>21</v>
      </c>
      <c r="B7" s="146" t="s">
        <v>42</v>
      </c>
      <c r="C7" s="166" t="s">
        <v>3470</v>
      </c>
      <c r="D7" s="167" t="s">
        <v>3691</v>
      </c>
      <c r="E7" s="166" t="s">
        <v>1391</v>
      </c>
      <c r="F7" s="166" t="s">
        <v>3449</v>
      </c>
      <c r="G7" s="166" t="s">
        <v>1392</v>
      </c>
      <c r="H7" s="166" t="s">
        <v>1393</v>
      </c>
      <c r="I7" s="169" t="s">
        <v>3974</v>
      </c>
      <c r="J7" s="170" t="s">
        <v>3975</v>
      </c>
      <c r="K7" s="170" t="s">
        <v>1394</v>
      </c>
      <c r="L7" s="214" t="s">
        <v>1273</v>
      </c>
      <c r="M7" s="169" t="s">
        <v>1274</v>
      </c>
      <c r="N7" s="216" t="s">
        <v>3847</v>
      </c>
      <c r="O7" s="186">
        <v>0</v>
      </c>
      <c r="P7" s="149"/>
      <c r="Q7" s="244" t="s">
        <v>3976</v>
      </c>
      <c r="R7" s="245">
        <v>45</v>
      </c>
      <c r="S7" s="186" t="s">
        <v>44</v>
      </c>
      <c r="T7" s="149"/>
      <c r="U7" s="167">
        <v>2026</v>
      </c>
      <c r="V7" s="149"/>
    </row>
    <row r="8" spans="1:22" ht="90" x14ac:dyDescent="0.25">
      <c r="A8">
        <v>74</v>
      </c>
      <c r="B8" s="146" t="s">
        <v>1771</v>
      </c>
      <c r="C8" s="166" t="s">
        <v>3474</v>
      </c>
      <c r="D8" s="167" t="s">
        <v>3643</v>
      </c>
      <c r="E8" s="166" t="s">
        <v>1772</v>
      </c>
      <c r="F8" s="166" t="s">
        <v>3449</v>
      </c>
      <c r="G8" s="166" t="s">
        <v>1773</v>
      </c>
      <c r="H8" s="166" t="s">
        <v>1774</v>
      </c>
      <c r="I8" s="169" t="s">
        <v>3996</v>
      </c>
      <c r="J8" s="168" t="s">
        <v>4007</v>
      </c>
      <c r="K8" s="168" t="s">
        <v>1775</v>
      </c>
      <c r="L8" s="148"/>
      <c r="M8" s="166" t="s">
        <v>1776</v>
      </c>
      <c r="N8" s="149"/>
      <c r="O8" s="167">
        <v>0</v>
      </c>
      <c r="P8" s="149"/>
      <c r="Q8" s="167">
        <v>21</v>
      </c>
      <c r="R8" s="245">
        <v>24</v>
      </c>
      <c r="S8" s="167" t="s">
        <v>44</v>
      </c>
      <c r="T8" s="149"/>
      <c r="U8" s="167">
        <v>2026</v>
      </c>
      <c r="V8" s="149"/>
    </row>
    <row r="9" spans="1:22" ht="105" x14ac:dyDescent="0.25">
      <c r="B9" s="9" t="s">
        <v>30</v>
      </c>
      <c r="C9" s="166" t="s">
        <v>3474</v>
      </c>
      <c r="D9" s="167" t="s">
        <v>3643</v>
      </c>
      <c r="E9" s="166" t="s">
        <v>432</v>
      </c>
      <c r="F9" s="166" t="s">
        <v>3449</v>
      </c>
      <c r="G9" s="169" t="s">
        <v>1257</v>
      </c>
      <c r="H9" s="166" t="s">
        <v>3971</v>
      </c>
      <c r="I9" s="169" t="s">
        <v>3997</v>
      </c>
      <c r="J9" s="168" t="s">
        <v>3972</v>
      </c>
      <c r="K9" s="168"/>
      <c r="L9" s="148" t="s">
        <v>1273</v>
      </c>
      <c r="M9" s="166"/>
      <c r="N9" s="149" t="s">
        <v>3794</v>
      </c>
      <c r="O9" s="167"/>
      <c r="P9" s="149"/>
      <c r="Q9" s="167"/>
      <c r="R9" s="149">
        <v>5</v>
      </c>
      <c r="S9" s="167"/>
      <c r="T9" s="149" t="s">
        <v>44</v>
      </c>
      <c r="U9" s="167"/>
      <c r="V9" s="149">
        <v>2026</v>
      </c>
    </row>
    <row r="10" spans="1:22" ht="30" x14ac:dyDescent="0.25">
      <c r="A10">
        <v>22</v>
      </c>
      <c r="B10" s="146" t="s">
        <v>1395</v>
      </c>
      <c r="C10" s="166" t="s">
        <v>3478</v>
      </c>
      <c r="D10" s="167" t="s">
        <v>3626</v>
      </c>
      <c r="E10" s="166" t="s">
        <v>1396</v>
      </c>
      <c r="F10" s="166" t="s">
        <v>3449</v>
      </c>
      <c r="G10" s="166" t="s">
        <v>1397</v>
      </c>
      <c r="H10" s="166" t="s">
        <v>1398</v>
      </c>
      <c r="I10" s="169" t="s">
        <v>1399</v>
      </c>
      <c r="J10" s="170" t="s">
        <v>1400</v>
      </c>
      <c r="K10" s="170" t="s">
        <v>1401</v>
      </c>
      <c r="L10" s="148"/>
      <c r="M10" s="169" t="s">
        <v>1402</v>
      </c>
      <c r="N10" s="149"/>
      <c r="O10" s="186">
        <v>0</v>
      </c>
      <c r="P10" s="149"/>
      <c r="Q10" s="186">
        <v>60</v>
      </c>
      <c r="R10" s="149">
        <v>52</v>
      </c>
      <c r="S10" s="186" t="s">
        <v>44</v>
      </c>
      <c r="T10" s="149"/>
      <c r="U10" s="167">
        <v>2026</v>
      </c>
      <c r="V10" s="149"/>
    </row>
    <row r="11" spans="1:22" ht="90" x14ac:dyDescent="0.25">
      <c r="A11">
        <v>111</v>
      </c>
      <c r="B11" s="146" t="s">
        <v>2055</v>
      </c>
      <c r="C11" s="166" t="s">
        <v>3479</v>
      </c>
      <c r="D11" s="167" t="s">
        <v>3694</v>
      </c>
      <c r="E11" s="166" t="s">
        <v>481</v>
      </c>
      <c r="F11" s="166" t="s">
        <v>3449</v>
      </c>
      <c r="G11" s="166" t="s">
        <v>2056</v>
      </c>
      <c r="H11" s="166" t="s">
        <v>2057</v>
      </c>
      <c r="I11" s="166" t="s">
        <v>2058</v>
      </c>
      <c r="J11" s="168" t="s">
        <v>2059</v>
      </c>
      <c r="K11" s="168" t="s">
        <v>2060</v>
      </c>
      <c r="L11" s="148"/>
      <c r="M11" s="166" t="s">
        <v>2061</v>
      </c>
      <c r="N11" s="149"/>
      <c r="O11" s="167" t="s">
        <v>2062</v>
      </c>
      <c r="P11" s="149"/>
      <c r="Q11" s="167" t="s">
        <v>2063</v>
      </c>
      <c r="R11" s="149"/>
      <c r="S11" s="167" t="s">
        <v>23</v>
      </c>
      <c r="T11" s="149"/>
      <c r="U11" s="167">
        <v>2022</v>
      </c>
      <c r="V11" s="149"/>
    </row>
    <row r="12" spans="1:22" ht="30" x14ac:dyDescent="0.25">
      <c r="A12">
        <v>112</v>
      </c>
      <c r="B12" s="146" t="s">
        <v>2064</v>
      </c>
      <c r="C12" s="166" t="s">
        <v>3479</v>
      </c>
      <c r="D12" s="167" t="s">
        <v>3694</v>
      </c>
      <c r="E12" s="166" t="s">
        <v>2065</v>
      </c>
      <c r="F12" s="166" t="s">
        <v>3449</v>
      </c>
      <c r="G12" s="166" t="s">
        <v>2066</v>
      </c>
      <c r="H12" s="166" t="s">
        <v>2067</v>
      </c>
      <c r="I12" s="166" t="s">
        <v>2068</v>
      </c>
      <c r="J12" s="168" t="s">
        <v>2069</v>
      </c>
      <c r="K12" s="168" t="s">
        <v>2070</v>
      </c>
      <c r="L12" s="148"/>
      <c r="M12" s="166" t="s">
        <v>2071</v>
      </c>
      <c r="N12" s="149"/>
      <c r="O12" s="167">
        <v>0</v>
      </c>
      <c r="P12" s="149"/>
      <c r="Q12" s="167">
        <v>40097400</v>
      </c>
      <c r="R12" s="149"/>
      <c r="S12" s="167" t="s">
        <v>44</v>
      </c>
      <c r="T12" s="149"/>
      <c r="U12" s="167">
        <v>2024</v>
      </c>
      <c r="V12" s="149"/>
    </row>
    <row r="13" spans="1:22" ht="45" x14ac:dyDescent="0.25">
      <c r="A13">
        <v>113</v>
      </c>
      <c r="B13" s="146" t="s">
        <v>48</v>
      </c>
      <c r="C13" s="166" t="s">
        <v>3479</v>
      </c>
      <c r="D13" s="167" t="s">
        <v>3694</v>
      </c>
      <c r="E13" s="166" t="s">
        <v>2072</v>
      </c>
      <c r="F13" s="166" t="s">
        <v>3449</v>
      </c>
      <c r="G13" s="166" t="s">
        <v>2073</v>
      </c>
      <c r="H13" s="166" t="s">
        <v>2074</v>
      </c>
      <c r="I13" s="166" t="s">
        <v>2075</v>
      </c>
      <c r="J13" s="168" t="s">
        <v>2076</v>
      </c>
      <c r="K13" s="168" t="s">
        <v>2077</v>
      </c>
      <c r="L13" s="148"/>
      <c r="M13" s="166" t="s">
        <v>2078</v>
      </c>
      <c r="N13" s="149"/>
      <c r="O13" s="167">
        <v>0</v>
      </c>
      <c r="P13" s="149"/>
      <c r="Q13" s="167">
        <v>14423</v>
      </c>
      <c r="R13" s="150"/>
      <c r="S13" s="167" t="s">
        <v>44</v>
      </c>
      <c r="T13" s="149"/>
      <c r="U13" s="167">
        <v>2026</v>
      </c>
      <c r="V13" s="149"/>
    </row>
    <row r="14" spans="1:22" ht="360" x14ac:dyDescent="0.25">
      <c r="A14">
        <v>118</v>
      </c>
      <c r="B14" s="146" t="s">
        <v>2115</v>
      </c>
      <c r="C14" s="166" t="s">
        <v>3480</v>
      </c>
      <c r="D14" s="167" t="s">
        <v>3656</v>
      </c>
      <c r="E14" s="166" t="s">
        <v>2116</v>
      </c>
      <c r="F14" s="166" t="s">
        <v>3449</v>
      </c>
      <c r="G14" s="166" t="s">
        <v>2117</v>
      </c>
      <c r="H14" s="166" t="s">
        <v>2118</v>
      </c>
      <c r="I14" s="166" t="s">
        <v>2119</v>
      </c>
      <c r="J14" s="168" t="s">
        <v>2120</v>
      </c>
      <c r="K14" s="168" t="s">
        <v>2121</v>
      </c>
      <c r="L14" s="148"/>
      <c r="M14" s="166" t="s">
        <v>2122</v>
      </c>
      <c r="N14" s="149"/>
      <c r="O14" s="167" t="s">
        <v>2123</v>
      </c>
      <c r="P14" s="149"/>
      <c r="Q14" s="167" t="s">
        <v>2124</v>
      </c>
      <c r="R14" s="149"/>
      <c r="S14" s="167" t="s">
        <v>23</v>
      </c>
      <c r="T14" s="149"/>
      <c r="U14" s="167">
        <v>2022</v>
      </c>
      <c r="V14" s="149"/>
    </row>
    <row r="15" spans="1:22" ht="45" x14ac:dyDescent="0.25">
      <c r="A15">
        <v>120</v>
      </c>
      <c r="B15" s="146" t="s">
        <v>48</v>
      </c>
      <c r="C15" s="166" t="s">
        <v>3480</v>
      </c>
      <c r="D15" s="167" t="s">
        <v>3656</v>
      </c>
      <c r="E15" s="166" t="s">
        <v>2130</v>
      </c>
      <c r="F15" s="166" t="s">
        <v>3449</v>
      </c>
      <c r="G15" s="166" t="s">
        <v>2131</v>
      </c>
      <c r="H15" s="166" t="s">
        <v>2132</v>
      </c>
      <c r="I15" s="166" t="s">
        <v>2133</v>
      </c>
      <c r="J15" s="168" t="s">
        <v>2134</v>
      </c>
      <c r="K15" s="168" t="s">
        <v>2135</v>
      </c>
      <c r="L15" s="148"/>
      <c r="M15" s="166" t="s">
        <v>2136</v>
      </c>
      <c r="N15" s="149"/>
      <c r="O15" s="167">
        <v>0</v>
      </c>
      <c r="P15" s="149"/>
      <c r="Q15" s="167">
        <v>11498</v>
      </c>
      <c r="R15" s="219"/>
      <c r="S15" s="167" t="s">
        <v>44</v>
      </c>
      <c r="T15" s="149"/>
      <c r="U15" s="167">
        <v>2026</v>
      </c>
      <c r="V15" s="149"/>
    </row>
    <row r="16" spans="1:22" ht="30" x14ac:dyDescent="0.25">
      <c r="A16">
        <v>119</v>
      </c>
      <c r="B16" s="146" t="s">
        <v>42</v>
      </c>
      <c r="C16" s="166" t="s">
        <v>3480</v>
      </c>
      <c r="D16" s="167" t="s">
        <v>3656</v>
      </c>
      <c r="E16" s="166" t="s">
        <v>2125</v>
      </c>
      <c r="F16" s="166" t="s">
        <v>3449</v>
      </c>
      <c r="G16" s="166" t="s">
        <v>2126</v>
      </c>
      <c r="H16" s="166" t="s">
        <v>2127</v>
      </c>
      <c r="I16" s="166" t="s">
        <v>4001</v>
      </c>
      <c r="J16" s="168" t="s">
        <v>4002</v>
      </c>
      <c r="K16" s="168" t="s">
        <v>2128</v>
      </c>
      <c r="L16" s="148"/>
      <c r="M16" s="166" t="s">
        <v>2129</v>
      </c>
      <c r="N16" s="149"/>
      <c r="O16" s="167">
        <v>0</v>
      </c>
      <c r="P16" s="149"/>
      <c r="Q16" s="167">
        <v>72351600</v>
      </c>
      <c r="R16" s="261">
        <v>108000000</v>
      </c>
      <c r="S16" s="167" t="s">
        <v>50</v>
      </c>
      <c r="T16" s="149"/>
      <c r="U16" s="167">
        <v>2024</v>
      </c>
      <c r="V16" s="149"/>
    </row>
    <row r="17" spans="1:22" ht="135" x14ac:dyDescent="0.25">
      <c r="A17">
        <v>108</v>
      </c>
      <c r="B17" s="146" t="s">
        <v>2037</v>
      </c>
      <c r="C17" s="166" t="s">
        <v>3481</v>
      </c>
      <c r="D17" s="167" t="s">
        <v>3692</v>
      </c>
      <c r="E17" s="166" t="s">
        <v>3607</v>
      </c>
      <c r="F17" s="166" t="s">
        <v>3449</v>
      </c>
      <c r="G17" s="166" t="s">
        <v>2038</v>
      </c>
      <c r="H17" s="166" t="s">
        <v>2039</v>
      </c>
      <c r="I17" s="166" t="s">
        <v>3733</v>
      </c>
      <c r="J17" s="168" t="s">
        <v>2040</v>
      </c>
      <c r="K17" s="168" t="s">
        <v>2041</v>
      </c>
      <c r="L17" s="148"/>
      <c r="M17" s="166" t="s">
        <v>2042</v>
      </c>
      <c r="N17" s="149"/>
      <c r="O17" s="167">
        <v>0</v>
      </c>
      <c r="P17" s="149"/>
      <c r="Q17" s="167">
        <v>0</v>
      </c>
      <c r="R17" s="149"/>
      <c r="S17" s="167" t="s">
        <v>50</v>
      </c>
      <c r="T17" s="149"/>
      <c r="U17" s="167">
        <v>2022</v>
      </c>
      <c r="V17" s="149"/>
    </row>
    <row r="18" spans="1:22" ht="30" x14ac:dyDescent="0.25">
      <c r="A18">
        <v>109</v>
      </c>
      <c r="B18" s="146" t="s">
        <v>2043</v>
      </c>
      <c r="C18" s="166" t="s">
        <v>3481</v>
      </c>
      <c r="D18" s="167" t="s">
        <v>3692</v>
      </c>
      <c r="E18" s="166" t="s">
        <v>3607</v>
      </c>
      <c r="F18" s="166" t="s">
        <v>3449</v>
      </c>
      <c r="G18" s="166" t="s">
        <v>2044</v>
      </c>
      <c r="H18" s="166" t="s">
        <v>2045</v>
      </c>
      <c r="I18" s="166" t="s">
        <v>3734</v>
      </c>
      <c r="J18" s="168" t="s">
        <v>2046</v>
      </c>
      <c r="K18" s="168" t="s">
        <v>2047</v>
      </c>
      <c r="L18" s="148"/>
      <c r="M18" s="166" t="s">
        <v>2048</v>
      </c>
      <c r="N18" s="149"/>
      <c r="O18" s="167">
        <v>0</v>
      </c>
      <c r="P18" s="149"/>
      <c r="Q18" s="167">
        <v>27838800</v>
      </c>
      <c r="R18" s="149"/>
      <c r="S18" s="167" t="s">
        <v>50</v>
      </c>
      <c r="T18" s="149"/>
      <c r="U18" s="167">
        <v>2024</v>
      </c>
      <c r="V18" s="149"/>
    </row>
    <row r="19" spans="1:22" ht="90" x14ac:dyDescent="0.25">
      <c r="A19">
        <v>110</v>
      </c>
      <c r="B19" s="146" t="s">
        <v>2049</v>
      </c>
      <c r="C19" s="166" t="s">
        <v>3481</v>
      </c>
      <c r="D19" s="167" t="s">
        <v>3692</v>
      </c>
      <c r="E19" s="166" t="s">
        <v>3607</v>
      </c>
      <c r="F19" s="166" t="s">
        <v>3449</v>
      </c>
      <c r="G19" s="166" t="s">
        <v>2050</v>
      </c>
      <c r="H19" s="166" t="s">
        <v>2051</v>
      </c>
      <c r="I19" s="166" t="s">
        <v>3735</v>
      </c>
      <c r="J19" s="168" t="s">
        <v>2052</v>
      </c>
      <c r="K19" s="168" t="s">
        <v>2053</v>
      </c>
      <c r="L19" s="148"/>
      <c r="M19" s="166" t="s">
        <v>2054</v>
      </c>
      <c r="N19" s="149"/>
      <c r="O19" s="167">
        <v>0</v>
      </c>
      <c r="P19" s="149"/>
      <c r="Q19" s="167">
        <v>4544563</v>
      </c>
      <c r="R19" s="149"/>
      <c r="S19" s="167" t="s">
        <v>50</v>
      </c>
      <c r="T19" s="149"/>
      <c r="U19" s="167">
        <v>2025</v>
      </c>
      <c r="V19" s="149"/>
    </row>
    <row r="20" spans="1:22" ht="105" x14ac:dyDescent="0.25">
      <c r="A20">
        <v>114</v>
      </c>
      <c r="B20" s="146" t="s">
        <v>2079</v>
      </c>
      <c r="C20" s="166" t="s">
        <v>3482</v>
      </c>
      <c r="D20" s="167" t="s">
        <v>3693</v>
      </c>
      <c r="E20" s="166" t="s">
        <v>2080</v>
      </c>
      <c r="F20" s="166" t="s">
        <v>3449</v>
      </c>
      <c r="G20" s="166" t="s">
        <v>2081</v>
      </c>
      <c r="H20" s="166" t="s">
        <v>2082</v>
      </c>
      <c r="I20" s="166" t="s">
        <v>2083</v>
      </c>
      <c r="J20" s="168" t="s">
        <v>2084</v>
      </c>
      <c r="K20" s="168" t="s">
        <v>2085</v>
      </c>
      <c r="L20" s="148"/>
      <c r="M20" s="166" t="s">
        <v>2086</v>
      </c>
      <c r="N20" s="149"/>
      <c r="O20" s="167" t="s">
        <v>2087</v>
      </c>
      <c r="P20" s="149"/>
      <c r="Q20" s="167" t="s">
        <v>2088</v>
      </c>
      <c r="R20" s="149"/>
      <c r="S20" s="167" t="s">
        <v>23</v>
      </c>
      <c r="T20" s="149"/>
      <c r="U20" s="167">
        <v>2022</v>
      </c>
      <c r="V20" s="149"/>
    </row>
    <row r="21" spans="1:22" ht="30" x14ac:dyDescent="0.25">
      <c r="A21">
        <v>115</v>
      </c>
      <c r="B21" s="146" t="s">
        <v>2089</v>
      </c>
      <c r="C21" s="166" t="s">
        <v>3482</v>
      </c>
      <c r="D21" s="167" t="s">
        <v>3693</v>
      </c>
      <c r="E21" s="166" t="s">
        <v>2090</v>
      </c>
      <c r="F21" s="166" t="s">
        <v>3449</v>
      </c>
      <c r="G21" s="166" t="s">
        <v>2091</v>
      </c>
      <c r="H21" s="166" t="s">
        <v>2092</v>
      </c>
      <c r="I21" s="166" t="s">
        <v>2093</v>
      </c>
      <c r="J21" s="168" t="s">
        <v>2094</v>
      </c>
      <c r="K21" s="168" t="s">
        <v>2095</v>
      </c>
      <c r="L21" s="148"/>
      <c r="M21" s="166" t="s">
        <v>2096</v>
      </c>
      <c r="N21" s="149"/>
      <c r="O21" s="167">
        <v>0</v>
      </c>
      <c r="P21" s="149"/>
      <c r="Q21" s="167">
        <v>16769200</v>
      </c>
      <c r="R21" s="149"/>
      <c r="S21" s="167" t="s">
        <v>44</v>
      </c>
      <c r="T21" s="149"/>
      <c r="U21" s="167">
        <v>2024</v>
      </c>
      <c r="V21" s="149"/>
    </row>
    <row r="22" spans="1:22" ht="60" x14ac:dyDescent="0.25">
      <c r="A22">
        <v>116</v>
      </c>
      <c r="B22" s="146" t="s">
        <v>2097</v>
      </c>
      <c r="C22" s="166" t="s">
        <v>3482</v>
      </c>
      <c r="D22" s="167" t="s">
        <v>3693</v>
      </c>
      <c r="E22" s="166" t="s">
        <v>2098</v>
      </c>
      <c r="F22" s="166" t="s">
        <v>3449</v>
      </c>
      <c r="G22" s="166" t="s">
        <v>2099</v>
      </c>
      <c r="H22" s="166" t="s">
        <v>2100</v>
      </c>
      <c r="I22" s="166" t="s">
        <v>2101</v>
      </c>
      <c r="J22" s="168" t="s">
        <v>2102</v>
      </c>
      <c r="K22" s="168" t="s">
        <v>2103</v>
      </c>
      <c r="L22" s="148"/>
      <c r="M22" s="166" t="s">
        <v>2104</v>
      </c>
      <c r="N22" s="149"/>
      <c r="O22" s="167">
        <v>0</v>
      </c>
      <c r="P22" s="149"/>
      <c r="Q22" s="167">
        <v>4456</v>
      </c>
      <c r="R22" s="219">
        <v>3875</v>
      </c>
      <c r="S22" s="167" t="s">
        <v>44</v>
      </c>
      <c r="T22" s="149"/>
      <c r="U22" s="167">
        <v>2026</v>
      </c>
      <c r="V22" s="149"/>
    </row>
    <row r="23" spans="1:22" ht="30" x14ac:dyDescent="0.25">
      <c r="A23">
        <v>143</v>
      </c>
      <c r="B23" s="146" t="s">
        <v>2279</v>
      </c>
      <c r="C23" s="167" t="s">
        <v>3483</v>
      </c>
      <c r="D23" s="167" t="s">
        <v>3664</v>
      </c>
      <c r="E23" s="166" t="s">
        <v>2280</v>
      </c>
      <c r="F23" s="167" t="s">
        <v>3449</v>
      </c>
      <c r="G23" s="167" t="s">
        <v>2281</v>
      </c>
      <c r="H23" s="167" t="s">
        <v>2282</v>
      </c>
      <c r="I23" s="166" t="s">
        <v>2283</v>
      </c>
      <c r="J23" s="168" t="s">
        <v>2284</v>
      </c>
      <c r="K23" s="168" t="s">
        <v>2285</v>
      </c>
      <c r="L23" s="148"/>
      <c r="M23" s="167" t="s">
        <v>2286</v>
      </c>
      <c r="N23" s="149"/>
      <c r="O23" s="167">
        <v>0</v>
      </c>
      <c r="P23" s="149"/>
      <c r="Q23" s="167">
        <v>80000000</v>
      </c>
      <c r="R23" s="149"/>
      <c r="S23" s="167" t="s">
        <v>23</v>
      </c>
      <c r="T23" s="149"/>
      <c r="U23" s="167">
        <v>2023</v>
      </c>
      <c r="V23" s="149"/>
    </row>
    <row r="24" spans="1:22" ht="101.45" customHeight="1" x14ac:dyDescent="0.25">
      <c r="A24">
        <v>142</v>
      </c>
      <c r="B24" s="146" t="s">
        <v>48</v>
      </c>
      <c r="C24" s="167" t="s">
        <v>3483</v>
      </c>
      <c r="D24" s="167" t="s">
        <v>3664</v>
      </c>
      <c r="E24" s="166" t="s">
        <v>2272</v>
      </c>
      <c r="F24" s="167" t="s">
        <v>3449</v>
      </c>
      <c r="G24" s="167" t="s">
        <v>2273</v>
      </c>
      <c r="H24" s="167" t="s">
        <v>2274</v>
      </c>
      <c r="I24" s="166" t="s">
        <v>2275</v>
      </c>
      <c r="J24" s="168" t="s">
        <v>2276</v>
      </c>
      <c r="K24" s="168" t="s">
        <v>2277</v>
      </c>
      <c r="L24" s="148"/>
      <c r="M24" s="167" t="s">
        <v>2278</v>
      </c>
      <c r="N24" s="149"/>
      <c r="O24" s="167">
        <v>0</v>
      </c>
      <c r="P24" s="149"/>
      <c r="Q24" s="167">
        <v>2060</v>
      </c>
      <c r="R24" s="149"/>
      <c r="S24" s="167" t="s">
        <v>44</v>
      </c>
      <c r="T24" s="149"/>
      <c r="U24" s="167">
        <v>2026</v>
      </c>
      <c r="V24" s="149"/>
    </row>
    <row r="25" spans="1:22" ht="29.1" customHeight="1" x14ac:dyDescent="0.25">
      <c r="A25">
        <v>141</v>
      </c>
      <c r="B25" s="146" t="s">
        <v>2262</v>
      </c>
      <c r="C25" s="167" t="s">
        <v>3483</v>
      </c>
      <c r="D25" s="167" t="s">
        <v>3664</v>
      </c>
      <c r="E25" s="166" t="s">
        <v>2263</v>
      </c>
      <c r="F25" s="167" t="s">
        <v>3449</v>
      </c>
      <c r="G25" s="167" t="s">
        <v>2264</v>
      </c>
      <c r="H25" s="167" t="s">
        <v>2265</v>
      </c>
      <c r="I25" s="166" t="s">
        <v>2266</v>
      </c>
      <c r="J25" s="168" t="s">
        <v>2267</v>
      </c>
      <c r="K25" s="168" t="s">
        <v>2268</v>
      </c>
      <c r="L25" s="148"/>
      <c r="M25" s="167" t="s">
        <v>2269</v>
      </c>
      <c r="N25" s="149"/>
      <c r="O25" s="167" t="s">
        <v>2270</v>
      </c>
      <c r="P25" s="149"/>
      <c r="Q25" s="167" t="s">
        <v>2271</v>
      </c>
      <c r="R25" s="149"/>
      <c r="S25" s="167" t="s">
        <v>36</v>
      </c>
      <c r="T25" s="149"/>
      <c r="U25" s="167">
        <v>2024</v>
      </c>
      <c r="V25" s="149"/>
    </row>
    <row r="26" spans="1:22" ht="29.1" customHeight="1" x14ac:dyDescent="0.25">
      <c r="A26">
        <v>72</v>
      </c>
      <c r="B26" s="146" t="s">
        <v>1751</v>
      </c>
      <c r="C26" s="166" t="s">
        <v>3484</v>
      </c>
      <c r="D26" s="167" t="s">
        <v>3642</v>
      </c>
      <c r="E26" s="166" t="s">
        <v>1752</v>
      </c>
      <c r="F26" s="166" t="s">
        <v>1753</v>
      </c>
      <c r="G26" s="166" t="s">
        <v>1754</v>
      </c>
      <c r="H26" s="166" t="s">
        <v>1755</v>
      </c>
      <c r="I26" s="166" t="s">
        <v>1756</v>
      </c>
      <c r="J26" s="168" t="s">
        <v>1757</v>
      </c>
      <c r="K26" s="168" t="s">
        <v>1758</v>
      </c>
      <c r="L26" s="148"/>
      <c r="M26" s="166" t="s">
        <v>1759</v>
      </c>
      <c r="N26" s="149"/>
      <c r="O26" s="167" t="s">
        <v>1760</v>
      </c>
      <c r="P26" s="149"/>
      <c r="Q26" s="167" t="s">
        <v>1761</v>
      </c>
      <c r="R26" s="149"/>
      <c r="S26" s="167" t="s">
        <v>23</v>
      </c>
      <c r="T26" s="149"/>
      <c r="U26" s="167">
        <v>2022</v>
      </c>
      <c r="V26" s="149"/>
    </row>
    <row r="27" spans="1:22" ht="43.5" customHeight="1" x14ac:dyDescent="0.25">
      <c r="A27">
        <v>187</v>
      </c>
      <c r="B27" s="146" t="s">
        <v>2610</v>
      </c>
      <c r="C27" s="167" t="s">
        <v>3485</v>
      </c>
      <c r="D27" s="167" t="s">
        <v>3678</v>
      </c>
      <c r="E27" s="166" t="s">
        <v>2611</v>
      </c>
      <c r="F27" s="167" t="s">
        <v>3449</v>
      </c>
      <c r="G27" s="167" t="s">
        <v>2612</v>
      </c>
      <c r="H27" s="167" t="s">
        <v>2613</v>
      </c>
      <c r="I27" s="166" t="s">
        <v>2614</v>
      </c>
      <c r="J27" s="168" t="s">
        <v>2615</v>
      </c>
      <c r="K27" s="168" t="s">
        <v>2616</v>
      </c>
      <c r="L27" s="148"/>
      <c r="M27" s="167" t="s">
        <v>2617</v>
      </c>
      <c r="N27" s="149"/>
      <c r="O27" s="167">
        <v>0</v>
      </c>
      <c r="P27" s="149"/>
      <c r="Q27" s="167">
        <v>8</v>
      </c>
      <c r="R27" s="149"/>
      <c r="S27" s="167" t="s">
        <v>23</v>
      </c>
      <c r="T27" s="149"/>
      <c r="U27" s="167">
        <v>2026</v>
      </c>
      <c r="V27" s="149"/>
    </row>
    <row r="28" spans="1:22" ht="90" x14ac:dyDescent="0.25">
      <c r="A28">
        <v>73</v>
      </c>
      <c r="B28" s="146" t="s">
        <v>1762</v>
      </c>
      <c r="C28" s="166" t="s">
        <v>3484</v>
      </c>
      <c r="D28" s="167" t="s">
        <v>3642</v>
      </c>
      <c r="E28" s="166" t="s">
        <v>1763</v>
      </c>
      <c r="F28" s="166" t="s">
        <v>1764</v>
      </c>
      <c r="G28" s="166" t="s">
        <v>1765</v>
      </c>
      <c r="H28" s="166" t="s">
        <v>1766</v>
      </c>
      <c r="I28" s="166" t="s">
        <v>1767</v>
      </c>
      <c r="J28" s="168" t="s">
        <v>1768</v>
      </c>
      <c r="K28" s="168" t="s">
        <v>1769</v>
      </c>
      <c r="L28" s="148"/>
      <c r="M28" s="166" t="s">
        <v>1770</v>
      </c>
      <c r="N28" s="149"/>
      <c r="O28" s="167">
        <v>3923.1000000000008</v>
      </c>
      <c r="P28" s="149"/>
      <c r="Q28" s="167">
        <v>2635.3</v>
      </c>
      <c r="R28" s="149"/>
      <c r="S28" s="167" t="s">
        <v>23</v>
      </c>
      <c r="T28" s="149"/>
      <c r="U28" s="167">
        <v>2025</v>
      </c>
      <c r="V28" s="149"/>
    </row>
    <row r="29" spans="1:22" ht="75" x14ac:dyDescent="0.25">
      <c r="A29">
        <v>129</v>
      </c>
      <c r="B29" s="146" t="s">
        <v>2181</v>
      </c>
      <c r="C29" s="166" t="s">
        <v>3486</v>
      </c>
      <c r="D29" s="167" t="s">
        <v>3660</v>
      </c>
      <c r="E29" s="166" t="s">
        <v>2182</v>
      </c>
      <c r="F29" s="166" t="s">
        <v>3449</v>
      </c>
      <c r="G29" s="166" t="s">
        <v>2183</v>
      </c>
      <c r="H29" s="166" t="s">
        <v>2184</v>
      </c>
      <c r="I29" s="166" t="s">
        <v>3862</v>
      </c>
      <c r="J29" s="168" t="s">
        <v>2185</v>
      </c>
      <c r="K29" s="168" t="s">
        <v>3977</v>
      </c>
      <c r="L29" s="148"/>
      <c r="M29" s="166" t="s">
        <v>2186</v>
      </c>
      <c r="N29" s="149"/>
      <c r="O29" s="167">
        <v>0</v>
      </c>
      <c r="P29" s="149"/>
      <c r="Q29" s="167">
        <v>50</v>
      </c>
      <c r="R29" s="149"/>
      <c r="S29" s="167" t="s">
        <v>50</v>
      </c>
      <c r="T29" s="149"/>
      <c r="U29" s="167">
        <v>2024</v>
      </c>
      <c r="V29" s="149"/>
    </row>
    <row r="30" spans="1:22" ht="345" x14ac:dyDescent="0.25">
      <c r="A30">
        <v>130</v>
      </c>
      <c r="B30" s="146" t="s">
        <v>2187</v>
      </c>
      <c r="C30" s="167" t="s">
        <v>3486</v>
      </c>
      <c r="D30" s="167" t="s">
        <v>3660</v>
      </c>
      <c r="E30" s="166" t="s">
        <v>2188</v>
      </c>
      <c r="F30" s="167" t="s">
        <v>3449</v>
      </c>
      <c r="G30" s="167" t="s">
        <v>2189</v>
      </c>
      <c r="H30" s="167" t="s">
        <v>2190</v>
      </c>
      <c r="I30" s="72" t="s">
        <v>3985</v>
      </c>
      <c r="J30" s="260" t="s">
        <v>4052</v>
      </c>
      <c r="K30" s="168" t="s">
        <v>2191</v>
      </c>
      <c r="L30" s="148"/>
      <c r="M30" s="167" t="s">
        <v>3942</v>
      </c>
      <c r="N30" s="149"/>
      <c r="O30" s="167">
        <v>0</v>
      </c>
      <c r="P30" s="149"/>
      <c r="Q30" s="186">
        <v>21</v>
      </c>
      <c r="R30" s="150">
        <v>21</v>
      </c>
      <c r="S30" s="167" t="s">
        <v>44</v>
      </c>
      <c r="T30" s="149"/>
      <c r="U30" s="167">
        <v>2026</v>
      </c>
      <c r="V30" s="149"/>
    </row>
    <row r="31" spans="1:22" ht="135" x14ac:dyDescent="0.25">
      <c r="A31">
        <v>145</v>
      </c>
      <c r="B31" s="146" t="s">
        <v>2295</v>
      </c>
      <c r="C31" s="167" t="s">
        <v>3487</v>
      </c>
      <c r="D31" s="167" t="s">
        <v>3665</v>
      </c>
      <c r="E31" s="166" t="s">
        <v>2296</v>
      </c>
      <c r="F31" s="167" t="s">
        <v>2297</v>
      </c>
      <c r="G31" s="167" t="s">
        <v>2298</v>
      </c>
      <c r="H31" s="167" t="s">
        <v>2299</v>
      </c>
      <c r="I31" s="166" t="s">
        <v>2300</v>
      </c>
      <c r="J31" s="168" t="s">
        <v>2301</v>
      </c>
      <c r="K31" s="168" t="s">
        <v>2302</v>
      </c>
      <c r="L31" s="148"/>
      <c r="M31" s="167" t="s">
        <v>2303</v>
      </c>
      <c r="N31" s="149"/>
      <c r="O31" s="167" t="s">
        <v>2304</v>
      </c>
      <c r="P31" s="149"/>
      <c r="Q31" s="167" t="s">
        <v>2305</v>
      </c>
      <c r="R31" s="149"/>
      <c r="S31" s="167" t="s">
        <v>23</v>
      </c>
      <c r="T31" s="149"/>
      <c r="U31" s="167">
        <v>2022</v>
      </c>
      <c r="V31" s="149"/>
    </row>
    <row r="32" spans="1:22" ht="45" x14ac:dyDescent="0.25">
      <c r="A32">
        <v>146</v>
      </c>
      <c r="B32" s="146" t="s">
        <v>2306</v>
      </c>
      <c r="C32" s="167" t="s">
        <v>3487</v>
      </c>
      <c r="D32" s="167" t="s">
        <v>3665</v>
      </c>
      <c r="E32" s="166" t="s">
        <v>2307</v>
      </c>
      <c r="F32" s="167" t="s">
        <v>2308</v>
      </c>
      <c r="G32" s="167" t="s">
        <v>2309</v>
      </c>
      <c r="H32" s="167" t="s">
        <v>2310</v>
      </c>
      <c r="I32" s="166" t="s">
        <v>2311</v>
      </c>
      <c r="J32" s="168" t="s">
        <v>2312</v>
      </c>
      <c r="K32" s="168" t="s">
        <v>2313</v>
      </c>
      <c r="L32" s="148"/>
      <c r="M32" s="167" t="s">
        <v>2314</v>
      </c>
      <c r="N32" s="149"/>
      <c r="O32" s="167" t="s">
        <v>2315</v>
      </c>
      <c r="P32" s="149"/>
      <c r="Q32" s="167" t="s">
        <v>2316</v>
      </c>
      <c r="R32" s="149"/>
      <c r="S32" s="167" t="s">
        <v>36</v>
      </c>
      <c r="T32" s="149"/>
      <c r="U32" s="167">
        <v>2022</v>
      </c>
      <c r="V32" s="149"/>
    </row>
    <row r="33" spans="1:22" ht="150" x14ac:dyDescent="0.25">
      <c r="A33">
        <v>4</v>
      </c>
      <c r="B33" s="146" t="s">
        <v>1275</v>
      </c>
      <c r="C33" s="166" t="s">
        <v>3488</v>
      </c>
      <c r="D33" s="167" t="s">
        <v>3695</v>
      </c>
      <c r="E33" s="166" t="s">
        <v>3716</v>
      </c>
      <c r="F33" s="166" t="s">
        <v>3449</v>
      </c>
      <c r="G33" s="166" t="s">
        <v>1276</v>
      </c>
      <c r="H33" s="166" t="s">
        <v>1277</v>
      </c>
      <c r="I33" s="169" t="s">
        <v>3717</v>
      </c>
      <c r="J33" s="222" t="s">
        <v>3944</v>
      </c>
      <c r="K33" s="170" t="s">
        <v>1278</v>
      </c>
      <c r="L33" s="148"/>
      <c r="M33" s="169" t="s">
        <v>1279</v>
      </c>
      <c r="N33" s="149"/>
      <c r="O33" s="186">
        <v>0</v>
      </c>
      <c r="P33" s="149"/>
      <c r="Q33" s="186">
        <v>11</v>
      </c>
      <c r="R33" s="149"/>
      <c r="S33" s="186" t="s">
        <v>44</v>
      </c>
      <c r="T33" s="149"/>
      <c r="U33" s="167">
        <v>2023</v>
      </c>
      <c r="V33" s="149"/>
    </row>
    <row r="34" spans="1:22" ht="150" x14ac:dyDescent="0.25">
      <c r="A34">
        <v>3</v>
      </c>
      <c r="B34" s="146" t="s">
        <v>1270</v>
      </c>
      <c r="C34" s="166" t="s">
        <v>3488</v>
      </c>
      <c r="D34" s="167" t="s">
        <v>3695</v>
      </c>
      <c r="E34" s="166" t="s">
        <v>3716</v>
      </c>
      <c r="F34" s="166" t="s">
        <v>3449</v>
      </c>
      <c r="G34" s="166" t="s">
        <v>1271</v>
      </c>
      <c r="H34" s="166" t="s">
        <v>1272</v>
      </c>
      <c r="I34" s="169" t="s">
        <v>3718</v>
      </c>
      <c r="J34" s="222" t="s">
        <v>3945</v>
      </c>
      <c r="K34" s="170" t="s">
        <v>1273</v>
      </c>
      <c r="L34" s="148"/>
      <c r="M34" s="169" t="s">
        <v>1274</v>
      </c>
      <c r="N34" s="149"/>
      <c r="O34" s="186">
        <v>0</v>
      </c>
      <c r="P34" s="149"/>
      <c r="Q34" s="186">
        <v>11</v>
      </c>
      <c r="R34" s="149"/>
      <c r="S34" s="186" t="s">
        <v>44</v>
      </c>
      <c r="T34" s="149"/>
      <c r="U34" s="167">
        <v>2026</v>
      </c>
      <c r="V34" s="149"/>
    </row>
    <row r="35" spans="1:22" ht="45" x14ac:dyDescent="0.25">
      <c r="A35">
        <v>117</v>
      </c>
      <c r="B35" s="146" t="s">
        <v>2105</v>
      </c>
      <c r="C35" s="166" t="s">
        <v>3489</v>
      </c>
      <c r="D35" s="167" t="s">
        <v>3655</v>
      </c>
      <c r="E35" s="166" t="s">
        <v>566</v>
      </c>
      <c r="F35" s="166" t="s">
        <v>2106</v>
      </c>
      <c r="G35" s="166" t="s">
        <v>2107</v>
      </c>
      <c r="H35" s="166" t="s">
        <v>2108</v>
      </c>
      <c r="I35" s="166" t="s">
        <v>2109</v>
      </c>
      <c r="J35" s="168" t="s">
        <v>2110</v>
      </c>
      <c r="K35" s="168" t="s">
        <v>2111</v>
      </c>
      <c r="L35" s="148"/>
      <c r="M35" s="166" t="s">
        <v>2112</v>
      </c>
      <c r="N35" s="149"/>
      <c r="O35" s="167" t="s">
        <v>2113</v>
      </c>
      <c r="P35" s="149"/>
      <c r="Q35" s="167" t="s">
        <v>2114</v>
      </c>
      <c r="R35" s="149"/>
      <c r="S35" s="167" t="s">
        <v>36</v>
      </c>
      <c r="T35" s="149"/>
      <c r="U35" s="167">
        <v>2022</v>
      </c>
      <c r="V35" s="149"/>
    </row>
    <row r="36" spans="1:22" ht="60" x14ac:dyDescent="0.25">
      <c r="A36">
        <v>15</v>
      </c>
      <c r="B36" s="146" t="s">
        <v>1358</v>
      </c>
      <c r="C36" s="166" t="s">
        <v>3490</v>
      </c>
      <c r="D36" s="167" t="s">
        <v>3624</v>
      </c>
      <c r="E36" s="166" t="s">
        <v>3842</v>
      </c>
      <c r="F36" s="166" t="s">
        <v>3449</v>
      </c>
      <c r="G36" s="166" t="s">
        <v>1359</v>
      </c>
      <c r="H36" s="166" t="s">
        <v>1360</v>
      </c>
      <c r="I36" s="169" t="s">
        <v>3731</v>
      </c>
      <c r="J36" s="170" t="s">
        <v>1361</v>
      </c>
      <c r="K36" s="170" t="s">
        <v>1362</v>
      </c>
      <c r="L36" s="148"/>
      <c r="M36" s="169" t="s">
        <v>1363</v>
      </c>
      <c r="N36" s="149"/>
      <c r="O36" s="186">
        <v>0</v>
      </c>
      <c r="P36" s="149"/>
      <c r="Q36" s="186">
        <v>15</v>
      </c>
      <c r="R36" s="149"/>
      <c r="S36" s="186" t="s">
        <v>23</v>
      </c>
      <c r="T36" s="149"/>
      <c r="U36" s="167">
        <v>2023</v>
      </c>
      <c r="V36" s="149"/>
    </row>
    <row r="37" spans="1:22" ht="45" x14ac:dyDescent="0.25">
      <c r="A37">
        <v>14</v>
      </c>
      <c r="B37" s="146" t="s">
        <v>1352</v>
      </c>
      <c r="C37" s="166" t="s">
        <v>3490</v>
      </c>
      <c r="D37" s="167" t="s">
        <v>3624</v>
      </c>
      <c r="E37" s="166" t="s">
        <v>3842</v>
      </c>
      <c r="F37" s="166" t="s">
        <v>3449</v>
      </c>
      <c r="G37" s="166" t="s">
        <v>1353</v>
      </c>
      <c r="H37" s="166" t="s">
        <v>1354</v>
      </c>
      <c r="I37" s="169" t="s">
        <v>1355</v>
      </c>
      <c r="J37" s="170" t="s">
        <v>1356</v>
      </c>
      <c r="K37" s="170"/>
      <c r="L37" s="148"/>
      <c r="M37" s="169" t="s">
        <v>1357</v>
      </c>
      <c r="N37" s="149"/>
      <c r="O37" s="186">
        <v>0</v>
      </c>
      <c r="P37" s="149"/>
      <c r="Q37" s="186">
        <v>15</v>
      </c>
      <c r="R37" s="149"/>
      <c r="S37" s="186" t="s">
        <v>44</v>
      </c>
      <c r="T37" s="149"/>
      <c r="U37" s="167">
        <v>2023</v>
      </c>
      <c r="V37" s="149"/>
    </row>
    <row r="38" spans="1:22" ht="75" x14ac:dyDescent="0.25">
      <c r="A38">
        <v>16</v>
      </c>
      <c r="B38" s="146" t="s">
        <v>1364</v>
      </c>
      <c r="C38" s="166" t="s">
        <v>3490</v>
      </c>
      <c r="D38" s="167" t="s">
        <v>3624</v>
      </c>
      <c r="E38" s="166" t="s">
        <v>3842</v>
      </c>
      <c r="F38" s="166" t="s">
        <v>3449</v>
      </c>
      <c r="G38" s="166" t="s">
        <v>1365</v>
      </c>
      <c r="H38" s="166" t="s">
        <v>1366</v>
      </c>
      <c r="I38" s="169" t="s">
        <v>3568</v>
      </c>
      <c r="J38" s="170" t="s">
        <v>3732</v>
      </c>
      <c r="K38" s="170"/>
      <c r="L38" s="148"/>
      <c r="M38" s="169" t="s">
        <v>1367</v>
      </c>
      <c r="N38" s="149"/>
      <c r="O38" s="186">
        <v>0</v>
      </c>
      <c r="P38" s="149"/>
      <c r="Q38" s="186">
        <v>15</v>
      </c>
      <c r="R38" s="149"/>
      <c r="S38" s="186" t="s">
        <v>44</v>
      </c>
      <c r="T38" s="149"/>
      <c r="U38" s="167">
        <v>2026</v>
      </c>
      <c r="V38" s="149"/>
    </row>
    <row r="39" spans="1:22" ht="120" x14ac:dyDescent="0.25">
      <c r="A39">
        <v>152</v>
      </c>
      <c r="B39" s="146" t="s">
        <v>2362</v>
      </c>
      <c r="C39" s="167" t="s">
        <v>3491</v>
      </c>
      <c r="D39" s="167" t="s">
        <v>3696</v>
      </c>
      <c r="E39" s="166" t="s">
        <v>2363</v>
      </c>
      <c r="F39" s="167" t="s">
        <v>31</v>
      </c>
      <c r="G39" s="166" t="s">
        <v>1257</v>
      </c>
      <c r="H39" s="167" t="s">
        <v>3903</v>
      </c>
      <c r="I39" s="169" t="s">
        <v>4010</v>
      </c>
      <c r="J39" s="168" t="s">
        <v>4011</v>
      </c>
      <c r="K39" s="168" t="s">
        <v>2364</v>
      </c>
      <c r="L39" s="148"/>
      <c r="M39" s="167" t="s">
        <v>2365</v>
      </c>
      <c r="N39" s="149"/>
      <c r="O39" s="167">
        <v>0</v>
      </c>
      <c r="P39" s="149"/>
      <c r="Q39" s="167">
        <v>4</v>
      </c>
      <c r="R39" s="149">
        <v>4</v>
      </c>
      <c r="S39" s="167" t="s">
        <v>50</v>
      </c>
      <c r="T39" s="149"/>
      <c r="U39" s="167">
        <v>2024</v>
      </c>
      <c r="V39" s="149"/>
    </row>
    <row r="40" spans="1:22" ht="120" x14ac:dyDescent="0.25">
      <c r="A40">
        <v>153</v>
      </c>
      <c r="B40" s="146" t="s">
        <v>42</v>
      </c>
      <c r="C40" s="167" t="s">
        <v>3491</v>
      </c>
      <c r="D40" s="167" t="s">
        <v>3696</v>
      </c>
      <c r="E40" s="166" t="s">
        <v>2366</v>
      </c>
      <c r="F40" s="167" t="s">
        <v>3449</v>
      </c>
      <c r="G40" s="167" t="s">
        <v>2367</v>
      </c>
      <c r="H40" s="167" t="s">
        <v>3614</v>
      </c>
      <c r="I40" s="169" t="s">
        <v>4010</v>
      </c>
      <c r="J40" s="168" t="s">
        <v>4012</v>
      </c>
      <c r="K40" s="168" t="s">
        <v>2368</v>
      </c>
      <c r="L40" s="148"/>
      <c r="M40" s="167" t="s">
        <v>2369</v>
      </c>
      <c r="N40" s="149"/>
      <c r="O40" s="167">
        <v>0</v>
      </c>
      <c r="P40" s="149"/>
      <c r="Q40" s="167">
        <v>10</v>
      </c>
      <c r="R40" s="149"/>
      <c r="S40" s="167" t="s">
        <v>44</v>
      </c>
      <c r="T40" s="149"/>
      <c r="U40" s="167">
        <v>2026</v>
      </c>
      <c r="V40" s="149"/>
    </row>
    <row r="41" spans="1:22" ht="45" x14ac:dyDescent="0.25">
      <c r="A41">
        <v>64</v>
      </c>
      <c r="B41" s="146" t="s">
        <v>1681</v>
      </c>
      <c r="C41" s="166" t="s">
        <v>3492</v>
      </c>
      <c r="D41" s="167" t="s">
        <v>3639</v>
      </c>
      <c r="E41" s="166" t="s">
        <v>1682</v>
      </c>
      <c r="F41" s="166" t="s">
        <v>1683</v>
      </c>
      <c r="G41" s="166" t="s">
        <v>1684</v>
      </c>
      <c r="H41" s="166" t="s">
        <v>1685</v>
      </c>
      <c r="I41" s="166" t="s">
        <v>1686</v>
      </c>
      <c r="J41" s="168" t="s">
        <v>1687</v>
      </c>
      <c r="K41" s="168" t="s">
        <v>1688</v>
      </c>
      <c r="L41" s="148"/>
      <c r="M41" s="166" t="s">
        <v>1689</v>
      </c>
      <c r="N41" s="149"/>
      <c r="O41" s="167" t="s">
        <v>1690</v>
      </c>
      <c r="P41" s="149"/>
      <c r="Q41" s="167" t="s">
        <v>1691</v>
      </c>
      <c r="R41" s="149"/>
      <c r="S41" s="167" t="s">
        <v>36</v>
      </c>
      <c r="T41" s="149"/>
      <c r="U41" s="167">
        <v>2022</v>
      </c>
      <c r="V41" s="149"/>
    </row>
    <row r="42" spans="1:22" ht="135" x14ac:dyDescent="0.25">
      <c r="A42">
        <v>65</v>
      </c>
      <c r="B42" s="146" t="s">
        <v>1692</v>
      </c>
      <c r="C42" s="166" t="s">
        <v>3492</v>
      </c>
      <c r="D42" s="167" t="s">
        <v>3639</v>
      </c>
      <c r="E42" s="166" t="s">
        <v>1693</v>
      </c>
      <c r="F42" s="166" t="s">
        <v>1694</v>
      </c>
      <c r="G42" s="166" t="s">
        <v>1695</v>
      </c>
      <c r="H42" s="166" t="s">
        <v>1696</v>
      </c>
      <c r="I42" s="166" t="s">
        <v>1697</v>
      </c>
      <c r="J42" s="168" t="s">
        <v>1698</v>
      </c>
      <c r="K42" s="168" t="s">
        <v>1699</v>
      </c>
      <c r="L42" s="148"/>
      <c r="M42" s="166" t="s">
        <v>1700</v>
      </c>
      <c r="N42" s="149"/>
      <c r="O42" s="167" t="s">
        <v>1701</v>
      </c>
      <c r="P42" s="149"/>
      <c r="Q42" s="167" t="s">
        <v>1702</v>
      </c>
      <c r="R42" s="149"/>
      <c r="S42" s="167" t="s">
        <v>50</v>
      </c>
      <c r="T42" s="149"/>
      <c r="U42" s="167">
        <v>2023</v>
      </c>
      <c r="V42" s="149"/>
    </row>
    <row r="43" spans="1:22" ht="90" x14ac:dyDescent="0.25">
      <c r="A43">
        <v>33</v>
      </c>
      <c r="B43" s="146" t="s">
        <v>1480</v>
      </c>
      <c r="C43" s="166" t="s">
        <v>3493</v>
      </c>
      <c r="D43" s="167" t="s">
        <v>3630</v>
      </c>
      <c r="E43" s="166" t="s">
        <v>1481</v>
      </c>
      <c r="F43" s="166" t="s">
        <v>3449</v>
      </c>
      <c r="G43" s="166" t="s">
        <v>1482</v>
      </c>
      <c r="H43" s="166" t="s">
        <v>1483</v>
      </c>
      <c r="I43" s="169" t="s">
        <v>3946</v>
      </c>
      <c r="J43" s="170" t="s">
        <v>3947</v>
      </c>
      <c r="K43" s="170"/>
      <c r="L43" s="148"/>
      <c r="M43" s="169" t="s">
        <v>1484</v>
      </c>
      <c r="N43" s="149"/>
      <c r="O43" s="186">
        <v>0</v>
      </c>
      <c r="P43" s="149"/>
      <c r="Q43" s="186">
        <v>6</v>
      </c>
      <c r="R43" s="149">
        <v>10</v>
      </c>
      <c r="S43" s="186" t="s">
        <v>44</v>
      </c>
      <c r="T43" s="149"/>
      <c r="U43" s="167">
        <v>2026</v>
      </c>
      <c r="V43" s="149"/>
    </row>
    <row r="44" spans="1:22" ht="90" x14ac:dyDescent="0.25">
      <c r="A44">
        <v>26</v>
      </c>
      <c r="B44" s="146" t="s">
        <v>1428</v>
      </c>
      <c r="C44" s="166" t="s">
        <v>3494</v>
      </c>
      <c r="D44" s="167" t="s">
        <v>4014</v>
      </c>
      <c r="E44" s="166" t="s">
        <v>1429</v>
      </c>
      <c r="F44" s="166" t="s">
        <v>1430</v>
      </c>
      <c r="G44" s="166" t="s">
        <v>1431</v>
      </c>
      <c r="H44" s="166" t="s">
        <v>4015</v>
      </c>
      <c r="I44" s="169" t="s">
        <v>3750</v>
      </c>
      <c r="J44" s="170" t="s">
        <v>4018</v>
      </c>
      <c r="K44" s="170" t="s">
        <v>1432</v>
      </c>
      <c r="L44" s="148"/>
      <c r="M44" s="169" t="s">
        <v>1433</v>
      </c>
      <c r="N44" s="149"/>
      <c r="O44" s="186" t="s">
        <v>1434</v>
      </c>
      <c r="P44" s="149"/>
      <c r="Q44" s="186" t="s">
        <v>1435</v>
      </c>
      <c r="R44" s="149"/>
      <c r="S44" s="186" t="s">
        <v>36</v>
      </c>
      <c r="T44" s="149"/>
      <c r="U44" s="167">
        <v>2022</v>
      </c>
      <c r="V44" s="149"/>
    </row>
    <row r="45" spans="1:22" ht="90" x14ac:dyDescent="0.25">
      <c r="A45">
        <v>25</v>
      </c>
      <c r="B45" s="146" t="s">
        <v>1418</v>
      </c>
      <c r="C45" s="166" t="s">
        <v>3494</v>
      </c>
      <c r="D45" s="167" t="s">
        <v>4014</v>
      </c>
      <c r="E45" s="166" t="s">
        <v>1419</v>
      </c>
      <c r="F45" s="166" t="s">
        <v>1420</v>
      </c>
      <c r="G45" s="166" t="s">
        <v>1421</v>
      </c>
      <c r="H45" s="166" t="s">
        <v>4016</v>
      </c>
      <c r="I45" s="169" t="s">
        <v>1422</v>
      </c>
      <c r="J45" s="170" t="s">
        <v>1423</v>
      </c>
      <c r="K45" s="170" t="s">
        <v>1424</v>
      </c>
      <c r="L45" s="148"/>
      <c r="M45" s="169" t="s">
        <v>1425</v>
      </c>
      <c r="N45" s="149"/>
      <c r="O45" s="186" t="s">
        <v>1426</v>
      </c>
      <c r="P45" s="149"/>
      <c r="Q45" s="186" t="s">
        <v>1427</v>
      </c>
      <c r="R45" s="149"/>
      <c r="S45" s="186" t="s">
        <v>44</v>
      </c>
      <c r="T45" s="149"/>
      <c r="U45" s="167">
        <v>2022</v>
      </c>
      <c r="V45" s="149"/>
    </row>
    <row r="46" spans="1:22" ht="60" x14ac:dyDescent="0.25">
      <c r="A46">
        <v>24</v>
      </c>
      <c r="B46" s="146" t="s">
        <v>1410</v>
      </c>
      <c r="C46" s="166" t="s">
        <v>3494</v>
      </c>
      <c r="D46" s="167" t="s">
        <v>4014</v>
      </c>
      <c r="E46" s="166" t="s">
        <v>1411</v>
      </c>
      <c r="F46" s="166" t="s">
        <v>1412</v>
      </c>
      <c r="G46" s="166" t="s">
        <v>1413</v>
      </c>
      <c r="H46" s="166" t="s">
        <v>4017</v>
      </c>
      <c r="I46" s="169" t="s">
        <v>3870</v>
      </c>
      <c r="J46" s="170" t="s">
        <v>3869</v>
      </c>
      <c r="K46" s="170" t="s">
        <v>1414</v>
      </c>
      <c r="L46" s="148"/>
      <c r="M46" s="169" t="s">
        <v>1415</v>
      </c>
      <c r="N46" s="149"/>
      <c r="O46" s="186" t="s">
        <v>1416</v>
      </c>
      <c r="P46" s="149"/>
      <c r="Q46" s="186" t="s">
        <v>1417</v>
      </c>
      <c r="R46" s="149"/>
      <c r="S46" s="186" t="s">
        <v>36</v>
      </c>
      <c r="T46" s="149"/>
      <c r="U46" s="167">
        <v>2022</v>
      </c>
      <c r="V46" s="149"/>
    </row>
    <row r="47" spans="1:22" ht="105" x14ac:dyDescent="0.25">
      <c r="A47">
        <v>202</v>
      </c>
      <c r="B47" s="146" t="s">
        <v>2734</v>
      </c>
      <c r="C47" s="167" t="s">
        <v>3495</v>
      </c>
      <c r="D47" s="167" t="s">
        <v>3697</v>
      </c>
      <c r="E47" s="166" t="s">
        <v>2735</v>
      </c>
      <c r="F47" s="167" t="s">
        <v>3449</v>
      </c>
      <c r="G47" s="167" t="s">
        <v>2736</v>
      </c>
      <c r="H47" s="167" t="s">
        <v>3616</v>
      </c>
      <c r="I47" s="169" t="s">
        <v>4037</v>
      </c>
      <c r="J47" s="169" t="s">
        <v>4040</v>
      </c>
      <c r="K47" s="170" t="s">
        <v>2737</v>
      </c>
      <c r="L47" s="148"/>
      <c r="M47" s="62" t="s">
        <v>3871</v>
      </c>
      <c r="N47" s="149" t="s">
        <v>4039</v>
      </c>
      <c r="O47" s="186">
        <v>0</v>
      </c>
      <c r="P47" s="149"/>
      <c r="Q47" s="186">
        <v>3500</v>
      </c>
      <c r="R47" s="220">
        <v>50</v>
      </c>
      <c r="S47" s="186" t="s">
        <v>36</v>
      </c>
      <c r="T47" s="149"/>
      <c r="U47" s="186">
        <v>2024</v>
      </c>
      <c r="V47" s="149"/>
    </row>
    <row r="48" spans="1:22" ht="105" x14ac:dyDescent="0.25">
      <c r="A48">
        <v>203</v>
      </c>
      <c r="B48" s="146" t="s">
        <v>2738</v>
      </c>
      <c r="C48" s="167" t="s">
        <v>3495</v>
      </c>
      <c r="D48" s="167" t="s">
        <v>3697</v>
      </c>
      <c r="E48" s="166" t="s">
        <v>2739</v>
      </c>
      <c r="F48" s="167" t="s">
        <v>3449</v>
      </c>
      <c r="G48" s="167" t="s">
        <v>2740</v>
      </c>
      <c r="H48" s="167" t="s">
        <v>3615</v>
      </c>
      <c r="I48" s="169" t="s">
        <v>4037</v>
      </c>
      <c r="J48" s="169" t="s">
        <v>4041</v>
      </c>
      <c r="K48" s="170" t="s">
        <v>2741</v>
      </c>
      <c r="L48" s="148"/>
      <c r="M48" s="62" t="s">
        <v>3871</v>
      </c>
      <c r="N48" s="149" t="s">
        <v>4039</v>
      </c>
      <c r="O48" s="186">
        <v>0</v>
      </c>
      <c r="P48" s="149">
        <v>50</v>
      </c>
      <c r="Q48" s="186">
        <v>7000</v>
      </c>
      <c r="R48" s="220">
        <v>100</v>
      </c>
      <c r="S48" s="186" t="s">
        <v>36</v>
      </c>
      <c r="T48" s="149"/>
      <c r="U48" s="186">
        <v>2026</v>
      </c>
      <c r="V48" s="149"/>
    </row>
    <row r="49" spans="1:22" ht="60" x14ac:dyDescent="0.25">
      <c r="B49" s="146" t="s">
        <v>30</v>
      </c>
      <c r="C49" s="167" t="s">
        <v>3495</v>
      </c>
      <c r="D49" s="167" t="s">
        <v>3697</v>
      </c>
      <c r="E49" s="166" t="s">
        <v>631</v>
      </c>
      <c r="F49" s="167" t="s">
        <v>3449</v>
      </c>
      <c r="G49" s="166" t="s">
        <v>1257</v>
      </c>
      <c r="H49" s="167" t="s">
        <v>4035</v>
      </c>
      <c r="I49" s="169" t="s">
        <v>4038</v>
      </c>
      <c r="J49" s="169" t="s">
        <v>4042</v>
      </c>
      <c r="K49" s="170"/>
      <c r="L49" s="155" t="s">
        <v>4036</v>
      </c>
      <c r="M49" s="62"/>
      <c r="N49" s="149"/>
      <c r="O49" s="186"/>
      <c r="P49" s="149"/>
      <c r="Q49" s="186"/>
      <c r="R49" s="220"/>
      <c r="S49" s="186"/>
      <c r="T49" s="149" t="s">
        <v>36</v>
      </c>
      <c r="U49" s="186"/>
      <c r="V49" s="149">
        <v>2026</v>
      </c>
    </row>
    <row r="50" spans="1:22" ht="45" x14ac:dyDescent="0.25">
      <c r="A50">
        <v>201</v>
      </c>
      <c r="B50" s="146" t="s">
        <v>2728</v>
      </c>
      <c r="C50" s="167" t="s">
        <v>3496</v>
      </c>
      <c r="D50" s="167" t="s">
        <v>3682</v>
      </c>
      <c r="E50" s="166" t="s">
        <v>2729</v>
      </c>
      <c r="F50" s="167" t="s">
        <v>3449</v>
      </c>
      <c r="G50" s="167" t="s">
        <v>2730</v>
      </c>
      <c r="H50" s="167" t="s">
        <v>2731</v>
      </c>
      <c r="I50" s="169" t="s">
        <v>3740</v>
      </c>
      <c r="J50" s="170" t="s">
        <v>3741</v>
      </c>
      <c r="K50" s="170" t="s">
        <v>2732</v>
      </c>
      <c r="L50" s="148"/>
      <c r="M50" s="171" t="s">
        <v>3868</v>
      </c>
      <c r="N50" s="216" t="s">
        <v>2733</v>
      </c>
      <c r="O50" s="186">
        <v>0</v>
      </c>
      <c r="P50" s="149"/>
      <c r="Q50" s="186">
        <v>80</v>
      </c>
      <c r="R50" s="216"/>
      <c r="S50" s="186" t="s">
        <v>36</v>
      </c>
      <c r="T50" s="149"/>
      <c r="U50" s="186">
        <v>2024</v>
      </c>
      <c r="V50" s="149"/>
    </row>
    <row r="51" spans="1:22" ht="45" x14ac:dyDescent="0.25">
      <c r="A51">
        <v>200</v>
      </c>
      <c r="B51" s="146" t="s">
        <v>2723</v>
      </c>
      <c r="C51" s="167" t="s">
        <v>3496</v>
      </c>
      <c r="D51" s="167" t="s">
        <v>3682</v>
      </c>
      <c r="E51" s="166" t="s">
        <v>2724</v>
      </c>
      <c r="F51" s="167" t="s">
        <v>3449</v>
      </c>
      <c r="G51" s="167" t="s">
        <v>2725</v>
      </c>
      <c r="H51" s="167" t="s">
        <v>2726</v>
      </c>
      <c r="I51" s="169" t="s">
        <v>3740</v>
      </c>
      <c r="J51" s="170" t="s">
        <v>3741</v>
      </c>
      <c r="K51" s="170"/>
      <c r="L51" s="148"/>
      <c r="M51" s="171" t="s">
        <v>3868</v>
      </c>
      <c r="N51" s="216" t="s">
        <v>2727</v>
      </c>
      <c r="O51" s="186">
        <v>0</v>
      </c>
      <c r="P51" s="149"/>
      <c r="Q51" s="186">
        <v>200</v>
      </c>
      <c r="R51" s="216"/>
      <c r="S51" s="186" t="s">
        <v>36</v>
      </c>
      <c r="T51" s="149"/>
      <c r="U51" s="186">
        <v>2026</v>
      </c>
      <c r="V51" s="149"/>
    </row>
    <row r="52" spans="1:22" ht="105" x14ac:dyDescent="0.25">
      <c r="A52">
        <v>6</v>
      </c>
      <c r="B52" s="146" t="s">
        <v>48</v>
      </c>
      <c r="C52" s="166" t="s">
        <v>3497</v>
      </c>
      <c r="D52" s="167" t="s">
        <v>3621</v>
      </c>
      <c r="E52" s="166" t="s">
        <v>1291</v>
      </c>
      <c r="F52" s="166" t="s">
        <v>3449</v>
      </c>
      <c r="G52" s="166" t="s">
        <v>1292</v>
      </c>
      <c r="H52" s="166" t="s">
        <v>1293</v>
      </c>
      <c r="I52" s="169" t="s">
        <v>1892</v>
      </c>
      <c r="J52" s="170" t="s">
        <v>3904</v>
      </c>
      <c r="K52" s="170" t="s">
        <v>409</v>
      </c>
      <c r="L52" s="148"/>
      <c r="M52" s="169" t="s">
        <v>1294</v>
      </c>
      <c r="N52" s="246" t="s">
        <v>4019</v>
      </c>
      <c r="O52" s="186">
        <v>0</v>
      </c>
      <c r="P52" s="149"/>
      <c r="Q52" s="186">
        <v>14</v>
      </c>
      <c r="R52" s="247"/>
      <c r="S52" s="186" t="s">
        <v>36</v>
      </c>
      <c r="T52" s="149"/>
      <c r="U52" s="167">
        <v>2024</v>
      </c>
      <c r="V52" s="149"/>
    </row>
    <row r="53" spans="1:22" ht="105" x14ac:dyDescent="0.25">
      <c r="A53">
        <v>7</v>
      </c>
      <c r="B53" s="146" t="s">
        <v>48</v>
      </c>
      <c r="C53" s="166" t="s">
        <v>3497</v>
      </c>
      <c r="D53" s="167" t="s">
        <v>3621</v>
      </c>
      <c r="E53" s="166" t="s">
        <v>1295</v>
      </c>
      <c r="F53" s="166" t="s">
        <v>3449</v>
      </c>
      <c r="G53" s="166" t="s">
        <v>1296</v>
      </c>
      <c r="H53" s="166" t="s">
        <v>1297</v>
      </c>
      <c r="I53" s="169" t="s">
        <v>1892</v>
      </c>
      <c r="J53" s="170" t="s">
        <v>3904</v>
      </c>
      <c r="K53" s="170" t="s">
        <v>1259</v>
      </c>
      <c r="L53" s="148"/>
      <c r="M53" s="169" t="s">
        <v>1294</v>
      </c>
      <c r="N53" s="246" t="s">
        <v>4019</v>
      </c>
      <c r="O53" s="186">
        <v>0</v>
      </c>
      <c r="P53" s="149">
        <v>14</v>
      </c>
      <c r="Q53" s="186">
        <v>43</v>
      </c>
      <c r="R53" s="216"/>
      <c r="S53" s="186" t="s">
        <v>36</v>
      </c>
      <c r="T53" s="149"/>
      <c r="U53" s="167">
        <v>2026</v>
      </c>
      <c r="V53" s="149"/>
    </row>
    <row r="54" spans="1:22" ht="30" x14ac:dyDescent="0.25">
      <c r="A54">
        <v>8</v>
      </c>
      <c r="B54" s="146" t="s">
        <v>1298</v>
      </c>
      <c r="C54" s="166" t="s">
        <v>3497</v>
      </c>
      <c r="D54" s="167" t="s">
        <v>3621</v>
      </c>
      <c r="E54" s="166" t="s">
        <v>1299</v>
      </c>
      <c r="F54" s="166" t="s">
        <v>3449</v>
      </c>
      <c r="G54" s="166" t="s">
        <v>1300</v>
      </c>
      <c r="H54" s="166" t="s">
        <v>1301</v>
      </c>
      <c r="I54" s="169" t="s">
        <v>1302</v>
      </c>
      <c r="J54" s="170" t="s">
        <v>1303</v>
      </c>
      <c r="K54" s="170" t="s">
        <v>1304</v>
      </c>
      <c r="L54" s="148"/>
      <c r="M54" s="169" t="s">
        <v>1305</v>
      </c>
      <c r="N54" s="149"/>
      <c r="O54" s="186" t="s">
        <v>1306</v>
      </c>
      <c r="P54" s="149"/>
      <c r="Q54" s="186">
        <v>4860000</v>
      </c>
      <c r="R54" s="149"/>
      <c r="S54" s="186" t="s">
        <v>36</v>
      </c>
      <c r="T54" s="149"/>
      <c r="U54" s="167">
        <v>2026</v>
      </c>
      <c r="V54" s="149"/>
    </row>
    <row r="55" spans="1:22" ht="135" x14ac:dyDescent="0.25">
      <c r="A55">
        <v>86</v>
      </c>
      <c r="B55" s="146" t="s">
        <v>1858</v>
      </c>
      <c r="C55" s="166" t="s">
        <v>3498</v>
      </c>
      <c r="D55" s="167" t="s">
        <v>3646</v>
      </c>
      <c r="E55" s="166" t="s">
        <v>1859</v>
      </c>
      <c r="F55" s="166" t="s">
        <v>3449</v>
      </c>
      <c r="G55" s="166" t="s">
        <v>1860</v>
      </c>
      <c r="H55" s="166" t="s">
        <v>1861</v>
      </c>
      <c r="I55" s="166" t="s">
        <v>1862</v>
      </c>
      <c r="J55" s="168" t="s">
        <v>1863</v>
      </c>
      <c r="K55" s="168" t="s">
        <v>1864</v>
      </c>
      <c r="L55" s="148"/>
      <c r="M55" s="166" t="s">
        <v>1294</v>
      </c>
      <c r="N55" s="246" t="s">
        <v>4019</v>
      </c>
      <c r="O55" s="167">
        <v>0</v>
      </c>
      <c r="P55" s="149"/>
      <c r="Q55" s="167">
        <v>51</v>
      </c>
      <c r="R55" s="149"/>
      <c r="S55" s="167" t="s">
        <v>36</v>
      </c>
      <c r="T55" s="149"/>
      <c r="U55" s="167">
        <v>2024</v>
      </c>
      <c r="V55" s="149"/>
    </row>
    <row r="56" spans="1:22" ht="135" x14ac:dyDescent="0.25">
      <c r="A56">
        <v>87</v>
      </c>
      <c r="B56" s="146" t="s">
        <v>1865</v>
      </c>
      <c r="C56" s="166" t="s">
        <v>3498</v>
      </c>
      <c r="D56" s="167" t="s">
        <v>3646</v>
      </c>
      <c r="E56" s="166" t="s">
        <v>1866</v>
      </c>
      <c r="F56" s="166" t="s">
        <v>3449</v>
      </c>
      <c r="G56" s="166" t="s">
        <v>1867</v>
      </c>
      <c r="H56" s="166" t="s">
        <v>1868</v>
      </c>
      <c r="I56" s="166" t="s">
        <v>1869</v>
      </c>
      <c r="J56" s="168" t="s">
        <v>1870</v>
      </c>
      <c r="K56" s="168" t="s">
        <v>1871</v>
      </c>
      <c r="L56" s="148"/>
      <c r="M56" s="166" t="s">
        <v>1872</v>
      </c>
      <c r="N56" s="246" t="s">
        <v>4019</v>
      </c>
      <c r="O56" s="167">
        <v>0</v>
      </c>
      <c r="P56" s="149">
        <v>51</v>
      </c>
      <c r="Q56" s="167">
        <v>133</v>
      </c>
      <c r="R56" s="149"/>
      <c r="S56" s="167" t="s">
        <v>36</v>
      </c>
      <c r="T56" s="149"/>
      <c r="U56" s="167">
        <v>2026</v>
      </c>
      <c r="V56" s="149"/>
    </row>
    <row r="57" spans="1:22" ht="75" x14ac:dyDescent="0.25">
      <c r="A57">
        <v>88</v>
      </c>
      <c r="B57" s="146" t="s">
        <v>1873</v>
      </c>
      <c r="C57" s="166" t="s">
        <v>3498</v>
      </c>
      <c r="D57" s="167" t="s">
        <v>3646</v>
      </c>
      <c r="E57" s="166" t="s">
        <v>1874</v>
      </c>
      <c r="F57" s="166" t="s">
        <v>3449</v>
      </c>
      <c r="G57" s="166" t="s">
        <v>1875</v>
      </c>
      <c r="H57" s="166" t="s">
        <v>1876</v>
      </c>
      <c r="I57" s="166" t="s">
        <v>1877</v>
      </c>
      <c r="J57" s="168" t="s">
        <v>1878</v>
      </c>
      <c r="K57" s="168"/>
      <c r="L57" s="148"/>
      <c r="M57" s="166" t="s">
        <v>1879</v>
      </c>
      <c r="N57" s="149"/>
      <c r="O57" s="167">
        <v>0</v>
      </c>
      <c r="P57" s="149"/>
      <c r="Q57" s="167">
        <v>37000000</v>
      </c>
      <c r="R57" s="149"/>
      <c r="S57" s="167" t="s">
        <v>36</v>
      </c>
      <c r="T57" s="149"/>
      <c r="U57" s="167">
        <v>2026</v>
      </c>
      <c r="V57" s="149"/>
    </row>
    <row r="58" spans="1:22" ht="30" x14ac:dyDescent="0.25">
      <c r="A58">
        <v>89</v>
      </c>
      <c r="B58" s="146" t="s">
        <v>1880</v>
      </c>
      <c r="C58" s="166" t="s">
        <v>3499</v>
      </c>
      <c r="D58" s="167" t="s">
        <v>3647</v>
      </c>
      <c r="E58" s="166" t="s">
        <v>1881</v>
      </c>
      <c r="F58" s="166" t="s">
        <v>3449</v>
      </c>
      <c r="G58" s="166" t="s">
        <v>1882</v>
      </c>
      <c r="H58" s="166" t="s">
        <v>1883</v>
      </c>
      <c r="I58" s="166" t="s">
        <v>1884</v>
      </c>
      <c r="J58" s="168" t="s">
        <v>1885</v>
      </c>
      <c r="K58" s="168" t="s">
        <v>1886</v>
      </c>
      <c r="L58" s="148"/>
      <c r="M58" s="166" t="s">
        <v>1887</v>
      </c>
      <c r="N58" s="149"/>
      <c r="O58" s="167">
        <v>0</v>
      </c>
      <c r="P58" s="149"/>
      <c r="Q58" s="167">
        <v>3</v>
      </c>
      <c r="R58" s="149"/>
      <c r="S58" s="167" t="s">
        <v>36</v>
      </c>
      <c r="T58" s="149"/>
      <c r="U58" s="167">
        <v>2025</v>
      </c>
      <c r="V58" s="149"/>
    </row>
    <row r="59" spans="1:22" ht="60" x14ac:dyDescent="0.25">
      <c r="A59">
        <v>90</v>
      </c>
      <c r="B59" s="146" t="s">
        <v>1888</v>
      </c>
      <c r="C59" s="166" t="s">
        <v>3499</v>
      </c>
      <c r="D59" s="167" t="s">
        <v>3647</v>
      </c>
      <c r="E59" s="166" t="s">
        <v>1889</v>
      </c>
      <c r="F59" s="166" t="s">
        <v>3449</v>
      </c>
      <c r="G59" s="166" t="s">
        <v>1890</v>
      </c>
      <c r="H59" s="166" t="s">
        <v>1891</v>
      </c>
      <c r="I59" s="166" t="s">
        <v>1892</v>
      </c>
      <c r="J59" s="168" t="s">
        <v>4020</v>
      </c>
      <c r="K59" s="168" t="s">
        <v>1893</v>
      </c>
      <c r="L59" s="148"/>
      <c r="M59" s="166" t="s">
        <v>1894</v>
      </c>
      <c r="N59" s="246" t="s">
        <v>4019</v>
      </c>
      <c r="O59" s="167">
        <v>0</v>
      </c>
      <c r="P59" s="149"/>
      <c r="Q59" s="167">
        <v>10</v>
      </c>
      <c r="R59" s="149"/>
      <c r="S59" s="167" t="s">
        <v>36</v>
      </c>
      <c r="T59" s="149"/>
      <c r="U59" s="167">
        <v>2026</v>
      </c>
      <c r="V59" s="149"/>
    </row>
    <row r="60" spans="1:22" ht="60" x14ac:dyDescent="0.25">
      <c r="A60">
        <v>48</v>
      </c>
      <c r="B60" s="146" t="s">
        <v>54</v>
      </c>
      <c r="C60" s="175" t="s">
        <v>3500</v>
      </c>
      <c r="D60" s="176" t="s">
        <v>3634</v>
      </c>
      <c r="E60" s="175" t="s">
        <v>676</v>
      </c>
      <c r="F60" s="175" t="s">
        <v>382</v>
      </c>
      <c r="G60" s="175" t="s">
        <v>1257</v>
      </c>
      <c r="H60" s="175" t="s">
        <v>1587</v>
      </c>
      <c r="I60" s="172" t="s">
        <v>4021</v>
      </c>
      <c r="J60" s="179" t="s">
        <v>4022</v>
      </c>
      <c r="K60" s="173" t="s">
        <v>1586</v>
      </c>
      <c r="L60" s="152"/>
      <c r="M60" s="172" t="s">
        <v>1259</v>
      </c>
      <c r="N60" s="153"/>
      <c r="O60" s="187" t="s">
        <v>28</v>
      </c>
      <c r="P60" s="153"/>
      <c r="Q60" s="187" t="s">
        <v>28</v>
      </c>
      <c r="R60" s="153"/>
      <c r="S60" s="187" t="s">
        <v>50</v>
      </c>
      <c r="T60" s="153"/>
      <c r="U60" s="176">
        <v>2022</v>
      </c>
      <c r="V60" s="149"/>
    </row>
    <row r="61" spans="1:22" ht="135" x14ac:dyDescent="0.25">
      <c r="A61">
        <v>53</v>
      </c>
      <c r="B61" s="146" t="s">
        <v>48</v>
      </c>
      <c r="C61" s="166" t="s">
        <v>3500</v>
      </c>
      <c r="D61" s="167" t="s">
        <v>3634</v>
      </c>
      <c r="E61" s="166" t="s">
        <v>676</v>
      </c>
      <c r="F61" s="166" t="s">
        <v>382</v>
      </c>
      <c r="G61" s="166" t="s">
        <v>1250</v>
      </c>
      <c r="H61" s="166" t="s">
        <v>1615</v>
      </c>
      <c r="I61" s="169" t="s">
        <v>1616</v>
      </c>
      <c r="J61" s="170" t="s">
        <v>4013</v>
      </c>
      <c r="K61" s="170" t="s">
        <v>1273</v>
      </c>
      <c r="L61" s="148"/>
      <c r="M61" s="169" t="s">
        <v>1409</v>
      </c>
      <c r="N61" s="149"/>
      <c r="O61" s="186">
        <v>6.6</v>
      </c>
      <c r="P61" s="149"/>
      <c r="Q61" s="186">
        <v>8</v>
      </c>
      <c r="R61" s="149"/>
      <c r="S61" s="186" t="s">
        <v>50</v>
      </c>
      <c r="T61" s="149"/>
      <c r="U61" s="167">
        <v>2025</v>
      </c>
      <c r="V61" s="149"/>
    </row>
    <row r="62" spans="1:22" ht="170.45" customHeight="1" x14ac:dyDescent="0.25">
      <c r="A62">
        <v>47</v>
      </c>
      <c r="B62" s="146" t="s">
        <v>42</v>
      </c>
      <c r="C62" s="166" t="s">
        <v>3500</v>
      </c>
      <c r="D62" s="167" t="s">
        <v>3634</v>
      </c>
      <c r="E62" s="166" t="s">
        <v>676</v>
      </c>
      <c r="F62" s="166" t="s">
        <v>382</v>
      </c>
      <c r="G62" s="166" t="s">
        <v>1257</v>
      </c>
      <c r="H62" s="166" t="s">
        <v>1585</v>
      </c>
      <c r="I62" s="62" t="s">
        <v>4033</v>
      </c>
      <c r="J62" s="76" t="s">
        <v>4034</v>
      </c>
      <c r="K62" s="170" t="s">
        <v>1738</v>
      </c>
      <c r="L62" s="148"/>
      <c r="M62" s="169" t="s">
        <v>1259</v>
      </c>
      <c r="N62" s="149"/>
      <c r="O62" s="186" t="s">
        <v>28</v>
      </c>
      <c r="P62" s="149"/>
      <c r="Q62" s="186" t="s">
        <v>28</v>
      </c>
      <c r="R62" s="149"/>
      <c r="S62" s="186" t="s">
        <v>50</v>
      </c>
      <c r="T62" s="149"/>
      <c r="U62" s="167">
        <v>2023</v>
      </c>
      <c r="V62" s="149"/>
    </row>
    <row r="63" spans="1:22" ht="45" x14ac:dyDescent="0.25">
      <c r="A63">
        <v>49</v>
      </c>
      <c r="B63" s="146" t="s">
        <v>42</v>
      </c>
      <c r="C63" s="166" t="s">
        <v>3500</v>
      </c>
      <c r="D63" s="167" t="s">
        <v>3634</v>
      </c>
      <c r="E63" s="166" t="s">
        <v>676</v>
      </c>
      <c r="F63" s="166" t="s">
        <v>382</v>
      </c>
      <c r="G63" s="166" t="s">
        <v>1257</v>
      </c>
      <c r="H63" s="166" t="s">
        <v>1588</v>
      </c>
      <c r="I63" s="62" t="s">
        <v>4050</v>
      </c>
      <c r="J63" s="76" t="s">
        <v>1589</v>
      </c>
      <c r="K63" s="170" t="s">
        <v>1590</v>
      </c>
      <c r="L63" s="148"/>
      <c r="M63" s="169" t="s">
        <v>1591</v>
      </c>
      <c r="N63" s="149"/>
      <c r="O63" s="186" t="s">
        <v>1592</v>
      </c>
      <c r="P63" s="149"/>
      <c r="Q63" s="186" t="s">
        <v>1593</v>
      </c>
      <c r="R63" s="149"/>
      <c r="S63" s="186" t="s">
        <v>50</v>
      </c>
      <c r="T63" s="149" t="s">
        <v>44</v>
      </c>
      <c r="U63" s="167">
        <v>2023</v>
      </c>
      <c r="V63" s="149">
        <v>2024</v>
      </c>
    </row>
    <row r="64" spans="1:22" ht="180" x14ac:dyDescent="0.25">
      <c r="A64">
        <v>51</v>
      </c>
      <c r="B64" s="146" t="s">
        <v>42</v>
      </c>
      <c r="C64" s="166" t="s">
        <v>3500</v>
      </c>
      <c r="D64" s="167" t="s">
        <v>3634</v>
      </c>
      <c r="E64" s="166" t="s">
        <v>676</v>
      </c>
      <c r="F64" s="166" t="s">
        <v>382</v>
      </c>
      <c r="G64" s="166" t="s">
        <v>1250</v>
      </c>
      <c r="H64" s="166" t="s">
        <v>1603</v>
      </c>
      <c r="I64" s="62" t="s">
        <v>4026</v>
      </c>
      <c r="J64" s="62" t="s">
        <v>4023</v>
      </c>
      <c r="K64" s="170" t="s">
        <v>1604</v>
      </c>
      <c r="L64" s="148"/>
      <c r="M64" s="169" t="s">
        <v>1605</v>
      </c>
      <c r="N64" s="149"/>
      <c r="O64" s="186">
        <v>0</v>
      </c>
      <c r="P64" s="149"/>
      <c r="Q64" s="186">
        <v>3</v>
      </c>
      <c r="R64" s="149"/>
      <c r="S64" s="186" t="s">
        <v>36</v>
      </c>
      <c r="T64" s="149"/>
      <c r="U64" s="167">
        <v>2026</v>
      </c>
      <c r="V64" s="149"/>
    </row>
    <row r="65" spans="1:22" ht="60" x14ac:dyDescent="0.25">
      <c r="A65">
        <v>50</v>
      </c>
      <c r="B65" s="146" t="s">
        <v>1594</v>
      </c>
      <c r="C65" s="166" t="s">
        <v>3500</v>
      </c>
      <c r="D65" s="167" t="s">
        <v>3634</v>
      </c>
      <c r="E65" s="166" t="s">
        <v>1595</v>
      </c>
      <c r="F65" s="166" t="s">
        <v>1596</v>
      </c>
      <c r="G65" s="166" t="s">
        <v>1597</v>
      </c>
      <c r="H65" s="166" t="s">
        <v>1598</v>
      </c>
      <c r="I65" s="62" t="s">
        <v>4053</v>
      </c>
      <c r="J65" s="62" t="s">
        <v>4051</v>
      </c>
      <c r="K65" s="170" t="s">
        <v>1599</v>
      </c>
      <c r="L65" s="148"/>
      <c r="M65" s="169" t="s">
        <v>1600</v>
      </c>
      <c r="N65" s="149"/>
      <c r="O65" s="186" t="s">
        <v>1601</v>
      </c>
      <c r="P65" s="149"/>
      <c r="Q65" s="186" t="s">
        <v>1602</v>
      </c>
      <c r="R65" s="149"/>
      <c r="S65" s="186" t="s">
        <v>50</v>
      </c>
      <c r="T65" s="149"/>
      <c r="U65" s="167">
        <v>2023</v>
      </c>
      <c r="V65" s="149"/>
    </row>
    <row r="66" spans="1:22" ht="90" x14ac:dyDescent="0.25">
      <c r="A66">
        <v>52</v>
      </c>
      <c r="B66" s="146" t="s">
        <v>1606</v>
      </c>
      <c r="C66" s="166" t="s">
        <v>3500</v>
      </c>
      <c r="D66" s="167" t="s">
        <v>3634</v>
      </c>
      <c r="E66" s="166" t="s">
        <v>1607</v>
      </c>
      <c r="F66" s="166" t="s">
        <v>1608</v>
      </c>
      <c r="G66" s="166" t="s">
        <v>1609</v>
      </c>
      <c r="H66" s="166" t="s">
        <v>1610</v>
      </c>
      <c r="I66" s="169" t="s">
        <v>1611</v>
      </c>
      <c r="J66" s="170" t="s">
        <v>1612</v>
      </c>
      <c r="K66" s="170" t="s">
        <v>1613</v>
      </c>
      <c r="L66" s="148"/>
      <c r="M66" s="169" t="s">
        <v>1614</v>
      </c>
      <c r="N66" s="149"/>
      <c r="O66" s="186">
        <v>0</v>
      </c>
      <c r="P66" s="149"/>
      <c r="Q66" s="186">
        <v>1</v>
      </c>
      <c r="R66" s="149"/>
      <c r="S66" s="186" t="s">
        <v>44</v>
      </c>
      <c r="T66" s="149"/>
      <c r="U66" s="167">
        <v>2026</v>
      </c>
      <c r="V66" s="149"/>
    </row>
    <row r="67" spans="1:22" ht="210" x14ac:dyDescent="0.25">
      <c r="A67">
        <v>34</v>
      </c>
      <c r="B67" s="146" t="s">
        <v>1485</v>
      </c>
      <c r="C67" s="166" t="s">
        <v>3501</v>
      </c>
      <c r="D67" s="167" t="s">
        <v>3698</v>
      </c>
      <c r="E67" s="166" t="s">
        <v>1486</v>
      </c>
      <c r="F67" s="166" t="s">
        <v>3449</v>
      </c>
      <c r="G67" s="166" t="s">
        <v>1487</v>
      </c>
      <c r="H67" s="166" t="s">
        <v>1488</v>
      </c>
      <c r="I67" s="169" t="s">
        <v>1489</v>
      </c>
      <c r="J67" s="170" t="s">
        <v>1490</v>
      </c>
      <c r="K67" s="170" t="s">
        <v>1491</v>
      </c>
      <c r="L67" s="148"/>
      <c r="M67" s="169" t="s">
        <v>1492</v>
      </c>
      <c r="N67" s="149"/>
      <c r="O67" s="186">
        <v>0</v>
      </c>
      <c r="P67" s="149"/>
      <c r="Q67" s="186">
        <v>3000</v>
      </c>
      <c r="R67" s="149"/>
      <c r="S67" s="186" t="s">
        <v>44</v>
      </c>
      <c r="T67" s="149"/>
      <c r="U67" s="167">
        <v>2026</v>
      </c>
      <c r="V67" s="149"/>
    </row>
    <row r="68" spans="1:22" ht="120" x14ac:dyDescent="0.25">
      <c r="A68">
        <v>54</v>
      </c>
      <c r="B68" s="146" t="s">
        <v>42</v>
      </c>
      <c r="C68" s="166" t="s">
        <v>3502</v>
      </c>
      <c r="D68" s="167" t="s">
        <v>3635</v>
      </c>
      <c r="E68" s="166" t="s">
        <v>1617</v>
      </c>
      <c r="F68" s="166" t="s">
        <v>3449</v>
      </c>
      <c r="G68" s="166" t="s">
        <v>1618</v>
      </c>
      <c r="H68" s="166" t="s">
        <v>1619</v>
      </c>
      <c r="I68" s="169" t="s">
        <v>1620</v>
      </c>
      <c r="J68" s="170" t="s">
        <v>4048</v>
      </c>
      <c r="K68" s="170" t="s">
        <v>1259</v>
      </c>
      <c r="L68" s="214"/>
      <c r="M68" s="169" t="s">
        <v>1274</v>
      </c>
      <c r="N68" s="216"/>
      <c r="O68" s="186">
        <v>0</v>
      </c>
      <c r="P68" s="216"/>
      <c r="Q68" s="186">
        <v>1286</v>
      </c>
      <c r="R68" s="149">
        <v>1080</v>
      </c>
      <c r="S68" s="186" t="s">
        <v>36</v>
      </c>
      <c r="T68" s="149"/>
      <c r="U68" s="167">
        <v>2024</v>
      </c>
      <c r="V68" s="141"/>
    </row>
    <row r="69" spans="1:22" ht="120" x14ac:dyDescent="0.25">
      <c r="A69">
        <v>55</v>
      </c>
      <c r="B69" s="146" t="s">
        <v>42</v>
      </c>
      <c r="C69" s="166" t="s">
        <v>3502</v>
      </c>
      <c r="D69" s="167" t="s">
        <v>3635</v>
      </c>
      <c r="E69" s="166" t="s">
        <v>1621</v>
      </c>
      <c r="F69" s="166" t="s">
        <v>3449</v>
      </c>
      <c r="G69" s="166" t="s">
        <v>1622</v>
      </c>
      <c r="H69" s="166" t="s">
        <v>1623</v>
      </c>
      <c r="I69" s="169" t="s">
        <v>1624</v>
      </c>
      <c r="J69" s="170" t="s">
        <v>4049</v>
      </c>
      <c r="K69" s="170" t="s">
        <v>1259</v>
      </c>
      <c r="L69" s="214"/>
      <c r="M69" s="169" t="s">
        <v>1274</v>
      </c>
      <c r="N69" s="216"/>
      <c r="O69" s="186">
        <v>0</v>
      </c>
      <c r="P69" s="216">
        <v>1080</v>
      </c>
      <c r="Q69" s="186">
        <v>3000</v>
      </c>
      <c r="R69" s="149">
        <v>2521</v>
      </c>
      <c r="S69" s="186" t="s">
        <v>36</v>
      </c>
      <c r="T69" s="149"/>
      <c r="U69" s="167">
        <v>2026</v>
      </c>
      <c r="V69" s="149"/>
    </row>
    <row r="70" spans="1:22" ht="30" x14ac:dyDescent="0.25">
      <c r="A70">
        <v>46</v>
      </c>
      <c r="B70" s="146" t="s">
        <v>42</v>
      </c>
      <c r="C70" s="166" t="s">
        <v>3503</v>
      </c>
      <c r="D70" s="167" t="s">
        <v>3633</v>
      </c>
      <c r="E70" s="166" t="s">
        <v>3595</v>
      </c>
      <c r="F70" s="166" t="s">
        <v>3449</v>
      </c>
      <c r="G70" s="166" t="s">
        <v>1580</v>
      </c>
      <c r="H70" s="166" t="s">
        <v>1581</v>
      </c>
      <c r="I70" s="169" t="s">
        <v>1582</v>
      </c>
      <c r="J70" s="170" t="s">
        <v>3964</v>
      </c>
      <c r="K70" s="170" t="s">
        <v>1583</v>
      </c>
      <c r="L70" s="148"/>
      <c r="M70" s="169" t="s">
        <v>1584</v>
      </c>
      <c r="N70" s="149"/>
      <c r="O70" s="186">
        <v>0</v>
      </c>
      <c r="P70" s="149"/>
      <c r="Q70" s="186">
        <v>1000</v>
      </c>
      <c r="R70" s="214"/>
      <c r="S70" s="186" t="s">
        <v>44</v>
      </c>
      <c r="T70" s="149"/>
      <c r="U70" s="167">
        <v>2026</v>
      </c>
      <c r="V70" s="149"/>
    </row>
    <row r="71" spans="1:22" ht="30" x14ac:dyDescent="0.25">
      <c r="A71">
        <v>60</v>
      </c>
      <c r="B71" s="146" t="s">
        <v>1654</v>
      </c>
      <c r="C71" s="166" t="s">
        <v>3504</v>
      </c>
      <c r="D71" s="167" t="s">
        <v>3637</v>
      </c>
      <c r="E71" s="166" t="s">
        <v>3963</v>
      </c>
      <c r="F71" s="166" t="s">
        <v>3449</v>
      </c>
      <c r="G71" s="166" t="s">
        <v>1655</v>
      </c>
      <c r="H71" s="166" t="s">
        <v>1656</v>
      </c>
      <c r="I71" s="169" t="s">
        <v>3965</v>
      </c>
      <c r="J71" s="170" t="s">
        <v>3966</v>
      </c>
      <c r="K71" s="170" t="s">
        <v>1657</v>
      </c>
      <c r="L71" s="148"/>
      <c r="M71" s="169" t="s">
        <v>1658</v>
      </c>
      <c r="N71" s="149"/>
      <c r="O71" s="186">
        <v>0</v>
      </c>
      <c r="P71" s="149"/>
      <c r="Q71" s="186">
        <v>1500</v>
      </c>
      <c r="R71" s="151">
        <v>1000</v>
      </c>
      <c r="S71" s="186" t="s">
        <v>50</v>
      </c>
      <c r="T71" s="149"/>
      <c r="U71" s="167">
        <v>2024</v>
      </c>
      <c r="V71" s="149"/>
    </row>
    <row r="72" spans="1:22" ht="30" x14ac:dyDescent="0.25">
      <c r="A72">
        <v>61</v>
      </c>
      <c r="B72" s="146" t="s">
        <v>1659</v>
      </c>
      <c r="C72" s="166" t="s">
        <v>3504</v>
      </c>
      <c r="D72" s="167" t="s">
        <v>3637</v>
      </c>
      <c r="E72" s="166" t="s">
        <v>3963</v>
      </c>
      <c r="F72" s="166" t="s">
        <v>3449</v>
      </c>
      <c r="G72" s="166" t="s">
        <v>1660</v>
      </c>
      <c r="H72" s="166" t="s">
        <v>1661</v>
      </c>
      <c r="I72" s="169" t="s">
        <v>3965</v>
      </c>
      <c r="J72" s="170" t="s">
        <v>3966</v>
      </c>
      <c r="K72" s="170" t="s">
        <v>1662</v>
      </c>
      <c r="L72" s="148"/>
      <c r="M72" s="169" t="s">
        <v>1663</v>
      </c>
      <c r="N72" s="149"/>
      <c r="O72" s="186">
        <v>1500</v>
      </c>
      <c r="P72" s="151">
        <v>1000</v>
      </c>
      <c r="Q72" s="186">
        <v>3500</v>
      </c>
      <c r="R72" s="149"/>
      <c r="S72" s="186" t="s">
        <v>44</v>
      </c>
      <c r="T72" s="149"/>
      <c r="U72" s="167">
        <v>2026</v>
      </c>
      <c r="V72" s="149"/>
    </row>
    <row r="73" spans="1:22" ht="105" x14ac:dyDescent="0.25">
      <c r="A73">
        <v>71</v>
      </c>
      <c r="B73" s="146" t="s">
        <v>1742</v>
      </c>
      <c r="C73" s="166" t="s">
        <v>3505</v>
      </c>
      <c r="D73" s="167" t="s">
        <v>3641</v>
      </c>
      <c r="E73" s="166" t="s">
        <v>1743</v>
      </c>
      <c r="F73" s="166" t="s">
        <v>1744</v>
      </c>
      <c r="G73" s="166" t="s">
        <v>1745</v>
      </c>
      <c r="H73" s="166" t="s">
        <v>1746</v>
      </c>
      <c r="I73" s="166" t="s">
        <v>1747</v>
      </c>
      <c r="J73" s="168" t="s">
        <v>1748</v>
      </c>
      <c r="K73" s="168" t="s">
        <v>1749</v>
      </c>
      <c r="L73" s="148"/>
      <c r="M73" s="166" t="s">
        <v>1750</v>
      </c>
      <c r="N73" s="149"/>
      <c r="O73" s="167">
        <v>43</v>
      </c>
      <c r="P73" s="149"/>
      <c r="Q73" s="167">
        <v>54</v>
      </c>
      <c r="R73" s="149"/>
      <c r="S73" s="167" t="s">
        <v>44</v>
      </c>
      <c r="T73" s="149"/>
      <c r="U73" s="167">
        <v>2026</v>
      </c>
      <c r="V73" s="149"/>
    </row>
    <row r="74" spans="1:22" ht="60" x14ac:dyDescent="0.25">
      <c r="A74">
        <v>70</v>
      </c>
      <c r="B74" s="146" t="s">
        <v>1731</v>
      </c>
      <c r="C74" s="166" t="s">
        <v>3505</v>
      </c>
      <c r="D74" s="167" t="s">
        <v>3641</v>
      </c>
      <c r="E74" s="166" t="s">
        <v>1732</v>
      </c>
      <c r="F74" s="166" t="s">
        <v>1733</v>
      </c>
      <c r="G74" s="166" t="s">
        <v>1734</v>
      </c>
      <c r="H74" s="166" t="s">
        <v>1735</v>
      </c>
      <c r="I74" s="166" t="s">
        <v>1736</v>
      </c>
      <c r="J74" s="168" t="s">
        <v>1737</v>
      </c>
      <c r="K74" s="168" t="s">
        <v>1738</v>
      </c>
      <c r="L74" s="148"/>
      <c r="M74" s="166" t="s">
        <v>1739</v>
      </c>
      <c r="N74" s="149"/>
      <c r="O74" s="167" t="s">
        <v>1740</v>
      </c>
      <c r="P74" s="149"/>
      <c r="Q74" s="167" t="s">
        <v>1741</v>
      </c>
      <c r="R74" s="149"/>
      <c r="S74" s="167" t="s">
        <v>50</v>
      </c>
      <c r="T74" s="149"/>
      <c r="U74" s="167">
        <v>2022</v>
      </c>
      <c r="V74" s="149"/>
    </row>
    <row r="75" spans="1:22" ht="150" x14ac:dyDescent="0.25">
      <c r="A75">
        <v>69</v>
      </c>
      <c r="B75" s="146" t="s">
        <v>1720</v>
      </c>
      <c r="C75" s="166" t="s">
        <v>3505</v>
      </c>
      <c r="D75" s="167" t="s">
        <v>3641</v>
      </c>
      <c r="E75" s="166" t="s">
        <v>1721</v>
      </c>
      <c r="F75" s="166" t="s">
        <v>1722</v>
      </c>
      <c r="G75" s="166" t="s">
        <v>1723</v>
      </c>
      <c r="H75" s="166" t="s">
        <v>1724</v>
      </c>
      <c r="I75" s="166" t="s">
        <v>1725</v>
      </c>
      <c r="J75" s="168" t="s">
        <v>1726</v>
      </c>
      <c r="K75" s="168" t="s">
        <v>1727</v>
      </c>
      <c r="L75" s="148"/>
      <c r="M75" s="166" t="s">
        <v>1728</v>
      </c>
      <c r="N75" s="149"/>
      <c r="O75" s="167" t="s">
        <v>1729</v>
      </c>
      <c r="P75" s="149"/>
      <c r="Q75" s="167" t="s">
        <v>1730</v>
      </c>
      <c r="R75" s="149"/>
      <c r="S75" s="167" t="s">
        <v>50</v>
      </c>
      <c r="T75" s="149"/>
      <c r="U75" s="167">
        <v>2022</v>
      </c>
      <c r="V75" s="149"/>
    </row>
    <row r="76" spans="1:22" ht="270" x14ac:dyDescent="0.25">
      <c r="A76">
        <v>66</v>
      </c>
      <c r="B76" s="146" t="s">
        <v>1703</v>
      </c>
      <c r="C76" s="166" t="s">
        <v>3506</v>
      </c>
      <c r="D76" s="167" t="s">
        <v>3640</v>
      </c>
      <c r="E76" s="166" t="s">
        <v>3597</v>
      </c>
      <c r="F76" s="166" t="s">
        <v>3449</v>
      </c>
      <c r="G76" s="166" t="s">
        <v>1704</v>
      </c>
      <c r="H76" s="166" t="s">
        <v>1705</v>
      </c>
      <c r="I76" s="166" t="s">
        <v>4028</v>
      </c>
      <c r="J76" s="170" t="s">
        <v>3807</v>
      </c>
      <c r="K76" s="168" t="s">
        <v>1706</v>
      </c>
      <c r="L76" s="148"/>
      <c r="M76" s="166" t="s">
        <v>1707</v>
      </c>
      <c r="N76" s="149"/>
      <c r="O76" s="167">
        <v>0</v>
      </c>
      <c r="P76" s="149"/>
      <c r="Q76" s="167">
        <v>20000</v>
      </c>
      <c r="R76" s="149">
        <v>15000</v>
      </c>
      <c r="S76" s="167" t="s">
        <v>50</v>
      </c>
      <c r="T76" s="149"/>
      <c r="U76" s="167">
        <v>2024</v>
      </c>
      <c r="V76" s="149"/>
    </row>
    <row r="77" spans="1:22" ht="120" x14ac:dyDescent="0.25">
      <c r="A77">
        <v>67</v>
      </c>
      <c r="B77" s="146" t="s">
        <v>1708</v>
      </c>
      <c r="C77" s="166" t="s">
        <v>3506</v>
      </c>
      <c r="D77" s="167" t="s">
        <v>3640</v>
      </c>
      <c r="E77" s="166" t="s">
        <v>3597</v>
      </c>
      <c r="F77" s="166" t="s">
        <v>3449</v>
      </c>
      <c r="G77" s="166" t="s">
        <v>1709</v>
      </c>
      <c r="H77" s="166" t="s">
        <v>1710</v>
      </c>
      <c r="I77" s="166" t="s">
        <v>4029</v>
      </c>
      <c r="J77" s="168" t="s">
        <v>4030</v>
      </c>
      <c r="K77" s="168" t="s">
        <v>1711</v>
      </c>
      <c r="L77" s="148"/>
      <c r="M77" s="166" t="s">
        <v>1712</v>
      </c>
      <c r="N77" s="149"/>
      <c r="O77" s="167">
        <v>20000</v>
      </c>
      <c r="P77" s="149">
        <v>15000</v>
      </c>
      <c r="Q77" s="167">
        <v>50000</v>
      </c>
      <c r="R77" s="149"/>
      <c r="S77" s="167" t="s">
        <v>44</v>
      </c>
      <c r="T77" s="149"/>
      <c r="U77" s="167">
        <v>2026</v>
      </c>
      <c r="V77" s="149"/>
    </row>
    <row r="78" spans="1:22" ht="75" x14ac:dyDescent="0.25">
      <c r="A78">
        <v>68</v>
      </c>
      <c r="B78" s="146" t="s">
        <v>1713</v>
      </c>
      <c r="C78" s="166" t="s">
        <v>3506</v>
      </c>
      <c r="D78" s="167" t="s">
        <v>3640</v>
      </c>
      <c r="E78" s="166" t="s">
        <v>3597</v>
      </c>
      <c r="F78" s="166" t="s">
        <v>3449</v>
      </c>
      <c r="G78" s="166" t="s">
        <v>1714</v>
      </c>
      <c r="H78" s="166" t="s">
        <v>1715</v>
      </c>
      <c r="I78" s="166" t="s">
        <v>1716</v>
      </c>
      <c r="J78" s="168" t="s">
        <v>1717</v>
      </c>
      <c r="K78" s="168" t="s">
        <v>1718</v>
      </c>
      <c r="L78" s="148"/>
      <c r="M78" s="166" t="s">
        <v>1719</v>
      </c>
      <c r="N78" s="149"/>
      <c r="O78" s="167">
        <v>0</v>
      </c>
      <c r="P78" s="149"/>
      <c r="Q78" s="167">
        <v>42</v>
      </c>
      <c r="R78" s="149"/>
      <c r="S78" s="167" t="s">
        <v>44</v>
      </c>
      <c r="T78" s="149"/>
      <c r="U78" s="167">
        <v>2026</v>
      </c>
      <c r="V78" s="149"/>
    </row>
    <row r="79" spans="1:22" ht="45" x14ac:dyDescent="0.25">
      <c r="A79">
        <v>57</v>
      </c>
      <c r="B79" s="146" t="s">
        <v>42</v>
      </c>
      <c r="C79" s="166" t="s">
        <v>3507</v>
      </c>
      <c r="D79" s="167" t="s">
        <v>3699</v>
      </c>
      <c r="E79" s="166" t="s">
        <v>1633</v>
      </c>
      <c r="F79" s="166" t="s">
        <v>3449</v>
      </c>
      <c r="G79" s="166" t="s">
        <v>1634</v>
      </c>
      <c r="H79" s="166" t="s">
        <v>1635</v>
      </c>
      <c r="I79" s="171" t="s">
        <v>3808</v>
      </c>
      <c r="J79" s="170" t="s">
        <v>4024</v>
      </c>
      <c r="K79" s="170"/>
      <c r="L79" s="148"/>
      <c r="M79" s="169" t="s">
        <v>1636</v>
      </c>
      <c r="N79" s="149"/>
      <c r="O79" s="186" t="s">
        <v>1637</v>
      </c>
      <c r="P79" s="149"/>
      <c r="Q79" s="186">
        <v>0</v>
      </c>
      <c r="R79" s="149"/>
      <c r="S79" s="186" t="s">
        <v>36</v>
      </c>
      <c r="T79" s="149"/>
      <c r="U79" s="167">
        <v>2023</v>
      </c>
      <c r="V79" s="149"/>
    </row>
    <row r="80" spans="1:22" ht="135" x14ac:dyDescent="0.25">
      <c r="A80">
        <v>59</v>
      </c>
      <c r="B80" s="146" t="s">
        <v>1646</v>
      </c>
      <c r="C80" s="166" t="s">
        <v>3507</v>
      </c>
      <c r="D80" s="167" t="s">
        <v>3699</v>
      </c>
      <c r="E80" s="166" t="s">
        <v>1647</v>
      </c>
      <c r="F80" s="166" t="s">
        <v>3449</v>
      </c>
      <c r="G80" s="166" t="s">
        <v>1648</v>
      </c>
      <c r="H80" s="166" t="s">
        <v>1649</v>
      </c>
      <c r="I80" s="169" t="s">
        <v>1650</v>
      </c>
      <c r="J80" s="170" t="s">
        <v>4025</v>
      </c>
      <c r="K80" s="170" t="s">
        <v>1651</v>
      </c>
      <c r="L80" s="148"/>
      <c r="M80" s="169" t="s">
        <v>1652</v>
      </c>
      <c r="N80" s="149"/>
      <c r="O80" s="186" t="s">
        <v>1653</v>
      </c>
      <c r="P80" s="149">
        <v>0</v>
      </c>
      <c r="Q80" s="186">
        <v>25160</v>
      </c>
      <c r="R80" s="149"/>
      <c r="S80" s="186" t="s">
        <v>50</v>
      </c>
      <c r="T80" s="149"/>
      <c r="U80" s="167">
        <v>2024</v>
      </c>
      <c r="V80" s="149"/>
    </row>
    <row r="81" spans="1:22" ht="135" x14ac:dyDescent="0.25">
      <c r="A81">
        <v>58</v>
      </c>
      <c r="B81" s="146" t="s">
        <v>1638</v>
      </c>
      <c r="C81" s="166" t="s">
        <v>3507</v>
      </c>
      <c r="D81" s="167" t="s">
        <v>3699</v>
      </c>
      <c r="E81" s="166" t="s">
        <v>1639</v>
      </c>
      <c r="F81" s="166" t="s">
        <v>3449</v>
      </c>
      <c r="G81" s="166" t="s">
        <v>1640</v>
      </c>
      <c r="H81" s="166" t="s">
        <v>1641</v>
      </c>
      <c r="I81" s="169" t="s">
        <v>1642</v>
      </c>
      <c r="J81" s="170" t="s">
        <v>4025</v>
      </c>
      <c r="K81" s="170" t="s">
        <v>1643</v>
      </c>
      <c r="L81" s="148"/>
      <c r="M81" s="169" t="s">
        <v>1644</v>
      </c>
      <c r="N81" s="149"/>
      <c r="O81" s="186" t="s">
        <v>1645</v>
      </c>
      <c r="P81" s="151">
        <v>25160</v>
      </c>
      <c r="Q81" s="186">
        <v>62900</v>
      </c>
      <c r="R81" s="149"/>
      <c r="S81" s="186" t="s">
        <v>44</v>
      </c>
      <c r="T81" s="149"/>
      <c r="U81" s="167">
        <v>2026</v>
      </c>
      <c r="V81" s="149"/>
    </row>
    <row r="82" spans="1:22" ht="345" x14ac:dyDescent="0.25">
      <c r="A82">
        <v>17</v>
      </c>
      <c r="B82" s="146" t="s">
        <v>1368</v>
      </c>
      <c r="C82" s="166" t="s">
        <v>3508</v>
      </c>
      <c r="D82" s="167" t="s">
        <v>3625</v>
      </c>
      <c r="E82" s="174" t="s">
        <v>3606</v>
      </c>
      <c r="F82" s="166" t="s">
        <v>3449</v>
      </c>
      <c r="G82" s="166" t="s">
        <v>1369</v>
      </c>
      <c r="H82" s="166" t="s">
        <v>1370</v>
      </c>
      <c r="I82" s="169" t="s">
        <v>3603</v>
      </c>
      <c r="J82" s="170" t="s">
        <v>3604</v>
      </c>
      <c r="K82" s="170" t="s">
        <v>3603</v>
      </c>
      <c r="L82" s="148"/>
      <c r="M82" s="169" t="s">
        <v>1371</v>
      </c>
      <c r="N82" s="149"/>
      <c r="O82" s="186" t="s">
        <v>1372</v>
      </c>
      <c r="P82" s="149"/>
      <c r="Q82" s="186" t="s">
        <v>1373</v>
      </c>
      <c r="R82" s="149"/>
      <c r="S82" s="186" t="s">
        <v>50</v>
      </c>
      <c r="T82" s="149"/>
      <c r="U82" s="167">
        <v>2021</v>
      </c>
      <c r="V82" s="149"/>
    </row>
    <row r="83" spans="1:22" ht="105" x14ac:dyDescent="0.25">
      <c r="A83">
        <v>19</v>
      </c>
      <c r="B83" s="146" t="s">
        <v>1379</v>
      </c>
      <c r="C83" s="175" t="s">
        <v>3508</v>
      </c>
      <c r="D83" s="176" t="s">
        <v>3625</v>
      </c>
      <c r="E83" s="176" t="s">
        <v>3606</v>
      </c>
      <c r="F83" s="175" t="s">
        <v>3449</v>
      </c>
      <c r="G83" s="175" t="s">
        <v>1380</v>
      </c>
      <c r="H83" s="175" t="s">
        <v>1381</v>
      </c>
      <c r="I83" s="172" t="s">
        <v>3602</v>
      </c>
      <c r="J83" s="173" t="s">
        <v>3605</v>
      </c>
      <c r="K83" s="173" t="s">
        <v>1382</v>
      </c>
      <c r="L83" s="152"/>
      <c r="M83" s="172" t="s">
        <v>1383</v>
      </c>
      <c r="N83" s="153"/>
      <c r="O83" s="187" t="s">
        <v>1384</v>
      </c>
      <c r="P83" s="153"/>
      <c r="Q83" s="187">
        <v>13310</v>
      </c>
      <c r="R83" s="153">
        <v>0</v>
      </c>
      <c r="S83" s="187" t="s">
        <v>50</v>
      </c>
      <c r="T83" s="153"/>
      <c r="U83" s="176">
        <v>2022</v>
      </c>
      <c r="V83" s="149"/>
    </row>
    <row r="84" spans="1:22" ht="105" x14ac:dyDescent="0.25">
      <c r="A84">
        <v>18</v>
      </c>
      <c r="B84" s="211" t="s">
        <v>48</v>
      </c>
      <c r="C84" s="166" t="s">
        <v>3508</v>
      </c>
      <c r="D84" s="167" t="s">
        <v>3625</v>
      </c>
      <c r="E84" s="174" t="s">
        <v>3606</v>
      </c>
      <c r="F84" s="166" t="s">
        <v>3449</v>
      </c>
      <c r="G84" s="166" t="s">
        <v>1374</v>
      </c>
      <c r="H84" s="166" t="s">
        <v>1375</v>
      </c>
      <c r="I84" s="169" t="s">
        <v>3602</v>
      </c>
      <c r="J84" s="170" t="s">
        <v>3605</v>
      </c>
      <c r="K84" s="170" t="s">
        <v>1376</v>
      </c>
      <c r="L84" s="148"/>
      <c r="M84" s="169" t="s">
        <v>1377</v>
      </c>
      <c r="N84" s="149"/>
      <c r="O84" s="186" t="s">
        <v>1378</v>
      </c>
      <c r="P84" s="149"/>
      <c r="Q84" s="186">
        <v>26620</v>
      </c>
      <c r="R84" s="217"/>
      <c r="S84" s="186" t="s">
        <v>50</v>
      </c>
      <c r="T84" s="149"/>
      <c r="U84" s="167">
        <v>2023</v>
      </c>
      <c r="V84" s="149"/>
    </row>
    <row r="85" spans="1:22" ht="105" x14ac:dyDescent="0.25">
      <c r="A85">
        <v>10</v>
      </c>
      <c r="B85" s="146" t="s">
        <v>1318</v>
      </c>
      <c r="C85" s="166" t="s">
        <v>3509</v>
      </c>
      <c r="D85" s="167" t="s">
        <v>3622</v>
      </c>
      <c r="E85" s="166" t="s">
        <v>1319</v>
      </c>
      <c r="F85" s="166" t="s">
        <v>1320</v>
      </c>
      <c r="G85" s="166" t="s">
        <v>1321</v>
      </c>
      <c r="H85" s="166" t="s">
        <v>1322</v>
      </c>
      <c r="I85" s="169" t="s">
        <v>1323</v>
      </c>
      <c r="J85" s="170" t="s">
        <v>1324</v>
      </c>
      <c r="K85" s="170" t="s">
        <v>1325</v>
      </c>
      <c r="L85" s="148"/>
      <c r="M85" s="169" t="s">
        <v>1326</v>
      </c>
      <c r="N85" s="149"/>
      <c r="O85" s="186" t="s">
        <v>1327</v>
      </c>
      <c r="P85" s="149"/>
      <c r="Q85" s="186" t="s">
        <v>1328</v>
      </c>
      <c r="R85" s="149"/>
      <c r="S85" s="186" t="s">
        <v>50</v>
      </c>
      <c r="T85" s="149"/>
      <c r="U85" s="167">
        <v>2021</v>
      </c>
      <c r="V85" s="149"/>
    </row>
    <row r="86" spans="1:22" ht="75" x14ac:dyDescent="0.25">
      <c r="A86">
        <v>9</v>
      </c>
      <c r="B86" s="146" t="s">
        <v>1307</v>
      </c>
      <c r="C86" s="166" t="s">
        <v>3509</v>
      </c>
      <c r="D86" s="167" t="s">
        <v>3622</v>
      </c>
      <c r="E86" s="166" t="s">
        <v>1308</v>
      </c>
      <c r="F86" s="166" t="s">
        <v>1309</v>
      </c>
      <c r="G86" s="166" t="s">
        <v>1310</v>
      </c>
      <c r="H86" s="166" t="s">
        <v>1311</v>
      </c>
      <c r="I86" s="169" t="s">
        <v>1312</v>
      </c>
      <c r="J86" s="170" t="s">
        <v>1313</v>
      </c>
      <c r="K86" s="170" t="s">
        <v>1314</v>
      </c>
      <c r="L86" s="148"/>
      <c r="M86" s="169" t="s">
        <v>1315</v>
      </c>
      <c r="N86" s="149"/>
      <c r="O86" s="186" t="s">
        <v>1316</v>
      </c>
      <c r="P86" s="149"/>
      <c r="Q86" s="186" t="s">
        <v>1317</v>
      </c>
      <c r="R86" s="149"/>
      <c r="S86" s="186" t="s">
        <v>50</v>
      </c>
      <c r="T86" s="149"/>
      <c r="U86" s="167">
        <v>2021</v>
      </c>
      <c r="V86" s="149"/>
    </row>
    <row r="87" spans="1:22" ht="45" x14ac:dyDescent="0.25">
      <c r="A87">
        <v>23</v>
      </c>
      <c r="B87" s="146" t="s">
        <v>54</v>
      </c>
      <c r="C87" s="166" t="s">
        <v>3510</v>
      </c>
      <c r="D87" s="167" t="s">
        <v>3627</v>
      </c>
      <c r="E87" s="166" t="s">
        <v>1403</v>
      </c>
      <c r="F87" s="166" t="s">
        <v>3449</v>
      </c>
      <c r="G87" s="166" t="s">
        <v>1404</v>
      </c>
      <c r="H87" s="166" t="s">
        <v>1405</v>
      </c>
      <c r="I87" s="169" t="s">
        <v>1406</v>
      </c>
      <c r="J87" s="170" t="s">
        <v>1407</v>
      </c>
      <c r="K87" s="170" t="s">
        <v>1408</v>
      </c>
      <c r="L87" s="148"/>
      <c r="M87" s="169" t="s">
        <v>1409</v>
      </c>
      <c r="N87" s="149"/>
      <c r="O87" s="186">
        <v>6.27</v>
      </c>
      <c r="P87" s="149"/>
      <c r="Q87" s="186">
        <v>100</v>
      </c>
      <c r="R87" s="149"/>
      <c r="S87" s="186" t="s">
        <v>50</v>
      </c>
      <c r="T87" s="149"/>
      <c r="U87" s="167">
        <v>2025</v>
      </c>
      <c r="V87" s="149"/>
    </row>
    <row r="88" spans="1:22" ht="135" x14ac:dyDescent="0.25">
      <c r="A88">
        <v>11</v>
      </c>
      <c r="B88" s="146" t="s">
        <v>42</v>
      </c>
      <c r="C88" s="166" t="s">
        <v>3511</v>
      </c>
      <c r="D88" s="167" t="s">
        <v>3623</v>
      </c>
      <c r="E88" s="166" t="s">
        <v>1329</v>
      </c>
      <c r="F88" s="166" t="s">
        <v>3449</v>
      </c>
      <c r="G88" s="166" t="s">
        <v>1330</v>
      </c>
      <c r="H88" s="166" t="s">
        <v>1331</v>
      </c>
      <c r="I88" s="169" t="s">
        <v>1332</v>
      </c>
      <c r="J88" s="170" t="s">
        <v>1333</v>
      </c>
      <c r="K88" s="170" t="s">
        <v>1334</v>
      </c>
      <c r="L88" s="148"/>
      <c r="M88" s="169" t="s">
        <v>1335</v>
      </c>
      <c r="N88" s="149"/>
      <c r="O88" s="186">
        <v>0</v>
      </c>
      <c r="P88" s="149"/>
      <c r="Q88" s="186">
        <v>1500</v>
      </c>
      <c r="R88" s="216">
        <v>6200</v>
      </c>
      <c r="S88" s="186" t="s">
        <v>50</v>
      </c>
      <c r="T88" s="149" t="s">
        <v>44</v>
      </c>
      <c r="U88" s="167">
        <v>2025</v>
      </c>
      <c r="V88" s="149">
        <v>2026</v>
      </c>
    </row>
    <row r="89" spans="1:22" ht="135" x14ac:dyDescent="0.25">
      <c r="A89">
        <v>5</v>
      </c>
      <c r="B89" s="146" t="s">
        <v>1280</v>
      </c>
      <c r="C89" s="166" t="s">
        <v>3512</v>
      </c>
      <c r="D89" s="167" t="s">
        <v>3620</v>
      </c>
      <c r="E89" s="166" t="s">
        <v>1281</v>
      </c>
      <c r="F89" s="166" t="s">
        <v>1282</v>
      </c>
      <c r="G89" s="166" t="s">
        <v>1283</v>
      </c>
      <c r="H89" s="166" t="s">
        <v>1284</v>
      </c>
      <c r="I89" s="169" t="s">
        <v>1285</v>
      </c>
      <c r="J89" s="170" t="s">
        <v>1286</v>
      </c>
      <c r="K89" s="170" t="s">
        <v>1287</v>
      </c>
      <c r="L89" s="148"/>
      <c r="M89" s="169" t="s">
        <v>1288</v>
      </c>
      <c r="N89" s="149"/>
      <c r="O89" s="186" t="s">
        <v>1289</v>
      </c>
      <c r="P89" s="149"/>
      <c r="Q89" s="186" t="s">
        <v>1290</v>
      </c>
      <c r="R89" s="149"/>
      <c r="S89" s="186" t="s">
        <v>50</v>
      </c>
      <c r="T89" s="149"/>
      <c r="U89" s="167">
        <v>2023</v>
      </c>
      <c r="V89" s="149"/>
    </row>
    <row r="90" spans="1:22" ht="105" x14ac:dyDescent="0.25">
      <c r="A90">
        <v>107</v>
      </c>
      <c r="B90" s="146" t="s">
        <v>42</v>
      </c>
      <c r="C90" s="166" t="s">
        <v>3513</v>
      </c>
      <c r="D90" s="167" t="s">
        <v>3654</v>
      </c>
      <c r="E90" s="166" t="s">
        <v>3570</v>
      </c>
      <c r="F90" s="166" t="s">
        <v>3449</v>
      </c>
      <c r="G90" s="166" t="s">
        <v>2034</v>
      </c>
      <c r="H90" s="166" t="s">
        <v>3719</v>
      </c>
      <c r="I90" s="177" t="s">
        <v>4008</v>
      </c>
      <c r="J90" s="178" t="s">
        <v>4009</v>
      </c>
      <c r="K90" s="168" t="s">
        <v>2035</v>
      </c>
      <c r="L90" s="148"/>
      <c r="M90" s="166" t="s">
        <v>2036</v>
      </c>
      <c r="N90" s="149"/>
      <c r="O90" s="167">
        <v>0</v>
      </c>
      <c r="P90" s="149"/>
      <c r="Q90" s="167">
        <v>70</v>
      </c>
      <c r="R90" s="149"/>
      <c r="S90" s="167" t="s">
        <v>50</v>
      </c>
      <c r="T90" s="149"/>
      <c r="U90" s="167">
        <v>2022</v>
      </c>
      <c r="V90" s="149"/>
    </row>
    <row r="91" spans="1:22" ht="105" x14ac:dyDescent="0.25">
      <c r="A91">
        <v>106</v>
      </c>
      <c r="B91" s="146" t="s">
        <v>42</v>
      </c>
      <c r="C91" s="166" t="s">
        <v>3513</v>
      </c>
      <c r="D91" s="167" t="s">
        <v>3654</v>
      </c>
      <c r="E91" s="166" t="s">
        <v>3570</v>
      </c>
      <c r="F91" s="166" t="s">
        <v>3449</v>
      </c>
      <c r="G91" s="166" t="s">
        <v>2031</v>
      </c>
      <c r="H91" s="166" t="s">
        <v>3720</v>
      </c>
      <c r="I91" s="177" t="s">
        <v>4008</v>
      </c>
      <c r="J91" s="178" t="s">
        <v>4031</v>
      </c>
      <c r="K91" s="168" t="s">
        <v>2032</v>
      </c>
      <c r="L91" s="148"/>
      <c r="M91" s="166" t="s">
        <v>2033</v>
      </c>
      <c r="N91" s="149"/>
      <c r="O91" s="167">
        <v>70</v>
      </c>
      <c r="P91" s="149"/>
      <c r="Q91" s="167">
        <v>210</v>
      </c>
      <c r="R91" s="149"/>
      <c r="S91" s="167" t="s">
        <v>50</v>
      </c>
      <c r="T91" s="149"/>
      <c r="U91" s="167">
        <v>2024</v>
      </c>
      <c r="V91" s="149"/>
    </row>
    <row r="92" spans="1:22" x14ac:dyDescent="0.25">
      <c r="A92">
        <v>105</v>
      </c>
      <c r="B92" s="146" t="s">
        <v>2023</v>
      </c>
      <c r="C92" s="175" t="s">
        <v>3513</v>
      </c>
      <c r="D92" s="175" t="s">
        <v>3654</v>
      </c>
      <c r="E92" s="175" t="s">
        <v>2024</v>
      </c>
      <c r="F92" s="166" t="s">
        <v>3449</v>
      </c>
      <c r="G92" s="166" t="s">
        <v>2025</v>
      </c>
      <c r="H92" s="175" t="s">
        <v>2026</v>
      </c>
      <c r="I92" s="175" t="s">
        <v>2027</v>
      </c>
      <c r="J92" s="179" t="s">
        <v>2028</v>
      </c>
      <c r="K92" s="179" t="s">
        <v>2029</v>
      </c>
      <c r="L92" s="152"/>
      <c r="M92" s="175" t="s">
        <v>2030</v>
      </c>
      <c r="N92" s="153"/>
      <c r="O92" s="176">
        <v>0</v>
      </c>
      <c r="P92" s="153"/>
      <c r="Q92" s="176">
        <v>7</v>
      </c>
      <c r="R92" s="153"/>
      <c r="S92" s="176" t="s">
        <v>44</v>
      </c>
      <c r="T92" s="153"/>
      <c r="U92" s="176">
        <v>2026</v>
      </c>
      <c r="V92" s="149"/>
    </row>
    <row r="93" spans="1:22" ht="45" x14ac:dyDescent="0.25">
      <c r="A93">
        <v>104</v>
      </c>
      <c r="B93" s="146" t="s">
        <v>2015</v>
      </c>
      <c r="C93" s="175" t="s">
        <v>3513</v>
      </c>
      <c r="D93" s="175" t="s">
        <v>3654</v>
      </c>
      <c r="E93" s="175" t="s">
        <v>2016</v>
      </c>
      <c r="F93" s="175" t="s">
        <v>3449</v>
      </c>
      <c r="G93" s="175" t="s">
        <v>2017</v>
      </c>
      <c r="H93" s="175" t="s">
        <v>2018</v>
      </c>
      <c r="I93" s="175" t="s">
        <v>2019</v>
      </c>
      <c r="J93" s="179" t="s">
        <v>2020</v>
      </c>
      <c r="K93" s="179" t="s">
        <v>2021</v>
      </c>
      <c r="L93" s="152"/>
      <c r="M93" s="175" t="s">
        <v>2022</v>
      </c>
      <c r="N93" s="153"/>
      <c r="O93" s="176">
        <v>0</v>
      </c>
      <c r="P93" s="153"/>
      <c r="Q93" s="176">
        <v>21</v>
      </c>
      <c r="R93" s="153">
        <v>17</v>
      </c>
      <c r="S93" s="176" t="s">
        <v>44</v>
      </c>
      <c r="T93" s="153"/>
      <c r="U93" s="176">
        <v>2026</v>
      </c>
      <c r="V93" s="149"/>
    </row>
    <row r="94" spans="1:22" ht="120" x14ac:dyDescent="0.25">
      <c r="A94">
        <v>184</v>
      </c>
      <c r="B94" s="146" t="s">
        <v>2595</v>
      </c>
      <c r="C94" s="167" t="s">
        <v>3514</v>
      </c>
      <c r="D94" s="167" t="s">
        <v>3677</v>
      </c>
      <c r="E94" s="166" t="s">
        <v>3569</v>
      </c>
      <c r="F94" s="167" t="s">
        <v>3449</v>
      </c>
      <c r="G94" s="167" t="s">
        <v>2596</v>
      </c>
      <c r="H94" s="167" t="s">
        <v>2597</v>
      </c>
      <c r="I94" s="166" t="s">
        <v>3574</v>
      </c>
      <c r="J94" s="168" t="s">
        <v>3575</v>
      </c>
      <c r="K94" s="168" t="s">
        <v>3576</v>
      </c>
      <c r="L94" s="148"/>
      <c r="M94" s="167" t="s">
        <v>2598</v>
      </c>
      <c r="N94" s="149"/>
      <c r="O94" s="167" t="s">
        <v>2599</v>
      </c>
      <c r="P94" s="149"/>
      <c r="Q94" s="167" t="s">
        <v>2600</v>
      </c>
      <c r="R94" s="149"/>
      <c r="S94" s="167" t="s">
        <v>50</v>
      </c>
      <c r="T94" s="149"/>
      <c r="U94" s="167">
        <v>2022</v>
      </c>
      <c r="V94" s="149"/>
    </row>
    <row r="95" spans="1:22" ht="60" x14ac:dyDescent="0.25">
      <c r="A95">
        <v>183</v>
      </c>
      <c r="B95" s="146" t="s">
        <v>2588</v>
      </c>
      <c r="C95" s="167" t="s">
        <v>3514</v>
      </c>
      <c r="D95" s="167" t="s">
        <v>3677</v>
      </c>
      <c r="E95" s="166" t="s">
        <v>3569</v>
      </c>
      <c r="F95" s="167" t="s">
        <v>3449</v>
      </c>
      <c r="G95" s="167" t="s">
        <v>2589</v>
      </c>
      <c r="H95" s="167" t="s">
        <v>2590</v>
      </c>
      <c r="I95" s="166" t="s">
        <v>3572</v>
      </c>
      <c r="J95" s="168" t="s">
        <v>3573</v>
      </c>
      <c r="K95" s="168" t="s">
        <v>2591</v>
      </c>
      <c r="L95" s="148"/>
      <c r="M95" s="167" t="s">
        <v>2592</v>
      </c>
      <c r="N95" s="149"/>
      <c r="O95" s="167" t="s">
        <v>2593</v>
      </c>
      <c r="P95" s="149"/>
      <c r="Q95" s="167" t="s">
        <v>2594</v>
      </c>
      <c r="R95" s="149"/>
      <c r="S95" s="167" t="s">
        <v>50</v>
      </c>
      <c r="T95" s="149"/>
      <c r="U95" s="167">
        <v>2024</v>
      </c>
      <c r="V95" s="149"/>
    </row>
    <row r="96" spans="1:22" ht="135" x14ac:dyDescent="0.25">
      <c r="A96">
        <v>185</v>
      </c>
      <c r="B96" s="146" t="s">
        <v>42</v>
      </c>
      <c r="C96" s="167" t="s">
        <v>3514</v>
      </c>
      <c r="D96" s="167" t="s">
        <v>3677</v>
      </c>
      <c r="E96" s="166" t="s">
        <v>3569</v>
      </c>
      <c r="F96" s="167" t="s">
        <v>3449</v>
      </c>
      <c r="G96" s="167" t="s">
        <v>2601</v>
      </c>
      <c r="H96" s="167" t="s">
        <v>2602</v>
      </c>
      <c r="I96" s="166" t="s">
        <v>2603</v>
      </c>
      <c r="J96" s="180" t="s">
        <v>3861</v>
      </c>
      <c r="K96" s="168" t="s">
        <v>2604</v>
      </c>
      <c r="L96" s="148"/>
      <c r="M96" s="167" t="s">
        <v>2605</v>
      </c>
      <c r="N96" s="149"/>
      <c r="O96" s="167">
        <v>0</v>
      </c>
      <c r="P96" s="149"/>
      <c r="Q96" s="167">
        <v>750</v>
      </c>
      <c r="R96" s="149"/>
      <c r="S96" s="167" t="s">
        <v>50</v>
      </c>
      <c r="T96" s="149"/>
      <c r="U96" s="167">
        <v>2024</v>
      </c>
      <c r="V96" s="149"/>
    </row>
    <row r="97" spans="1:22" ht="135" x14ac:dyDescent="0.25">
      <c r="A97">
        <v>186</v>
      </c>
      <c r="B97" s="146" t="s">
        <v>42</v>
      </c>
      <c r="C97" s="167" t="s">
        <v>3514</v>
      </c>
      <c r="D97" s="167" t="s">
        <v>3677</v>
      </c>
      <c r="E97" s="166" t="s">
        <v>3569</v>
      </c>
      <c r="F97" s="167" t="s">
        <v>3449</v>
      </c>
      <c r="G97" s="167" t="s">
        <v>2606</v>
      </c>
      <c r="H97" s="167" t="s">
        <v>2607</v>
      </c>
      <c r="I97" s="166" t="s">
        <v>2603</v>
      </c>
      <c r="J97" s="180" t="s">
        <v>3861</v>
      </c>
      <c r="K97" s="168" t="s">
        <v>2608</v>
      </c>
      <c r="L97" s="148"/>
      <c r="M97" s="167" t="s">
        <v>2609</v>
      </c>
      <c r="N97" s="149"/>
      <c r="O97" s="167">
        <v>750</v>
      </c>
      <c r="P97" s="149"/>
      <c r="Q97" s="167">
        <v>1300</v>
      </c>
      <c r="R97" s="149"/>
      <c r="S97" s="167" t="s">
        <v>44</v>
      </c>
      <c r="T97" s="149"/>
      <c r="U97" s="167">
        <v>2026</v>
      </c>
      <c r="V97" s="149"/>
    </row>
    <row r="98" spans="1:22" ht="90" x14ac:dyDescent="0.25">
      <c r="A98">
        <v>124</v>
      </c>
      <c r="B98" s="146" t="s">
        <v>2152</v>
      </c>
      <c r="C98" s="166" t="s">
        <v>3515</v>
      </c>
      <c r="D98" s="167" t="s">
        <v>3659</v>
      </c>
      <c r="E98" s="166" t="s">
        <v>3608</v>
      </c>
      <c r="F98" s="166" t="s">
        <v>3449</v>
      </c>
      <c r="G98" s="166" t="s">
        <v>2153</v>
      </c>
      <c r="H98" s="166" t="s">
        <v>3721</v>
      </c>
      <c r="I98" s="166" t="s">
        <v>3723</v>
      </c>
      <c r="J98" s="168" t="s">
        <v>2154</v>
      </c>
      <c r="K98" s="168" t="s">
        <v>2155</v>
      </c>
      <c r="L98" s="148"/>
      <c r="M98" s="166" t="s">
        <v>2156</v>
      </c>
      <c r="N98" s="149"/>
      <c r="O98" s="167" t="s">
        <v>2157</v>
      </c>
      <c r="P98" s="149"/>
      <c r="Q98" s="167" t="s">
        <v>2158</v>
      </c>
      <c r="R98" s="149"/>
      <c r="S98" s="167" t="s">
        <v>50</v>
      </c>
      <c r="T98" s="149"/>
      <c r="U98" s="167">
        <v>2022</v>
      </c>
      <c r="V98" s="149"/>
    </row>
    <row r="99" spans="1:22" ht="105" x14ac:dyDescent="0.25">
      <c r="A99">
        <v>125</v>
      </c>
      <c r="B99" s="146" t="s">
        <v>2159</v>
      </c>
      <c r="C99" s="166" t="s">
        <v>3515</v>
      </c>
      <c r="D99" s="167" t="s">
        <v>3659</v>
      </c>
      <c r="E99" s="166" t="s">
        <v>3608</v>
      </c>
      <c r="F99" s="166" t="s">
        <v>3449</v>
      </c>
      <c r="G99" s="166" t="s">
        <v>2160</v>
      </c>
      <c r="H99" s="166" t="s">
        <v>3722</v>
      </c>
      <c r="I99" s="166" t="s">
        <v>3724</v>
      </c>
      <c r="J99" s="168" t="s">
        <v>2161</v>
      </c>
      <c r="K99" s="168" t="s">
        <v>2162</v>
      </c>
      <c r="L99" s="148"/>
      <c r="M99" s="166" t="s">
        <v>2163</v>
      </c>
      <c r="N99" s="149"/>
      <c r="O99" s="167" t="s">
        <v>2164</v>
      </c>
      <c r="P99" s="149"/>
      <c r="Q99" s="167" t="s">
        <v>2165</v>
      </c>
      <c r="R99" s="149"/>
      <c r="S99" s="167" t="s">
        <v>50</v>
      </c>
      <c r="T99" s="149"/>
      <c r="U99" s="167">
        <v>2023</v>
      </c>
      <c r="V99" s="149"/>
    </row>
    <row r="100" spans="1:22" ht="120" x14ac:dyDescent="0.25">
      <c r="A100">
        <v>128</v>
      </c>
      <c r="B100" s="146" t="s">
        <v>2176</v>
      </c>
      <c r="C100" s="181" t="s">
        <v>3515</v>
      </c>
      <c r="D100" s="167" t="s">
        <v>3659</v>
      </c>
      <c r="E100" s="166" t="s">
        <v>3608</v>
      </c>
      <c r="F100" s="166" t="s">
        <v>3449</v>
      </c>
      <c r="G100" s="166" t="s">
        <v>2177</v>
      </c>
      <c r="H100" s="166" t="s">
        <v>3725</v>
      </c>
      <c r="I100" s="166" t="s">
        <v>3578</v>
      </c>
      <c r="J100" s="168" t="s">
        <v>2178</v>
      </c>
      <c r="K100" s="168" t="s">
        <v>2179</v>
      </c>
      <c r="L100" s="148"/>
      <c r="M100" s="166" t="s">
        <v>2180</v>
      </c>
      <c r="N100" s="149"/>
      <c r="O100" s="167">
        <v>0</v>
      </c>
      <c r="P100" s="149"/>
      <c r="Q100" s="167">
        <v>4</v>
      </c>
      <c r="R100" s="149"/>
      <c r="S100" s="167" t="s">
        <v>50</v>
      </c>
      <c r="T100" s="149"/>
      <c r="U100" s="167">
        <v>2025</v>
      </c>
      <c r="V100" s="149"/>
    </row>
    <row r="101" spans="1:22" ht="90" x14ac:dyDescent="0.25">
      <c r="A101">
        <v>126</v>
      </c>
      <c r="B101" s="146" t="s">
        <v>2166</v>
      </c>
      <c r="C101" s="181" t="s">
        <v>3515</v>
      </c>
      <c r="D101" s="167" t="s">
        <v>3659</v>
      </c>
      <c r="E101" s="166" t="s">
        <v>3608</v>
      </c>
      <c r="F101" s="166" t="s">
        <v>3449</v>
      </c>
      <c r="G101" s="166" t="s">
        <v>2167</v>
      </c>
      <c r="H101" s="166" t="s">
        <v>3726</v>
      </c>
      <c r="I101" s="166" t="s">
        <v>3577</v>
      </c>
      <c r="J101" s="168" t="s">
        <v>2168</v>
      </c>
      <c r="K101" s="168" t="s">
        <v>2169</v>
      </c>
      <c r="L101" s="148"/>
      <c r="M101" s="166" t="s">
        <v>2170</v>
      </c>
      <c r="N101" s="149"/>
      <c r="O101" s="167">
        <v>0</v>
      </c>
      <c r="P101" s="149"/>
      <c r="Q101" s="167">
        <v>4</v>
      </c>
      <c r="R101" s="149"/>
      <c r="S101" s="167" t="s">
        <v>50</v>
      </c>
      <c r="T101" s="149"/>
      <c r="U101" s="167">
        <v>2025</v>
      </c>
      <c r="V101" s="149"/>
    </row>
    <row r="102" spans="1:22" ht="60" x14ac:dyDescent="0.25">
      <c r="A102">
        <v>127</v>
      </c>
      <c r="B102" s="146" t="s">
        <v>2171</v>
      </c>
      <c r="C102" s="181" t="s">
        <v>3515</v>
      </c>
      <c r="D102" s="167" t="s">
        <v>3659</v>
      </c>
      <c r="E102" s="166" t="s">
        <v>3608</v>
      </c>
      <c r="F102" s="166" t="s">
        <v>3449</v>
      </c>
      <c r="G102" s="166" t="s">
        <v>2172</v>
      </c>
      <c r="H102" s="166" t="s">
        <v>3727</v>
      </c>
      <c r="I102" s="166" t="s">
        <v>3728</v>
      </c>
      <c r="J102" s="168" t="s">
        <v>2173</v>
      </c>
      <c r="K102" s="168" t="s">
        <v>2174</v>
      </c>
      <c r="L102" s="148"/>
      <c r="M102" s="166" t="s">
        <v>2175</v>
      </c>
      <c r="N102" s="149"/>
      <c r="O102" s="167">
        <v>0</v>
      </c>
      <c r="P102" s="149"/>
      <c r="Q102" s="167">
        <v>328</v>
      </c>
      <c r="R102" s="149"/>
      <c r="S102" s="167" t="s">
        <v>44</v>
      </c>
      <c r="T102" s="149"/>
      <c r="U102" s="167">
        <v>2026</v>
      </c>
      <c r="V102" s="149"/>
    </row>
    <row r="103" spans="1:22" ht="75" x14ac:dyDescent="0.25">
      <c r="A103">
        <v>76</v>
      </c>
      <c r="B103" s="146" t="s">
        <v>1786</v>
      </c>
      <c r="C103" s="166" t="s">
        <v>3516</v>
      </c>
      <c r="D103" s="167" t="s">
        <v>3644</v>
      </c>
      <c r="E103" s="166" t="s">
        <v>3800</v>
      </c>
      <c r="F103" s="166" t="s">
        <v>3449</v>
      </c>
      <c r="G103" s="166" t="s">
        <v>1787</v>
      </c>
      <c r="H103" s="166" t="s">
        <v>1788</v>
      </c>
      <c r="I103" s="166" t="s">
        <v>1789</v>
      </c>
      <c r="J103" s="168" t="s">
        <v>1790</v>
      </c>
      <c r="K103" s="168" t="s">
        <v>1791</v>
      </c>
      <c r="L103" s="148"/>
      <c r="M103" s="166" t="s">
        <v>1792</v>
      </c>
      <c r="N103" s="149"/>
      <c r="O103" s="167" t="s">
        <v>1793</v>
      </c>
      <c r="P103" s="149"/>
      <c r="Q103" s="167" t="s">
        <v>1794</v>
      </c>
      <c r="R103" s="149"/>
      <c r="S103" s="167" t="s">
        <v>36</v>
      </c>
      <c r="T103" s="149"/>
      <c r="U103" s="167">
        <v>2021</v>
      </c>
      <c r="V103" s="149"/>
    </row>
    <row r="104" spans="1:22" ht="105" x14ac:dyDescent="0.25">
      <c r="A104">
        <v>75</v>
      </c>
      <c r="B104" s="146" t="s">
        <v>1777</v>
      </c>
      <c r="C104" s="166" t="s">
        <v>3516</v>
      </c>
      <c r="D104" s="167" t="s">
        <v>3644</v>
      </c>
      <c r="E104" s="166" t="s">
        <v>3800</v>
      </c>
      <c r="F104" s="166" t="s">
        <v>3449</v>
      </c>
      <c r="G104" s="166" t="s">
        <v>1778</v>
      </c>
      <c r="H104" s="166" t="s">
        <v>1779</v>
      </c>
      <c r="I104" s="166" t="s">
        <v>1780</v>
      </c>
      <c r="J104" s="168" t="s">
        <v>1781</v>
      </c>
      <c r="K104" s="168" t="s">
        <v>1782</v>
      </c>
      <c r="L104" s="148"/>
      <c r="M104" s="166" t="s">
        <v>1783</v>
      </c>
      <c r="N104" s="149"/>
      <c r="O104" s="167" t="s">
        <v>1784</v>
      </c>
      <c r="P104" s="149"/>
      <c r="Q104" s="167" t="s">
        <v>1785</v>
      </c>
      <c r="R104" s="149"/>
      <c r="S104" s="167" t="s">
        <v>36</v>
      </c>
      <c r="T104" s="149"/>
      <c r="U104" s="167">
        <v>2022</v>
      </c>
      <c r="V104" s="149"/>
    </row>
    <row r="105" spans="1:22" ht="45" x14ac:dyDescent="0.25">
      <c r="A105">
        <v>77</v>
      </c>
      <c r="B105" s="146" t="s">
        <v>1795</v>
      </c>
      <c r="C105" s="166" t="s">
        <v>3516</v>
      </c>
      <c r="D105" s="167" t="s">
        <v>3644</v>
      </c>
      <c r="E105" s="166" t="s">
        <v>3800</v>
      </c>
      <c r="F105" s="166" t="s">
        <v>3449</v>
      </c>
      <c r="G105" s="166" t="s">
        <v>1796</v>
      </c>
      <c r="H105" s="166" t="s">
        <v>1797</v>
      </c>
      <c r="I105" s="166" t="s">
        <v>1798</v>
      </c>
      <c r="J105" s="168" t="s">
        <v>1799</v>
      </c>
      <c r="K105" s="168" t="s">
        <v>1800</v>
      </c>
      <c r="L105" s="148"/>
      <c r="M105" s="166" t="s">
        <v>1801</v>
      </c>
      <c r="N105" s="149"/>
      <c r="O105" s="167" t="s">
        <v>1802</v>
      </c>
      <c r="P105" s="149"/>
      <c r="Q105" s="167" t="s">
        <v>1803</v>
      </c>
      <c r="R105" s="149"/>
      <c r="S105" s="167" t="s">
        <v>44</v>
      </c>
      <c r="T105" s="149"/>
      <c r="U105" s="167">
        <v>2022</v>
      </c>
      <c r="V105" s="149"/>
    </row>
    <row r="106" spans="1:22" ht="120" x14ac:dyDescent="0.25">
      <c r="A106">
        <v>79</v>
      </c>
      <c r="B106" s="146" t="s">
        <v>1811</v>
      </c>
      <c r="C106" s="166" t="s">
        <v>3516</v>
      </c>
      <c r="D106" s="167" t="s">
        <v>3644</v>
      </c>
      <c r="E106" s="166" t="s">
        <v>3800</v>
      </c>
      <c r="F106" s="166" t="s">
        <v>3449</v>
      </c>
      <c r="G106" s="166" t="s">
        <v>1812</v>
      </c>
      <c r="H106" s="166" t="s">
        <v>1813</v>
      </c>
      <c r="I106" s="166" t="s">
        <v>1814</v>
      </c>
      <c r="J106" s="168" t="s">
        <v>1815</v>
      </c>
      <c r="K106" s="168" t="s">
        <v>1816</v>
      </c>
      <c r="L106" s="148"/>
      <c r="M106" s="166" t="s">
        <v>1817</v>
      </c>
      <c r="N106" s="149"/>
      <c r="O106" s="167">
        <v>0</v>
      </c>
      <c r="P106" s="149"/>
      <c r="Q106" s="167">
        <v>300</v>
      </c>
      <c r="R106" s="149"/>
      <c r="S106" s="167" t="s">
        <v>50</v>
      </c>
      <c r="T106" s="149"/>
      <c r="U106" s="167">
        <v>2024</v>
      </c>
      <c r="V106" s="149"/>
    </row>
    <row r="107" spans="1:22" ht="120" x14ac:dyDescent="0.25">
      <c r="A107">
        <v>80</v>
      </c>
      <c r="B107" s="146" t="s">
        <v>1818</v>
      </c>
      <c r="C107" s="166" t="s">
        <v>3516</v>
      </c>
      <c r="D107" s="167" t="s">
        <v>3644</v>
      </c>
      <c r="E107" s="166" t="s">
        <v>3800</v>
      </c>
      <c r="F107" s="166" t="s">
        <v>3449</v>
      </c>
      <c r="G107" s="166" t="s">
        <v>1819</v>
      </c>
      <c r="H107" s="166" t="s">
        <v>1820</v>
      </c>
      <c r="I107" s="166" t="s">
        <v>1821</v>
      </c>
      <c r="J107" s="168" t="s">
        <v>3748</v>
      </c>
      <c r="K107" s="168" t="s">
        <v>1822</v>
      </c>
      <c r="L107" s="148"/>
      <c r="M107" s="166" t="s">
        <v>1823</v>
      </c>
      <c r="N107" s="149"/>
      <c r="O107" s="167">
        <v>300</v>
      </c>
      <c r="P107" s="149"/>
      <c r="Q107" s="167">
        <v>700</v>
      </c>
      <c r="R107" s="149">
        <v>467</v>
      </c>
      <c r="S107" s="167" t="s">
        <v>44</v>
      </c>
      <c r="T107" s="149"/>
      <c r="U107" s="167">
        <v>2026</v>
      </c>
      <c r="V107" s="149"/>
    </row>
    <row r="108" spans="1:22" ht="60" x14ac:dyDescent="0.25">
      <c r="A108">
        <v>78</v>
      </c>
      <c r="B108" s="146" t="s">
        <v>1804</v>
      </c>
      <c r="C108" s="166" t="s">
        <v>3516</v>
      </c>
      <c r="D108" s="167" t="s">
        <v>3644</v>
      </c>
      <c r="E108" s="166" t="s">
        <v>3800</v>
      </c>
      <c r="F108" s="166" t="s">
        <v>3449</v>
      </c>
      <c r="G108" s="166" t="s">
        <v>1805</v>
      </c>
      <c r="H108" s="166" t="s">
        <v>1806</v>
      </c>
      <c r="I108" s="166" t="s">
        <v>1807</v>
      </c>
      <c r="J108" s="168" t="s">
        <v>1808</v>
      </c>
      <c r="K108" s="168" t="s">
        <v>1809</v>
      </c>
      <c r="L108" s="148"/>
      <c r="M108" s="166" t="s">
        <v>1810</v>
      </c>
      <c r="N108" s="149"/>
      <c r="O108" s="167">
        <v>0</v>
      </c>
      <c r="P108" s="149"/>
      <c r="Q108" s="167">
        <v>300</v>
      </c>
      <c r="R108" s="149"/>
      <c r="S108" s="167" t="s">
        <v>44</v>
      </c>
      <c r="T108" s="149"/>
      <c r="U108" s="167">
        <v>2026</v>
      </c>
      <c r="V108" s="149"/>
    </row>
    <row r="109" spans="1:22" ht="120" x14ac:dyDescent="0.25">
      <c r="A109">
        <v>38</v>
      </c>
      <c r="B109" s="146" t="s">
        <v>1517</v>
      </c>
      <c r="C109" s="166" t="s">
        <v>3517</v>
      </c>
      <c r="D109" s="167" t="s">
        <v>3631</v>
      </c>
      <c r="E109" s="166" t="s">
        <v>1518</v>
      </c>
      <c r="F109" s="166" t="s">
        <v>3449</v>
      </c>
      <c r="G109" s="166" t="s">
        <v>1519</v>
      </c>
      <c r="H109" s="166" t="s">
        <v>1520</v>
      </c>
      <c r="I109" s="169" t="s">
        <v>1521</v>
      </c>
      <c r="J109" s="170" t="s">
        <v>1522</v>
      </c>
      <c r="K109" s="170" t="s">
        <v>1523</v>
      </c>
      <c r="L109" s="148"/>
      <c r="M109" s="169" t="s">
        <v>1524</v>
      </c>
      <c r="N109" s="149"/>
      <c r="O109" s="186" t="s">
        <v>1525</v>
      </c>
      <c r="P109" s="149"/>
      <c r="Q109" s="186" t="s">
        <v>1526</v>
      </c>
      <c r="R109" s="149"/>
      <c r="S109" s="186" t="s">
        <v>50</v>
      </c>
      <c r="T109" s="149"/>
      <c r="U109" s="167">
        <v>2021</v>
      </c>
      <c r="V109" s="149"/>
    </row>
    <row r="110" spans="1:22" ht="30" x14ac:dyDescent="0.25">
      <c r="A110">
        <v>37</v>
      </c>
      <c r="B110" s="146" t="s">
        <v>1507</v>
      </c>
      <c r="C110" s="166" t="s">
        <v>3517</v>
      </c>
      <c r="D110" s="167" t="s">
        <v>3631</v>
      </c>
      <c r="E110" s="166" t="s">
        <v>1508</v>
      </c>
      <c r="F110" s="166" t="s">
        <v>3449</v>
      </c>
      <c r="G110" s="166" t="s">
        <v>1509</v>
      </c>
      <c r="H110" s="166" t="s">
        <v>1510</v>
      </c>
      <c r="I110" s="169" t="s">
        <v>1511</v>
      </c>
      <c r="J110" s="170" t="s">
        <v>1512</v>
      </c>
      <c r="K110" s="170" t="s">
        <v>1513</v>
      </c>
      <c r="L110" s="148"/>
      <c r="M110" s="169" t="s">
        <v>1514</v>
      </c>
      <c r="N110" s="149"/>
      <c r="O110" s="186" t="s">
        <v>1515</v>
      </c>
      <c r="P110" s="149"/>
      <c r="Q110" s="186" t="s">
        <v>1516</v>
      </c>
      <c r="R110" s="149"/>
      <c r="S110" s="186" t="s">
        <v>36</v>
      </c>
      <c r="T110" s="149"/>
      <c r="U110" s="167">
        <v>2022</v>
      </c>
      <c r="V110" s="149"/>
    </row>
    <row r="111" spans="1:22" ht="180" x14ac:dyDescent="0.25">
      <c r="A111">
        <v>39</v>
      </c>
      <c r="B111" s="146" t="s">
        <v>42</v>
      </c>
      <c r="C111" s="166" t="s">
        <v>3517</v>
      </c>
      <c r="D111" s="167" t="s">
        <v>3631</v>
      </c>
      <c r="E111" s="166" t="s">
        <v>1527</v>
      </c>
      <c r="F111" s="166" t="s">
        <v>3449</v>
      </c>
      <c r="G111" s="166" t="s">
        <v>1528</v>
      </c>
      <c r="H111" s="166" t="s">
        <v>1529</v>
      </c>
      <c r="I111" s="169" t="s">
        <v>1530</v>
      </c>
      <c r="J111" s="248" t="s">
        <v>3978</v>
      </c>
      <c r="K111" s="170" t="s">
        <v>1531</v>
      </c>
      <c r="L111" s="148"/>
      <c r="M111" s="169" t="s">
        <v>1532</v>
      </c>
      <c r="N111" s="149"/>
      <c r="O111" s="186">
        <v>0</v>
      </c>
      <c r="P111" s="149"/>
      <c r="Q111" s="186">
        <v>20</v>
      </c>
      <c r="R111" s="220">
        <v>21</v>
      </c>
      <c r="S111" s="186" t="s">
        <v>44</v>
      </c>
      <c r="T111" s="149"/>
      <c r="U111" s="167">
        <v>2026</v>
      </c>
      <c r="V111" s="149"/>
    </row>
    <row r="112" spans="1:22" ht="105" x14ac:dyDescent="0.25">
      <c r="A112">
        <v>163</v>
      </c>
      <c r="B112" s="146" t="s">
        <v>2429</v>
      </c>
      <c r="C112" s="167" t="s">
        <v>3518</v>
      </c>
      <c r="D112" s="167" t="s">
        <v>3671</v>
      </c>
      <c r="E112" s="181" t="s">
        <v>3809</v>
      </c>
      <c r="F112" s="167" t="s">
        <v>3449</v>
      </c>
      <c r="G112" s="167" t="s">
        <v>1257</v>
      </c>
      <c r="H112" s="167" t="s">
        <v>3612</v>
      </c>
      <c r="I112" s="181" t="s">
        <v>3858</v>
      </c>
      <c r="J112" s="178" t="s">
        <v>3810</v>
      </c>
      <c r="K112" s="168" t="s">
        <v>2430</v>
      </c>
      <c r="L112" s="148"/>
      <c r="M112" s="167" t="s">
        <v>2431</v>
      </c>
      <c r="N112" s="149"/>
      <c r="O112" s="167" t="s">
        <v>2432</v>
      </c>
      <c r="P112" s="149"/>
      <c r="Q112" s="167" t="s">
        <v>2433</v>
      </c>
      <c r="R112" s="110"/>
      <c r="S112" s="167" t="s">
        <v>50</v>
      </c>
      <c r="T112" s="149"/>
      <c r="U112" s="167">
        <v>2022</v>
      </c>
      <c r="V112" s="149"/>
    </row>
    <row r="113" spans="1:22" ht="75" x14ac:dyDescent="0.25">
      <c r="A113">
        <v>164</v>
      </c>
      <c r="B113" s="154" t="s">
        <v>42</v>
      </c>
      <c r="C113" s="167" t="s">
        <v>3518</v>
      </c>
      <c r="D113" s="167" t="s">
        <v>3671</v>
      </c>
      <c r="E113" s="181" t="s">
        <v>3809</v>
      </c>
      <c r="F113" s="167" t="s">
        <v>3449</v>
      </c>
      <c r="G113" s="167" t="s">
        <v>1250</v>
      </c>
      <c r="H113" s="167" t="s">
        <v>2434</v>
      </c>
      <c r="I113" s="181" t="s">
        <v>3859</v>
      </c>
      <c r="J113" s="180" t="s">
        <v>4032</v>
      </c>
      <c r="K113" s="168" t="s">
        <v>2435</v>
      </c>
      <c r="L113" s="148"/>
      <c r="M113" s="167" t="s">
        <v>2436</v>
      </c>
      <c r="N113" s="149"/>
      <c r="O113" s="167">
        <v>0</v>
      </c>
      <c r="P113" s="149"/>
      <c r="Q113" s="186">
        <v>9500000</v>
      </c>
      <c r="R113" s="151">
        <v>8075000</v>
      </c>
      <c r="S113" s="167" t="s">
        <v>50</v>
      </c>
      <c r="T113" s="149"/>
      <c r="U113" s="167">
        <v>2024</v>
      </c>
      <c r="V113" s="149"/>
    </row>
    <row r="114" spans="1:22" ht="45" x14ac:dyDescent="0.25">
      <c r="A114">
        <v>165</v>
      </c>
      <c r="B114" s="146" t="s">
        <v>2437</v>
      </c>
      <c r="C114" s="167" t="s">
        <v>3518</v>
      </c>
      <c r="D114" s="167" t="s">
        <v>3671</v>
      </c>
      <c r="E114" s="181" t="s">
        <v>3809</v>
      </c>
      <c r="F114" s="167" t="s">
        <v>3449</v>
      </c>
      <c r="G114" s="167" t="s">
        <v>1250</v>
      </c>
      <c r="H114" s="167" t="s">
        <v>3613</v>
      </c>
      <c r="I114" s="181" t="s">
        <v>2438</v>
      </c>
      <c r="J114" s="180" t="s">
        <v>3860</v>
      </c>
      <c r="K114" s="168" t="s">
        <v>2439</v>
      </c>
      <c r="L114" s="148"/>
      <c r="M114" s="167" t="s">
        <v>2440</v>
      </c>
      <c r="N114" s="149"/>
      <c r="O114" s="167">
        <v>0</v>
      </c>
      <c r="P114" s="149"/>
      <c r="Q114" s="167">
        <v>15</v>
      </c>
      <c r="R114" s="149"/>
      <c r="S114" s="167" t="s">
        <v>50</v>
      </c>
      <c r="T114" s="149"/>
      <c r="U114" s="167">
        <v>2025</v>
      </c>
      <c r="V114" s="149"/>
    </row>
    <row r="115" spans="1:22" ht="240" x14ac:dyDescent="0.25">
      <c r="A115">
        <v>1</v>
      </c>
      <c r="B115" s="146" t="s">
        <v>1254</v>
      </c>
      <c r="C115" s="166" t="s">
        <v>3519</v>
      </c>
      <c r="D115" s="167" t="s">
        <v>3619</v>
      </c>
      <c r="E115" s="166" t="s">
        <v>1255</v>
      </c>
      <c r="F115" s="166" t="s">
        <v>1256</v>
      </c>
      <c r="G115" s="166" t="s">
        <v>1257</v>
      </c>
      <c r="H115" s="166" t="s">
        <v>1258</v>
      </c>
      <c r="I115" s="169" t="s">
        <v>3752</v>
      </c>
      <c r="J115" s="170" t="s">
        <v>3771</v>
      </c>
      <c r="K115" s="170" t="s">
        <v>3753</v>
      </c>
      <c r="L115" s="148"/>
      <c r="M115" s="169" t="s">
        <v>1259</v>
      </c>
      <c r="N115" s="149"/>
      <c r="O115" s="186" t="s">
        <v>1260</v>
      </c>
      <c r="P115" s="149"/>
      <c r="Q115" s="186" t="s">
        <v>1261</v>
      </c>
      <c r="R115" s="149"/>
      <c r="S115" s="186" t="s">
        <v>50</v>
      </c>
      <c r="T115" s="149"/>
      <c r="U115" s="167">
        <v>2021</v>
      </c>
      <c r="V115" s="149"/>
    </row>
    <row r="116" spans="1:22" ht="120" x14ac:dyDescent="0.25">
      <c r="A116">
        <v>2</v>
      </c>
      <c r="B116" s="146" t="s">
        <v>1262</v>
      </c>
      <c r="C116" s="166" t="s">
        <v>3519</v>
      </c>
      <c r="D116" s="167" t="s">
        <v>3619</v>
      </c>
      <c r="E116" s="166" t="s">
        <v>1263</v>
      </c>
      <c r="F116" s="166" t="s">
        <v>1264</v>
      </c>
      <c r="G116" s="166" t="s">
        <v>1265</v>
      </c>
      <c r="H116" s="166" t="s">
        <v>1266</v>
      </c>
      <c r="I116" s="169" t="s">
        <v>3754</v>
      </c>
      <c r="J116" s="170" t="s">
        <v>3772</v>
      </c>
      <c r="K116" s="170" t="s">
        <v>3754</v>
      </c>
      <c r="L116" s="148"/>
      <c r="M116" s="169" t="s">
        <v>1267</v>
      </c>
      <c r="N116" s="149"/>
      <c r="O116" s="186" t="s">
        <v>1268</v>
      </c>
      <c r="P116" s="149"/>
      <c r="Q116" s="186" t="s">
        <v>1269</v>
      </c>
      <c r="R116" s="149"/>
      <c r="S116" s="186" t="s">
        <v>23</v>
      </c>
      <c r="T116" s="149"/>
      <c r="U116" s="167">
        <v>2023</v>
      </c>
      <c r="V116" s="149"/>
    </row>
    <row r="117" spans="1:22" ht="120" x14ac:dyDescent="0.25">
      <c r="A117">
        <v>138</v>
      </c>
      <c r="B117" s="146" t="s">
        <v>42</v>
      </c>
      <c r="C117" s="167" t="s">
        <v>3520</v>
      </c>
      <c r="D117" s="167" t="s">
        <v>3663</v>
      </c>
      <c r="E117" s="166" t="s">
        <v>2246</v>
      </c>
      <c r="F117" s="167" t="s">
        <v>3449</v>
      </c>
      <c r="G117" s="167" t="s">
        <v>2247</v>
      </c>
      <c r="H117" s="167" t="s">
        <v>2248</v>
      </c>
      <c r="I117" s="166" t="s">
        <v>3755</v>
      </c>
      <c r="J117" s="168" t="s">
        <v>3756</v>
      </c>
      <c r="K117" s="168" t="s">
        <v>3757</v>
      </c>
      <c r="L117" s="148"/>
      <c r="M117" s="167" t="s">
        <v>2249</v>
      </c>
      <c r="N117" s="149"/>
      <c r="O117" s="167" t="s">
        <v>2250</v>
      </c>
      <c r="P117" s="149"/>
      <c r="Q117" s="167" t="s">
        <v>2251</v>
      </c>
      <c r="R117" s="149"/>
      <c r="S117" s="167" t="s">
        <v>23</v>
      </c>
      <c r="T117" s="149"/>
      <c r="U117" s="167">
        <v>2022</v>
      </c>
      <c r="V117" s="149"/>
    </row>
    <row r="118" spans="1:22" ht="210" x14ac:dyDescent="0.25">
      <c r="A118">
        <v>135</v>
      </c>
      <c r="B118" s="146" t="s">
        <v>2225</v>
      </c>
      <c r="C118" s="167" t="s">
        <v>3520</v>
      </c>
      <c r="D118" s="167" t="s">
        <v>3663</v>
      </c>
      <c r="E118" s="166" t="s">
        <v>2226</v>
      </c>
      <c r="F118" s="167" t="s">
        <v>3449</v>
      </c>
      <c r="G118" s="167" t="s">
        <v>2227</v>
      </c>
      <c r="H118" s="167" t="s">
        <v>2228</v>
      </c>
      <c r="I118" s="166" t="s">
        <v>3758</v>
      </c>
      <c r="J118" s="168" t="s">
        <v>3979</v>
      </c>
      <c r="K118" s="168" t="s">
        <v>3759</v>
      </c>
      <c r="L118" s="148"/>
      <c r="M118" s="167" t="s">
        <v>2229</v>
      </c>
      <c r="N118" s="149"/>
      <c r="O118" s="167" t="s">
        <v>2230</v>
      </c>
      <c r="P118" s="149"/>
      <c r="Q118" s="167" t="s">
        <v>2231</v>
      </c>
      <c r="R118" s="149"/>
      <c r="S118" s="167" t="s">
        <v>50</v>
      </c>
      <c r="T118" s="149" t="s">
        <v>36</v>
      </c>
      <c r="U118" s="167">
        <v>2022</v>
      </c>
      <c r="V118" s="149">
        <v>2024</v>
      </c>
    </row>
    <row r="119" spans="1:22" ht="165" x14ac:dyDescent="0.25">
      <c r="A119">
        <v>140</v>
      </c>
      <c r="B119" s="146" t="s">
        <v>2257</v>
      </c>
      <c r="C119" s="167" t="s">
        <v>3520</v>
      </c>
      <c r="D119" s="167" t="s">
        <v>3663</v>
      </c>
      <c r="E119" s="166" t="s">
        <v>2258</v>
      </c>
      <c r="F119" s="167" t="s">
        <v>3449</v>
      </c>
      <c r="G119" s="167" t="s">
        <v>2259</v>
      </c>
      <c r="H119" s="167" t="s">
        <v>2260</v>
      </c>
      <c r="I119" s="166" t="s">
        <v>3730</v>
      </c>
      <c r="J119" s="168" t="s">
        <v>3980</v>
      </c>
      <c r="K119" s="168" t="s">
        <v>1259</v>
      </c>
      <c r="L119" s="148"/>
      <c r="M119" s="167" t="s">
        <v>2261</v>
      </c>
      <c r="N119" s="149"/>
      <c r="O119" s="167">
        <v>0</v>
      </c>
      <c r="P119" s="149"/>
      <c r="Q119" s="167">
        <v>63</v>
      </c>
      <c r="R119" s="149"/>
      <c r="S119" s="167" t="s">
        <v>50</v>
      </c>
      <c r="T119" s="149" t="s">
        <v>36</v>
      </c>
      <c r="U119" s="167">
        <v>2024</v>
      </c>
      <c r="V119" s="149">
        <v>2026</v>
      </c>
    </row>
    <row r="120" spans="1:22" ht="135" x14ac:dyDescent="0.25">
      <c r="A120">
        <v>137</v>
      </c>
      <c r="B120" s="146" t="s">
        <v>2239</v>
      </c>
      <c r="C120" s="167" t="s">
        <v>3520</v>
      </c>
      <c r="D120" s="167" t="s">
        <v>3663</v>
      </c>
      <c r="E120" s="166" t="s">
        <v>2240</v>
      </c>
      <c r="F120" s="167" t="s">
        <v>3449</v>
      </c>
      <c r="G120" s="167" t="s">
        <v>2241</v>
      </c>
      <c r="H120" s="167" t="s">
        <v>2242</v>
      </c>
      <c r="I120" s="166" t="s">
        <v>3742</v>
      </c>
      <c r="J120" s="260" t="s">
        <v>4054</v>
      </c>
      <c r="K120" s="180" t="s">
        <v>3811</v>
      </c>
      <c r="L120" s="148"/>
      <c r="M120" s="167" t="s">
        <v>2243</v>
      </c>
      <c r="N120" s="149"/>
      <c r="O120" s="167" t="s">
        <v>2244</v>
      </c>
      <c r="P120" s="149"/>
      <c r="Q120" s="167" t="s">
        <v>2245</v>
      </c>
      <c r="R120" s="149"/>
      <c r="S120" s="167" t="s">
        <v>44</v>
      </c>
      <c r="T120" s="149" t="s">
        <v>23</v>
      </c>
      <c r="U120" s="167">
        <v>2022</v>
      </c>
      <c r="V120" s="149">
        <v>2024</v>
      </c>
    </row>
    <row r="121" spans="1:22" ht="240" x14ac:dyDescent="0.25">
      <c r="A121">
        <v>136</v>
      </c>
      <c r="B121" s="146" t="s">
        <v>2232</v>
      </c>
      <c r="C121" s="167" t="s">
        <v>3520</v>
      </c>
      <c r="D121" s="167" t="s">
        <v>3663</v>
      </c>
      <c r="E121" s="166" t="s">
        <v>2233</v>
      </c>
      <c r="F121" s="167" t="s">
        <v>3449</v>
      </c>
      <c r="G121" s="167" t="s">
        <v>2234</v>
      </c>
      <c r="H121" s="167" t="s">
        <v>2235</v>
      </c>
      <c r="I121" s="181" t="s">
        <v>3774</v>
      </c>
      <c r="J121" s="260" t="s">
        <v>4055</v>
      </c>
      <c r="K121" s="180" t="s">
        <v>3812</v>
      </c>
      <c r="L121" s="148"/>
      <c r="M121" s="167" t="s">
        <v>2236</v>
      </c>
      <c r="N121" s="149"/>
      <c r="O121" s="167" t="s">
        <v>2237</v>
      </c>
      <c r="P121" s="149"/>
      <c r="Q121" s="167" t="s">
        <v>2238</v>
      </c>
      <c r="R121" s="149"/>
      <c r="S121" s="167" t="s">
        <v>44</v>
      </c>
      <c r="T121" s="149" t="s">
        <v>23</v>
      </c>
      <c r="U121" s="167">
        <v>2023</v>
      </c>
      <c r="V121" s="149">
        <v>2025</v>
      </c>
    </row>
    <row r="122" spans="1:22" ht="156.94999999999999" customHeight="1" x14ac:dyDescent="0.25">
      <c r="A122">
        <v>139</v>
      </c>
      <c r="B122" s="146" t="s">
        <v>2252</v>
      </c>
      <c r="C122" s="167" t="s">
        <v>3520</v>
      </c>
      <c r="D122" s="167" t="s">
        <v>3663</v>
      </c>
      <c r="E122" s="166" t="s">
        <v>2253</v>
      </c>
      <c r="F122" s="167" t="s">
        <v>3449</v>
      </c>
      <c r="G122" s="167" t="s">
        <v>2254</v>
      </c>
      <c r="H122" s="167" t="s">
        <v>2255</v>
      </c>
      <c r="I122" s="166" t="s">
        <v>3760</v>
      </c>
      <c r="J122" s="260" t="s">
        <v>4056</v>
      </c>
      <c r="K122" s="168" t="s">
        <v>1259</v>
      </c>
      <c r="L122" s="148"/>
      <c r="M122" s="167" t="s">
        <v>2256</v>
      </c>
      <c r="N122" s="149"/>
      <c r="O122" s="167">
        <v>0</v>
      </c>
      <c r="P122" s="149"/>
      <c r="Q122" s="167">
        <v>259</v>
      </c>
      <c r="R122" s="149"/>
      <c r="S122" s="167" t="s">
        <v>50</v>
      </c>
      <c r="T122" s="149" t="s">
        <v>36</v>
      </c>
      <c r="U122" s="167">
        <v>2024</v>
      </c>
      <c r="V122" s="149">
        <v>2026</v>
      </c>
    </row>
    <row r="123" spans="1:22" ht="210" x14ac:dyDescent="0.25">
      <c r="A123">
        <v>44</v>
      </c>
      <c r="B123" s="146" t="s">
        <v>48</v>
      </c>
      <c r="C123" s="166" t="s">
        <v>3521</v>
      </c>
      <c r="D123" s="167" t="s">
        <v>3700</v>
      </c>
      <c r="E123" s="166" t="s">
        <v>1567</v>
      </c>
      <c r="F123" s="166" t="s">
        <v>3449</v>
      </c>
      <c r="G123" s="166" t="s">
        <v>1568</v>
      </c>
      <c r="H123" s="166" t="s">
        <v>1569</v>
      </c>
      <c r="I123" s="169" t="s">
        <v>3813</v>
      </c>
      <c r="J123" s="170" t="s">
        <v>3814</v>
      </c>
      <c r="K123" s="182" t="s">
        <v>3815</v>
      </c>
      <c r="L123" s="148"/>
      <c r="M123" s="169" t="s">
        <v>1570</v>
      </c>
      <c r="N123" s="149"/>
      <c r="O123" s="186" t="s">
        <v>1571</v>
      </c>
      <c r="P123" s="149"/>
      <c r="Q123" s="186" t="s">
        <v>1572</v>
      </c>
      <c r="R123" s="149"/>
      <c r="S123" s="186" t="s">
        <v>36</v>
      </c>
      <c r="T123" s="149"/>
      <c r="U123" s="167">
        <v>2022</v>
      </c>
      <c r="V123" s="149"/>
    </row>
    <row r="124" spans="1:22" ht="135" x14ac:dyDescent="0.25">
      <c r="A124">
        <v>43</v>
      </c>
      <c r="B124" s="146" t="s">
        <v>1560</v>
      </c>
      <c r="C124" s="166" t="s">
        <v>3521</v>
      </c>
      <c r="D124" s="167" t="s">
        <v>3700</v>
      </c>
      <c r="E124" s="166" t="s">
        <v>1561</v>
      </c>
      <c r="F124" s="166" t="s">
        <v>3449</v>
      </c>
      <c r="G124" s="166" t="s">
        <v>1562</v>
      </c>
      <c r="H124" s="166" t="s">
        <v>1563</v>
      </c>
      <c r="I124" s="171" t="s">
        <v>3816</v>
      </c>
      <c r="J124" s="170" t="s">
        <v>3990</v>
      </c>
      <c r="K124" s="170" t="s">
        <v>3817</v>
      </c>
      <c r="L124" s="148"/>
      <c r="M124" s="169" t="s">
        <v>1564</v>
      </c>
      <c r="N124" s="149"/>
      <c r="O124" s="186" t="s">
        <v>1565</v>
      </c>
      <c r="P124" s="149"/>
      <c r="Q124" s="186" t="s">
        <v>1566</v>
      </c>
      <c r="R124" s="149"/>
      <c r="S124" s="186" t="s">
        <v>36</v>
      </c>
      <c r="T124" s="151" t="s">
        <v>44</v>
      </c>
      <c r="U124" s="167">
        <v>2023</v>
      </c>
      <c r="V124" s="149">
        <v>2024</v>
      </c>
    </row>
    <row r="125" spans="1:22" ht="225" x14ac:dyDescent="0.25">
      <c r="A125">
        <v>45</v>
      </c>
      <c r="B125" s="146" t="s">
        <v>1573</v>
      </c>
      <c r="C125" s="166" t="s">
        <v>3521</v>
      </c>
      <c r="D125" s="167" t="s">
        <v>3700</v>
      </c>
      <c r="E125" s="166" t="s">
        <v>1574</v>
      </c>
      <c r="F125" s="166" t="s">
        <v>3449</v>
      </c>
      <c r="G125" s="166" t="s">
        <v>1575</v>
      </c>
      <c r="H125" s="166" t="s">
        <v>1576</v>
      </c>
      <c r="I125" s="169" t="s">
        <v>3749</v>
      </c>
      <c r="J125" s="170" t="s">
        <v>3991</v>
      </c>
      <c r="K125" s="170" t="s">
        <v>3761</v>
      </c>
      <c r="L125" s="148"/>
      <c r="M125" s="169" t="s">
        <v>1577</v>
      </c>
      <c r="N125" s="149"/>
      <c r="O125" s="186" t="s">
        <v>1578</v>
      </c>
      <c r="P125" s="149"/>
      <c r="Q125" s="186" t="s">
        <v>1579</v>
      </c>
      <c r="R125" s="149"/>
      <c r="S125" s="186" t="s">
        <v>50</v>
      </c>
      <c r="T125" s="149" t="s">
        <v>23</v>
      </c>
      <c r="U125" s="167">
        <v>2024</v>
      </c>
      <c r="V125" s="149">
        <v>2026</v>
      </c>
    </row>
    <row r="126" spans="1:22" ht="135" x14ac:dyDescent="0.25">
      <c r="A126">
        <v>174</v>
      </c>
      <c r="B126" s="146" t="s">
        <v>2512</v>
      </c>
      <c r="C126" s="167" t="s">
        <v>3522</v>
      </c>
      <c r="D126" s="167" t="s">
        <v>3675</v>
      </c>
      <c r="E126" s="166" t="s">
        <v>2513</v>
      </c>
      <c r="F126" s="167" t="s">
        <v>3449</v>
      </c>
      <c r="G126" s="167" t="s">
        <v>2514</v>
      </c>
      <c r="H126" s="167" t="s">
        <v>2515</v>
      </c>
      <c r="I126" s="166" t="s">
        <v>3590</v>
      </c>
      <c r="J126" s="168" t="s">
        <v>3818</v>
      </c>
      <c r="K126" s="168" t="s">
        <v>3762</v>
      </c>
      <c r="L126" s="148"/>
      <c r="M126" s="167" t="s">
        <v>2516</v>
      </c>
      <c r="N126" s="149"/>
      <c r="O126" s="167" t="s">
        <v>2517</v>
      </c>
      <c r="P126" s="149"/>
      <c r="Q126" s="167" t="s">
        <v>2518</v>
      </c>
      <c r="R126" s="149"/>
      <c r="S126" s="167" t="s">
        <v>44</v>
      </c>
      <c r="T126" s="149"/>
      <c r="U126" s="167">
        <v>2022</v>
      </c>
      <c r="V126" s="149"/>
    </row>
    <row r="127" spans="1:22" ht="60" x14ac:dyDescent="0.25">
      <c r="A127">
        <v>175</v>
      </c>
      <c r="B127" s="146" t="s">
        <v>2519</v>
      </c>
      <c r="C127" s="167" t="s">
        <v>3522</v>
      </c>
      <c r="D127" s="167" t="s">
        <v>3675</v>
      </c>
      <c r="E127" s="166" t="s">
        <v>2520</v>
      </c>
      <c r="F127" s="167" t="s">
        <v>3449</v>
      </c>
      <c r="G127" s="167" t="s">
        <v>2521</v>
      </c>
      <c r="H127" s="167" t="s">
        <v>2522</v>
      </c>
      <c r="I127" s="166" t="s">
        <v>2523</v>
      </c>
      <c r="J127" s="168" t="s">
        <v>3763</v>
      </c>
      <c r="K127" s="168" t="s">
        <v>1259</v>
      </c>
      <c r="L127" s="148"/>
      <c r="M127" s="167" t="s">
        <v>2524</v>
      </c>
      <c r="N127" s="149"/>
      <c r="O127" s="167">
        <v>0</v>
      </c>
      <c r="P127" s="149"/>
      <c r="Q127" s="167">
        <v>18</v>
      </c>
      <c r="R127" s="149">
        <v>17</v>
      </c>
      <c r="S127" s="167" t="s">
        <v>36</v>
      </c>
      <c r="T127" s="216"/>
      <c r="U127" s="167">
        <v>2023</v>
      </c>
      <c r="V127" s="149"/>
    </row>
    <row r="128" spans="1:22" ht="135" x14ac:dyDescent="0.25">
      <c r="A128">
        <v>176</v>
      </c>
      <c r="B128" s="146" t="s">
        <v>2525</v>
      </c>
      <c r="C128" s="167" t="s">
        <v>3522</v>
      </c>
      <c r="D128" s="167" t="s">
        <v>3675</v>
      </c>
      <c r="E128" s="166" t="s">
        <v>2526</v>
      </c>
      <c r="F128" s="167" t="s">
        <v>3449</v>
      </c>
      <c r="G128" s="167" t="s">
        <v>2527</v>
      </c>
      <c r="H128" s="167" t="s">
        <v>2528</v>
      </c>
      <c r="I128" s="183" t="s">
        <v>3819</v>
      </c>
      <c r="J128" s="184" t="s">
        <v>3820</v>
      </c>
      <c r="K128" s="168" t="s">
        <v>1531</v>
      </c>
      <c r="L128" s="148"/>
      <c r="M128" s="167" t="s">
        <v>2529</v>
      </c>
      <c r="N128" s="149"/>
      <c r="O128" s="167">
        <v>0</v>
      </c>
      <c r="P128" s="149"/>
      <c r="Q128" s="167">
        <v>852</v>
      </c>
      <c r="R128" s="149"/>
      <c r="S128" s="167" t="s">
        <v>50</v>
      </c>
      <c r="T128" s="149" t="s">
        <v>36</v>
      </c>
      <c r="U128" s="167">
        <v>2024</v>
      </c>
      <c r="V128" s="149">
        <v>2026</v>
      </c>
    </row>
    <row r="129" spans="1:22" ht="90" x14ac:dyDescent="0.25">
      <c r="A129">
        <v>214</v>
      </c>
      <c r="B129" s="146" t="s">
        <v>42</v>
      </c>
      <c r="C129" s="167" t="s">
        <v>3523</v>
      </c>
      <c r="D129" s="167" t="s">
        <v>3686</v>
      </c>
      <c r="E129" s="166" t="s">
        <v>2837</v>
      </c>
      <c r="F129" s="167" t="s">
        <v>3449</v>
      </c>
      <c r="G129" s="167" t="s">
        <v>2838</v>
      </c>
      <c r="H129" s="167" t="s">
        <v>2839</v>
      </c>
      <c r="I129" s="169" t="s">
        <v>3743</v>
      </c>
      <c r="J129" s="169" t="s">
        <v>3992</v>
      </c>
      <c r="K129" s="170" t="s">
        <v>3764</v>
      </c>
      <c r="L129" s="148"/>
      <c r="M129" s="186" t="s">
        <v>2840</v>
      </c>
      <c r="N129" s="149"/>
      <c r="O129" s="186" t="s">
        <v>2841</v>
      </c>
      <c r="P129" s="149"/>
      <c r="Q129" s="186" t="s">
        <v>2842</v>
      </c>
      <c r="R129" s="149"/>
      <c r="S129" s="186" t="s">
        <v>23</v>
      </c>
      <c r="T129" s="149"/>
      <c r="U129" s="186">
        <v>2023</v>
      </c>
      <c r="V129" s="149"/>
    </row>
    <row r="130" spans="1:22" ht="105" x14ac:dyDescent="0.25">
      <c r="A130">
        <v>212</v>
      </c>
      <c r="B130" s="146" t="s">
        <v>42</v>
      </c>
      <c r="C130" s="167" t="s">
        <v>3523</v>
      </c>
      <c r="D130" s="167" t="s">
        <v>3686</v>
      </c>
      <c r="E130" s="166" t="s">
        <v>2824</v>
      </c>
      <c r="F130" s="167" t="s">
        <v>3449</v>
      </c>
      <c r="G130" s="167" t="s">
        <v>2825</v>
      </c>
      <c r="H130" s="167" t="s">
        <v>2826</v>
      </c>
      <c r="I130" s="169" t="s">
        <v>3765</v>
      </c>
      <c r="J130" s="169" t="s">
        <v>3766</v>
      </c>
      <c r="K130" s="170" t="s">
        <v>2827</v>
      </c>
      <c r="L130" s="148"/>
      <c r="M130" s="186" t="s">
        <v>2828</v>
      </c>
      <c r="N130" s="149"/>
      <c r="O130" s="186" t="s">
        <v>2829</v>
      </c>
      <c r="P130" s="149"/>
      <c r="Q130" s="186" t="s">
        <v>2830</v>
      </c>
      <c r="R130" s="149"/>
      <c r="S130" s="186" t="s">
        <v>23</v>
      </c>
      <c r="T130" s="149"/>
      <c r="U130" s="186">
        <v>2024</v>
      </c>
      <c r="V130" s="149">
        <v>2026</v>
      </c>
    </row>
    <row r="131" spans="1:22" ht="105" x14ac:dyDescent="0.25">
      <c r="A131">
        <v>213</v>
      </c>
      <c r="B131" s="146" t="s">
        <v>42</v>
      </c>
      <c r="C131" s="167" t="s">
        <v>3523</v>
      </c>
      <c r="D131" s="167" t="s">
        <v>3686</v>
      </c>
      <c r="E131" s="166" t="s">
        <v>2831</v>
      </c>
      <c r="F131" s="167" t="s">
        <v>3449</v>
      </c>
      <c r="G131" s="167" t="s">
        <v>2832</v>
      </c>
      <c r="H131" s="167" t="s">
        <v>2833</v>
      </c>
      <c r="I131" s="62" t="s">
        <v>4057</v>
      </c>
      <c r="J131" s="62" t="s">
        <v>4058</v>
      </c>
      <c r="K131" s="170" t="s">
        <v>3591</v>
      </c>
      <c r="L131" s="148"/>
      <c r="M131" s="186" t="s">
        <v>2834</v>
      </c>
      <c r="N131" s="149"/>
      <c r="O131" s="186" t="s">
        <v>2835</v>
      </c>
      <c r="P131" s="149"/>
      <c r="Q131" s="186" t="s">
        <v>2836</v>
      </c>
      <c r="R131" s="149"/>
      <c r="S131" s="186" t="s">
        <v>36</v>
      </c>
      <c r="T131" s="149"/>
      <c r="U131" s="186">
        <v>2025</v>
      </c>
      <c r="V131" s="149">
        <v>2026</v>
      </c>
    </row>
    <row r="132" spans="1:22" ht="120" x14ac:dyDescent="0.25">
      <c r="A132">
        <v>156</v>
      </c>
      <c r="B132" s="146" t="s">
        <v>2385</v>
      </c>
      <c r="C132" s="167" t="s">
        <v>3524</v>
      </c>
      <c r="D132" s="167" t="s">
        <v>3668</v>
      </c>
      <c r="E132" s="166" t="s">
        <v>2386</v>
      </c>
      <c r="F132" s="167" t="s">
        <v>3449</v>
      </c>
      <c r="G132" s="167" t="s">
        <v>2387</v>
      </c>
      <c r="H132" s="167" t="s">
        <v>2388</v>
      </c>
      <c r="I132" s="166" t="s">
        <v>3767</v>
      </c>
      <c r="J132" s="168" t="s">
        <v>2389</v>
      </c>
      <c r="K132" s="168" t="s">
        <v>2390</v>
      </c>
      <c r="L132" s="148"/>
      <c r="M132" s="167" t="s">
        <v>2391</v>
      </c>
      <c r="N132" s="149"/>
      <c r="O132" s="167" t="s">
        <v>2392</v>
      </c>
      <c r="P132" s="149"/>
      <c r="Q132" s="167" t="s">
        <v>2393</v>
      </c>
      <c r="R132" s="149"/>
      <c r="S132" s="167" t="s">
        <v>36</v>
      </c>
      <c r="T132" s="149"/>
      <c r="U132" s="167">
        <v>2023</v>
      </c>
      <c r="V132" s="149"/>
    </row>
    <row r="133" spans="1:22" ht="150" x14ac:dyDescent="0.25">
      <c r="A133">
        <v>157</v>
      </c>
      <c r="B133" s="146" t="s">
        <v>42</v>
      </c>
      <c r="C133" s="167" t="s">
        <v>3524</v>
      </c>
      <c r="D133" s="167" t="s">
        <v>3668</v>
      </c>
      <c r="E133" s="166" t="s">
        <v>2394</v>
      </c>
      <c r="F133" s="167" t="s">
        <v>3449</v>
      </c>
      <c r="G133" s="167" t="s">
        <v>2395</v>
      </c>
      <c r="H133" s="167" t="s">
        <v>2396</v>
      </c>
      <c r="I133" s="166" t="s">
        <v>3744</v>
      </c>
      <c r="J133" s="168" t="s">
        <v>3768</v>
      </c>
      <c r="K133" s="168" t="s">
        <v>3589</v>
      </c>
      <c r="L133" s="148"/>
      <c r="M133" s="167" t="s">
        <v>2397</v>
      </c>
      <c r="N133" s="149"/>
      <c r="O133" s="167" t="s">
        <v>2398</v>
      </c>
      <c r="P133" s="149"/>
      <c r="Q133" s="167" t="s">
        <v>2399</v>
      </c>
      <c r="R133" s="149"/>
      <c r="S133" s="167" t="s">
        <v>50</v>
      </c>
      <c r="T133" s="149"/>
      <c r="U133" s="167">
        <v>2023</v>
      </c>
      <c r="V133" s="149"/>
    </row>
    <row r="134" spans="1:22" ht="45" x14ac:dyDescent="0.25">
      <c r="A134">
        <v>158</v>
      </c>
      <c r="B134" s="146" t="s">
        <v>42</v>
      </c>
      <c r="C134" s="167" t="s">
        <v>3524</v>
      </c>
      <c r="D134" s="167" t="s">
        <v>3668</v>
      </c>
      <c r="E134" s="166" t="s">
        <v>2400</v>
      </c>
      <c r="F134" s="167" t="s">
        <v>3449</v>
      </c>
      <c r="G134" s="167" t="s">
        <v>2401</v>
      </c>
      <c r="H134" s="167" t="s">
        <v>2402</v>
      </c>
      <c r="I134" s="166" t="s">
        <v>3769</v>
      </c>
      <c r="J134" s="168" t="s">
        <v>3865</v>
      </c>
      <c r="K134" s="168" t="s">
        <v>1259</v>
      </c>
      <c r="L134" s="148"/>
      <c r="M134" s="167" t="s">
        <v>2403</v>
      </c>
      <c r="N134" s="149"/>
      <c r="O134" s="167">
        <v>0</v>
      </c>
      <c r="P134" s="149"/>
      <c r="Q134" s="167">
        <v>10000</v>
      </c>
      <c r="R134" s="149"/>
      <c r="S134" s="167" t="s">
        <v>23</v>
      </c>
      <c r="T134" s="149"/>
      <c r="U134" s="167">
        <v>2025</v>
      </c>
      <c r="V134" s="149"/>
    </row>
    <row r="135" spans="1:22" ht="39" customHeight="1" x14ac:dyDescent="0.25">
      <c r="A135">
        <v>159</v>
      </c>
      <c r="B135" s="146" t="s">
        <v>42</v>
      </c>
      <c r="C135" s="167" t="s">
        <v>3524</v>
      </c>
      <c r="D135" s="167" t="s">
        <v>3668</v>
      </c>
      <c r="E135" s="166" t="s">
        <v>2404</v>
      </c>
      <c r="F135" s="167" t="s">
        <v>3449</v>
      </c>
      <c r="G135" s="167" t="s">
        <v>2405</v>
      </c>
      <c r="H135" s="167" t="s">
        <v>2406</v>
      </c>
      <c r="I135" s="166" t="s">
        <v>3769</v>
      </c>
      <c r="J135" s="168" t="s">
        <v>3866</v>
      </c>
      <c r="K135" s="168" t="s">
        <v>1259</v>
      </c>
      <c r="L135" s="148"/>
      <c r="M135" s="167" t="s">
        <v>2407</v>
      </c>
      <c r="N135" s="149"/>
      <c r="O135" s="167">
        <v>10000</v>
      </c>
      <c r="P135" s="149"/>
      <c r="Q135" s="167">
        <v>20450</v>
      </c>
      <c r="R135" s="149"/>
      <c r="S135" s="167" t="s">
        <v>44</v>
      </c>
      <c r="T135" s="149"/>
      <c r="U135" s="167">
        <v>2026</v>
      </c>
      <c r="V135" s="149"/>
    </row>
    <row r="136" spans="1:22" ht="150" x14ac:dyDescent="0.25">
      <c r="A136">
        <v>206</v>
      </c>
      <c r="B136" s="146" t="s">
        <v>2760</v>
      </c>
      <c r="C136" s="167" t="s">
        <v>3525</v>
      </c>
      <c r="D136" s="167" t="s">
        <v>3684</v>
      </c>
      <c r="E136" s="166" t="s">
        <v>2761</v>
      </c>
      <c r="F136" s="167" t="s">
        <v>2762</v>
      </c>
      <c r="G136" s="167" t="s">
        <v>2763</v>
      </c>
      <c r="H136" s="167" t="s">
        <v>2764</v>
      </c>
      <c r="I136" s="169" t="s">
        <v>2765</v>
      </c>
      <c r="J136" s="170" t="s">
        <v>2766</v>
      </c>
      <c r="K136" s="170" t="s">
        <v>2767</v>
      </c>
      <c r="L136" s="148"/>
      <c r="M136" s="186" t="s">
        <v>2768</v>
      </c>
      <c r="N136" s="149"/>
      <c r="O136" s="186" t="s">
        <v>2769</v>
      </c>
      <c r="P136" s="149"/>
      <c r="Q136" s="186" t="s">
        <v>2770</v>
      </c>
      <c r="R136" s="149"/>
      <c r="S136" s="186" t="s">
        <v>44</v>
      </c>
      <c r="T136" s="149"/>
      <c r="U136" s="186">
        <v>2022</v>
      </c>
      <c r="V136" s="149"/>
    </row>
    <row r="137" spans="1:22" ht="120" x14ac:dyDescent="0.25">
      <c r="A137">
        <v>207</v>
      </c>
      <c r="B137" s="146" t="s">
        <v>2771</v>
      </c>
      <c r="C137" s="167" t="s">
        <v>3525</v>
      </c>
      <c r="D137" s="167" t="s">
        <v>3684</v>
      </c>
      <c r="E137" s="166" t="s">
        <v>2772</v>
      </c>
      <c r="F137" s="167" t="s">
        <v>2773</v>
      </c>
      <c r="G137" s="167" t="s">
        <v>2774</v>
      </c>
      <c r="H137" s="167" t="s">
        <v>2775</v>
      </c>
      <c r="I137" s="169" t="s">
        <v>2776</v>
      </c>
      <c r="J137" s="170" t="s">
        <v>2777</v>
      </c>
      <c r="K137" s="170" t="s">
        <v>2778</v>
      </c>
      <c r="L137" s="148"/>
      <c r="M137" s="186" t="s">
        <v>2779</v>
      </c>
      <c r="N137" s="149"/>
      <c r="O137" s="186" t="s">
        <v>2780</v>
      </c>
      <c r="P137" s="149"/>
      <c r="Q137" s="186" t="s">
        <v>2781</v>
      </c>
      <c r="R137" s="149"/>
      <c r="S137" s="186" t="s">
        <v>50</v>
      </c>
      <c r="T137" s="149"/>
      <c r="U137" s="186">
        <v>2022</v>
      </c>
      <c r="V137" s="149"/>
    </row>
    <row r="138" spans="1:22" ht="45" x14ac:dyDescent="0.25">
      <c r="A138">
        <v>209</v>
      </c>
      <c r="B138" s="146" t="s">
        <v>2793</v>
      </c>
      <c r="C138" s="167" t="s">
        <v>3525</v>
      </c>
      <c r="D138" s="167" t="s">
        <v>3684</v>
      </c>
      <c r="E138" s="166" t="s">
        <v>2794</v>
      </c>
      <c r="F138" s="167" t="s">
        <v>2795</v>
      </c>
      <c r="G138" s="167" t="s">
        <v>2796</v>
      </c>
      <c r="H138" s="167" t="s">
        <v>2797</v>
      </c>
      <c r="I138" s="169" t="s">
        <v>2798</v>
      </c>
      <c r="J138" s="170" t="s">
        <v>2799</v>
      </c>
      <c r="K138" s="170" t="s">
        <v>2800</v>
      </c>
      <c r="L138" s="148"/>
      <c r="M138" s="186" t="s">
        <v>2801</v>
      </c>
      <c r="N138" s="149"/>
      <c r="O138" s="186" t="s">
        <v>2802</v>
      </c>
      <c r="P138" s="149"/>
      <c r="Q138" s="186" t="s">
        <v>2803</v>
      </c>
      <c r="R138" s="149"/>
      <c r="S138" s="186" t="s">
        <v>23</v>
      </c>
      <c r="T138" s="149"/>
      <c r="U138" s="186">
        <v>2024</v>
      </c>
      <c r="V138" s="149"/>
    </row>
    <row r="139" spans="1:22" ht="27" customHeight="1" x14ac:dyDescent="0.25">
      <c r="A139">
        <v>208</v>
      </c>
      <c r="B139" s="146" t="s">
        <v>2782</v>
      </c>
      <c r="C139" s="167" t="s">
        <v>3525</v>
      </c>
      <c r="D139" s="167" t="s">
        <v>3684</v>
      </c>
      <c r="E139" s="166" t="s">
        <v>2783</v>
      </c>
      <c r="F139" s="167" t="s">
        <v>2784</v>
      </c>
      <c r="G139" s="167" t="s">
        <v>2785</v>
      </c>
      <c r="H139" s="167" t="s">
        <v>2786</v>
      </c>
      <c r="I139" s="169" t="s">
        <v>2787</v>
      </c>
      <c r="J139" s="170" t="s">
        <v>2788</v>
      </c>
      <c r="K139" s="170" t="s">
        <v>2789</v>
      </c>
      <c r="L139" s="148"/>
      <c r="M139" s="186" t="s">
        <v>2790</v>
      </c>
      <c r="N139" s="149"/>
      <c r="O139" s="186" t="s">
        <v>2791</v>
      </c>
      <c r="P139" s="149"/>
      <c r="Q139" s="186" t="s">
        <v>2792</v>
      </c>
      <c r="R139" s="149"/>
      <c r="S139" s="186" t="s">
        <v>44</v>
      </c>
      <c r="T139" s="149"/>
      <c r="U139" s="186">
        <v>2026</v>
      </c>
      <c r="V139" s="149"/>
    </row>
    <row r="140" spans="1:22" ht="74.25" customHeight="1" x14ac:dyDescent="0.25">
      <c r="A140">
        <v>195</v>
      </c>
      <c r="B140" s="146" t="s">
        <v>2680</v>
      </c>
      <c r="C140" s="167" t="s">
        <v>3526</v>
      </c>
      <c r="D140" s="167" t="s">
        <v>3701</v>
      </c>
      <c r="E140" s="166" t="s">
        <v>2681</v>
      </c>
      <c r="F140" s="167" t="s">
        <v>3449</v>
      </c>
      <c r="G140" s="167" t="s">
        <v>2682</v>
      </c>
      <c r="H140" s="167" t="s">
        <v>2683</v>
      </c>
      <c r="I140" s="166" t="s">
        <v>2684</v>
      </c>
      <c r="J140" s="168" t="s">
        <v>4003</v>
      </c>
      <c r="K140" s="168" t="s">
        <v>2685</v>
      </c>
      <c r="L140" s="148"/>
      <c r="M140" s="167" t="s">
        <v>2686</v>
      </c>
      <c r="N140" s="149"/>
      <c r="O140" s="167" t="s">
        <v>2687</v>
      </c>
      <c r="P140" s="149"/>
      <c r="Q140" s="167" t="s">
        <v>2688</v>
      </c>
      <c r="R140" s="149"/>
      <c r="S140" s="167" t="s">
        <v>44</v>
      </c>
      <c r="T140" s="149"/>
      <c r="U140" s="167">
        <v>2022</v>
      </c>
      <c r="V140" s="149"/>
    </row>
    <row r="141" spans="1:22" ht="91.5" customHeight="1" x14ac:dyDescent="0.25">
      <c r="A141">
        <v>197</v>
      </c>
      <c r="B141" s="146" t="s">
        <v>2699</v>
      </c>
      <c r="C141" s="167" t="s">
        <v>3526</v>
      </c>
      <c r="D141" s="167" t="s">
        <v>3701</v>
      </c>
      <c r="E141" s="166" t="s">
        <v>2700</v>
      </c>
      <c r="F141" s="167" t="s">
        <v>3449</v>
      </c>
      <c r="G141" s="167" t="s">
        <v>2701</v>
      </c>
      <c r="H141" s="167" t="s">
        <v>2702</v>
      </c>
      <c r="I141" s="166" t="s">
        <v>2703</v>
      </c>
      <c r="J141" s="168" t="s">
        <v>4004</v>
      </c>
      <c r="K141" s="168" t="s">
        <v>2704</v>
      </c>
      <c r="L141" s="148"/>
      <c r="M141" s="167" t="s">
        <v>2705</v>
      </c>
      <c r="N141" s="149"/>
      <c r="O141" s="167" t="s">
        <v>2706</v>
      </c>
      <c r="P141" s="149"/>
      <c r="Q141" s="167" t="s">
        <v>2707</v>
      </c>
      <c r="R141" s="149"/>
      <c r="S141" s="167" t="s">
        <v>50</v>
      </c>
      <c r="T141" s="149"/>
      <c r="U141" s="167">
        <v>2025</v>
      </c>
      <c r="V141" s="149"/>
    </row>
    <row r="142" spans="1:22" ht="0.75" customHeight="1" x14ac:dyDescent="0.25">
      <c r="A142">
        <v>196</v>
      </c>
      <c r="B142" s="146" t="s">
        <v>2689</v>
      </c>
      <c r="C142" s="167" t="s">
        <v>3526</v>
      </c>
      <c r="D142" s="167" t="s">
        <v>3701</v>
      </c>
      <c r="E142" s="166" t="s">
        <v>2690</v>
      </c>
      <c r="F142" s="167" t="s">
        <v>3449</v>
      </c>
      <c r="G142" s="167" t="s">
        <v>2691</v>
      </c>
      <c r="H142" s="167" t="s">
        <v>2692</v>
      </c>
      <c r="I142" s="166" t="s">
        <v>2693</v>
      </c>
      <c r="J142" s="168" t="s">
        <v>2694</v>
      </c>
      <c r="K142" s="168" t="s">
        <v>2695</v>
      </c>
      <c r="L142" s="148"/>
      <c r="M142" s="167" t="s">
        <v>2696</v>
      </c>
      <c r="N142" s="149"/>
      <c r="O142" s="167" t="s">
        <v>2697</v>
      </c>
      <c r="P142" s="149"/>
      <c r="Q142" s="167" t="s">
        <v>2698</v>
      </c>
      <c r="R142" s="149"/>
      <c r="S142" s="167" t="s">
        <v>44</v>
      </c>
      <c r="T142" s="149"/>
      <c r="U142" s="167">
        <v>2026</v>
      </c>
      <c r="V142" s="149"/>
    </row>
    <row r="143" spans="1:22" ht="30" customHeight="1" x14ac:dyDescent="0.25">
      <c r="A143">
        <v>101</v>
      </c>
      <c r="B143" s="146" t="s">
        <v>1990</v>
      </c>
      <c r="C143" s="166" t="s">
        <v>3527</v>
      </c>
      <c r="D143" s="167" t="s">
        <v>3651</v>
      </c>
      <c r="E143" s="166" t="s">
        <v>1991</v>
      </c>
      <c r="F143" s="166" t="s">
        <v>3449</v>
      </c>
      <c r="G143" s="166" t="s">
        <v>1992</v>
      </c>
      <c r="H143" s="166" t="s">
        <v>1993</v>
      </c>
      <c r="I143" s="166" t="s">
        <v>1994</v>
      </c>
      <c r="J143" s="168" t="s">
        <v>1995</v>
      </c>
      <c r="K143" s="168" t="s">
        <v>1996</v>
      </c>
      <c r="L143" s="148"/>
      <c r="M143" s="166" t="s">
        <v>1997</v>
      </c>
      <c r="N143" s="149"/>
      <c r="O143" s="167">
        <v>0</v>
      </c>
      <c r="P143" s="149"/>
      <c r="Q143" s="167">
        <v>10</v>
      </c>
      <c r="R143" s="149"/>
      <c r="S143" s="167" t="s">
        <v>50</v>
      </c>
      <c r="T143" s="149"/>
      <c r="U143" s="167">
        <v>2022</v>
      </c>
      <c r="V143" s="149"/>
    </row>
    <row r="144" spans="1:22" ht="22.5" customHeight="1" x14ac:dyDescent="0.25">
      <c r="A144">
        <v>99</v>
      </c>
      <c r="B144" s="146" t="s">
        <v>1974</v>
      </c>
      <c r="C144" s="166" t="s">
        <v>3527</v>
      </c>
      <c r="D144" s="167" t="s">
        <v>3651</v>
      </c>
      <c r="E144" s="166" t="s">
        <v>1975</v>
      </c>
      <c r="F144" s="166" t="s">
        <v>3449</v>
      </c>
      <c r="G144" s="166" t="s">
        <v>1976</v>
      </c>
      <c r="H144" s="166" t="s">
        <v>1977</v>
      </c>
      <c r="I144" s="166" t="s">
        <v>1978</v>
      </c>
      <c r="J144" s="168" t="s">
        <v>1979</v>
      </c>
      <c r="K144" s="168" t="s">
        <v>1980</v>
      </c>
      <c r="L144" s="148"/>
      <c r="M144" s="166" t="s">
        <v>1981</v>
      </c>
      <c r="N144" s="149"/>
      <c r="O144" s="167">
        <v>0</v>
      </c>
      <c r="P144" s="149"/>
      <c r="Q144" s="167">
        <v>59.8</v>
      </c>
      <c r="R144" s="149"/>
      <c r="S144" s="167" t="s">
        <v>50</v>
      </c>
      <c r="T144" s="149"/>
      <c r="U144" s="167">
        <v>2024</v>
      </c>
      <c r="V144" s="149"/>
    </row>
    <row r="145" spans="1:22" ht="0.75" customHeight="1" x14ac:dyDescent="0.25">
      <c r="A145">
        <v>100</v>
      </c>
      <c r="B145" s="146" t="s">
        <v>1982</v>
      </c>
      <c r="C145" s="166" t="s">
        <v>3527</v>
      </c>
      <c r="D145" s="167" t="s">
        <v>3651</v>
      </c>
      <c r="E145" s="166" t="s">
        <v>1983</v>
      </c>
      <c r="F145" s="166" t="s">
        <v>3449</v>
      </c>
      <c r="G145" s="166" t="s">
        <v>1984</v>
      </c>
      <c r="H145" s="166" t="s">
        <v>1985</v>
      </c>
      <c r="I145" s="166" t="s">
        <v>1986</v>
      </c>
      <c r="J145" s="168" t="s">
        <v>1987</v>
      </c>
      <c r="K145" s="168" t="s">
        <v>1988</v>
      </c>
      <c r="L145" s="148"/>
      <c r="M145" s="166" t="s">
        <v>1989</v>
      </c>
      <c r="N145" s="149"/>
      <c r="O145" s="167">
        <v>0</v>
      </c>
      <c r="P145" s="149"/>
      <c r="Q145" s="167">
        <v>10</v>
      </c>
      <c r="R145" s="149"/>
      <c r="S145" s="167" t="s">
        <v>44</v>
      </c>
      <c r="T145" s="149"/>
      <c r="U145" s="167">
        <v>2026</v>
      </c>
      <c r="V145" s="149"/>
    </row>
    <row r="146" spans="1:22" ht="24.75" customHeight="1" x14ac:dyDescent="0.25">
      <c r="A146">
        <v>198</v>
      </c>
      <c r="B146" s="146" t="s">
        <v>2708</v>
      </c>
      <c r="C146" s="167" t="s">
        <v>3528</v>
      </c>
      <c r="D146" s="167" t="s">
        <v>3681</v>
      </c>
      <c r="E146" s="166" t="s">
        <v>2709</v>
      </c>
      <c r="F146" s="167" t="s">
        <v>3449</v>
      </c>
      <c r="G146" s="167" t="s">
        <v>2710</v>
      </c>
      <c r="H146" s="167" t="s">
        <v>2711</v>
      </c>
      <c r="I146" s="169" t="s">
        <v>2712</v>
      </c>
      <c r="J146" s="170" t="s">
        <v>2713</v>
      </c>
      <c r="K146" s="170"/>
      <c r="L146" s="148"/>
      <c r="M146" s="186" t="s">
        <v>2714</v>
      </c>
      <c r="N146" s="149"/>
      <c r="O146" s="186">
        <v>0</v>
      </c>
      <c r="P146" s="149"/>
      <c r="Q146" s="186">
        <v>4.25</v>
      </c>
      <c r="R146" s="149"/>
      <c r="S146" s="186" t="s">
        <v>50</v>
      </c>
      <c r="T146" s="149"/>
      <c r="U146" s="186">
        <v>2024</v>
      </c>
      <c r="V146" s="149"/>
    </row>
    <row r="147" spans="1:22" ht="22.5" customHeight="1" x14ac:dyDescent="0.25">
      <c r="A147">
        <v>199</v>
      </c>
      <c r="B147" s="146" t="s">
        <v>2715</v>
      </c>
      <c r="C147" s="167" t="s">
        <v>3528</v>
      </c>
      <c r="D147" s="167" t="s">
        <v>3681</v>
      </c>
      <c r="E147" s="166" t="s">
        <v>2716</v>
      </c>
      <c r="F147" s="167" t="s">
        <v>3449</v>
      </c>
      <c r="G147" s="167" t="s">
        <v>2717</v>
      </c>
      <c r="H147" s="167" t="s">
        <v>2718</v>
      </c>
      <c r="I147" s="169" t="s">
        <v>2719</v>
      </c>
      <c r="J147" s="170" t="s">
        <v>2720</v>
      </c>
      <c r="K147" s="170" t="s">
        <v>2721</v>
      </c>
      <c r="L147" s="148"/>
      <c r="M147" s="186" t="s">
        <v>2722</v>
      </c>
      <c r="N147" s="149"/>
      <c r="O147" s="186">
        <v>0</v>
      </c>
      <c r="P147" s="149"/>
      <c r="Q147" s="186">
        <v>40</v>
      </c>
      <c r="R147" s="149"/>
      <c r="S147" s="186" t="s">
        <v>44</v>
      </c>
      <c r="T147" s="149"/>
      <c r="U147" s="186">
        <v>2026</v>
      </c>
      <c r="V147" s="149"/>
    </row>
    <row r="148" spans="1:22" ht="165" customHeight="1" x14ac:dyDescent="0.25">
      <c r="A148">
        <v>97</v>
      </c>
      <c r="B148" s="146" t="s">
        <v>1953</v>
      </c>
      <c r="C148" s="166" t="s">
        <v>3529</v>
      </c>
      <c r="D148" s="167" t="s">
        <v>3650</v>
      </c>
      <c r="E148" s="166" t="s">
        <v>1954</v>
      </c>
      <c r="F148" s="166" t="s">
        <v>1955</v>
      </c>
      <c r="G148" s="166" t="s">
        <v>1956</v>
      </c>
      <c r="H148" s="166" t="s">
        <v>1957</v>
      </c>
      <c r="I148" s="166" t="s">
        <v>1958</v>
      </c>
      <c r="J148" s="168" t="s">
        <v>4005</v>
      </c>
      <c r="K148" s="168" t="s">
        <v>1959</v>
      </c>
      <c r="L148" s="148"/>
      <c r="M148" s="166" t="s">
        <v>1960</v>
      </c>
      <c r="N148" s="149"/>
      <c r="O148" s="167" t="s">
        <v>1961</v>
      </c>
      <c r="P148" s="149"/>
      <c r="Q148" s="167" t="s">
        <v>1962</v>
      </c>
      <c r="R148" s="149"/>
      <c r="S148" s="167" t="s">
        <v>36</v>
      </c>
      <c r="T148" s="149"/>
      <c r="U148" s="167">
        <v>2023</v>
      </c>
      <c r="V148" s="149"/>
    </row>
    <row r="149" spans="1:22" ht="120" x14ac:dyDescent="0.25">
      <c r="A149">
        <v>96</v>
      </c>
      <c r="B149" s="146" t="s">
        <v>42</v>
      </c>
      <c r="C149" s="166" t="s">
        <v>3529</v>
      </c>
      <c r="D149" s="167" t="s">
        <v>3650</v>
      </c>
      <c r="E149" s="166" t="s">
        <v>1944</v>
      </c>
      <c r="F149" s="166" t="s">
        <v>1945</v>
      </c>
      <c r="G149" s="166" t="s">
        <v>1946</v>
      </c>
      <c r="H149" s="166" t="s">
        <v>1947</v>
      </c>
      <c r="I149" s="166" t="s">
        <v>1948</v>
      </c>
      <c r="J149" s="168" t="s">
        <v>4006</v>
      </c>
      <c r="K149" s="168" t="s">
        <v>1949</v>
      </c>
      <c r="L149" s="148"/>
      <c r="M149" s="166" t="s">
        <v>1950</v>
      </c>
      <c r="N149" s="149"/>
      <c r="O149" s="167" t="s">
        <v>1951</v>
      </c>
      <c r="P149" s="149"/>
      <c r="Q149" s="167" t="s">
        <v>1952</v>
      </c>
      <c r="R149" s="149"/>
      <c r="S149" s="167" t="s">
        <v>50</v>
      </c>
      <c r="T149" s="149"/>
      <c r="U149" s="167">
        <v>2023</v>
      </c>
      <c r="V149" s="149"/>
    </row>
    <row r="150" spans="1:22" ht="90" x14ac:dyDescent="0.25">
      <c r="A150">
        <v>98</v>
      </c>
      <c r="B150" s="146" t="s">
        <v>1963</v>
      </c>
      <c r="C150" s="166" t="s">
        <v>3529</v>
      </c>
      <c r="D150" s="167" t="s">
        <v>3650</v>
      </c>
      <c r="E150" s="166" t="s">
        <v>1964</v>
      </c>
      <c r="F150" s="166" t="s">
        <v>1965</v>
      </c>
      <c r="G150" s="166" t="s">
        <v>1966</v>
      </c>
      <c r="H150" s="166" t="s">
        <v>1967</v>
      </c>
      <c r="I150" s="166" t="s">
        <v>1968</v>
      </c>
      <c r="J150" s="168" t="s">
        <v>1969</v>
      </c>
      <c r="K150" s="168" t="s">
        <v>1970</v>
      </c>
      <c r="L150" s="148"/>
      <c r="M150" s="166" t="s">
        <v>1971</v>
      </c>
      <c r="N150" s="149"/>
      <c r="O150" s="167" t="s">
        <v>1972</v>
      </c>
      <c r="P150" s="149"/>
      <c r="Q150" s="167" t="s">
        <v>1973</v>
      </c>
      <c r="R150" s="149"/>
      <c r="S150" s="167" t="s">
        <v>36</v>
      </c>
      <c r="T150" s="149"/>
      <c r="U150" s="167">
        <v>2024</v>
      </c>
      <c r="V150" s="149"/>
    </row>
    <row r="151" spans="1:22" ht="165" x14ac:dyDescent="0.25">
      <c r="A151">
        <v>95</v>
      </c>
      <c r="B151" s="146" t="s">
        <v>1933</v>
      </c>
      <c r="C151" s="166" t="s">
        <v>3529</v>
      </c>
      <c r="D151" s="167" t="s">
        <v>3650</v>
      </c>
      <c r="E151" s="166" t="s">
        <v>1934</v>
      </c>
      <c r="F151" s="166" t="s">
        <v>1935</v>
      </c>
      <c r="G151" s="166" t="s">
        <v>1936</v>
      </c>
      <c r="H151" s="166" t="s">
        <v>1937</v>
      </c>
      <c r="I151" s="166" t="s">
        <v>1938</v>
      </c>
      <c r="J151" s="168" t="s">
        <v>1939</v>
      </c>
      <c r="K151" s="168" t="s">
        <v>1940</v>
      </c>
      <c r="L151" s="148"/>
      <c r="M151" s="166" t="s">
        <v>1941</v>
      </c>
      <c r="N151" s="149"/>
      <c r="O151" s="167" t="s">
        <v>1942</v>
      </c>
      <c r="P151" s="149"/>
      <c r="Q151" s="167" t="s">
        <v>1943</v>
      </c>
      <c r="R151" s="149"/>
      <c r="S151" s="167" t="s">
        <v>50</v>
      </c>
      <c r="T151" s="149"/>
      <c r="U151" s="167">
        <v>2024</v>
      </c>
      <c r="V151" s="149"/>
    </row>
    <row r="152" spans="1:22" ht="195" x14ac:dyDescent="0.25">
      <c r="A152">
        <v>204</v>
      </c>
      <c r="B152" s="146" t="s">
        <v>48</v>
      </c>
      <c r="C152" s="167" t="s">
        <v>3530</v>
      </c>
      <c r="D152" s="167" t="s">
        <v>3683</v>
      </c>
      <c r="E152" s="166" t="s">
        <v>2742</v>
      </c>
      <c r="F152" s="167" t="s">
        <v>3449</v>
      </c>
      <c r="G152" s="167" t="s">
        <v>2743</v>
      </c>
      <c r="H152" s="167" t="s">
        <v>2744</v>
      </c>
      <c r="I152" s="169" t="s">
        <v>2745</v>
      </c>
      <c r="J152" s="170" t="s">
        <v>3777</v>
      </c>
      <c r="K152" s="170" t="s">
        <v>2746</v>
      </c>
      <c r="L152" s="148"/>
      <c r="M152" s="186" t="s">
        <v>2747</v>
      </c>
      <c r="N152" s="149"/>
      <c r="O152" s="186" t="s">
        <v>2748</v>
      </c>
      <c r="P152" s="149"/>
      <c r="Q152" s="186" t="s">
        <v>2749</v>
      </c>
      <c r="R152" s="149"/>
      <c r="S152" s="186" t="s">
        <v>50</v>
      </c>
      <c r="T152" s="149"/>
      <c r="U152" s="186">
        <v>2023</v>
      </c>
      <c r="V152" s="149"/>
    </row>
    <row r="153" spans="1:22" ht="60" x14ac:dyDescent="0.25">
      <c r="A153">
        <v>205</v>
      </c>
      <c r="B153" s="146" t="s">
        <v>2750</v>
      </c>
      <c r="C153" s="167" t="s">
        <v>3530</v>
      </c>
      <c r="D153" s="167" t="s">
        <v>3683</v>
      </c>
      <c r="E153" s="166" t="s">
        <v>2751</v>
      </c>
      <c r="F153" s="167" t="s">
        <v>3449</v>
      </c>
      <c r="G153" s="167" t="s">
        <v>2752</v>
      </c>
      <c r="H153" s="167" t="s">
        <v>2753</v>
      </c>
      <c r="I153" s="169" t="s">
        <v>2754</v>
      </c>
      <c r="J153" s="170" t="s">
        <v>2755</v>
      </c>
      <c r="K153" s="170" t="s">
        <v>2756</v>
      </c>
      <c r="L153" s="148"/>
      <c r="M153" s="186" t="s">
        <v>2757</v>
      </c>
      <c r="N153" s="149"/>
      <c r="O153" s="186" t="s">
        <v>2758</v>
      </c>
      <c r="P153" s="149"/>
      <c r="Q153" s="186" t="s">
        <v>2759</v>
      </c>
      <c r="R153" s="149"/>
      <c r="S153" s="186" t="s">
        <v>44</v>
      </c>
      <c r="T153" s="149"/>
      <c r="U153" s="186">
        <v>2026</v>
      </c>
      <c r="V153" s="149"/>
    </row>
    <row r="154" spans="1:22" ht="165" x14ac:dyDescent="0.25">
      <c r="A154">
        <v>210</v>
      </c>
      <c r="B154" s="146" t="s">
        <v>2804</v>
      </c>
      <c r="C154" s="167" t="s">
        <v>3531</v>
      </c>
      <c r="D154" s="167" t="s">
        <v>3685</v>
      </c>
      <c r="E154" s="166" t="s">
        <v>2805</v>
      </c>
      <c r="F154" s="167" t="s">
        <v>2806</v>
      </c>
      <c r="G154" s="167" t="s">
        <v>2807</v>
      </c>
      <c r="H154" s="167" t="s">
        <v>2808</v>
      </c>
      <c r="I154" s="169" t="s">
        <v>2809</v>
      </c>
      <c r="J154" s="170" t="s">
        <v>2810</v>
      </c>
      <c r="K154" s="170" t="s">
        <v>2811</v>
      </c>
      <c r="L154" s="148"/>
      <c r="M154" s="186" t="s">
        <v>2812</v>
      </c>
      <c r="N154" s="149"/>
      <c r="O154" s="186" t="s">
        <v>2813</v>
      </c>
      <c r="P154" s="149"/>
      <c r="Q154" s="186" t="s">
        <v>2814</v>
      </c>
      <c r="R154" s="149"/>
      <c r="S154" s="186" t="s">
        <v>50</v>
      </c>
      <c r="T154" s="149"/>
      <c r="U154" s="186">
        <v>2022</v>
      </c>
      <c r="V154" s="149"/>
    </row>
    <row r="155" spans="1:22" ht="240" x14ac:dyDescent="0.25">
      <c r="A155">
        <v>211</v>
      </c>
      <c r="B155" s="146" t="s">
        <v>2815</v>
      </c>
      <c r="C155" s="167" t="s">
        <v>3531</v>
      </c>
      <c r="D155" s="167" t="s">
        <v>3685</v>
      </c>
      <c r="E155" s="166" t="s">
        <v>2816</v>
      </c>
      <c r="F155" s="167" t="s">
        <v>2817</v>
      </c>
      <c r="G155" s="167" t="s">
        <v>2818</v>
      </c>
      <c r="H155" s="167" t="s">
        <v>2819</v>
      </c>
      <c r="I155" s="169" t="s">
        <v>2820</v>
      </c>
      <c r="J155" s="170" t="s">
        <v>2821</v>
      </c>
      <c r="K155" s="170" t="s">
        <v>2822</v>
      </c>
      <c r="L155" s="148"/>
      <c r="M155" s="186" t="s">
        <v>2823</v>
      </c>
      <c r="N155" s="149"/>
      <c r="O155" s="186">
        <v>0</v>
      </c>
      <c r="P155" s="149"/>
      <c r="Q155" s="186">
        <v>10</v>
      </c>
      <c r="R155" s="149"/>
      <c r="S155" s="186" t="s">
        <v>44</v>
      </c>
      <c r="T155" s="149"/>
      <c r="U155" s="186">
        <v>2026</v>
      </c>
      <c r="V155" s="149"/>
    </row>
    <row r="156" spans="1:22" ht="90" x14ac:dyDescent="0.25">
      <c r="A156">
        <v>192</v>
      </c>
      <c r="B156" s="146" t="s">
        <v>2650</v>
      </c>
      <c r="C156" s="167" t="s">
        <v>3532</v>
      </c>
      <c r="D156" s="167" t="s">
        <v>3680</v>
      </c>
      <c r="E156" s="166" t="s">
        <v>2651</v>
      </c>
      <c r="F156" s="167" t="s">
        <v>3449</v>
      </c>
      <c r="G156" s="167" t="s">
        <v>2652</v>
      </c>
      <c r="H156" s="167" t="s">
        <v>2653</v>
      </c>
      <c r="I156" s="166" t="s">
        <v>2654</v>
      </c>
      <c r="J156" s="168" t="s">
        <v>2655</v>
      </c>
      <c r="K156" s="168" t="s">
        <v>2656</v>
      </c>
      <c r="L156" s="148"/>
      <c r="M156" s="167" t="s">
        <v>2657</v>
      </c>
      <c r="N156" s="149"/>
      <c r="O156" s="167" t="s">
        <v>2658</v>
      </c>
      <c r="P156" s="149"/>
      <c r="Q156" s="167" t="s">
        <v>2659</v>
      </c>
      <c r="R156" s="149"/>
      <c r="S156" s="167" t="s">
        <v>50</v>
      </c>
      <c r="T156" s="149"/>
      <c r="U156" s="167">
        <v>2022</v>
      </c>
      <c r="V156" s="149"/>
    </row>
    <row r="157" spans="1:22" ht="105" x14ac:dyDescent="0.25">
      <c r="A157">
        <v>194</v>
      </c>
      <c r="B157" s="146" t="s">
        <v>2670</v>
      </c>
      <c r="C157" s="167" t="s">
        <v>3532</v>
      </c>
      <c r="D157" s="167" t="s">
        <v>3680</v>
      </c>
      <c r="E157" s="166" t="s">
        <v>2671</v>
      </c>
      <c r="F157" s="167" t="s">
        <v>3449</v>
      </c>
      <c r="G157" s="167" t="s">
        <v>2672</v>
      </c>
      <c r="H157" s="167" t="s">
        <v>2673</v>
      </c>
      <c r="I157" s="166" t="s">
        <v>2674</v>
      </c>
      <c r="J157" s="168" t="s">
        <v>2675</v>
      </c>
      <c r="K157" s="168" t="s">
        <v>2676</v>
      </c>
      <c r="L157" s="148"/>
      <c r="M157" s="167" t="s">
        <v>2677</v>
      </c>
      <c r="N157" s="149"/>
      <c r="O157" s="167" t="s">
        <v>2678</v>
      </c>
      <c r="P157" s="149"/>
      <c r="Q157" s="167" t="s">
        <v>2679</v>
      </c>
      <c r="R157" s="149"/>
      <c r="S157" s="167" t="s">
        <v>50</v>
      </c>
      <c r="T157" s="149"/>
      <c r="U157" s="167">
        <v>2023</v>
      </c>
      <c r="V157" s="149"/>
    </row>
    <row r="158" spans="1:22" ht="105" x14ac:dyDescent="0.25">
      <c r="A158">
        <v>193</v>
      </c>
      <c r="B158" s="146" t="s">
        <v>2660</v>
      </c>
      <c r="C158" s="167" t="s">
        <v>3532</v>
      </c>
      <c r="D158" s="167" t="s">
        <v>3680</v>
      </c>
      <c r="E158" s="166" t="s">
        <v>2661</v>
      </c>
      <c r="F158" s="167" t="s">
        <v>3449</v>
      </c>
      <c r="G158" s="167" t="s">
        <v>2662</v>
      </c>
      <c r="H158" s="167" t="s">
        <v>2663</v>
      </c>
      <c r="I158" s="166" t="s">
        <v>2664</v>
      </c>
      <c r="J158" s="168" t="s">
        <v>2665</v>
      </c>
      <c r="K158" s="168" t="s">
        <v>2666</v>
      </c>
      <c r="L158" s="148"/>
      <c r="M158" s="167" t="s">
        <v>2667</v>
      </c>
      <c r="N158" s="149"/>
      <c r="O158" s="167" t="s">
        <v>2668</v>
      </c>
      <c r="P158" s="149"/>
      <c r="Q158" s="167" t="s">
        <v>2669</v>
      </c>
      <c r="R158" s="149"/>
      <c r="S158" s="167" t="s">
        <v>50</v>
      </c>
      <c r="T158" s="149"/>
      <c r="U158" s="167">
        <v>2024</v>
      </c>
      <c r="V158" s="149"/>
    </row>
    <row r="159" spans="1:22" ht="315" x14ac:dyDescent="0.25">
      <c r="A159">
        <v>121</v>
      </c>
      <c r="B159" s="146" t="s">
        <v>2137</v>
      </c>
      <c r="C159" s="166" t="s">
        <v>3533</v>
      </c>
      <c r="D159" s="167" t="s">
        <v>3657</v>
      </c>
      <c r="E159" s="166" t="s">
        <v>2138</v>
      </c>
      <c r="F159" s="166" t="s">
        <v>2139</v>
      </c>
      <c r="G159" s="166" t="s">
        <v>2140</v>
      </c>
      <c r="H159" s="166" t="s">
        <v>2141</v>
      </c>
      <c r="I159" s="166" t="s">
        <v>2142</v>
      </c>
      <c r="J159" s="168" t="s">
        <v>2143</v>
      </c>
      <c r="K159" s="168" t="s">
        <v>2144</v>
      </c>
      <c r="L159" s="148"/>
      <c r="M159" s="166" t="s">
        <v>2145</v>
      </c>
      <c r="N159" s="149"/>
      <c r="O159" s="167" t="s">
        <v>2146</v>
      </c>
      <c r="P159" s="149"/>
      <c r="Q159" s="167" t="s">
        <v>2147</v>
      </c>
      <c r="R159" s="149"/>
      <c r="S159" s="167" t="s">
        <v>50</v>
      </c>
      <c r="T159" s="149"/>
      <c r="U159" s="167">
        <v>2022</v>
      </c>
      <c r="V159" s="149"/>
    </row>
    <row r="160" spans="1:22" ht="60" x14ac:dyDescent="0.25">
      <c r="A160">
        <v>36</v>
      </c>
      <c r="B160" s="146" t="s">
        <v>1501</v>
      </c>
      <c r="C160" s="166" t="s">
        <v>3534</v>
      </c>
      <c r="D160" s="167" t="s">
        <v>3702</v>
      </c>
      <c r="E160" s="166" t="s">
        <v>1502</v>
      </c>
      <c r="F160" s="166" t="s">
        <v>3449</v>
      </c>
      <c r="G160" s="166" t="s">
        <v>1503</v>
      </c>
      <c r="H160" s="166" t="s">
        <v>1504</v>
      </c>
      <c r="I160" s="169" t="s">
        <v>1505</v>
      </c>
      <c r="J160" s="170" t="s">
        <v>4047</v>
      </c>
      <c r="K160" s="170" t="s">
        <v>1506</v>
      </c>
      <c r="L160" s="148"/>
      <c r="M160" s="169" t="s">
        <v>4046</v>
      </c>
      <c r="N160" s="149"/>
      <c r="O160" s="186">
        <v>0</v>
      </c>
      <c r="P160" s="149"/>
      <c r="Q160" s="186">
        <v>19</v>
      </c>
      <c r="R160" s="149"/>
      <c r="S160" s="186" t="s">
        <v>50</v>
      </c>
      <c r="T160" s="149"/>
      <c r="U160" s="167">
        <v>2023</v>
      </c>
      <c r="V160" s="149"/>
    </row>
    <row r="161" spans="1:22" ht="225" x14ac:dyDescent="0.25">
      <c r="A161">
        <v>35</v>
      </c>
      <c r="B161" s="146" t="s">
        <v>42</v>
      </c>
      <c r="C161" s="166" t="s">
        <v>3534</v>
      </c>
      <c r="D161" s="167" t="s">
        <v>3702</v>
      </c>
      <c r="E161" s="166" t="s">
        <v>1493</v>
      </c>
      <c r="F161" s="166" t="s">
        <v>3449</v>
      </c>
      <c r="G161" s="166" t="s">
        <v>1494</v>
      </c>
      <c r="H161" s="166" t="s">
        <v>1495</v>
      </c>
      <c r="I161" s="169" t="s">
        <v>1496</v>
      </c>
      <c r="J161" s="170" t="s">
        <v>4043</v>
      </c>
      <c r="K161" s="170" t="s">
        <v>1497</v>
      </c>
      <c r="L161" s="148"/>
      <c r="M161" s="169" t="s">
        <v>1498</v>
      </c>
      <c r="N161" s="149"/>
      <c r="O161" s="186" t="s">
        <v>1499</v>
      </c>
      <c r="P161" s="149"/>
      <c r="Q161" s="186" t="s">
        <v>1500</v>
      </c>
      <c r="R161" s="149"/>
      <c r="S161" s="186" t="s">
        <v>44</v>
      </c>
      <c r="T161" s="149"/>
      <c r="U161" s="167">
        <v>2026</v>
      </c>
      <c r="V161" s="149"/>
    </row>
    <row r="162" spans="1:22" ht="409.5" x14ac:dyDescent="0.25">
      <c r="A162">
        <v>122</v>
      </c>
      <c r="B162" s="146" t="s">
        <v>42</v>
      </c>
      <c r="C162" s="166" t="s">
        <v>3535</v>
      </c>
      <c r="D162" s="167" t="s">
        <v>3658</v>
      </c>
      <c r="E162" s="166" t="s">
        <v>3872</v>
      </c>
      <c r="F162" s="166" t="s">
        <v>3449</v>
      </c>
      <c r="G162" s="166" t="s">
        <v>1257</v>
      </c>
      <c r="H162" s="166" t="s">
        <v>2148</v>
      </c>
      <c r="I162" s="166" t="s">
        <v>3855</v>
      </c>
      <c r="J162" s="168" t="s">
        <v>3905</v>
      </c>
      <c r="K162" s="168" t="s">
        <v>3856</v>
      </c>
      <c r="L162" s="148"/>
      <c r="M162" s="166" t="s">
        <v>2149</v>
      </c>
      <c r="N162" s="149"/>
      <c r="O162" s="167">
        <v>0</v>
      </c>
      <c r="P162" s="149"/>
      <c r="Q162" s="167">
        <v>0</v>
      </c>
      <c r="R162" s="149"/>
      <c r="S162" s="167" t="s">
        <v>23</v>
      </c>
      <c r="T162" s="149"/>
      <c r="U162" s="167">
        <v>2023</v>
      </c>
      <c r="V162" s="149">
        <v>2024</v>
      </c>
    </row>
    <row r="163" spans="1:22" ht="60" x14ac:dyDescent="0.25">
      <c r="A163">
        <v>123</v>
      </c>
      <c r="B163" s="146" t="s">
        <v>42</v>
      </c>
      <c r="C163" s="166" t="s">
        <v>3535</v>
      </c>
      <c r="D163" s="167" t="s">
        <v>3658</v>
      </c>
      <c r="E163" s="166" t="s">
        <v>3872</v>
      </c>
      <c r="F163" s="166" t="s">
        <v>3449</v>
      </c>
      <c r="G163" s="166" t="s">
        <v>1250</v>
      </c>
      <c r="H163" s="166" t="s">
        <v>2150</v>
      </c>
      <c r="I163" s="170" t="s">
        <v>4044</v>
      </c>
      <c r="J163" s="168" t="s">
        <v>4045</v>
      </c>
      <c r="K163" s="168" t="s">
        <v>409</v>
      </c>
      <c r="L163" s="148"/>
      <c r="M163" s="166" t="s">
        <v>2151</v>
      </c>
      <c r="N163" s="149"/>
      <c r="O163" s="167">
        <v>0</v>
      </c>
      <c r="P163" s="149"/>
      <c r="Q163" s="167">
        <v>98</v>
      </c>
      <c r="R163" s="219">
        <v>0</v>
      </c>
      <c r="S163" s="167" t="s">
        <v>44</v>
      </c>
      <c r="T163" s="149" t="s">
        <v>36</v>
      </c>
      <c r="U163" s="167">
        <v>2026</v>
      </c>
      <c r="V163" s="149">
        <v>2025</v>
      </c>
    </row>
    <row r="164" spans="1:22" ht="135" x14ac:dyDescent="0.25">
      <c r="A164">
        <v>168</v>
      </c>
      <c r="B164" s="146" t="s">
        <v>2461</v>
      </c>
      <c r="C164" s="167" t="s">
        <v>3536</v>
      </c>
      <c r="D164" s="167" t="s">
        <v>3673</v>
      </c>
      <c r="E164" s="166" t="s">
        <v>2462</v>
      </c>
      <c r="F164" s="167" t="s">
        <v>2463</v>
      </c>
      <c r="G164" s="167" t="s">
        <v>2464</v>
      </c>
      <c r="H164" s="167" t="s">
        <v>2465</v>
      </c>
      <c r="I164" s="166" t="s">
        <v>2466</v>
      </c>
      <c r="J164" s="168" t="s">
        <v>2467</v>
      </c>
      <c r="K164" s="168" t="s">
        <v>2468</v>
      </c>
      <c r="L164" s="148"/>
      <c r="M164" s="167" t="s">
        <v>2469</v>
      </c>
      <c r="N164" s="149"/>
      <c r="O164" s="167" t="s">
        <v>2470</v>
      </c>
      <c r="P164" s="149"/>
      <c r="Q164" s="167" t="s">
        <v>2471</v>
      </c>
      <c r="R164" s="149"/>
      <c r="S164" s="167" t="s">
        <v>50</v>
      </c>
      <c r="T164" s="149"/>
      <c r="U164" s="167">
        <v>2022</v>
      </c>
      <c r="V164" s="149"/>
    </row>
    <row r="165" spans="1:22" ht="360" x14ac:dyDescent="0.25">
      <c r="A165">
        <v>167</v>
      </c>
      <c r="B165" s="146" t="s">
        <v>2450</v>
      </c>
      <c r="C165" s="167" t="s">
        <v>3536</v>
      </c>
      <c r="D165" s="167" t="s">
        <v>3673</v>
      </c>
      <c r="E165" s="166" t="s">
        <v>2451</v>
      </c>
      <c r="F165" s="167" t="s">
        <v>2452</v>
      </c>
      <c r="G165" s="167" t="s">
        <v>2453</v>
      </c>
      <c r="H165" s="167" t="s">
        <v>2454</v>
      </c>
      <c r="I165" s="166" t="s">
        <v>2455</v>
      </c>
      <c r="J165" s="168" t="s">
        <v>2456</v>
      </c>
      <c r="K165" s="168" t="s">
        <v>2457</v>
      </c>
      <c r="L165" s="148"/>
      <c r="M165" s="167" t="s">
        <v>2458</v>
      </c>
      <c r="N165" s="149"/>
      <c r="O165" s="167" t="s">
        <v>2459</v>
      </c>
      <c r="P165" s="149"/>
      <c r="Q165" s="167" t="s">
        <v>2460</v>
      </c>
      <c r="R165" s="149"/>
      <c r="S165" s="167" t="s">
        <v>50</v>
      </c>
      <c r="T165" s="149"/>
      <c r="U165" s="167">
        <v>2024</v>
      </c>
      <c r="V165" s="149"/>
    </row>
    <row r="166" spans="1:22" ht="315" x14ac:dyDescent="0.25">
      <c r="A166">
        <v>169</v>
      </c>
      <c r="B166" s="211" t="s">
        <v>48</v>
      </c>
      <c r="C166" s="167" t="s">
        <v>3536</v>
      </c>
      <c r="D166" s="167" t="s">
        <v>3673</v>
      </c>
      <c r="E166" s="166" t="s">
        <v>2472</v>
      </c>
      <c r="F166" s="167" t="s">
        <v>2473</v>
      </c>
      <c r="G166" s="167" t="s">
        <v>2474</v>
      </c>
      <c r="H166" s="167" t="s">
        <v>2475</v>
      </c>
      <c r="I166" s="166" t="s">
        <v>2476</v>
      </c>
      <c r="J166" s="168" t="s">
        <v>4027</v>
      </c>
      <c r="K166" s="168" t="s">
        <v>2477</v>
      </c>
      <c r="L166" s="148"/>
      <c r="M166" s="167" t="s">
        <v>2478</v>
      </c>
      <c r="N166" s="149"/>
      <c r="O166" s="167">
        <v>0</v>
      </c>
      <c r="P166" s="149"/>
      <c r="Q166" s="167">
        <v>4</v>
      </c>
      <c r="R166" s="149"/>
      <c r="S166" s="167" t="s">
        <v>36</v>
      </c>
      <c r="T166" s="149"/>
      <c r="U166" s="167">
        <v>2023</v>
      </c>
      <c r="V166" s="149"/>
    </row>
    <row r="167" spans="1:22" ht="150" x14ac:dyDescent="0.25">
      <c r="A167">
        <v>170</v>
      </c>
      <c r="B167" s="146" t="s">
        <v>2479</v>
      </c>
      <c r="C167" s="167" t="s">
        <v>3536</v>
      </c>
      <c r="D167" s="167" t="s">
        <v>3673</v>
      </c>
      <c r="E167" s="166" t="s">
        <v>2480</v>
      </c>
      <c r="F167" s="167" t="s">
        <v>2481</v>
      </c>
      <c r="G167" s="167" t="s">
        <v>2482</v>
      </c>
      <c r="H167" s="167" t="s">
        <v>2483</v>
      </c>
      <c r="I167" s="166" t="s">
        <v>2484</v>
      </c>
      <c r="J167" s="168" t="s">
        <v>2485</v>
      </c>
      <c r="K167" s="168" t="s">
        <v>2486</v>
      </c>
      <c r="L167" s="148"/>
      <c r="M167" s="167" t="s">
        <v>2487</v>
      </c>
      <c r="N167" s="149"/>
      <c r="O167" s="167">
        <v>0</v>
      </c>
      <c r="P167" s="149"/>
      <c r="Q167" s="167">
        <v>100</v>
      </c>
      <c r="R167" s="149"/>
      <c r="S167" s="167" t="s">
        <v>44</v>
      </c>
      <c r="T167" s="149"/>
      <c r="U167" s="167">
        <v>2026</v>
      </c>
      <c r="V167" s="149"/>
    </row>
    <row r="168" spans="1:22" ht="45" x14ac:dyDescent="0.25">
      <c r="A168">
        <v>172</v>
      </c>
      <c r="B168" s="146" t="s">
        <v>2496</v>
      </c>
      <c r="C168" s="167" t="s">
        <v>3537</v>
      </c>
      <c r="D168" s="167" t="s">
        <v>3674</v>
      </c>
      <c r="E168" s="166" t="s">
        <v>2497</v>
      </c>
      <c r="F168" s="167" t="s">
        <v>3449</v>
      </c>
      <c r="G168" s="167" t="s">
        <v>2498</v>
      </c>
      <c r="H168" s="167" t="s">
        <v>2499</v>
      </c>
      <c r="I168" s="166" t="s">
        <v>2500</v>
      </c>
      <c r="J168" s="168" t="s">
        <v>2501</v>
      </c>
      <c r="K168" s="168" t="s">
        <v>2502</v>
      </c>
      <c r="L168" s="148"/>
      <c r="M168" s="167" t="s">
        <v>2503</v>
      </c>
      <c r="N168" s="149"/>
      <c r="O168" s="167">
        <v>0</v>
      </c>
      <c r="P168" s="149"/>
      <c r="Q168" s="167">
        <v>4</v>
      </c>
      <c r="R168" s="149"/>
      <c r="S168" s="167" t="s">
        <v>44</v>
      </c>
      <c r="T168" s="149"/>
      <c r="U168" s="167">
        <v>2026</v>
      </c>
      <c r="V168" s="149"/>
    </row>
    <row r="169" spans="1:22" ht="120" x14ac:dyDescent="0.25">
      <c r="A169">
        <v>171</v>
      </c>
      <c r="B169" s="146" t="s">
        <v>2488</v>
      </c>
      <c r="C169" s="167" t="s">
        <v>3537</v>
      </c>
      <c r="D169" s="167" t="s">
        <v>3674</v>
      </c>
      <c r="E169" s="166" t="s">
        <v>2489</v>
      </c>
      <c r="F169" s="167" t="s">
        <v>3449</v>
      </c>
      <c r="G169" s="167" t="s">
        <v>2490</v>
      </c>
      <c r="H169" s="167" t="s">
        <v>2491</v>
      </c>
      <c r="I169" s="166" t="s">
        <v>2492</v>
      </c>
      <c r="J169" s="168" t="s">
        <v>2493</v>
      </c>
      <c r="K169" s="168" t="s">
        <v>2494</v>
      </c>
      <c r="L169" s="148"/>
      <c r="M169" s="167" t="s">
        <v>2495</v>
      </c>
      <c r="N169" s="149"/>
      <c r="O169" s="167">
        <v>0</v>
      </c>
      <c r="P169" s="149"/>
      <c r="Q169" s="167">
        <v>315</v>
      </c>
      <c r="R169" s="149"/>
      <c r="S169" s="167" t="s">
        <v>44</v>
      </c>
      <c r="T169" s="149"/>
      <c r="U169" s="167">
        <v>2026</v>
      </c>
      <c r="V169" s="149"/>
    </row>
    <row r="170" spans="1:22" ht="45" x14ac:dyDescent="0.25">
      <c r="A170">
        <v>173</v>
      </c>
      <c r="B170" s="146" t="s">
        <v>2504</v>
      </c>
      <c r="C170" s="167" t="s">
        <v>3537</v>
      </c>
      <c r="D170" s="167" t="s">
        <v>3674</v>
      </c>
      <c r="E170" s="166" t="s">
        <v>2505</v>
      </c>
      <c r="F170" s="167" t="s">
        <v>3449</v>
      </c>
      <c r="G170" s="167" t="s">
        <v>2506</v>
      </c>
      <c r="H170" s="167" t="s">
        <v>2507</v>
      </c>
      <c r="I170" s="166" t="s">
        <v>2508</v>
      </c>
      <c r="J170" s="168" t="s">
        <v>2509</v>
      </c>
      <c r="K170" s="168" t="s">
        <v>2510</v>
      </c>
      <c r="L170" s="148"/>
      <c r="M170" s="167" t="s">
        <v>2511</v>
      </c>
      <c r="N170" s="149"/>
      <c r="O170" s="167">
        <v>0</v>
      </c>
      <c r="P170" s="149"/>
      <c r="Q170" s="167">
        <v>90</v>
      </c>
      <c r="R170" s="149"/>
      <c r="S170" s="167" t="s">
        <v>44</v>
      </c>
      <c r="T170" s="149"/>
      <c r="U170" s="167">
        <v>2026</v>
      </c>
      <c r="V170" s="149"/>
    </row>
    <row r="171" spans="1:22" ht="150" x14ac:dyDescent="0.25">
      <c r="A171">
        <v>177</v>
      </c>
      <c r="B171" s="146" t="s">
        <v>2530</v>
      </c>
      <c r="C171" s="167" t="s">
        <v>3538</v>
      </c>
      <c r="D171" s="167" t="s">
        <v>3676</v>
      </c>
      <c r="E171" s="166" t="s">
        <v>2531</v>
      </c>
      <c r="F171" s="167" t="s">
        <v>2532</v>
      </c>
      <c r="G171" s="167" t="s">
        <v>2533</v>
      </c>
      <c r="H171" s="167" t="s">
        <v>2534</v>
      </c>
      <c r="I171" s="166" t="s">
        <v>2535</v>
      </c>
      <c r="J171" s="168" t="s">
        <v>2536</v>
      </c>
      <c r="K171" s="168" t="s">
        <v>2537</v>
      </c>
      <c r="L171" s="148"/>
      <c r="M171" s="167" t="s">
        <v>2538</v>
      </c>
      <c r="N171" s="149"/>
      <c r="O171" s="167" t="s">
        <v>2539</v>
      </c>
      <c r="P171" s="149"/>
      <c r="Q171" s="167" t="s">
        <v>2540</v>
      </c>
      <c r="R171" s="149"/>
      <c r="S171" s="167" t="s">
        <v>50</v>
      </c>
      <c r="T171" s="149"/>
      <c r="U171" s="167">
        <v>2022</v>
      </c>
      <c r="V171" s="149"/>
    </row>
    <row r="172" spans="1:22" ht="75" x14ac:dyDescent="0.25">
      <c r="A172">
        <v>179</v>
      </c>
      <c r="B172" s="146" t="s">
        <v>2550</v>
      </c>
      <c r="C172" s="167" t="s">
        <v>3538</v>
      </c>
      <c r="D172" s="167" t="s">
        <v>3676</v>
      </c>
      <c r="E172" s="166" t="s">
        <v>2551</v>
      </c>
      <c r="F172" s="167" t="s">
        <v>2552</v>
      </c>
      <c r="G172" s="167" t="s">
        <v>2553</v>
      </c>
      <c r="H172" s="167" t="s">
        <v>2554</v>
      </c>
      <c r="I172" s="166" t="s">
        <v>2555</v>
      </c>
      <c r="J172" s="168" t="s">
        <v>2556</v>
      </c>
      <c r="K172" s="168" t="s">
        <v>2557</v>
      </c>
      <c r="L172" s="148"/>
      <c r="M172" s="167" t="s">
        <v>2558</v>
      </c>
      <c r="N172" s="149"/>
      <c r="O172" s="167">
        <v>0</v>
      </c>
      <c r="P172" s="149"/>
      <c r="Q172" s="167">
        <v>0</v>
      </c>
      <c r="R172" s="149"/>
      <c r="S172" s="167" t="s">
        <v>50</v>
      </c>
      <c r="T172" s="149"/>
      <c r="U172" s="167">
        <v>2022</v>
      </c>
      <c r="V172" s="149"/>
    </row>
    <row r="173" spans="1:22" ht="90" x14ac:dyDescent="0.25">
      <c r="A173">
        <v>178</v>
      </c>
      <c r="B173" s="146" t="s">
        <v>2541</v>
      </c>
      <c r="C173" s="167" t="s">
        <v>3538</v>
      </c>
      <c r="D173" s="167" t="s">
        <v>3676</v>
      </c>
      <c r="E173" s="166" t="s">
        <v>2542</v>
      </c>
      <c r="F173" s="167" t="s">
        <v>2543</v>
      </c>
      <c r="G173" s="167" t="s">
        <v>2544</v>
      </c>
      <c r="H173" s="167" t="s">
        <v>2545</v>
      </c>
      <c r="I173" s="166" t="s">
        <v>2546</v>
      </c>
      <c r="J173" s="168" t="s">
        <v>2547</v>
      </c>
      <c r="K173" s="168" t="s">
        <v>2548</v>
      </c>
      <c r="L173" s="148"/>
      <c r="M173" s="167" t="s">
        <v>2549</v>
      </c>
      <c r="N173" s="149"/>
      <c r="O173" s="167">
        <v>0</v>
      </c>
      <c r="P173" s="149"/>
      <c r="Q173" s="167">
        <v>0</v>
      </c>
      <c r="R173" s="149"/>
      <c r="S173" s="167" t="s">
        <v>36</v>
      </c>
      <c r="T173" s="149"/>
      <c r="U173" s="167">
        <v>2024</v>
      </c>
      <c r="V173" s="149"/>
    </row>
    <row r="174" spans="1:22" ht="105" x14ac:dyDescent="0.25">
      <c r="A174">
        <v>181</v>
      </c>
      <c r="B174" s="146" t="s">
        <v>2570</v>
      </c>
      <c r="C174" s="167" t="s">
        <v>3538</v>
      </c>
      <c r="D174" s="167" t="s">
        <v>3676</v>
      </c>
      <c r="E174" s="166" t="s">
        <v>2571</v>
      </c>
      <c r="F174" s="167" t="s">
        <v>2572</v>
      </c>
      <c r="G174" s="167" t="s">
        <v>2573</v>
      </c>
      <c r="H174" s="167" t="s">
        <v>2574</v>
      </c>
      <c r="I174" s="166" t="s">
        <v>2575</v>
      </c>
      <c r="J174" s="168" t="s">
        <v>2576</v>
      </c>
      <c r="K174" s="168" t="s">
        <v>2577</v>
      </c>
      <c r="L174" s="148"/>
      <c r="M174" s="167" t="s">
        <v>2578</v>
      </c>
      <c r="N174" s="149"/>
      <c r="O174" s="167">
        <v>0</v>
      </c>
      <c r="P174" s="149"/>
      <c r="Q174" s="167">
        <v>0</v>
      </c>
      <c r="R174" s="149"/>
      <c r="S174" s="167" t="s">
        <v>44</v>
      </c>
      <c r="T174" s="149"/>
      <c r="U174" s="167">
        <v>2023</v>
      </c>
      <c r="V174" s="149"/>
    </row>
    <row r="175" spans="1:22" ht="195" x14ac:dyDescent="0.25">
      <c r="A175">
        <v>182</v>
      </c>
      <c r="B175" s="146" t="s">
        <v>2579</v>
      </c>
      <c r="C175" s="167" t="s">
        <v>3538</v>
      </c>
      <c r="D175" s="167" t="s">
        <v>3676</v>
      </c>
      <c r="E175" s="166" t="s">
        <v>2580</v>
      </c>
      <c r="F175" s="167" t="s">
        <v>2581</v>
      </c>
      <c r="G175" s="167" t="s">
        <v>2582</v>
      </c>
      <c r="H175" s="167" t="s">
        <v>2583</v>
      </c>
      <c r="I175" s="166" t="s">
        <v>2584</v>
      </c>
      <c r="J175" s="168" t="s">
        <v>2585</v>
      </c>
      <c r="K175" s="168" t="s">
        <v>2586</v>
      </c>
      <c r="L175" s="148"/>
      <c r="M175" s="167" t="s">
        <v>2587</v>
      </c>
      <c r="N175" s="149"/>
      <c r="O175" s="167">
        <v>0</v>
      </c>
      <c r="P175" s="149"/>
      <c r="Q175" s="167">
        <v>5</v>
      </c>
      <c r="R175" s="149"/>
      <c r="S175" s="167" t="s">
        <v>50</v>
      </c>
      <c r="T175" s="149"/>
      <c r="U175" s="167">
        <v>2022</v>
      </c>
      <c r="V175" s="149"/>
    </row>
    <row r="176" spans="1:22" ht="45" x14ac:dyDescent="0.25">
      <c r="A176">
        <v>180</v>
      </c>
      <c r="B176" s="146" t="s">
        <v>2559</v>
      </c>
      <c r="C176" s="167" t="s">
        <v>3538</v>
      </c>
      <c r="D176" s="167" t="s">
        <v>3676</v>
      </c>
      <c r="E176" s="166" t="s">
        <v>2560</v>
      </c>
      <c r="F176" s="167" t="s">
        <v>2561</v>
      </c>
      <c r="G176" s="167" t="s">
        <v>2562</v>
      </c>
      <c r="H176" s="167" t="s">
        <v>2563</v>
      </c>
      <c r="I176" s="166" t="s">
        <v>2564</v>
      </c>
      <c r="J176" s="168" t="s">
        <v>2565</v>
      </c>
      <c r="K176" s="168" t="s">
        <v>2566</v>
      </c>
      <c r="L176" s="148"/>
      <c r="M176" s="167" t="s">
        <v>2567</v>
      </c>
      <c r="N176" s="149"/>
      <c r="O176" s="167" t="s">
        <v>2568</v>
      </c>
      <c r="P176" s="149"/>
      <c r="Q176" s="167" t="s">
        <v>2569</v>
      </c>
      <c r="R176" s="149"/>
      <c r="S176" s="167" t="s">
        <v>50</v>
      </c>
      <c r="T176" s="149"/>
      <c r="U176" s="167">
        <v>2023</v>
      </c>
      <c r="V176" s="149"/>
    </row>
    <row r="177" spans="1:22" ht="90" x14ac:dyDescent="0.25">
      <c r="A177">
        <v>144</v>
      </c>
      <c r="B177" s="146" t="s">
        <v>2287</v>
      </c>
      <c r="C177" s="167" t="s">
        <v>3539</v>
      </c>
      <c r="D177" s="167" t="s">
        <v>3703</v>
      </c>
      <c r="E177" s="166" t="s">
        <v>2288</v>
      </c>
      <c r="F177" s="167" t="s">
        <v>3449</v>
      </c>
      <c r="G177" s="167" t="s">
        <v>2289</v>
      </c>
      <c r="H177" s="167" t="s">
        <v>2290</v>
      </c>
      <c r="I177" s="166" t="s">
        <v>2291</v>
      </c>
      <c r="J177" s="168" t="s">
        <v>2292</v>
      </c>
      <c r="K177" s="168" t="s">
        <v>2293</v>
      </c>
      <c r="L177" s="148"/>
      <c r="M177" s="167" t="s">
        <v>2294</v>
      </c>
      <c r="N177" s="149"/>
      <c r="O177" s="167">
        <v>0</v>
      </c>
      <c r="P177" s="149"/>
      <c r="Q177" s="167">
        <v>0</v>
      </c>
      <c r="R177" s="149"/>
      <c r="S177" s="167" t="s">
        <v>36</v>
      </c>
      <c r="T177" s="149"/>
      <c r="U177" s="167">
        <v>2024</v>
      </c>
      <c r="V177" s="149"/>
    </row>
    <row r="178" spans="1:22" ht="60" x14ac:dyDescent="0.25">
      <c r="A178">
        <v>56</v>
      </c>
      <c r="B178" s="146" t="s">
        <v>1625</v>
      </c>
      <c r="C178" s="166" t="s">
        <v>3540</v>
      </c>
      <c r="D178" s="167" t="s">
        <v>3636</v>
      </c>
      <c r="E178" s="166" t="s">
        <v>1626</v>
      </c>
      <c r="F178" s="166" t="s">
        <v>3449</v>
      </c>
      <c r="G178" s="166" t="s">
        <v>1627</v>
      </c>
      <c r="H178" s="166" t="s">
        <v>1628</v>
      </c>
      <c r="I178" s="169" t="s">
        <v>1629</v>
      </c>
      <c r="J178" s="170" t="s">
        <v>1630</v>
      </c>
      <c r="K178" s="170" t="s">
        <v>1631</v>
      </c>
      <c r="L178" s="148"/>
      <c r="M178" s="169" t="s">
        <v>1632</v>
      </c>
      <c r="N178" s="149"/>
      <c r="O178" s="186">
        <v>0</v>
      </c>
      <c r="P178" s="149"/>
      <c r="Q178" s="186">
        <v>0</v>
      </c>
      <c r="R178" s="149"/>
      <c r="S178" s="186" t="s">
        <v>36</v>
      </c>
      <c r="T178" s="149"/>
      <c r="U178" s="167">
        <v>2024</v>
      </c>
      <c r="V178" s="149"/>
    </row>
    <row r="179" spans="1:22" ht="60" x14ac:dyDescent="0.25">
      <c r="A179">
        <v>160</v>
      </c>
      <c r="B179" s="146" t="s">
        <v>2408</v>
      </c>
      <c r="C179" s="167" t="s">
        <v>3541</v>
      </c>
      <c r="D179" s="167" t="s">
        <v>3669</v>
      </c>
      <c r="E179" s="166" t="s">
        <v>2409</v>
      </c>
      <c r="F179" s="167" t="s">
        <v>3449</v>
      </c>
      <c r="G179" s="167" t="s">
        <v>2410</v>
      </c>
      <c r="H179" s="167" t="s">
        <v>2411</v>
      </c>
      <c r="I179" s="166" t="s">
        <v>2412</v>
      </c>
      <c r="J179" s="168" t="s">
        <v>2413</v>
      </c>
      <c r="K179" s="168" t="s">
        <v>2414</v>
      </c>
      <c r="L179" s="148"/>
      <c r="M179" s="167" t="s">
        <v>2415</v>
      </c>
      <c r="N179" s="149"/>
      <c r="O179" s="167">
        <v>0</v>
      </c>
      <c r="P179" s="149"/>
      <c r="Q179" s="167">
        <v>50</v>
      </c>
      <c r="R179" s="149"/>
      <c r="S179" s="167" t="s">
        <v>50</v>
      </c>
      <c r="T179" s="149"/>
      <c r="U179" s="167">
        <v>2023</v>
      </c>
      <c r="V179" s="149"/>
    </row>
    <row r="180" spans="1:22" ht="30" x14ac:dyDescent="0.25">
      <c r="A180">
        <v>166</v>
      </c>
      <c r="B180" s="146" t="s">
        <v>2441</v>
      </c>
      <c r="C180" s="167" t="s">
        <v>3542</v>
      </c>
      <c r="D180" s="167" t="s">
        <v>3672</v>
      </c>
      <c r="E180" s="166" t="s">
        <v>2442</v>
      </c>
      <c r="F180" s="167" t="s">
        <v>2443</v>
      </c>
      <c r="G180" s="167" t="s">
        <v>2444</v>
      </c>
      <c r="H180" s="167" t="s">
        <v>2445</v>
      </c>
      <c r="I180" s="166" t="s">
        <v>2446</v>
      </c>
      <c r="J180" s="168" t="s">
        <v>2447</v>
      </c>
      <c r="K180" s="168" t="s">
        <v>2448</v>
      </c>
      <c r="L180" s="148"/>
      <c r="M180" s="167" t="s">
        <v>2449</v>
      </c>
      <c r="N180" s="149"/>
      <c r="O180" s="167">
        <v>0</v>
      </c>
      <c r="P180" s="149"/>
      <c r="Q180" s="167">
        <v>95</v>
      </c>
      <c r="R180" s="149"/>
      <c r="S180" s="167" t="s">
        <v>44</v>
      </c>
      <c r="T180" s="149"/>
      <c r="U180" s="167">
        <v>2026</v>
      </c>
      <c r="V180" s="149"/>
    </row>
    <row r="181" spans="1:22" ht="30" x14ac:dyDescent="0.25">
      <c r="A181">
        <v>134</v>
      </c>
      <c r="B181" s="146" t="s">
        <v>2218</v>
      </c>
      <c r="C181" s="167" t="s">
        <v>3543</v>
      </c>
      <c r="D181" s="167" t="s">
        <v>3662</v>
      </c>
      <c r="E181" s="166" t="s">
        <v>2219</v>
      </c>
      <c r="F181" s="167" t="s">
        <v>3449</v>
      </c>
      <c r="G181" s="167" t="s">
        <v>2220</v>
      </c>
      <c r="H181" s="167" t="s">
        <v>2221</v>
      </c>
      <c r="I181" s="166" t="s">
        <v>2222</v>
      </c>
      <c r="J181" s="168" t="s">
        <v>2222</v>
      </c>
      <c r="K181" s="168" t="s">
        <v>2223</v>
      </c>
      <c r="L181" s="148"/>
      <c r="M181" s="167" t="s">
        <v>2224</v>
      </c>
      <c r="N181" s="149"/>
      <c r="O181" s="167">
        <v>0</v>
      </c>
      <c r="P181" s="149"/>
      <c r="Q181" s="167">
        <v>0</v>
      </c>
      <c r="R181" s="149"/>
      <c r="S181" s="167" t="s">
        <v>50</v>
      </c>
      <c r="T181" s="149" t="s">
        <v>23</v>
      </c>
      <c r="U181" s="167">
        <v>2023</v>
      </c>
      <c r="V181" s="149">
        <v>2025</v>
      </c>
    </row>
    <row r="182" spans="1:22" ht="45" x14ac:dyDescent="0.25">
      <c r="A182">
        <v>133</v>
      </c>
      <c r="B182" s="146" t="s">
        <v>2210</v>
      </c>
      <c r="C182" s="167" t="s">
        <v>3543</v>
      </c>
      <c r="D182" s="167" t="s">
        <v>3662</v>
      </c>
      <c r="E182" s="166" t="s">
        <v>2211</v>
      </c>
      <c r="F182" s="167" t="s">
        <v>3449</v>
      </c>
      <c r="G182" s="167" t="s">
        <v>2212</v>
      </c>
      <c r="H182" s="167" t="s">
        <v>2213</v>
      </c>
      <c r="I182" s="166" t="s">
        <v>2214</v>
      </c>
      <c r="J182" s="168" t="s">
        <v>2215</v>
      </c>
      <c r="K182" s="168" t="s">
        <v>2216</v>
      </c>
      <c r="L182" s="148"/>
      <c r="M182" s="167" t="s">
        <v>2217</v>
      </c>
      <c r="N182" s="149"/>
      <c r="O182" s="167">
        <v>0</v>
      </c>
      <c r="P182" s="149"/>
      <c r="Q182" s="167">
        <v>0</v>
      </c>
      <c r="R182" s="149"/>
      <c r="S182" s="167" t="s">
        <v>50</v>
      </c>
      <c r="T182" s="149" t="s">
        <v>23</v>
      </c>
      <c r="U182" s="167">
        <v>2024</v>
      </c>
      <c r="V182" s="149">
        <v>2026</v>
      </c>
    </row>
    <row r="183" spans="1:22" ht="30" x14ac:dyDescent="0.25">
      <c r="A183">
        <v>13</v>
      </c>
      <c r="B183" s="146" t="s">
        <v>1344</v>
      </c>
      <c r="C183" s="166" t="s">
        <v>3544</v>
      </c>
      <c r="D183" s="167" t="s">
        <v>3704</v>
      </c>
      <c r="E183" s="166" t="s">
        <v>1345</v>
      </c>
      <c r="F183" s="166" t="s">
        <v>3449</v>
      </c>
      <c r="G183" s="166" t="s">
        <v>1346</v>
      </c>
      <c r="H183" s="166" t="s">
        <v>1347</v>
      </c>
      <c r="I183" s="169" t="s">
        <v>1348</v>
      </c>
      <c r="J183" s="170" t="s">
        <v>1349</v>
      </c>
      <c r="K183" s="170" t="s">
        <v>1350</v>
      </c>
      <c r="L183" s="148"/>
      <c r="M183" s="169" t="s">
        <v>1351</v>
      </c>
      <c r="N183" s="149"/>
      <c r="O183" s="186">
        <v>0</v>
      </c>
      <c r="P183" s="149"/>
      <c r="Q183" s="186">
        <v>0</v>
      </c>
      <c r="R183" s="149"/>
      <c r="S183" s="186" t="s">
        <v>50</v>
      </c>
      <c r="T183" s="149"/>
      <c r="U183" s="167">
        <v>2022</v>
      </c>
      <c r="V183" s="149"/>
    </row>
    <row r="184" spans="1:22" ht="30" x14ac:dyDescent="0.25">
      <c r="A184">
        <v>12</v>
      </c>
      <c r="B184" s="146" t="s">
        <v>1336</v>
      </c>
      <c r="C184" s="166" t="s">
        <v>3544</v>
      </c>
      <c r="D184" s="167" t="s">
        <v>3704</v>
      </c>
      <c r="E184" s="166" t="s">
        <v>1337</v>
      </c>
      <c r="F184" s="166" t="s">
        <v>3449</v>
      </c>
      <c r="G184" s="166" t="s">
        <v>1338</v>
      </c>
      <c r="H184" s="166" t="s">
        <v>1339</v>
      </c>
      <c r="I184" s="169" t="s">
        <v>1340</v>
      </c>
      <c r="J184" s="170" t="s">
        <v>1341</v>
      </c>
      <c r="K184" s="170" t="s">
        <v>1342</v>
      </c>
      <c r="L184" s="148"/>
      <c r="M184" s="169" t="s">
        <v>1343</v>
      </c>
      <c r="N184" s="149"/>
      <c r="O184" s="186">
        <v>0</v>
      </c>
      <c r="P184" s="149"/>
      <c r="Q184" s="186">
        <v>0</v>
      </c>
      <c r="R184" s="149"/>
      <c r="S184" s="186" t="s">
        <v>50</v>
      </c>
      <c r="T184" s="149"/>
      <c r="U184" s="167">
        <v>2022</v>
      </c>
      <c r="V184" s="149"/>
    </row>
    <row r="185" spans="1:22" ht="30" x14ac:dyDescent="0.25">
      <c r="A185">
        <v>102</v>
      </c>
      <c r="B185" s="146" t="s">
        <v>42</v>
      </c>
      <c r="C185" s="166" t="s">
        <v>3545</v>
      </c>
      <c r="D185" s="167" t="s">
        <v>3652</v>
      </c>
      <c r="E185" s="166" t="s">
        <v>1998</v>
      </c>
      <c r="F185" s="166" t="s">
        <v>3449</v>
      </c>
      <c r="G185" s="166" t="s">
        <v>1999</v>
      </c>
      <c r="H185" s="166" t="s">
        <v>2000</v>
      </c>
      <c r="I185" s="166" t="s">
        <v>2001</v>
      </c>
      <c r="J185" s="170" t="s">
        <v>3986</v>
      </c>
      <c r="K185" s="168" t="s">
        <v>2002</v>
      </c>
      <c r="L185" s="148"/>
      <c r="M185" s="166" t="s">
        <v>2003</v>
      </c>
      <c r="N185" s="149"/>
      <c r="O185" s="167">
        <v>0</v>
      </c>
      <c r="P185" s="149"/>
      <c r="Q185" s="167">
        <v>0</v>
      </c>
      <c r="R185" s="149"/>
      <c r="S185" s="167" t="s">
        <v>50</v>
      </c>
      <c r="T185" s="149" t="s">
        <v>23</v>
      </c>
      <c r="U185" s="167">
        <v>2023</v>
      </c>
      <c r="V185" s="149">
        <v>2025</v>
      </c>
    </row>
    <row r="186" spans="1:22" ht="45" x14ac:dyDescent="0.25">
      <c r="A186">
        <v>31</v>
      </c>
      <c r="B186" s="146" t="s">
        <v>42</v>
      </c>
      <c r="C186" s="166" t="s">
        <v>3546</v>
      </c>
      <c r="D186" s="167" t="s">
        <v>3629</v>
      </c>
      <c r="E186" s="166" t="s">
        <v>1466</v>
      </c>
      <c r="F186" s="166" t="s">
        <v>3449</v>
      </c>
      <c r="G186" s="166" t="s">
        <v>1467</v>
      </c>
      <c r="H186" s="166" t="s">
        <v>1468</v>
      </c>
      <c r="I186" s="169" t="s">
        <v>1469</v>
      </c>
      <c r="J186" s="170" t="s">
        <v>1470</v>
      </c>
      <c r="K186" s="170" t="s">
        <v>1471</v>
      </c>
      <c r="L186" s="148"/>
      <c r="M186" s="169" t="s">
        <v>1472</v>
      </c>
      <c r="N186" s="149"/>
      <c r="O186" s="186">
        <v>0</v>
      </c>
      <c r="P186" s="149"/>
      <c r="Q186" s="186">
        <v>0</v>
      </c>
      <c r="R186" s="149"/>
      <c r="S186" s="186" t="s">
        <v>50</v>
      </c>
      <c r="T186" s="149" t="s">
        <v>44</v>
      </c>
      <c r="U186" s="167">
        <v>2022</v>
      </c>
      <c r="V186" s="149">
        <v>2023</v>
      </c>
    </row>
    <row r="187" spans="1:22" ht="45" x14ac:dyDescent="0.25">
      <c r="A187">
        <v>29</v>
      </c>
      <c r="B187" s="146" t="s">
        <v>42</v>
      </c>
      <c r="C187" s="166" t="s">
        <v>3546</v>
      </c>
      <c r="D187" s="167" t="s">
        <v>3629</v>
      </c>
      <c r="E187" s="166" t="s">
        <v>1453</v>
      </c>
      <c r="F187" s="166" t="s">
        <v>3449</v>
      </c>
      <c r="G187" s="166" t="s">
        <v>1454</v>
      </c>
      <c r="H187" s="166" t="s">
        <v>1455</v>
      </c>
      <c r="I187" s="169" t="s">
        <v>1456</v>
      </c>
      <c r="J187" s="170" t="s">
        <v>3841</v>
      </c>
      <c r="K187" s="170" t="s">
        <v>1457</v>
      </c>
      <c r="L187" s="148"/>
      <c r="M187" s="169" t="s">
        <v>1458</v>
      </c>
      <c r="N187" s="149"/>
      <c r="O187" s="186">
        <v>0</v>
      </c>
      <c r="P187" s="149"/>
      <c r="Q187" s="186">
        <v>0</v>
      </c>
      <c r="R187" s="149"/>
      <c r="S187" s="186" t="s">
        <v>50</v>
      </c>
      <c r="T187" s="149" t="s">
        <v>44</v>
      </c>
      <c r="U187" s="167">
        <v>2023</v>
      </c>
      <c r="V187" s="149">
        <v>2024</v>
      </c>
    </row>
    <row r="188" spans="1:22" ht="60" x14ac:dyDescent="0.25">
      <c r="A188">
        <v>28</v>
      </c>
      <c r="B188" s="146" t="s">
        <v>42</v>
      </c>
      <c r="C188" s="166" t="s">
        <v>3546</v>
      </c>
      <c r="D188" s="167" t="s">
        <v>3629</v>
      </c>
      <c r="E188" s="166" t="s">
        <v>1447</v>
      </c>
      <c r="F188" s="166" t="s">
        <v>3449</v>
      </c>
      <c r="G188" s="166" t="s">
        <v>1448</v>
      </c>
      <c r="H188" s="166" t="s">
        <v>1449</v>
      </c>
      <c r="I188" s="169" t="s">
        <v>3821</v>
      </c>
      <c r="J188" s="170" t="s">
        <v>3822</v>
      </c>
      <c r="K188" s="170" t="s">
        <v>3775</v>
      </c>
      <c r="L188" s="155" t="s">
        <v>3776</v>
      </c>
      <c r="M188" s="169" t="s">
        <v>1450</v>
      </c>
      <c r="N188" s="149"/>
      <c r="O188" s="186" t="s">
        <v>1451</v>
      </c>
      <c r="P188" s="149"/>
      <c r="Q188" s="186" t="s">
        <v>1452</v>
      </c>
      <c r="R188" s="149"/>
      <c r="S188" s="186" t="s">
        <v>44</v>
      </c>
      <c r="T188" s="149"/>
      <c r="U188" s="167">
        <v>2026</v>
      </c>
      <c r="V188" s="149"/>
    </row>
    <row r="189" spans="1:22" ht="30" x14ac:dyDescent="0.25">
      <c r="A189">
        <v>32</v>
      </c>
      <c r="B189" s="146" t="s">
        <v>42</v>
      </c>
      <c r="C189" s="166" t="s">
        <v>3546</v>
      </c>
      <c r="D189" s="167" t="s">
        <v>3629</v>
      </c>
      <c r="E189" s="166" t="s">
        <v>1473</v>
      </c>
      <c r="F189" s="166" t="s">
        <v>3449</v>
      </c>
      <c r="G189" s="166" t="s">
        <v>1474</v>
      </c>
      <c r="H189" s="166" t="s">
        <v>1475</v>
      </c>
      <c r="I189" s="169" t="s">
        <v>1476</v>
      </c>
      <c r="J189" s="170" t="s">
        <v>1477</v>
      </c>
      <c r="K189" s="170" t="s">
        <v>1478</v>
      </c>
      <c r="L189" s="148"/>
      <c r="M189" s="169" t="s">
        <v>1479</v>
      </c>
      <c r="N189" s="149"/>
      <c r="O189" s="186">
        <v>0</v>
      </c>
      <c r="P189" s="149"/>
      <c r="Q189" s="186">
        <v>0</v>
      </c>
      <c r="R189" s="149"/>
      <c r="S189" s="186" t="s">
        <v>50</v>
      </c>
      <c r="T189" s="149" t="s">
        <v>44</v>
      </c>
      <c r="U189" s="167">
        <v>2022</v>
      </c>
      <c r="V189" s="149">
        <v>2023</v>
      </c>
    </row>
    <row r="190" spans="1:22" ht="30" x14ac:dyDescent="0.25">
      <c r="A190">
        <v>30</v>
      </c>
      <c r="B190" s="146" t="s">
        <v>1459</v>
      </c>
      <c r="C190" s="166" t="s">
        <v>3546</v>
      </c>
      <c r="D190" s="167" t="s">
        <v>3629</v>
      </c>
      <c r="E190" s="166" t="s">
        <v>1460</v>
      </c>
      <c r="F190" s="166" t="s">
        <v>3449</v>
      </c>
      <c r="G190" s="166" t="s">
        <v>1461</v>
      </c>
      <c r="H190" s="166" t="s">
        <v>1462</v>
      </c>
      <c r="I190" s="169" t="s">
        <v>1463</v>
      </c>
      <c r="J190" s="182" t="s">
        <v>3823</v>
      </c>
      <c r="K190" s="170" t="s">
        <v>1464</v>
      </c>
      <c r="L190" s="148"/>
      <c r="M190" s="169" t="s">
        <v>1465</v>
      </c>
      <c r="N190" s="149"/>
      <c r="O190" s="186">
        <v>0</v>
      </c>
      <c r="P190" s="149"/>
      <c r="Q190" s="186">
        <v>0</v>
      </c>
      <c r="R190" s="149"/>
      <c r="S190" s="186" t="s">
        <v>50</v>
      </c>
      <c r="T190" s="149" t="s">
        <v>44</v>
      </c>
      <c r="U190" s="167">
        <v>2024</v>
      </c>
      <c r="V190" s="149">
        <v>2026</v>
      </c>
    </row>
    <row r="191" spans="1:22" ht="135" x14ac:dyDescent="0.25">
      <c r="A191">
        <v>151</v>
      </c>
      <c r="B191" s="146" t="s">
        <v>2351</v>
      </c>
      <c r="C191" s="167" t="s">
        <v>3547</v>
      </c>
      <c r="D191" s="167" t="s">
        <v>3667</v>
      </c>
      <c r="E191" s="166" t="s">
        <v>2352</v>
      </c>
      <c r="F191" s="167" t="s">
        <v>2353</v>
      </c>
      <c r="G191" s="167" t="s">
        <v>2354</v>
      </c>
      <c r="H191" s="167" t="s">
        <v>2355</v>
      </c>
      <c r="I191" s="166" t="s">
        <v>2356</v>
      </c>
      <c r="J191" s="168" t="s">
        <v>2357</v>
      </c>
      <c r="K191" s="168" t="s">
        <v>2358</v>
      </c>
      <c r="L191" s="148"/>
      <c r="M191" s="167" t="s">
        <v>2359</v>
      </c>
      <c r="N191" s="149"/>
      <c r="O191" s="167" t="s">
        <v>2360</v>
      </c>
      <c r="P191" s="149"/>
      <c r="Q191" s="167" t="s">
        <v>2361</v>
      </c>
      <c r="R191" s="149"/>
      <c r="S191" s="167" t="s">
        <v>36</v>
      </c>
      <c r="T191" s="149"/>
      <c r="U191" s="167">
        <v>2021</v>
      </c>
      <c r="V191" s="149"/>
    </row>
    <row r="192" spans="1:22" ht="150" x14ac:dyDescent="0.25">
      <c r="A192">
        <v>85</v>
      </c>
      <c r="B192" s="146" t="s">
        <v>1850</v>
      </c>
      <c r="C192" s="166" t="s">
        <v>3548</v>
      </c>
      <c r="D192" s="167" t="s">
        <v>3705</v>
      </c>
      <c r="E192" s="166" t="s">
        <v>1851</v>
      </c>
      <c r="F192" s="166" t="s">
        <v>3449</v>
      </c>
      <c r="G192" s="166" t="s">
        <v>1852</v>
      </c>
      <c r="H192" s="166" t="s">
        <v>1853</v>
      </c>
      <c r="I192" s="166" t="s">
        <v>1854</v>
      </c>
      <c r="J192" s="168" t="s">
        <v>1855</v>
      </c>
      <c r="K192" s="168" t="s">
        <v>1856</v>
      </c>
      <c r="L192" s="148"/>
      <c r="M192" s="166" t="s">
        <v>1857</v>
      </c>
      <c r="N192" s="149"/>
      <c r="O192" s="167">
        <v>0</v>
      </c>
      <c r="P192" s="149"/>
      <c r="Q192" s="167">
        <v>0</v>
      </c>
      <c r="R192" s="149"/>
      <c r="S192" s="167" t="s">
        <v>23</v>
      </c>
      <c r="T192" s="149"/>
      <c r="U192" s="167">
        <v>2025</v>
      </c>
      <c r="V192" s="149"/>
    </row>
    <row r="193" spans="1:22" ht="135" x14ac:dyDescent="0.25">
      <c r="A193">
        <v>188</v>
      </c>
      <c r="B193" s="146" t="s">
        <v>2618</v>
      </c>
      <c r="C193" s="167" t="s">
        <v>3549</v>
      </c>
      <c r="D193" s="167" t="s">
        <v>3679</v>
      </c>
      <c r="E193" s="166" t="s">
        <v>2619</v>
      </c>
      <c r="F193" s="167" t="s">
        <v>3449</v>
      </c>
      <c r="G193" s="167" t="s">
        <v>2620</v>
      </c>
      <c r="H193" s="167" t="s">
        <v>2621</v>
      </c>
      <c r="I193" s="166" t="s">
        <v>2622</v>
      </c>
      <c r="J193" s="168" t="s">
        <v>2623</v>
      </c>
      <c r="K193" s="168" t="s">
        <v>2624</v>
      </c>
      <c r="L193" s="148"/>
      <c r="M193" s="167" t="s">
        <v>2625</v>
      </c>
      <c r="N193" s="149"/>
      <c r="O193" s="167" t="s">
        <v>2626</v>
      </c>
      <c r="P193" s="149"/>
      <c r="Q193" s="167" t="s">
        <v>2627</v>
      </c>
      <c r="R193" s="149"/>
      <c r="S193" s="167" t="s">
        <v>50</v>
      </c>
      <c r="T193" s="149"/>
      <c r="U193" s="167">
        <v>2025</v>
      </c>
      <c r="V193" s="149"/>
    </row>
    <row r="194" spans="1:22" ht="30" x14ac:dyDescent="0.25">
      <c r="A194">
        <v>191</v>
      </c>
      <c r="B194" s="146" t="s">
        <v>2644</v>
      </c>
      <c r="C194" s="167" t="s">
        <v>3549</v>
      </c>
      <c r="D194" s="167" t="s">
        <v>3679</v>
      </c>
      <c r="E194" s="166" t="s">
        <v>2645</v>
      </c>
      <c r="F194" s="167" t="s">
        <v>3449</v>
      </c>
      <c r="G194" s="167" t="s">
        <v>2646</v>
      </c>
      <c r="H194" s="167" t="s">
        <v>2647</v>
      </c>
      <c r="I194" s="166" t="s">
        <v>3998</v>
      </c>
      <c r="J194" s="168" t="s">
        <v>3999</v>
      </c>
      <c r="K194" s="168" t="s">
        <v>2648</v>
      </c>
      <c r="L194" s="148"/>
      <c r="M194" s="167" t="s">
        <v>2649</v>
      </c>
      <c r="N194" s="149"/>
      <c r="O194" s="167">
        <v>40</v>
      </c>
      <c r="P194" s="149"/>
      <c r="Q194" s="167">
        <v>60</v>
      </c>
      <c r="R194" s="149"/>
      <c r="S194" s="167" t="s">
        <v>23</v>
      </c>
      <c r="T194" s="149"/>
      <c r="U194" s="167">
        <v>2025</v>
      </c>
      <c r="V194" s="149"/>
    </row>
    <row r="195" spans="1:22" ht="45" x14ac:dyDescent="0.25">
      <c r="A195">
        <v>190</v>
      </c>
      <c r="B195" s="146" t="s">
        <v>2636</v>
      </c>
      <c r="C195" s="167" t="s">
        <v>3549</v>
      </c>
      <c r="D195" s="167" t="s">
        <v>3679</v>
      </c>
      <c r="E195" s="166" t="s">
        <v>2637</v>
      </c>
      <c r="F195" s="167" t="s">
        <v>3449</v>
      </c>
      <c r="G195" s="167" t="s">
        <v>2638</v>
      </c>
      <c r="H195" s="167" t="s">
        <v>2639</v>
      </c>
      <c r="I195" s="166" t="s">
        <v>2640</v>
      </c>
      <c r="J195" s="168" t="s">
        <v>2641</v>
      </c>
      <c r="K195" s="168" t="s">
        <v>2642</v>
      </c>
      <c r="L195" s="148"/>
      <c r="M195" s="167" t="s">
        <v>2643</v>
      </c>
      <c r="N195" s="149"/>
      <c r="O195" s="167">
        <v>0</v>
      </c>
      <c r="P195" s="149"/>
      <c r="Q195" s="167">
        <v>20</v>
      </c>
      <c r="R195" s="149"/>
      <c r="S195" s="167" t="s">
        <v>23</v>
      </c>
      <c r="T195" s="149"/>
      <c r="U195" s="167">
        <v>2025</v>
      </c>
      <c r="V195" s="149"/>
    </row>
    <row r="196" spans="1:22" ht="75" x14ac:dyDescent="0.25">
      <c r="A196">
        <v>189</v>
      </c>
      <c r="B196" s="146" t="s">
        <v>2628</v>
      </c>
      <c r="C196" s="167" t="s">
        <v>3549</v>
      </c>
      <c r="D196" s="167" t="s">
        <v>3679</v>
      </c>
      <c r="E196" s="166" t="s">
        <v>2629</v>
      </c>
      <c r="F196" s="167" t="s">
        <v>3449</v>
      </c>
      <c r="G196" s="167" t="s">
        <v>2630</v>
      </c>
      <c r="H196" s="167" t="s">
        <v>2631</v>
      </c>
      <c r="I196" s="166" t="s">
        <v>2632</v>
      </c>
      <c r="J196" s="168" t="s">
        <v>2633</v>
      </c>
      <c r="K196" s="168" t="s">
        <v>2634</v>
      </c>
      <c r="L196" s="148"/>
      <c r="M196" s="167" t="s">
        <v>2635</v>
      </c>
      <c r="N196" s="149"/>
      <c r="O196" s="167">
        <v>0</v>
      </c>
      <c r="P196" s="149"/>
      <c r="Q196" s="167">
        <v>237</v>
      </c>
      <c r="R196" s="149"/>
      <c r="S196" s="167" t="s">
        <v>23</v>
      </c>
      <c r="T196" s="149"/>
      <c r="U196" s="167">
        <v>2025</v>
      </c>
      <c r="V196" s="149"/>
    </row>
    <row r="197" spans="1:22" ht="120" x14ac:dyDescent="0.25">
      <c r="A197">
        <v>81</v>
      </c>
      <c r="B197" s="146" t="s">
        <v>1824</v>
      </c>
      <c r="C197" s="166" t="s">
        <v>3550</v>
      </c>
      <c r="D197" s="167" t="s">
        <v>3645</v>
      </c>
      <c r="E197" s="166" t="s">
        <v>3588</v>
      </c>
      <c r="F197" s="166" t="s">
        <v>3449</v>
      </c>
      <c r="G197" s="166" t="s">
        <v>1825</v>
      </c>
      <c r="H197" s="166" t="s">
        <v>1826</v>
      </c>
      <c r="I197" s="166" t="s">
        <v>1827</v>
      </c>
      <c r="J197" s="168" t="s">
        <v>3863</v>
      </c>
      <c r="K197" s="168" t="s">
        <v>3864</v>
      </c>
      <c r="L197" s="148"/>
      <c r="M197" s="166" t="s">
        <v>1828</v>
      </c>
      <c r="N197" s="149"/>
      <c r="O197" s="167">
        <v>0</v>
      </c>
      <c r="P197" s="149"/>
      <c r="Q197" s="167">
        <v>0</v>
      </c>
      <c r="R197" s="149"/>
      <c r="S197" s="167" t="s">
        <v>23</v>
      </c>
      <c r="T197" s="149"/>
      <c r="U197" s="167">
        <v>2025</v>
      </c>
      <c r="V197" s="149"/>
    </row>
    <row r="198" spans="1:22" ht="90" x14ac:dyDescent="0.25">
      <c r="A198">
        <v>84</v>
      </c>
      <c r="B198" s="146" t="s">
        <v>1843</v>
      </c>
      <c r="C198" s="166" t="s">
        <v>3550</v>
      </c>
      <c r="D198" s="167" t="s">
        <v>3645</v>
      </c>
      <c r="E198" s="166" t="s">
        <v>3588</v>
      </c>
      <c r="F198" s="166" t="s">
        <v>3449</v>
      </c>
      <c r="G198" s="166" t="s">
        <v>1844</v>
      </c>
      <c r="H198" s="166" t="s">
        <v>1845</v>
      </c>
      <c r="I198" s="166" t="s">
        <v>1846</v>
      </c>
      <c r="J198" s="168" t="s">
        <v>1847</v>
      </c>
      <c r="K198" s="168" t="s">
        <v>1848</v>
      </c>
      <c r="L198" s="148"/>
      <c r="M198" s="166" t="s">
        <v>1849</v>
      </c>
      <c r="N198" s="149"/>
      <c r="O198" s="167">
        <v>0</v>
      </c>
      <c r="P198" s="149"/>
      <c r="Q198" s="167">
        <v>10</v>
      </c>
      <c r="R198" s="149"/>
      <c r="S198" s="167" t="s">
        <v>50</v>
      </c>
      <c r="T198" s="149"/>
      <c r="U198" s="167">
        <v>2024</v>
      </c>
      <c r="V198" s="149"/>
    </row>
    <row r="199" spans="1:22" ht="90" x14ac:dyDescent="0.25">
      <c r="A199">
        <v>83</v>
      </c>
      <c r="B199" s="146" t="s">
        <v>1836</v>
      </c>
      <c r="C199" s="166" t="s">
        <v>3550</v>
      </c>
      <c r="D199" s="167" t="s">
        <v>3645</v>
      </c>
      <c r="E199" s="166" t="s">
        <v>3588</v>
      </c>
      <c r="F199" s="166" t="s">
        <v>3449</v>
      </c>
      <c r="G199" s="166" t="s">
        <v>1837</v>
      </c>
      <c r="H199" s="166" t="s">
        <v>1838</v>
      </c>
      <c r="I199" s="166" t="s">
        <v>1839</v>
      </c>
      <c r="J199" s="168" t="s">
        <v>1840</v>
      </c>
      <c r="K199" s="168" t="s">
        <v>1841</v>
      </c>
      <c r="L199" s="148"/>
      <c r="M199" s="166" t="s">
        <v>1842</v>
      </c>
      <c r="N199" s="149"/>
      <c r="O199" s="167">
        <v>0</v>
      </c>
      <c r="P199" s="149"/>
      <c r="Q199" s="167">
        <v>10</v>
      </c>
      <c r="R199" s="149"/>
      <c r="S199" s="167" t="s">
        <v>36</v>
      </c>
      <c r="T199" s="149"/>
      <c r="U199" s="167">
        <v>2026</v>
      </c>
      <c r="V199" s="149"/>
    </row>
    <row r="200" spans="1:22" ht="90" x14ac:dyDescent="0.25">
      <c r="A200">
        <v>82</v>
      </c>
      <c r="B200" s="146" t="s">
        <v>1829</v>
      </c>
      <c r="C200" s="166" t="s">
        <v>3550</v>
      </c>
      <c r="D200" s="167" t="s">
        <v>3645</v>
      </c>
      <c r="E200" s="166" t="s">
        <v>3588</v>
      </c>
      <c r="F200" s="166" t="s">
        <v>3449</v>
      </c>
      <c r="G200" s="166" t="s">
        <v>1830</v>
      </c>
      <c r="H200" s="166" t="s">
        <v>1831</v>
      </c>
      <c r="I200" s="166" t="s">
        <v>1832</v>
      </c>
      <c r="J200" s="168" t="s">
        <v>1833</v>
      </c>
      <c r="K200" s="168" t="s">
        <v>1834</v>
      </c>
      <c r="L200" s="148"/>
      <c r="M200" s="166" t="s">
        <v>1835</v>
      </c>
      <c r="N200" s="149"/>
      <c r="O200" s="167">
        <v>0</v>
      </c>
      <c r="P200" s="149"/>
      <c r="Q200" s="167">
        <v>0</v>
      </c>
      <c r="R200" s="149"/>
      <c r="S200" s="167" t="s">
        <v>50</v>
      </c>
      <c r="T200" s="149"/>
      <c r="U200" s="167">
        <v>2024</v>
      </c>
      <c r="V200" s="149"/>
    </row>
    <row r="201" spans="1:22" ht="180" x14ac:dyDescent="0.25">
      <c r="A201">
        <v>147</v>
      </c>
      <c r="B201" s="146" t="s">
        <v>2317</v>
      </c>
      <c r="C201" s="167" t="s">
        <v>3551</v>
      </c>
      <c r="D201" s="167" t="s">
        <v>3666</v>
      </c>
      <c r="E201" s="166" t="s">
        <v>2318</v>
      </c>
      <c r="F201" s="167" t="s">
        <v>2319</v>
      </c>
      <c r="G201" s="167" t="s">
        <v>2320</v>
      </c>
      <c r="H201" s="167" t="s">
        <v>2321</v>
      </c>
      <c r="I201" s="166" t="s">
        <v>2322</v>
      </c>
      <c r="J201" s="168" t="s">
        <v>2323</v>
      </c>
      <c r="K201" s="168" t="s">
        <v>2324</v>
      </c>
      <c r="L201" s="148"/>
      <c r="M201" s="167" t="s">
        <v>2325</v>
      </c>
      <c r="N201" s="149"/>
      <c r="O201" s="167">
        <v>0</v>
      </c>
      <c r="P201" s="149"/>
      <c r="Q201" s="167">
        <v>0</v>
      </c>
      <c r="R201" s="149"/>
      <c r="S201" s="167" t="s">
        <v>50</v>
      </c>
      <c r="T201" s="149"/>
      <c r="U201" s="167">
        <v>2022</v>
      </c>
      <c r="V201" s="149"/>
    </row>
    <row r="202" spans="1:22" ht="75" x14ac:dyDescent="0.25">
      <c r="A202">
        <v>149</v>
      </c>
      <c r="B202" s="146" t="s">
        <v>2335</v>
      </c>
      <c r="C202" s="167" t="s">
        <v>3551</v>
      </c>
      <c r="D202" s="167" t="s">
        <v>3666</v>
      </c>
      <c r="E202" s="166" t="s">
        <v>2336</v>
      </c>
      <c r="F202" s="167" t="s">
        <v>2337</v>
      </c>
      <c r="G202" s="167" t="s">
        <v>2338</v>
      </c>
      <c r="H202" s="167" t="s">
        <v>2339</v>
      </c>
      <c r="I202" s="166" t="s">
        <v>2340</v>
      </c>
      <c r="J202" s="168" t="s">
        <v>2341</v>
      </c>
      <c r="K202" s="180" t="s">
        <v>3583</v>
      </c>
      <c r="L202" s="148"/>
      <c r="M202" s="167" t="s">
        <v>2342</v>
      </c>
      <c r="N202" s="149"/>
      <c r="O202" s="167">
        <v>0</v>
      </c>
      <c r="P202" s="149"/>
      <c r="Q202" s="167">
        <v>0</v>
      </c>
      <c r="R202" s="149"/>
      <c r="S202" s="167" t="s">
        <v>50</v>
      </c>
      <c r="T202" s="149"/>
      <c r="U202" s="167">
        <v>2025</v>
      </c>
      <c r="V202" s="149"/>
    </row>
    <row r="203" spans="1:22" ht="75" x14ac:dyDescent="0.25">
      <c r="A203">
        <v>148</v>
      </c>
      <c r="B203" s="146" t="s">
        <v>2326</v>
      </c>
      <c r="C203" s="167" t="s">
        <v>3551</v>
      </c>
      <c r="D203" s="167" t="s">
        <v>3666</v>
      </c>
      <c r="E203" s="166" t="s">
        <v>2327</v>
      </c>
      <c r="F203" s="167" t="s">
        <v>2328</v>
      </c>
      <c r="G203" s="167" t="s">
        <v>2329</v>
      </c>
      <c r="H203" s="167" t="s">
        <v>2330</v>
      </c>
      <c r="I203" s="166" t="s">
        <v>2331</v>
      </c>
      <c r="J203" s="168" t="s">
        <v>2332</v>
      </c>
      <c r="K203" s="168" t="s">
        <v>2333</v>
      </c>
      <c r="L203" s="148"/>
      <c r="M203" s="167" t="s">
        <v>2334</v>
      </c>
      <c r="N203" s="149"/>
      <c r="O203" s="167">
        <v>0</v>
      </c>
      <c r="P203" s="149"/>
      <c r="Q203" s="167">
        <v>0</v>
      </c>
      <c r="R203" s="149"/>
      <c r="S203" s="167" t="s">
        <v>50</v>
      </c>
      <c r="T203" s="149"/>
      <c r="U203" s="167">
        <v>2022</v>
      </c>
      <c r="V203" s="149"/>
    </row>
    <row r="204" spans="1:22" ht="90" x14ac:dyDescent="0.25">
      <c r="A204">
        <v>150</v>
      </c>
      <c r="B204" s="146" t="s">
        <v>2343</v>
      </c>
      <c r="C204" s="167" t="s">
        <v>3551</v>
      </c>
      <c r="D204" s="167" t="s">
        <v>3666</v>
      </c>
      <c r="E204" s="166" t="s">
        <v>2344</v>
      </c>
      <c r="F204" s="167" t="s">
        <v>2345</v>
      </c>
      <c r="G204" s="167" t="s">
        <v>2346</v>
      </c>
      <c r="H204" s="167" t="s">
        <v>2347</v>
      </c>
      <c r="I204" s="166" t="s">
        <v>2348</v>
      </c>
      <c r="J204" s="168" t="s">
        <v>3582</v>
      </c>
      <c r="K204" s="168" t="s">
        <v>2349</v>
      </c>
      <c r="L204" s="148"/>
      <c r="M204" s="167" t="s">
        <v>2350</v>
      </c>
      <c r="N204" s="149"/>
      <c r="O204" s="167">
        <v>0</v>
      </c>
      <c r="P204" s="149"/>
      <c r="Q204" s="167">
        <v>15</v>
      </c>
      <c r="R204" s="149"/>
      <c r="S204" s="167" t="s">
        <v>44</v>
      </c>
      <c r="T204" s="149"/>
      <c r="U204" s="167">
        <v>2026</v>
      </c>
      <c r="V204" s="149"/>
    </row>
    <row r="205" spans="1:22" ht="165" x14ac:dyDescent="0.25">
      <c r="A205">
        <v>154</v>
      </c>
      <c r="B205" s="146" t="s">
        <v>42</v>
      </c>
      <c r="C205" s="167" t="s">
        <v>3552</v>
      </c>
      <c r="D205" s="167" t="s">
        <v>3706</v>
      </c>
      <c r="E205" s="166" t="s">
        <v>2370</v>
      </c>
      <c r="F205" s="167" t="s">
        <v>3449</v>
      </c>
      <c r="G205" s="167" t="s">
        <v>2371</v>
      </c>
      <c r="H205" s="167" t="s">
        <v>2372</v>
      </c>
      <c r="I205" s="166" t="s">
        <v>2373</v>
      </c>
      <c r="J205" s="168" t="s">
        <v>3585</v>
      </c>
      <c r="K205" s="168" t="s">
        <v>3584</v>
      </c>
      <c r="L205" s="155" t="s">
        <v>3592</v>
      </c>
      <c r="M205" s="167" t="s">
        <v>2374</v>
      </c>
      <c r="N205" s="149"/>
      <c r="O205" s="167" t="s">
        <v>2375</v>
      </c>
      <c r="P205" s="149"/>
      <c r="Q205" s="167" t="s">
        <v>2376</v>
      </c>
      <c r="R205" s="149"/>
      <c r="S205" s="167" t="s">
        <v>50</v>
      </c>
      <c r="T205" s="149"/>
      <c r="U205" s="167">
        <v>2023</v>
      </c>
      <c r="V205" s="149"/>
    </row>
    <row r="206" spans="1:22" ht="60" x14ac:dyDescent="0.25">
      <c r="A206">
        <v>155</v>
      </c>
      <c r="B206" s="146" t="s">
        <v>2377</v>
      </c>
      <c r="C206" s="167" t="s">
        <v>3552</v>
      </c>
      <c r="D206" s="167" t="s">
        <v>3706</v>
      </c>
      <c r="E206" s="166" t="s">
        <v>2378</v>
      </c>
      <c r="F206" s="167" t="s">
        <v>3449</v>
      </c>
      <c r="G206" s="167" t="s">
        <v>2379</v>
      </c>
      <c r="H206" s="167" t="s">
        <v>2380</v>
      </c>
      <c r="I206" s="166" t="s">
        <v>2381</v>
      </c>
      <c r="J206" s="168" t="s">
        <v>2382</v>
      </c>
      <c r="K206" s="168" t="s">
        <v>2383</v>
      </c>
      <c r="L206" s="148"/>
      <c r="M206" s="167" t="s">
        <v>2384</v>
      </c>
      <c r="N206" s="149"/>
      <c r="O206" s="167">
        <v>0</v>
      </c>
      <c r="P206" s="149"/>
      <c r="Q206" s="167">
        <v>16232</v>
      </c>
      <c r="R206" s="149"/>
      <c r="S206" s="167" t="s">
        <v>44</v>
      </c>
      <c r="T206" s="149"/>
      <c r="U206" s="167">
        <v>2026</v>
      </c>
      <c r="V206" s="149"/>
    </row>
    <row r="207" spans="1:22" ht="165" x14ac:dyDescent="0.25">
      <c r="A207">
        <v>161</v>
      </c>
      <c r="B207" s="146" t="s">
        <v>42</v>
      </c>
      <c r="C207" s="167" t="s">
        <v>3553</v>
      </c>
      <c r="D207" s="167" t="s">
        <v>3670</v>
      </c>
      <c r="E207" s="166" t="s">
        <v>2416</v>
      </c>
      <c r="F207" s="167" t="s">
        <v>3449</v>
      </c>
      <c r="G207" s="167" t="s">
        <v>2417</v>
      </c>
      <c r="H207" s="167" t="s">
        <v>2418</v>
      </c>
      <c r="I207" s="166" t="s">
        <v>2419</v>
      </c>
      <c r="J207" s="168" t="s">
        <v>3586</v>
      </c>
      <c r="K207" s="168" t="s">
        <v>3584</v>
      </c>
      <c r="L207" s="155" t="s">
        <v>3592</v>
      </c>
      <c r="M207" s="167" t="s">
        <v>2420</v>
      </c>
      <c r="N207" s="149"/>
      <c r="O207" s="167" t="s">
        <v>2421</v>
      </c>
      <c r="P207" s="149"/>
      <c r="Q207" s="167" t="s">
        <v>2422</v>
      </c>
      <c r="R207" s="149"/>
      <c r="S207" s="167" t="s">
        <v>50</v>
      </c>
      <c r="T207" s="149"/>
      <c r="U207" s="167">
        <v>2023</v>
      </c>
      <c r="V207" s="149"/>
    </row>
    <row r="208" spans="1:22" ht="90" x14ac:dyDescent="0.25">
      <c r="A208">
        <v>162</v>
      </c>
      <c r="B208" s="146" t="s">
        <v>2423</v>
      </c>
      <c r="C208" s="167" t="s">
        <v>3553</v>
      </c>
      <c r="D208" s="167" t="s">
        <v>3670</v>
      </c>
      <c r="E208" s="166" t="s">
        <v>2424</v>
      </c>
      <c r="F208" s="167" t="s">
        <v>3449</v>
      </c>
      <c r="G208" s="167" t="s">
        <v>2425</v>
      </c>
      <c r="H208" s="167" t="s">
        <v>2426</v>
      </c>
      <c r="I208" s="166" t="s">
        <v>2427</v>
      </c>
      <c r="J208" s="168" t="s">
        <v>3587</v>
      </c>
      <c r="K208" s="168" t="s">
        <v>409</v>
      </c>
      <c r="L208" s="148"/>
      <c r="M208" s="167" t="s">
        <v>2428</v>
      </c>
      <c r="N208" s="149"/>
      <c r="O208" s="167">
        <v>0</v>
      </c>
      <c r="P208" s="149"/>
      <c r="Q208" s="167">
        <v>20011</v>
      </c>
      <c r="R208" s="149"/>
      <c r="S208" s="167" t="s">
        <v>44</v>
      </c>
      <c r="T208" s="149"/>
      <c r="U208" s="167">
        <v>2026</v>
      </c>
      <c r="V208" s="149"/>
    </row>
    <row r="209" spans="1:141" ht="210" x14ac:dyDescent="0.25">
      <c r="A209">
        <v>63</v>
      </c>
      <c r="B209" s="146" t="s">
        <v>1674</v>
      </c>
      <c r="C209" s="166" t="s">
        <v>3554</v>
      </c>
      <c r="D209" s="167" t="s">
        <v>3638</v>
      </c>
      <c r="E209" s="166" t="s">
        <v>1675</v>
      </c>
      <c r="F209" s="166" t="s">
        <v>3449</v>
      </c>
      <c r="G209" s="166" t="s">
        <v>1676</v>
      </c>
      <c r="H209" s="166" t="s">
        <v>1677</v>
      </c>
      <c r="I209" s="169" t="s">
        <v>1678</v>
      </c>
      <c r="J209" s="170" t="s">
        <v>3729</v>
      </c>
      <c r="K209" s="170" t="s">
        <v>1679</v>
      </c>
      <c r="L209" s="148"/>
      <c r="M209" s="169" t="s">
        <v>1680</v>
      </c>
      <c r="N209" s="149"/>
      <c r="O209" s="186">
        <v>0</v>
      </c>
      <c r="P209" s="149"/>
      <c r="Q209" s="186">
        <v>0</v>
      </c>
      <c r="R209" s="149"/>
      <c r="S209" s="186" t="s">
        <v>36</v>
      </c>
      <c r="T209" s="149"/>
      <c r="U209" s="167">
        <v>2025</v>
      </c>
      <c r="V209" s="149"/>
    </row>
    <row r="210" spans="1:141" ht="60" customHeight="1" x14ac:dyDescent="0.25">
      <c r="A210">
        <v>62</v>
      </c>
      <c r="B210" s="146" t="s">
        <v>1664</v>
      </c>
      <c r="C210" s="166" t="s">
        <v>3554</v>
      </c>
      <c r="D210" s="167" t="s">
        <v>3638</v>
      </c>
      <c r="E210" s="166" t="s">
        <v>1665</v>
      </c>
      <c r="F210" s="166" t="s">
        <v>3449</v>
      </c>
      <c r="G210" s="166" t="s">
        <v>1666</v>
      </c>
      <c r="H210" s="166" t="s">
        <v>1667</v>
      </c>
      <c r="I210" s="169" t="s">
        <v>1668</v>
      </c>
      <c r="J210" s="170" t="s">
        <v>1669</v>
      </c>
      <c r="K210" s="170" t="s">
        <v>1670</v>
      </c>
      <c r="L210" s="148"/>
      <c r="M210" s="169" t="s">
        <v>1671</v>
      </c>
      <c r="N210" s="149"/>
      <c r="O210" s="186" t="s">
        <v>1672</v>
      </c>
      <c r="P210" s="149"/>
      <c r="Q210" s="186" t="s">
        <v>1673</v>
      </c>
      <c r="R210" s="149"/>
      <c r="S210" s="186" t="s">
        <v>44</v>
      </c>
      <c r="T210" s="149"/>
      <c r="U210" s="167">
        <v>2025</v>
      </c>
      <c r="V210" s="149"/>
    </row>
    <row r="211" spans="1:141" ht="90" x14ac:dyDescent="0.25">
      <c r="A211">
        <v>93</v>
      </c>
      <c r="B211" s="146" t="s">
        <v>1917</v>
      </c>
      <c r="C211" s="166" t="s">
        <v>3555</v>
      </c>
      <c r="D211" s="167" t="s">
        <v>3649</v>
      </c>
      <c r="E211" s="166" t="s">
        <v>1918</v>
      </c>
      <c r="F211" s="166" t="s">
        <v>3449</v>
      </c>
      <c r="G211" s="166" t="s">
        <v>1919</v>
      </c>
      <c r="H211" s="166" t="s">
        <v>1920</v>
      </c>
      <c r="I211" s="166" t="s">
        <v>1921</v>
      </c>
      <c r="J211" s="168" t="s">
        <v>3580</v>
      </c>
      <c r="K211" s="168" t="s">
        <v>1922</v>
      </c>
      <c r="L211" s="148"/>
      <c r="M211" s="166" t="s">
        <v>1923</v>
      </c>
      <c r="N211" s="149"/>
      <c r="O211" s="167" t="s">
        <v>1924</v>
      </c>
      <c r="P211" s="149"/>
      <c r="Q211" s="167" t="s">
        <v>1925</v>
      </c>
      <c r="R211" s="149"/>
      <c r="S211" s="167" t="s">
        <v>50</v>
      </c>
      <c r="T211" s="149"/>
      <c r="U211" s="167">
        <v>2022</v>
      </c>
      <c r="V211" s="149"/>
    </row>
    <row r="212" spans="1:141" ht="105" x14ac:dyDescent="0.25">
      <c r="A212">
        <v>94</v>
      </c>
      <c r="B212" s="146" t="s">
        <v>1926</v>
      </c>
      <c r="C212" s="166" t="s">
        <v>3555</v>
      </c>
      <c r="D212" s="167" t="s">
        <v>3649</v>
      </c>
      <c r="E212" s="166" t="s">
        <v>1927</v>
      </c>
      <c r="F212" s="166" t="s">
        <v>3449</v>
      </c>
      <c r="G212" s="166" t="s">
        <v>1928</v>
      </c>
      <c r="H212" s="166" t="s">
        <v>1929</v>
      </c>
      <c r="I212" s="166" t="s">
        <v>1930</v>
      </c>
      <c r="J212" s="168" t="s">
        <v>3581</v>
      </c>
      <c r="K212" s="168" t="s">
        <v>1931</v>
      </c>
      <c r="L212" s="239" t="s">
        <v>3878</v>
      </c>
      <c r="M212" s="166" t="s">
        <v>1932</v>
      </c>
      <c r="N212" s="149"/>
      <c r="O212" s="167">
        <v>0</v>
      </c>
      <c r="P212" s="149"/>
      <c r="Q212" s="167">
        <v>30</v>
      </c>
      <c r="R212" s="149"/>
      <c r="S212" s="167" t="s">
        <v>44</v>
      </c>
      <c r="T212" s="149"/>
      <c r="U212" s="167">
        <v>2026</v>
      </c>
      <c r="V212" s="149"/>
    </row>
    <row r="213" spans="1:141" ht="105" x14ac:dyDescent="0.25">
      <c r="A213">
        <v>27</v>
      </c>
      <c r="B213" s="146" t="s">
        <v>1436</v>
      </c>
      <c r="C213" s="166" t="s">
        <v>3556</v>
      </c>
      <c r="D213" s="167" t="s">
        <v>3628</v>
      </c>
      <c r="E213" s="166" t="s">
        <v>1437</v>
      </c>
      <c r="F213" s="166" t="s">
        <v>1438</v>
      </c>
      <c r="G213" s="166" t="s">
        <v>1439</v>
      </c>
      <c r="H213" s="166" t="s">
        <v>1440</v>
      </c>
      <c r="I213" s="169" t="s">
        <v>1441</v>
      </c>
      <c r="J213" s="170" t="s">
        <v>1442</v>
      </c>
      <c r="K213" s="170" t="s">
        <v>1443</v>
      </c>
      <c r="L213" s="148"/>
      <c r="M213" s="169" t="s">
        <v>1444</v>
      </c>
      <c r="N213" s="149"/>
      <c r="O213" s="186" t="s">
        <v>1445</v>
      </c>
      <c r="P213" s="149"/>
      <c r="Q213" s="186" t="s">
        <v>1446</v>
      </c>
      <c r="R213" s="149"/>
      <c r="S213" s="186" t="s">
        <v>50</v>
      </c>
      <c r="T213" s="149"/>
      <c r="U213" s="167">
        <v>2022</v>
      </c>
      <c r="V213" s="149"/>
    </row>
    <row r="214" spans="1:141" ht="180" x14ac:dyDescent="0.25">
      <c r="A214">
        <v>103</v>
      </c>
      <c r="B214" s="146" t="s">
        <v>2004</v>
      </c>
      <c r="C214" s="166" t="s">
        <v>3557</v>
      </c>
      <c r="D214" s="167" t="s">
        <v>3653</v>
      </c>
      <c r="E214" s="166" t="s">
        <v>2005</v>
      </c>
      <c r="F214" s="166" t="s">
        <v>2006</v>
      </c>
      <c r="G214" s="166" t="s">
        <v>2007</v>
      </c>
      <c r="H214" s="166" t="s">
        <v>2008</v>
      </c>
      <c r="I214" s="166" t="s">
        <v>2009</v>
      </c>
      <c r="J214" s="168" t="s">
        <v>2010</v>
      </c>
      <c r="K214" s="168" t="s">
        <v>2011</v>
      </c>
      <c r="L214" s="148"/>
      <c r="M214" s="166" t="s">
        <v>2012</v>
      </c>
      <c r="N214" s="149"/>
      <c r="O214" s="167" t="s">
        <v>2013</v>
      </c>
      <c r="P214" s="149"/>
      <c r="Q214" s="167" t="s">
        <v>2014</v>
      </c>
      <c r="R214" s="149"/>
      <c r="S214" s="167" t="s">
        <v>50</v>
      </c>
      <c r="T214" s="149"/>
      <c r="U214" s="167">
        <v>2021</v>
      </c>
      <c r="V214" s="149"/>
    </row>
    <row r="215" spans="1:141" ht="45" x14ac:dyDescent="0.25">
      <c r="A215">
        <v>40</v>
      </c>
      <c r="B215" s="146" t="s">
        <v>1533</v>
      </c>
      <c r="C215" s="166" t="s">
        <v>3558</v>
      </c>
      <c r="D215" s="167" t="s">
        <v>3632</v>
      </c>
      <c r="E215" s="166" t="s">
        <v>1534</v>
      </c>
      <c r="F215" s="166" t="s">
        <v>1535</v>
      </c>
      <c r="G215" s="166" t="s">
        <v>1536</v>
      </c>
      <c r="H215" s="166" t="s">
        <v>1537</v>
      </c>
      <c r="I215" s="169" t="s">
        <v>1538</v>
      </c>
      <c r="J215" s="170" t="s">
        <v>1539</v>
      </c>
      <c r="K215" s="170" t="s">
        <v>1540</v>
      </c>
      <c r="L215" s="148"/>
      <c r="M215" s="169" t="s">
        <v>1541</v>
      </c>
      <c r="N215" s="149"/>
      <c r="O215" s="186">
        <v>0</v>
      </c>
      <c r="P215" s="149"/>
      <c r="Q215" s="186">
        <v>0</v>
      </c>
      <c r="R215" s="149"/>
      <c r="S215" s="186" t="s">
        <v>23</v>
      </c>
      <c r="T215" s="149"/>
      <c r="U215" s="167">
        <v>2022</v>
      </c>
      <c r="V215" s="149"/>
    </row>
    <row r="216" spans="1:141" ht="165" x14ac:dyDescent="0.25">
      <c r="A216">
        <v>41</v>
      </c>
      <c r="B216" s="146" t="s">
        <v>1542</v>
      </c>
      <c r="C216" s="166" t="s">
        <v>3558</v>
      </c>
      <c r="D216" s="167" t="s">
        <v>3632</v>
      </c>
      <c r="E216" s="166" t="s">
        <v>1543</v>
      </c>
      <c r="F216" s="166" t="s">
        <v>1544</v>
      </c>
      <c r="G216" s="166" t="s">
        <v>1545</v>
      </c>
      <c r="H216" s="166" t="s">
        <v>1546</v>
      </c>
      <c r="I216" s="169" t="s">
        <v>1547</v>
      </c>
      <c r="J216" s="170" t="s">
        <v>1548</v>
      </c>
      <c r="K216" s="170" t="s">
        <v>1549</v>
      </c>
      <c r="L216" s="148"/>
      <c r="M216" s="169" t="s">
        <v>1550</v>
      </c>
      <c r="N216" s="149"/>
      <c r="O216" s="186">
        <v>0</v>
      </c>
      <c r="P216" s="149"/>
      <c r="Q216" s="186">
        <v>0</v>
      </c>
      <c r="R216" s="149"/>
      <c r="S216" s="186" t="s">
        <v>50</v>
      </c>
      <c r="T216" s="149"/>
      <c r="U216" s="167">
        <v>2022</v>
      </c>
      <c r="V216" s="149"/>
    </row>
    <row r="217" spans="1:141" ht="45" x14ac:dyDescent="0.25">
      <c r="A217">
        <v>42</v>
      </c>
      <c r="B217" s="146" t="s">
        <v>1551</v>
      </c>
      <c r="C217" s="166" t="s">
        <v>3558</v>
      </c>
      <c r="D217" s="167" t="s">
        <v>3632</v>
      </c>
      <c r="E217" s="166" t="s">
        <v>1552</v>
      </c>
      <c r="F217" s="166" t="s">
        <v>1553</v>
      </c>
      <c r="G217" s="166" t="s">
        <v>1554</v>
      </c>
      <c r="H217" s="166" t="s">
        <v>1555</v>
      </c>
      <c r="I217" s="169" t="s">
        <v>1556</v>
      </c>
      <c r="J217" s="170" t="s">
        <v>1557</v>
      </c>
      <c r="K217" s="170" t="s">
        <v>1558</v>
      </c>
      <c r="L217" s="148"/>
      <c r="M217" s="169" t="s">
        <v>1559</v>
      </c>
      <c r="N217" s="149"/>
      <c r="O217" s="186">
        <v>0</v>
      </c>
      <c r="P217" s="149"/>
      <c r="Q217" s="186">
        <v>0</v>
      </c>
      <c r="R217" s="149"/>
      <c r="S217" s="186" t="s">
        <v>44</v>
      </c>
      <c r="T217" s="149"/>
      <c r="U217" s="167">
        <v>2026</v>
      </c>
      <c r="V217" s="149"/>
    </row>
    <row r="218" spans="1:141" ht="75" x14ac:dyDescent="0.25">
      <c r="A218">
        <v>131</v>
      </c>
      <c r="B218" s="146" t="s">
        <v>2192</v>
      </c>
      <c r="C218" s="167" t="s">
        <v>3559</v>
      </c>
      <c r="D218" s="167" t="s">
        <v>3661</v>
      </c>
      <c r="E218" s="166" t="s">
        <v>2193</v>
      </c>
      <c r="F218" s="167" t="s">
        <v>2194</v>
      </c>
      <c r="G218" s="167" t="s">
        <v>2195</v>
      </c>
      <c r="H218" s="167" t="s">
        <v>2196</v>
      </c>
      <c r="I218" s="166" t="s">
        <v>2197</v>
      </c>
      <c r="J218" s="168" t="s">
        <v>2198</v>
      </c>
      <c r="K218" s="168" t="s">
        <v>2199</v>
      </c>
      <c r="L218" s="148"/>
      <c r="M218" s="167" t="s">
        <v>2200</v>
      </c>
      <c r="N218" s="149"/>
      <c r="O218" s="167">
        <v>0</v>
      </c>
      <c r="P218" s="149"/>
      <c r="Q218" s="167">
        <v>0</v>
      </c>
      <c r="R218" s="149"/>
      <c r="S218" s="167" t="s">
        <v>50</v>
      </c>
      <c r="T218" s="149"/>
      <c r="U218" s="167">
        <v>2021</v>
      </c>
      <c r="V218" s="149"/>
    </row>
    <row r="219" spans="1:141" ht="135" x14ac:dyDescent="0.25">
      <c r="A219">
        <v>132</v>
      </c>
      <c r="B219" s="146" t="s">
        <v>2201</v>
      </c>
      <c r="C219" s="167" t="s">
        <v>3559</v>
      </c>
      <c r="D219" s="167" t="s">
        <v>3661</v>
      </c>
      <c r="E219" s="166" t="s">
        <v>2202</v>
      </c>
      <c r="F219" s="167" t="s">
        <v>2203</v>
      </c>
      <c r="G219" s="167" t="s">
        <v>2204</v>
      </c>
      <c r="H219" s="167" t="s">
        <v>2205</v>
      </c>
      <c r="I219" s="166" t="s">
        <v>2206</v>
      </c>
      <c r="J219" s="168" t="s">
        <v>2207</v>
      </c>
      <c r="K219" s="168" t="s">
        <v>2208</v>
      </c>
      <c r="L219" s="148"/>
      <c r="M219" s="167" t="s">
        <v>2209</v>
      </c>
      <c r="N219" s="149"/>
      <c r="O219" s="167">
        <v>0</v>
      </c>
      <c r="P219" s="149"/>
      <c r="Q219" s="167">
        <v>0</v>
      </c>
      <c r="R219" s="149"/>
      <c r="S219" s="167" t="s">
        <v>50</v>
      </c>
      <c r="T219" s="149"/>
      <c r="U219" s="167">
        <v>2024</v>
      </c>
      <c r="V219" s="110"/>
    </row>
    <row r="220" spans="1:141" s="82" customFormat="1" ht="120" x14ac:dyDescent="0.25">
      <c r="B220" s="211" t="s">
        <v>30</v>
      </c>
      <c r="C220" s="167" t="s">
        <v>3736</v>
      </c>
      <c r="D220" s="167" t="s">
        <v>3687</v>
      </c>
      <c r="E220" s="168" t="s">
        <v>3843</v>
      </c>
      <c r="F220" s="167" t="s">
        <v>382</v>
      </c>
      <c r="G220" s="167" t="s">
        <v>1257</v>
      </c>
      <c r="H220" s="176"/>
      <c r="I220" s="169" t="s">
        <v>3948</v>
      </c>
      <c r="J220" s="170" t="s">
        <v>3949</v>
      </c>
      <c r="K220" s="170" t="s">
        <v>3837</v>
      </c>
      <c r="L220" s="215">
        <v>0</v>
      </c>
      <c r="M220" s="187"/>
      <c r="N220" s="217">
        <v>0</v>
      </c>
      <c r="O220" s="187"/>
      <c r="P220" s="217">
        <v>0</v>
      </c>
      <c r="Q220" s="187"/>
      <c r="R220" s="218">
        <v>0</v>
      </c>
      <c r="S220" s="187"/>
      <c r="T220" s="216" t="s">
        <v>50</v>
      </c>
      <c r="U220" s="186"/>
      <c r="V220" s="220">
        <v>2024</v>
      </c>
    </row>
    <row r="221" spans="1:141" s="202" customFormat="1" ht="210" x14ac:dyDescent="0.25">
      <c r="B221" s="211" t="s">
        <v>30</v>
      </c>
      <c r="C221" s="167" t="s">
        <v>3736</v>
      </c>
      <c r="D221" s="167" t="s">
        <v>3687</v>
      </c>
      <c r="E221" s="168" t="s">
        <v>3843</v>
      </c>
      <c r="F221" s="167" t="s">
        <v>382</v>
      </c>
      <c r="G221" s="167" t="s">
        <v>1257</v>
      </c>
      <c r="H221" s="167"/>
      <c r="I221" s="169" t="s">
        <v>3950</v>
      </c>
      <c r="J221" s="170" t="s">
        <v>3951</v>
      </c>
      <c r="K221" s="170" t="s">
        <v>3837</v>
      </c>
      <c r="L221" s="214">
        <v>0</v>
      </c>
      <c r="M221" s="186"/>
      <c r="N221" s="216">
        <v>0</v>
      </c>
      <c r="O221" s="186"/>
      <c r="P221" s="216">
        <v>0</v>
      </c>
      <c r="Q221" s="186"/>
      <c r="R221" s="216">
        <v>0</v>
      </c>
      <c r="S221" s="186"/>
      <c r="T221" s="216" t="s">
        <v>23</v>
      </c>
      <c r="U221" s="186"/>
      <c r="V221" s="220">
        <v>2024</v>
      </c>
      <c r="W221" s="82"/>
      <c r="X221" s="82"/>
      <c r="Y221" s="82"/>
      <c r="Z221" s="82"/>
      <c r="AA221" s="82"/>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c r="AZ221" s="82"/>
      <c r="BA221" s="82"/>
      <c r="BB221" s="82"/>
      <c r="BC221" s="82"/>
      <c r="BD221" s="82"/>
      <c r="BE221" s="82"/>
      <c r="BF221" s="82"/>
      <c r="BG221" s="82"/>
      <c r="BH221" s="82"/>
      <c r="BI221" s="82"/>
      <c r="BJ221" s="82"/>
      <c r="BK221" s="82"/>
      <c r="BL221" s="82"/>
      <c r="BM221" s="82"/>
      <c r="BN221" s="82"/>
      <c r="BO221" s="82"/>
      <c r="BP221" s="82"/>
      <c r="BQ221" s="82"/>
      <c r="BR221" s="82"/>
      <c r="BS221" s="82"/>
      <c r="BT221" s="82"/>
      <c r="BU221" s="82"/>
      <c r="BV221" s="82"/>
      <c r="BW221" s="82"/>
      <c r="BX221" s="82"/>
      <c r="BY221" s="82"/>
      <c r="BZ221" s="82"/>
      <c r="CA221" s="82"/>
      <c r="CB221" s="82"/>
      <c r="CC221" s="82"/>
      <c r="CD221" s="82"/>
      <c r="CE221" s="82"/>
      <c r="CF221" s="82"/>
      <c r="CG221" s="82"/>
      <c r="CH221" s="82"/>
      <c r="CI221" s="82"/>
      <c r="CJ221" s="82"/>
      <c r="CK221" s="82"/>
      <c r="CL221" s="82"/>
      <c r="CM221" s="82"/>
      <c r="CN221" s="82"/>
      <c r="CO221" s="82"/>
      <c r="CP221" s="82"/>
      <c r="CQ221" s="82"/>
      <c r="CR221" s="82"/>
      <c r="CS221" s="82"/>
      <c r="CT221" s="82"/>
      <c r="CU221" s="82"/>
      <c r="CV221" s="82"/>
      <c r="CW221" s="82"/>
      <c r="CX221" s="82"/>
      <c r="CY221" s="82"/>
      <c r="CZ221" s="82"/>
      <c r="DA221" s="82"/>
      <c r="DB221" s="82"/>
      <c r="DC221" s="82"/>
      <c r="DD221" s="82"/>
      <c r="DE221" s="82"/>
      <c r="DF221" s="82"/>
      <c r="DG221" s="82"/>
      <c r="DH221" s="82"/>
      <c r="DI221" s="82"/>
      <c r="DJ221" s="82"/>
      <c r="DK221" s="82"/>
      <c r="DL221" s="82"/>
      <c r="DM221" s="82"/>
      <c r="DN221" s="82"/>
      <c r="DO221" s="82"/>
      <c r="DP221" s="82"/>
      <c r="DQ221" s="82"/>
      <c r="DR221" s="82"/>
      <c r="DS221" s="82"/>
      <c r="DT221" s="82"/>
      <c r="DU221" s="82"/>
      <c r="DV221" s="82"/>
      <c r="DW221" s="82"/>
      <c r="DX221" s="82"/>
      <c r="DY221" s="82"/>
      <c r="DZ221" s="82"/>
      <c r="EA221" s="82"/>
      <c r="EB221" s="82"/>
      <c r="EC221" s="82"/>
      <c r="ED221" s="82"/>
      <c r="EE221" s="82"/>
      <c r="EF221" s="82"/>
      <c r="EG221" s="82"/>
      <c r="EH221" s="82"/>
      <c r="EI221" s="82"/>
      <c r="EJ221" s="82"/>
      <c r="EK221" s="82"/>
    </row>
    <row r="222" spans="1:141" s="82" customFormat="1" ht="60" x14ac:dyDescent="0.25">
      <c r="B222" s="211" t="s">
        <v>30</v>
      </c>
      <c r="C222" s="167" t="s">
        <v>3736</v>
      </c>
      <c r="D222" s="167" t="s">
        <v>3687</v>
      </c>
      <c r="E222" s="168" t="s">
        <v>3843</v>
      </c>
      <c r="F222" s="167" t="s">
        <v>382</v>
      </c>
      <c r="G222" s="167" t="s">
        <v>1257</v>
      </c>
      <c r="H222" s="167"/>
      <c r="I222" s="169" t="s">
        <v>3952</v>
      </c>
      <c r="J222" s="170" t="s">
        <v>4000</v>
      </c>
      <c r="K222" s="170" t="s">
        <v>3837</v>
      </c>
      <c r="L222" s="214">
        <v>0</v>
      </c>
      <c r="M222" s="186"/>
      <c r="N222" s="216">
        <v>0</v>
      </c>
      <c r="O222" s="186"/>
      <c r="P222" s="216">
        <v>0</v>
      </c>
      <c r="Q222" s="186"/>
      <c r="R222" s="216">
        <v>0</v>
      </c>
      <c r="S222" s="186"/>
      <c r="T222" s="216" t="s">
        <v>50</v>
      </c>
      <c r="U222" s="186"/>
      <c r="V222" s="220">
        <v>2025</v>
      </c>
    </row>
    <row r="223" spans="1:141" s="202" customFormat="1" ht="90" x14ac:dyDescent="0.25">
      <c r="B223" s="211" t="s">
        <v>30</v>
      </c>
      <c r="C223" s="167" t="s">
        <v>3736</v>
      </c>
      <c r="D223" s="167" t="s">
        <v>3687</v>
      </c>
      <c r="E223" s="168" t="s">
        <v>3843</v>
      </c>
      <c r="F223" s="167" t="s">
        <v>382</v>
      </c>
      <c r="G223" s="167" t="s">
        <v>1257</v>
      </c>
      <c r="H223" s="167"/>
      <c r="I223" s="169" t="s">
        <v>3953</v>
      </c>
      <c r="J223" s="170" t="s">
        <v>3954</v>
      </c>
      <c r="K223" s="170" t="s">
        <v>3837</v>
      </c>
      <c r="L223" s="148">
        <v>0</v>
      </c>
      <c r="M223" s="186"/>
      <c r="N223" s="149">
        <v>0</v>
      </c>
      <c r="O223" s="186"/>
      <c r="P223" s="149">
        <v>0</v>
      </c>
      <c r="Q223" s="186"/>
      <c r="R223" s="149">
        <v>0</v>
      </c>
      <c r="S223" s="186"/>
      <c r="T223" s="149" t="s">
        <v>50</v>
      </c>
      <c r="U223" s="186"/>
      <c r="V223" s="258">
        <v>2025</v>
      </c>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82"/>
      <c r="BC223" s="82"/>
      <c r="BD223" s="82"/>
      <c r="BE223" s="82"/>
      <c r="BF223" s="82"/>
      <c r="BG223" s="82"/>
      <c r="BH223" s="82"/>
      <c r="BI223" s="82"/>
      <c r="BJ223" s="82"/>
      <c r="BK223" s="82"/>
      <c r="BL223" s="82"/>
      <c r="BM223" s="82"/>
      <c r="BN223" s="82"/>
      <c r="BO223" s="82"/>
      <c r="BP223" s="82"/>
      <c r="BQ223" s="82"/>
      <c r="BR223" s="82"/>
      <c r="BS223" s="82"/>
      <c r="BT223" s="82"/>
      <c r="BU223" s="82"/>
      <c r="BV223" s="82"/>
      <c r="BW223" s="82"/>
      <c r="BX223" s="82"/>
      <c r="BY223" s="82"/>
      <c r="BZ223" s="82"/>
      <c r="CA223" s="82"/>
      <c r="CB223" s="82"/>
      <c r="CC223" s="82"/>
      <c r="CD223" s="82"/>
      <c r="CE223" s="82"/>
      <c r="CF223" s="82"/>
      <c r="CG223" s="82"/>
      <c r="CH223" s="82"/>
      <c r="CI223" s="82"/>
      <c r="CJ223" s="82"/>
      <c r="CK223" s="82"/>
      <c r="CL223" s="82"/>
      <c r="CM223" s="82"/>
      <c r="CN223" s="82"/>
      <c r="CO223" s="82"/>
      <c r="CP223" s="82"/>
      <c r="CQ223" s="82"/>
      <c r="CR223" s="82"/>
      <c r="CS223" s="82"/>
      <c r="CT223" s="82"/>
      <c r="CU223" s="82"/>
      <c r="CV223" s="82"/>
      <c r="CW223" s="82"/>
      <c r="CX223" s="82"/>
      <c r="CY223" s="82"/>
      <c r="CZ223" s="82"/>
      <c r="DA223" s="82"/>
      <c r="DB223" s="82"/>
      <c r="DC223" s="82"/>
      <c r="DD223" s="82"/>
      <c r="DE223" s="82"/>
      <c r="DF223" s="82"/>
      <c r="DG223" s="82"/>
      <c r="DH223" s="82"/>
      <c r="DI223" s="82"/>
      <c r="DJ223" s="82"/>
      <c r="DK223" s="82"/>
      <c r="DL223" s="82"/>
      <c r="DM223" s="82"/>
      <c r="DN223" s="82"/>
      <c r="DO223" s="82"/>
      <c r="DP223" s="82"/>
      <c r="DQ223" s="82"/>
      <c r="DR223" s="82"/>
      <c r="DS223" s="82"/>
      <c r="DT223" s="82"/>
      <c r="DU223" s="82"/>
      <c r="DV223" s="82"/>
      <c r="DW223" s="82"/>
      <c r="DX223" s="82"/>
      <c r="DY223" s="82"/>
      <c r="DZ223" s="82"/>
      <c r="EA223" s="82"/>
      <c r="EB223" s="82"/>
      <c r="EC223" s="82"/>
      <c r="ED223" s="82"/>
      <c r="EE223" s="82"/>
      <c r="EF223" s="82"/>
      <c r="EG223" s="82"/>
      <c r="EH223" s="82"/>
      <c r="EI223" s="82"/>
      <c r="EJ223" s="82"/>
      <c r="EK223" s="82"/>
    </row>
    <row r="224" spans="1:141" s="82" customFormat="1" ht="45" x14ac:dyDescent="0.25">
      <c r="A224" s="82">
        <v>217</v>
      </c>
      <c r="B224" s="211" t="s">
        <v>30</v>
      </c>
      <c r="C224" s="167" t="s">
        <v>3600</v>
      </c>
      <c r="D224" s="167" t="s">
        <v>3688</v>
      </c>
      <c r="E224" s="168" t="s">
        <v>3792</v>
      </c>
      <c r="F224" s="167" t="s">
        <v>3449</v>
      </c>
      <c r="G224" s="167" t="s">
        <v>1257</v>
      </c>
      <c r="H224" s="176"/>
      <c r="I224" s="169" t="s">
        <v>3797</v>
      </c>
      <c r="J224" s="170" t="s">
        <v>3836</v>
      </c>
      <c r="K224" s="170" t="s">
        <v>3837</v>
      </c>
      <c r="L224" s="148">
        <v>0</v>
      </c>
      <c r="M224" s="186"/>
      <c r="N224" s="149">
        <v>0</v>
      </c>
      <c r="O224" s="186"/>
      <c r="P224" s="149">
        <v>0</v>
      </c>
      <c r="Q224" s="186"/>
      <c r="R224" s="151">
        <v>0</v>
      </c>
      <c r="S224" s="187"/>
      <c r="T224" s="149" t="s">
        <v>50</v>
      </c>
      <c r="U224" s="186"/>
      <c r="V224" s="258">
        <v>2024</v>
      </c>
    </row>
    <row r="225" spans="1:141" s="202" customFormat="1" x14ac:dyDescent="0.25">
      <c r="B225" s="211"/>
      <c r="C225" s="176" t="s">
        <v>3600</v>
      </c>
      <c r="D225" s="176" t="s">
        <v>3688</v>
      </c>
      <c r="E225" s="179" t="s">
        <v>3792</v>
      </c>
      <c r="F225" s="176" t="s">
        <v>3449</v>
      </c>
      <c r="G225" s="176" t="s">
        <v>1257</v>
      </c>
      <c r="H225" s="176"/>
      <c r="I225" s="172" t="s">
        <v>3879</v>
      </c>
      <c r="J225" s="173" t="s">
        <v>3880</v>
      </c>
      <c r="K225" s="173" t="s">
        <v>2845</v>
      </c>
      <c r="L225" s="152">
        <v>0</v>
      </c>
      <c r="M225" s="187"/>
      <c r="N225" s="153" t="s">
        <v>3567</v>
      </c>
      <c r="O225" s="187"/>
      <c r="P225" s="153">
        <v>0</v>
      </c>
      <c r="Q225" s="187"/>
      <c r="R225" s="256">
        <v>1</v>
      </c>
      <c r="S225" s="187"/>
      <c r="T225" s="153" t="s">
        <v>36</v>
      </c>
      <c r="U225" s="187"/>
      <c r="V225" s="255">
        <v>2025</v>
      </c>
      <c r="W225" s="82"/>
      <c r="X225" s="82"/>
      <c r="Y225" s="82"/>
      <c r="Z225" s="82"/>
      <c r="AA225" s="82"/>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82"/>
      <c r="BC225" s="82"/>
      <c r="BD225" s="82"/>
      <c r="BE225" s="82"/>
      <c r="BF225" s="82"/>
      <c r="BG225" s="82"/>
      <c r="BH225" s="82"/>
      <c r="BI225" s="82"/>
      <c r="BJ225" s="82"/>
      <c r="BK225" s="82"/>
      <c r="BL225" s="82"/>
      <c r="BM225" s="82"/>
      <c r="BN225" s="82"/>
      <c r="BO225" s="82"/>
      <c r="BP225" s="82"/>
      <c r="BQ225" s="82"/>
      <c r="BR225" s="82"/>
      <c r="BS225" s="82"/>
      <c r="BT225" s="82"/>
      <c r="BU225" s="82"/>
      <c r="BV225" s="82"/>
      <c r="BW225" s="82"/>
      <c r="BX225" s="82"/>
      <c r="BY225" s="82"/>
      <c r="BZ225" s="82"/>
      <c r="CA225" s="82"/>
      <c r="CB225" s="82"/>
      <c r="CC225" s="82"/>
      <c r="CD225" s="82"/>
      <c r="CE225" s="82"/>
      <c r="CF225" s="82"/>
      <c r="CG225" s="82"/>
      <c r="CH225" s="82"/>
      <c r="CI225" s="82"/>
      <c r="CJ225" s="82"/>
      <c r="CK225" s="82"/>
      <c r="CL225" s="82"/>
      <c r="CM225" s="82"/>
      <c r="CN225" s="82"/>
      <c r="CO225" s="82"/>
      <c r="CP225" s="82"/>
      <c r="CQ225" s="82"/>
      <c r="CR225" s="82"/>
      <c r="CS225" s="82"/>
      <c r="CT225" s="82"/>
      <c r="CU225" s="82"/>
      <c r="CV225" s="82"/>
      <c r="CW225" s="82"/>
      <c r="CX225" s="82"/>
      <c r="CY225" s="82"/>
      <c r="CZ225" s="82"/>
      <c r="DA225" s="82"/>
      <c r="DB225" s="82"/>
      <c r="DC225" s="82"/>
      <c r="DD225" s="82"/>
      <c r="DE225" s="82"/>
      <c r="DF225" s="82"/>
      <c r="DG225" s="82"/>
      <c r="DH225" s="82"/>
      <c r="DI225" s="82"/>
      <c r="DJ225" s="82"/>
      <c r="DK225" s="82"/>
      <c r="DL225" s="82"/>
      <c r="DM225" s="82"/>
      <c r="DN225" s="82"/>
      <c r="DO225" s="82"/>
      <c r="DP225" s="82"/>
      <c r="DQ225" s="82"/>
      <c r="DR225" s="82"/>
      <c r="DS225" s="82"/>
      <c r="DT225" s="82"/>
      <c r="DU225" s="82"/>
      <c r="DV225" s="82"/>
      <c r="DW225" s="82"/>
      <c r="DX225" s="82"/>
      <c r="DY225" s="82"/>
      <c r="DZ225" s="82"/>
      <c r="EA225" s="82"/>
      <c r="EB225" s="82"/>
      <c r="EC225" s="82"/>
      <c r="ED225" s="82"/>
      <c r="EE225" s="82"/>
      <c r="EF225" s="82"/>
      <c r="EG225" s="82"/>
      <c r="EH225" s="82"/>
      <c r="EI225" s="82"/>
      <c r="EJ225" s="82"/>
      <c r="EK225" s="82"/>
    </row>
    <row r="226" spans="1:141" s="82" customFormat="1" ht="30" x14ac:dyDescent="0.25">
      <c r="B226" s="211" t="s">
        <v>30</v>
      </c>
      <c r="C226" s="167" t="s">
        <v>3600</v>
      </c>
      <c r="D226" s="167" t="s">
        <v>3688</v>
      </c>
      <c r="E226" s="168" t="s">
        <v>3792</v>
      </c>
      <c r="F226" s="167" t="s">
        <v>3449</v>
      </c>
      <c r="G226" s="167" t="s">
        <v>1250</v>
      </c>
      <c r="H226" s="167"/>
      <c r="I226" s="170" t="s">
        <v>3881</v>
      </c>
      <c r="J226" s="170" t="s">
        <v>3881</v>
      </c>
      <c r="K226" s="170">
        <v>0</v>
      </c>
      <c r="L226" s="148">
        <v>0</v>
      </c>
      <c r="M226" s="186"/>
      <c r="N226" s="149" t="s">
        <v>1305</v>
      </c>
      <c r="O226" s="186"/>
      <c r="P226" s="149">
        <v>0</v>
      </c>
      <c r="Q226" s="186"/>
      <c r="R226" s="149">
        <v>60343378</v>
      </c>
      <c r="S226" s="186"/>
      <c r="T226" s="149" t="s">
        <v>36</v>
      </c>
      <c r="U226" s="186"/>
      <c r="V226" s="258">
        <v>2025</v>
      </c>
    </row>
    <row r="227" spans="1:141" s="202" customFormat="1" ht="30" x14ac:dyDescent="0.25">
      <c r="A227" s="202">
        <v>218</v>
      </c>
      <c r="B227" s="211" t="s">
        <v>30</v>
      </c>
      <c r="C227" s="167" t="s">
        <v>3600</v>
      </c>
      <c r="D227" s="167" t="s">
        <v>3798</v>
      </c>
      <c r="E227" s="168" t="s">
        <v>3792</v>
      </c>
      <c r="F227" s="167" t="s">
        <v>3449</v>
      </c>
      <c r="G227" s="167" t="s">
        <v>1250</v>
      </c>
      <c r="H227" s="167"/>
      <c r="I227" s="169" t="s">
        <v>3844</v>
      </c>
      <c r="J227" s="170" t="s">
        <v>3845</v>
      </c>
      <c r="K227" s="170" t="s">
        <v>2845</v>
      </c>
      <c r="L227" s="148">
        <v>0</v>
      </c>
      <c r="M227" s="186"/>
      <c r="N227" s="149" t="s">
        <v>3567</v>
      </c>
      <c r="O227" s="186"/>
      <c r="P227" s="149">
        <v>0</v>
      </c>
      <c r="Q227" s="186"/>
      <c r="R227" s="149">
        <v>1</v>
      </c>
      <c r="S227" s="186"/>
      <c r="T227" s="149" t="s">
        <v>50</v>
      </c>
      <c r="U227" s="186"/>
      <c r="V227" s="258">
        <v>2025</v>
      </c>
      <c r="W227" s="82"/>
      <c r="X227" s="82"/>
      <c r="Y227" s="82"/>
      <c r="Z227" s="82"/>
      <c r="AA227" s="82"/>
      <c r="AB227" s="82"/>
      <c r="AC227" s="82"/>
      <c r="AD227" s="82"/>
      <c r="AE227" s="82"/>
      <c r="AF227" s="82"/>
      <c r="AG227" s="82"/>
      <c r="AH227" s="82"/>
      <c r="AI227" s="82"/>
      <c r="AJ227" s="82"/>
      <c r="AK227" s="82"/>
      <c r="AL227" s="82"/>
      <c r="AM227" s="82"/>
      <c r="AN227" s="82"/>
      <c r="AO227" s="82"/>
      <c r="AP227" s="82"/>
      <c r="AQ227" s="82"/>
      <c r="AR227" s="82"/>
      <c r="AS227" s="82"/>
      <c r="AT227" s="82"/>
      <c r="AU227" s="82"/>
      <c r="AV227" s="82"/>
      <c r="AW227" s="82"/>
      <c r="AX227" s="82"/>
      <c r="AY227" s="82"/>
      <c r="AZ227" s="82"/>
      <c r="BA227" s="82"/>
      <c r="BB227" s="82"/>
      <c r="BC227" s="82"/>
      <c r="BD227" s="82"/>
      <c r="BE227" s="82"/>
      <c r="BF227" s="82"/>
      <c r="BG227" s="82"/>
      <c r="BH227" s="82"/>
      <c r="BI227" s="82"/>
      <c r="BJ227" s="82"/>
      <c r="BK227" s="82"/>
      <c r="BL227" s="82"/>
      <c r="BM227" s="82"/>
      <c r="BN227" s="82"/>
      <c r="BO227" s="82"/>
      <c r="BP227" s="82"/>
      <c r="BQ227" s="82"/>
      <c r="BR227" s="82"/>
      <c r="BS227" s="82"/>
      <c r="BT227" s="82"/>
      <c r="BU227" s="82"/>
      <c r="BV227" s="82"/>
      <c r="BW227" s="82"/>
      <c r="BX227" s="82"/>
      <c r="BY227" s="82"/>
      <c r="BZ227" s="82"/>
      <c r="CA227" s="82"/>
      <c r="CB227" s="82"/>
      <c r="CC227" s="82"/>
      <c r="CD227" s="82"/>
      <c r="CE227" s="82"/>
      <c r="CF227" s="82"/>
      <c r="CG227" s="82"/>
      <c r="CH227" s="82"/>
      <c r="CI227" s="82"/>
      <c r="CJ227" s="82"/>
      <c r="CK227" s="82"/>
      <c r="CL227" s="82"/>
      <c r="CM227" s="82"/>
      <c r="CN227" s="82"/>
      <c r="CO227" s="82"/>
      <c r="CP227" s="82"/>
      <c r="CQ227" s="82"/>
      <c r="CR227" s="82"/>
      <c r="CS227" s="82"/>
      <c r="CT227" s="82"/>
      <c r="CU227" s="82"/>
      <c r="CV227" s="82"/>
      <c r="CW227" s="82"/>
      <c r="CX227" s="82"/>
      <c r="CY227" s="82"/>
      <c r="CZ227" s="82"/>
      <c r="DA227" s="82"/>
      <c r="DB227" s="82"/>
      <c r="DC227" s="82"/>
      <c r="DD227" s="82"/>
      <c r="DE227" s="82"/>
      <c r="DF227" s="82"/>
      <c r="DG227" s="82"/>
      <c r="DH227" s="82"/>
      <c r="DI227" s="82"/>
      <c r="DJ227" s="82"/>
      <c r="DK227" s="82"/>
      <c r="DL227" s="82"/>
      <c r="DM227" s="82"/>
      <c r="DN227" s="82"/>
      <c r="DO227" s="82"/>
      <c r="DP227" s="82"/>
      <c r="DQ227" s="82"/>
      <c r="DR227" s="82"/>
      <c r="DS227" s="82"/>
      <c r="DT227" s="82"/>
      <c r="DU227" s="82"/>
      <c r="DV227" s="82"/>
      <c r="DW227" s="82"/>
      <c r="DX227" s="82"/>
      <c r="DY227" s="82"/>
      <c r="DZ227" s="82"/>
      <c r="EA227" s="82"/>
      <c r="EB227" s="82"/>
      <c r="EC227" s="82"/>
      <c r="ED227" s="82"/>
      <c r="EE227" s="82"/>
      <c r="EF227" s="82"/>
      <c r="EG227" s="82"/>
      <c r="EH227" s="82"/>
      <c r="EI227" s="82"/>
      <c r="EJ227" s="82"/>
      <c r="EK227" s="82"/>
    </row>
    <row r="228" spans="1:141" s="202" customFormat="1" ht="30" x14ac:dyDescent="0.25">
      <c r="B228" s="211" t="s">
        <v>30</v>
      </c>
      <c r="C228" s="167" t="s">
        <v>3600</v>
      </c>
      <c r="D228" s="167" t="s">
        <v>3798</v>
      </c>
      <c r="E228" s="168" t="s">
        <v>3792</v>
      </c>
      <c r="F228" s="167" t="s">
        <v>3449</v>
      </c>
      <c r="G228" s="167" t="s">
        <v>1250</v>
      </c>
      <c r="H228" s="167"/>
      <c r="I228" s="169" t="s">
        <v>3846</v>
      </c>
      <c r="J228" s="170" t="s">
        <v>3882</v>
      </c>
      <c r="K228" s="170" t="s">
        <v>2845</v>
      </c>
      <c r="L228" s="148">
        <v>0</v>
      </c>
      <c r="M228" s="186"/>
      <c r="N228" s="149" t="s">
        <v>3567</v>
      </c>
      <c r="O228" s="186"/>
      <c r="P228" s="149">
        <v>0</v>
      </c>
      <c r="Q228" s="186"/>
      <c r="R228" s="149">
        <v>1</v>
      </c>
      <c r="S228" s="186"/>
      <c r="T228" s="149" t="s">
        <v>50</v>
      </c>
      <c r="U228" s="186"/>
      <c r="V228" s="258">
        <v>2025</v>
      </c>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c r="CK228" s="82"/>
      <c r="CL228" s="82"/>
      <c r="CM228" s="82"/>
      <c r="CN228" s="82"/>
      <c r="CO228" s="82"/>
      <c r="CP228" s="82"/>
      <c r="CQ228" s="82"/>
      <c r="CR228" s="82"/>
      <c r="CS228" s="82"/>
      <c r="CT228" s="82"/>
      <c r="CU228" s="82"/>
      <c r="CV228" s="82"/>
      <c r="CW228" s="82"/>
      <c r="CX228" s="82"/>
      <c r="CY228" s="82"/>
      <c r="CZ228" s="82"/>
      <c r="DA228" s="82"/>
      <c r="DB228" s="82"/>
      <c r="DC228" s="82"/>
      <c r="DD228" s="82"/>
      <c r="DE228" s="82"/>
      <c r="DF228" s="82"/>
      <c r="DG228" s="82"/>
      <c r="DH228" s="82"/>
      <c r="DI228" s="82"/>
      <c r="DJ228" s="82"/>
      <c r="DK228" s="82"/>
      <c r="DL228" s="82"/>
      <c r="DM228" s="82"/>
      <c r="DN228" s="82"/>
      <c r="DO228" s="82"/>
      <c r="DP228" s="82"/>
      <c r="DQ228" s="82"/>
      <c r="DR228" s="82"/>
      <c r="DS228" s="82"/>
      <c r="DT228" s="82"/>
      <c r="DU228" s="82"/>
      <c r="DV228" s="82"/>
      <c r="DW228" s="82"/>
      <c r="DX228" s="82"/>
      <c r="DY228" s="82"/>
      <c r="DZ228" s="82"/>
      <c r="EA228" s="82"/>
      <c r="EB228" s="82"/>
      <c r="EC228" s="82"/>
      <c r="ED228" s="82"/>
      <c r="EE228" s="82"/>
      <c r="EF228" s="82"/>
      <c r="EG228" s="82"/>
      <c r="EH228" s="82"/>
      <c r="EI228" s="82"/>
      <c r="EJ228" s="82"/>
      <c r="EK228" s="82"/>
    </row>
    <row r="229" spans="1:141" s="202" customFormat="1" ht="90" x14ac:dyDescent="0.25">
      <c r="A229" s="202">
        <v>219</v>
      </c>
      <c r="B229" s="211" t="s">
        <v>30</v>
      </c>
      <c r="C229" s="167" t="s">
        <v>1232</v>
      </c>
      <c r="D229" s="167" t="s">
        <v>3689</v>
      </c>
      <c r="E229" s="168" t="s">
        <v>504</v>
      </c>
      <c r="F229" s="167" t="s">
        <v>3449</v>
      </c>
      <c r="G229" s="167" t="s">
        <v>1257</v>
      </c>
      <c r="H229" s="167"/>
      <c r="I229" s="169" t="s">
        <v>3797</v>
      </c>
      <c r="J229" s="170" t="s">
        <v>3838</v>
      </c>
      <c r="K229" s="170" t="s">
        <v>3837</v>
      </c>
      <c r="L229" s="148">
        <v>0</v>
      </c>
      <c r="M229" s="186"/>
      <c r="N229" s="149">
        <v>0</v>
      </c>
      <c r="O229" s="186"/>
      <c r="P229" s="149">
        <v>0</v>
      </c>
      <c r="Q229" s="186"/>
      <c r="R229" s="151">
        <v>0</v>
      </c>
      <c r="S229" s="186"/>
      <c r="T229" s="149" t="s">
        <v>50</v>
      </c>
      <c r="U229" s="186"/>
      <c r="V229" s="258">
        <v>2024</v>
      </c>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c r="BM229" s="82"/>
      <c r="BN229" s="82"/>
      <c r="BO229" s="82"/>
      <c r="BP229" s="82"/>
      <c r="BQ229" s="82"/>
      <c r="BR229" s="82"/>
      <c r="BS229" s="82"/>
      <c r="BT229" s="82"/>
      <c r="BU229" s="82"/>
      <c r="BV229" s="82"/>
      <c r="BW229" s="82"/>
      <c r="BX229" s="82"/>
      <c r="BY229" s="82"/>
      <c r="BZ229" s="82"/>
      <c r="CA229" s="82"/>
      <c r="CB229" s="82"/>
      <c r="CC229" s="82"/>
      <c r="CD229" s="82"/>
      <c r="CE229" s="82"/>
      <c r="CF229" s="82"/>
      <c r="CG229" s="82"/>
      <c r="CH229" s="82"/>
      <c r="CI229" s="82"/>
      <c r="CJ229" s="82"/>
      <c r="CK229" s="82"/>
      <c r="CL229" s="82"/>
      <c r="CM229" s="82"/>
      <c r="CN229" s="82"/>
      <c r="CO229" s="82"/>
      <c r="CP229" s="82"/>
      <c r="CQ229" s="82"/>
      <c r="CR229" s="82"/>
      <c r="CS229" s="82"/>
      <c r="CT229" s="82"/>
      <c r="CU229" s="82"/>
      <c r="CV229" s="82"/>
      <c r="CW229" s="82"/>
      <c r="CX229" s="82"/>
      <c r="CY229" s="82"/>
      <c r="CZ229" s="82"/>
      <c r="DA229" s="82"/>
      <c r="DB229" s="82"/>
      <c r="DC229" s="82"/>
      <c r="DD229" s="82"/>
      <c r="DE229" s="82"/>
      <c r="DF229" s="82"/>
      <c r="DG229" s="82"/>
      <c r="DH229" s="82"/>
      <c r="DI229" s="82"/>
      <c r="DJ229" s="82"/>
      <c r="DK229" s="82"/>
      <c r="DL229" s="82"/>
      <c r="DM229" s="82"/>
      <c r="DN229" s="82"/>
      <c r="DO229" s="82"/>
      <c r="DP229" s="82"/>
      <c r="DQ229" s="82"/>
      <c r="DR229" s="82"/>
      <c r="DS229" s="82"/>
      <c r="DT229" s="82"/>
      <c r="DU229" s="82"/>
      <c r="DV229" s="82"/>
      <c r="DW229" s="82"/>
      <c r="DX229" s="82"/>
      <c r="DY229" s="82"/>
      <c r="DZ229" s="82"/>
      <c r="EA229" s="82"/>
      <c r="EB229" s="82"/>
      <c r="EC229" s="82"/>
      <c r="ED229" s="82"/>
      <c r="EE229" s="82"/>
      <c r="EF229" s="82"/>
      <c r="EG229" s="82"/>
      <c r="EH229" s="82"/>
      <c r="EI229" s="82"/>
      <c r="EJ229" s="82"/>
      <c r="EK229" s="82"/>
    </row>
    <row r="230" spans="1:141" x14ac:dyDescent="0.25">
      <c r="B230" s="211"/>
      <c r="C230" s="176" t="s">
        <v>1232</v>
      </c>
      <c r="D230" s="176" t="s">
        <v>3689</v>
      </c>
      <c r="E230" s="179" t="s">
        <v>504</v>
      </c>
      <c r="F230" s="176" t="s">
        <v>3449</v>
      </c>
      <c r="G230" s="176" t="s">
        <v>1257</v>
      </c>
      <c r="H230" s="176"/>
      <c r="I230" s="172" t="s">
        <v>3883</v>
      </c>
      <c r="J230" s="173" t="s">
        <v>3888</v>
      </c>
      <c r="K230" s="173" t="s">
        <v>2845</v>
      </c>
      <c r="L230" s="152">
        <v>0</v>
      </c>
      <c r="M230" s="187"/>
      <c r="N230" s="153" t="s">
        <v>3567</v>
      </c>
      <c r="O230" s="187"/>
      <c r="P230" s="153"/>
      <c r="Q230" s="187"/>
      <c r="R230" s="256">
        <v>2</v>
      </c>
      <c r="S230" s="187"/>
      <c r="T230" s="153" t="s">
        <v>36</v>
      </c>
      <c r="U230" s="187"/>
      <c r="V230" s="255">
        <v>2025</v>
      </c>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c r="BC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c r="CA230" s="82"/>
      <c r="CB230" s="82"/>
      <c r="CC230" s="82"/>
      <c r="CD230" s="82"/>
      <c r="CE230" s="82"/>
      <c r="CF230" s="82"/>
      <c r="CG230" s="82"/>
      <c r="CH230" s="82"/>
      <c r="CI230" s="82"/>
      <c r="CJ230" s="82"/>
      <c r="CK230" s="82"/>
      <c r="CL230" s="82"/>
      <c r="CM230" s="82"/>
      <c r="CN230" s="82"/>
      <c r="CO230" s="82"/>
      <c r="CP230" s="82"/>
      <c r="CQ230" s="82"/>
      <c r="CR230" s="82"/>
      <c r="CS230" s="82"/>
      <c r="CT230" s="82"/>
      <c r="CU230" s="82"/>
      <c r="CV230" s="82"/>
      <c r="CW230" s="82"/>
      <c r="CX230" s="82"/>
      <c r="CY230" s="82"/>
      <c r="CZ230" s="82"/>
      <c r="DA230" s="82"/>
      <c r="DB230" s="82"/>
      <c r="DC230" s="82"/>
      <c r="DD230" s="82"/>
      <c r="DE230" s="82"/>
      <c r="DF230" s="82"/>
      <c r="DG230" s="82"/>
      <c r="DH230" s="82"/>
      <c r="DI230" s="82"/>
      <c r="DJ230" s="82"/>
      <c r="DK230" s="82"/>
      <c r="DL230" s="82"/>
      <c r="DM230" s="82"/>
      <c r="DN230" s="82"/>
      <c r="DO230" s="82"/>
      <c r="DP230" s="82"/>
      <c r="DQ230" s="82"/>
      <c r="DR230" s="82"/>
      <c r="DS230" s="82"/>
      <c r="DT230" s="82"/>
      <c r="DU230" s="82"/>
      <c r="DV230" s="82"/>
      <c r="DW230" s="82"/>
      <c r="DX230" s="82"/>
      <c r="DY230" s="82"/>
      <c r="DZ230" s="82"/>
      <c r="EA230" s="82"/>
      <c r="EB230" s="82"/>
      <c r="EC230" s="82"/>
      <c r="ED230" s="82"/>
      <c r="EE230" s="82"/>
      <c r="EF230" s="82"/>
      <c r="EG230" s="82"/>
      <c r="EH230" s="82"/>
      <c r="EI230" s="82"/>
      <c r="EJ230" s="82"/>
      <c r="EK230" s="82"/>
    </row>
    <row r="231" spans="1:141" ht="30" x14ac:dyDescent="0.25">
      <c r="B231" s="211"/>
      <c r="C231" s="176" t="s">
        <v>1232</v>
      </c>
      <c r="D231" s="176" t="s">
        <v>3689</v>
      </c>
      <c r="E231" s="175" t="s">
        <v>504</v>
      </c>
      <c r="F231" s="176" t="s">
        <v>3449</v>
      </c>
      <c r="G231" s="176" t="s">
        <v>1250</v>
      </c>
      <c r="H231" s="176"/>
      <c r="I231" s="173" t="s">
        <v>3884</v>
      </c>
      <c r="J231" s="173" t="s">
        <v>3884</v>
      </c>
      <c r="K231" s="173">
        <v>0</v>
      </c>
      <c r="L231" s="254">
        <v>0</v>
      </c>
      <c r="M231" s="187"/>
      <c r="N231" s="254" t="s">
        <v>1305</v>
      </c>
      <c r="O231" s="187"/>
      <c r="P231" s="254">
        <v>0</v>
      </c>
      <c r="Q231" s="187"/>
      <c r="R231" s="255">
        <v>72900000</v>
      </c>
      <c r="S231" s="187"/>
      <c r="T231" s="257" t="s">
        <v>50</v>
      </c>
      <c r="U231" s="187"/>
      <c r="V231" s="255">
        <v>2025</v>
      </c>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82"/>
      <c r="BC231" s="82"/>
      <c r="BD231" s="82"/>
      <c r="BE231" s="82"/>
      <c r="BF231" s="82"/>
      <c r="BG231" s="82"/>
      <c r="BH231" s="82"/>
      <c r="BI231" s="82"/>
      <c r="BJ231" s="82"/>
      <c r="BK231" s="82"/>
      <c r="BL231" s="82"/>
      <c r="BM231" s="82"/>
      <c r="BN231" s="82"/>
      <c r="BO231" s="82"/>
      <c r="BP231" s="82"/>
      <c r="BQ231" s="82"/>
      <c r="BR231" s="82"/>
      <c r="BS231" s="82"/>
      <c r="BT231" s="82"/>
      <c r="BU231" s="82"/>
      <c r="BV231" s="82"/>
      <c r="BW231" s="82"/>
      <c r="BX231" s="82"/>
      <c r="BY231" s="82"/>
      <c r="BZ231" s="82"/>
      <c r="CA231" s="82"/>
      <c r="CB231" s="82"/>
      <c r="CC231" s="82"/>
      <c r="CD231" s="82"/>
      <c r="CE231" s="82"/>
      <c r="CF231" s="82"/>
      <c r="CG231" s="82"/>
      <c r="CH231" s="82"/>
      <c r="CI231" s="82"/>
      <c r="CJ231" s="82"/>
      <c r="CK231" s="82"/>
      <c r="CL231" s="82"/>
      <c r="CM231" s="82"/>
      <c r="CN231" s="82"/>
      <c r="CO231" s="82"/>
      <c r="CP231" s="82"/>
      <c r="CQ231" s="82"/>
      <c r="CR231" s="82"/>
      <c r="CS231" s="82"/>
      <c r="CT231" s="82"/>
      <c r="CU231" s="82"/>
      <c r="CV231" s="82"/>
      <c r="CW231" s="82"/>
      <c r="CX231" s="82"/>
      <c r="CY231" s="82"/>
      <c r="CZ231" s="82"/>
      <c r="DA231" s="82"/>
      <c r="DB231" s="82"/>
      <c r="DC231" s="82"/>
      <c r="DD231" s="82"/>
      <c r="DE231" s="82"/>
      <c r="DF231" s="82"/>
      <c r="DG231" s="82"/>
      <c r="DH231" s="82"/>
      <c r="DI231" s="82"/>
      <c r="DJ231" s="82"/>
      <c r="DK231" s="82"/>
      <c r="DL231" s="82"/>
      <c r="DM231" s="82"/>
      <c r="DN231" s="82"/>
      <c r="DO231" s="82"/>
      <c r="DP231" s="82"/>
      <c r="DQ231" s="82"/>
      <c r="DR231" s="82"/>
      <c r="DS231" s="82"/>
      <c r="DT231" s="82"/>
      <c r="DU231" s="82"/>
      <c r="DV231" s="82"/>
      <c r="DW231" s="82"/>
      <c r="DX231" s="82"/>
      <c r="DY231" s="82"/>
      <c r="DZ231" s="82"/>
      <c r="EA231" s="82"/>
      <c r="EB231" s="82"/>
      <c r="EC231" s="82"/>
      <c r="ED231" s="82"/>
      <c r="EE231" s="82"/>
      <c r="EF231" s="82"/>
      <c r="EG231" s="82"/>
      <c r="EH231" s="82"/>
      <c r="EI231" s="82"/>
      <c r="EJ231" s="82"/>
      <c r="EK231" s="82"/>
    </row>
    <row r="232" spans="1:141" ht="30" x14ac:dyDescent="0.25">
      <c r="B232" s="212" t="s">
        <v>30</v>
      </c>
      <c r="C232" s="167" t="s">
        <v>1232</v>
      </c>
      <c r="D232" s="167" t="s">
        <v>3689</v>
      </c>
      <c r="E232" s="166" t="s">
        <v>504</v>
      </c>
      <c r="F232" s="167" t="s">
        <v>3449</v>
      </c>
      <c r="G232" s="6" t="s">
        <v>1257</v>
      </c>
      <c r="H232" s="167"/>
      <c r="I232" s="62" t="s">
        <v>3993</v>
      </c>
      <c r="J232" s="76" t="s">
        <v>3994</v>
      </c>
      <c r="K232" s="76" t="s">
        <v>3995</v>
      </c>
      <c r="L232" s="110">
        <v>0</v>
      </c>
      <c r="M232" s="186"/>
      <c r="N232" s="110" t="s">
        <v>3567</v>
      </c>
      <c r="O232" s="186"/>
      <c r="P232" s="110">
        <v>0</v>
      </c>
      <c r="Q232" s="186"/>
      <c r="R232" s="258">
        <v>2</v>
      </c>
      <c r="S232" s="186"/>
      <c r="T232" s="259" t="s">
        <v>44</v>
      </c>
      <c r="U232" s="186"/>
      <c r="V232" s="258">
        <v>2026</v>
      </c>
      <c r="W232" s="82"/>
      <c r="X232" s="82"/>
      <c r="Y232" s="82"/>
      <c r="Z232" s="82"/>
      <c r="AA232" s="82"/>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c r="AZ232" s="82"/>
      <c r="BA232" s="82"/>
      <c r="BB232" s="82"/>
      <c r="BC232" s="82"/>
      <c r="BD232" s="82"/>
      <c r="BE232" s="82"/>
      <c r="BF232" s="82"/>
      <c r="BG232" s="82"/>
      <c r="BH232" s="82"/>
      <c r="BI232" s="82"/>
      <c r="BJ232" s="82"/>
      <c r="BK232" s="82"/>
      <c r="BL232" s="82"/>
      <c r="BM232" s="82"/>
      <c r="BN232" s="82"/>
      <c r="BO232" s="82"/>
      <c r="BP232" s="82"/>
      <c r="BQ232" s="82"/>
      <c r="BR232" s="82"/>
      <c r="BS232" s="82"/>
      <c r="BT232" s="82"/>
      <c r="BU232" s="82"/>
      <c r="BV232" s="82"/>
      <c r="BW232" s="82"/>
      <c r="BX232" s="82"/>
      <c r="BY232" s="82"/>
      <c r="BZ232" s="82"/>
      <c r="CA232" s="82"/>
      <c r="CB232" s="82"/>
      <c r="CC232" s="82"/>
      <c r="CD232" s="82"/>
      <c r="CE232" s="82"/>
      <c r="CF232" s="82"/>
      <c r="CG232" s="82"/>
      <c r="CH232" s="82"/>
      <c r="CI232" s="82"/>
      <c r="CJ232" s="82"/>
      <c r="CK232" s="82"/>
      <c r="CL232" s="82"/>
      <c r="CM232" s="82"/>
      <c r="CN232" s="82"/>
      <c r="CO232" s="82"/>
      <c r="CP232" s="82"/>
      <c r="CQ232" s="82"/>
      <c r="CR232" s="82"/>
      <c r="CS232" s="82"/>
      <c r="CT232" s="82"/>
      <c r="CU232" s="82"/>
      <c r="CV232" s="82"/>
      <c r="CW232" s="82"/>
      <c r="CX232" s="82"/>
      <c r="CY232" s="82"/>
      <c r="CZ232" s="82"/>
      <c r="DA232" s="82"/>
      <c r="DB232" s="82"/>
      <c r="DC232" s="82"/>
      <c r="DD232" s="82"/>
      <c r="DE232" s="82"/>
      <c r="DF232" s="82"/>
      <c r="DG232" s="82"/>
      <c r="DH232" s="82"/>
      <c r="DI232" s="82"/>
      <c r="DJ232" s="82"/>
      <c r="DK232" s="82"/>
      <c r="DL232" s="82"/>
      <c r="DM232" s="82"/>
      <c r="DN232" s="82"/>
      <c r="DO232" s="82"/>
      <c r="DP232" s="82"/>
      <c r="DQ232" s="82"/>
      <c r="DR232" s="82"/>
      <c r="DS232" s="82"/>
      <c r="DT232" s="82"/>
      <c r="DU232" s="82"/>
      <c r="DV232" s="82"/>
      <c r="DW232" s="82"/>
      <c r="DX232" s="82"/>
      <c r="DY232" s="82"/>
      <c r="DZ232" s="82"/>
      <c r="EA232" s="82"/>
      <c r="EB232" s="82"/>
      <c r="EC232" s="82"/>
      <c r="ED232" s="82"/>
      <c r="EE232" s="82"/>
      <c r="EF232" s="82"/>
      <c r="EG232" s="82"/>
      <c r="EH232" s="82"/>
      <c r="EI232" s="82"/>
      <c r="EJ232" s="82"/>
      <c r="EK232" s="82"/>
    </row>
    <row r="233" spans="1:141" s="202" customFormat="1" ht="45" x14ac:dyDescent="0.25">
      <c r="A233" s="202">
        <v>220</v>
      </c>
      <c r="B233" s="213" t="s">
        <v>30</v>
      </c>
      <c r="C233" s="167" t="s">
        <v>1232</v>
      </c>
      <c r="D233" s="167" t="s">
        <v>3689</v>
      </c>
      <c r="E233" s="72" t="s">
        <v>504</v>
      </c>
      <c r="F233" s="6" t="s">
        <v>3449</v>
      </c>
      <c r="G233" s="6" t="s">
        <v>1250</v>
      </c>
      <c r="H233" s="6"/>
      <c r="I233" s="62" t="s">
        <v>2843</v>
      </c>
      <c r="J233" s="76" t="s">
        <v>3955</v>
      </c>
      <c r="K233" s="76" t="s">
        <v>2845</v>
      </c>
      <c r="L233">
        <v>0</v>
      </c>
      <c r="M233" s="4"/>
      <c r="N233" t="s">
        <v>2844</v>
      </c>
      <c r="O233" s="4"/>
      <c r="P233">
        <v>0</v>
      </c>
      <c r="Q233" s="4"/>
      <c r="R233">
        <v>70</v>
      </c>
      <c r="S233" s="4"/>
      <c r="T233" t="s">
        <v>44</v>
      </c>
      <c r="U233" s="4"/>
      <c r="V233" s="1">
        <v>2026</v>
      </c>
      <c r="W233" s="82"/>
      <c r="X233" s="82"/>
      <c r="Y233" s="82"/>
      <c r="Z233" s="82"/>
      <c r="AA233" s="82"/>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82"/>
      <c r="BC233" s="82"/>
      <c r="BD233" s="82"/>
      <c r="BE233" s="82"/>
      <c r="BF233" s="82"/>
      <c r="BG233" s="82"/>
      <c r="BH233" s="82"/>
      <c r="BI233" s="82"/>
      <c r="BJ233" s="82"/>
      <c r="BK233" s="82"/>
      <c r="BL233" s="82"/>
      <c r="BM233" s="82"/>
      <c r="BN233" s="82"/>
      <c r="BO233" s="82"/>
      <c r="BP233" s="82"/>
      <c r="BQ233" s="82"/>
      <c r="BR233" s="82"/>
      <c r="BS233" s="82"/>
      <c r="BT233" s="82"/>
      <c r="BU233" s="82"/>
      <c r="BV233" s="82"/>
      <c r="BW233" s="82"/>
      <c r="BX233" s="82"/>
      <c r="BY233" s="82"/>
      <c r="BZ233" s="82"/>
      <c r="CA233" s="82"/>
      <c r="CB233" s="82"/>
      <c r="CC233" s="82"/>
      <c r="CD233" s="82"/>
      <c r="CE233" s="82"/>
      <c r="CF233" s="82"/>
      <c r="CG233" s="82"/>
      <c r="CH233" s="82"/>
      <c r="CI233" s="82"/>
      <c r="CJ233" s="82"/>
      <c r="CK233" s="82"/>
      <c r="CL233" s="82"/>
      <c r="CM233" s="82"/>
      <c r="CN233" s="82"/>
      <c r="CO233" s="82"/>
      <c r="CP233" s="82"/>
      <c r="CQ233" s="82"/>
      <c r="CR233" s="82"/>
      <c r="CS233" s="82"/>
      <c r="CT233" s="82"/>
      <c r="CU233" s="82"/>
      <c r="CV233" s="82"/>
      <c r="CW233" s="82"/>
      <c r="CX233" s="82"/>
      <c r="CY233" s="82"/>
      <c r="CZ233" s="82"/>
      <c r="DA233" s="82"/>
      <c r="DB233" s="82"/>
      <c r="DC233" s="82"/>
      <c r="DD233" s="82"/>
      <c r="DE233" s="82"/>
      <c r="DF233" s="82"/>
      <c r="DG233" s="82"/>
      <c r="DH233" s="82"/>
      <c r="DI233" s="82"/>
      <c r="DJ233" s="82"/>
      <c r="DK233" s="82"/>
      <c r="DL233" s="82"/>
      <c r="DM233" s="82"/>
      <c r="DN233" s="82"/>
      <c r="DO233" s="82"/>
      <c r="DP233" s="82"/>
      <c r="DQ233" s="82"/>
      <c r="DR233" s="82"/>
      <c r="DS233" s="82"/>
      <c r="DT233" s="82"/>
      <c r="DU233" s="82"/>
      <c r="DV233" s="82"/>
      <c r="DW233" s="82"/>
      <c r="DX233" s="82"/>
      <c r="DY233" s="82"/>
      <c r="DZ233" s="82"/>
      <c r="EA233" s="82"/>
      <c r="EB233" s="82"/>
      <c r="EC233" s="82"/>
      <c r="ED233" s="82"/>
      <c r="EE233" s="82"/>
      <c r="EF233" s="82"/>
      <c r="EG233" s="82"/>
      <c r="EH233" s="82"/>
      <c r="EI233" s="82"/>
      <c r="EJ233" s="82"/>
      <c r="EK233" s="82"/>
    </row>
    <row r="234" spans="1:141" ht="30" x14ac:dyDescent="0.25">
      <c r="B234" s="213" t="s">
        <v>30</v>
      </c>
      <c r="C234" s="6" t="s">
        <v>1232</v>
      </c>
      <c r="D234" s="6" t="s">
        <v>3689</v>
      </c>
      <c r="E234" s="72" t="s">
        <v>504</v>
      </c>
      <c r="F234" s="6" t="s">
        <v>3449</v>
      </c>
      <c r="G234" s="6" t="s">
        <v>1250</v>
      </c>
      <c r="I234" s="62" t="s">
        <v>3956</v>
      </c>
      <c r="J234" s="76" t="s">
        <v>3957</v>
      </c>
      <c r="K234" s="76" t="s">
        <v>2845</v>
      </c>
      <c r="L234" s="82">
        <v>0</v>
      </c>
      <c r="N234" s="82" t="s">
        <v>3847</v>
      </c>
      <c r="P234" s="82">
        <v>0</v>
      </c>
      <c r="R234" s="82">
        <v>150</v>
      </c>
      <c r="T234" s="82" t="s">
        <v>44</v>
      </c>
      <c r="V234">
        <v>2026</v>
      </c>
    </row>
    <row r="235" spans="1:141" ht="45" x14ac:dyDescent="0.25">
      <c r="B235" s="78" t="s">
        <v>30</v>
      </c>
      <c r="C235" s="6" t="s">
        <v>1232</v>
      </c>
      <c r="D235" s="6" t="s">
        <v>3689</v>
      </c>
      <c r="E235" s="72" t="s">
        <v>504</v>
      </c>
      <c r="F235" s="6" t="s">
        <v>3449</v>
      </c>
      <c r="G235" s="6" t="s">
        <v>1250</v>
      </c>
      <c r="I235" s="62" t="s">
        <v>3885</v>
      </c>
      <c r="J235" s="76" t="s">
        <v>3958</v>
      </c>
      <c r="K235" s="76" t="s">
        <v>2845</v>
      </c>
      <c r="L235" s="82">
        <v>0</v>
      </c>
      <c r="N235" s="82" t="s">
        <v>3567</v>
      </c>
      <c r="P235">
        <v>0</v>
      </c>
      <c r="R235" s="82">
        <v>1</v>
      </c>
      <c r="T235" s="82" t="s">
        <v>44</v>
      </c>
      <c r="V235" s="82">
        <v>2026</v>
      </c>
    </row>
    <row r="236" spans="1:141" ht="45" x14ac:dyDescent="0.25">
      <c r="B236" s="78" t="s">
        <v>30</v>
      </c>
      <c r="C236" s="6" t="s">
        <v>1232</v>
      </c>
      <c r="D236" s="6" t="s">
        <v>3689</v>
      </c>
      <c r="E236" s="72" t="s">
        <v>504</v>
      </c>
      <c r="F236" s="6" t="s">
        <v>3449</v>
      </c>
      <c r="G236" s="6" t="s">
        <v>1250</v>
      </c>
      <c r="I236" s="62" t="s">
        <v>3886</v>
      </c>
      <c r="J236" s="76" t="s">
        <v>3887</v>
      </c>
      <c r="K236" s="76" t="s">
        <v>2845</v>
      </c>
      <c r="L236">
        <v>0</v>
      </c>
      <c r="N236" s="82" t="s">
        <v>3567</v>
      </c>
      <c r="P236">
        <v>0</v>
      </c>
      <c r="R236" s="82">
        <v>2</v>
      </c>
      <c r="T236" t="s">
        <v>44</v>
      </c>
      <c r="V236" s="82">
        <v>2026</v>
      </c>
    </row>
    <row r="237" spans="1:141" ht="45" x14ac:dyDescent="0.25">
      <c r="B237" s="9" t="s">
        <v>30</v>
      </c>
      <c r="C237" s="6" t="s">
        <v>3852</v>
      </c>
      <c r="D237" s="6" t="s">
        <v>3848</v>
      </c>
      <c r="E237" s="6" t="s">
        <v>3791</v>
      </c>
      <c r="F237" s="72" t="s">
        <v>3449</v>
      </c>
      <c r="G237" s="6" t="s">
        <v>1257</v>
      </c>
      <c r="I237" s="6" t="s">
        <v>3797</v>
      </c>
      <c r="J237" s="62" t="s">
        <v>3839</v>
      </c>
      <c r="K237" s="62" t="s">
        <v>3837</v>
      </c>
      <c r="L237" s="235">
        <v>0</v>
      </c>
      <c r="M237" s="5"/>
      <c r="N237" s="235">
        <v>0</v>
      </c>
      <c r="O237" s="5"/>
      <c r="P237" s="235">
        <v>0</v>
      </c>
      <c r="Q237" s="5"/>
      <c r="R237" s="89">
        <v>0</v>
      </c>
      <c r="S237" s="6"/>
      <c r="T237" s="89" t="s">
        <v>50</v>
      </c>
      <c r="U237" s="6"/>
      <c r="V237" s="89">
        <v>2024</v>
      </c>
      <c r="W237" s="89"/>
      <c r="X237" s="89"/>
    </row>
    <row r="238" spans="1:141" ht="30" x14ac:dyDescent="0.25">
      <c r="B238" s="9" t="s">
        <v>30</v>
      </c>
      <c r="C238" s="6" t="s">
        <v>3852</v>
      </c>
      <c r="D238" s="6" t="s">
        <v>3848</v>
      </c>
      <c r="E238" s="6" t="s">
        <v>3791</v>
      </c>
      <c r="F238" s="72" t="s">
        <v>3449</v>
      </c>
      <c r="G238" s="6" t="s">
        <v>1257</v>
      </c>
      <c r="I238" s="6" t="s">
        <v>3988</v>
      </c>
      <c r="J238" s="62" t="s">
        <v>3989</v>
      </c>
      <c r="K238" s="62" t="s">
        <v>2845</v>
      </c>
      <c r="L238" s="235"/>
      <c r="M238" s="5"/>
      <c r="N238" s="235" t="s">
        <v>3567</v>
      </c>
      <c r="O238" s="5"/>
      <c r="P238" s="235"/>
      <c r="Q238" s="5"/>
      <c r="R238" s="89">
        <v>1</v>
      </c>
      <c r="S238" s="6"/>
      <c r="T238" s="89" t="s">
        <v>36</v>
      </c>
      <c r="U238" s="6"/>
      <c r="V238" s="89">
        <v>2025</v>
      </c>
      <c r="W238" s="89"/>
      <c r="X238" s="89"/>
    </row>
    <row r="239" spans="1:141" x14ac:dyDescent="0.25">
      <c r="B239" s="9" t="s">
        <v>30</v>
      </c>
      <c r="C239" s="6" t="s">
        <v>3852</v>
      </c>
      <c r="D239" s="6" t="s">
        <v>3848</v>
      </c>
      <c r="E239" s="6" t="s">
        <v>3791</v>
      </c>
      <c r="F239" s="72" t="s">
        <v>3449</v>
      </c>
      <c r="G239" s="6" t="s">
        <v>1250</v>
      </c>
      <c r="I239" s="6" t="s">
        <v>3793</v>
      </c>
      <c r="J239" s="4" t="s">
        <v>3854</v>
      </c>
      <c r="K239" s="4" t="s">
        <v>2845</v>
      </c>
      <c r="L239" s="235">
        <v>0</v>
      </c>
      <c r="M239" s="5"/>
      <c r="N239" s="235" t="s">
        <v>3794</v>
      </c>
      <c r="O239" s="5"/>
      <c r="P239" s="235">
        <v>0</v>
      </c>
      <c r="Q239" s="5"/>
      <c r="R239" s="89">
        <v>1</v>
      </c>
      <c r="S239" s="6"/>
      <c r="T239" s="89" t="s">
        <v>50</v>
      </c>
      <c r="U239" s="6"/>
      <c r="V239" s="89">
        <v>2025</v>
      </c>
      <c r="W239" s="89"/>
      <c r="X239" s="89"/>
    </row>
    <row r="240" spans="1:141" ht="90" x14ac:dyDescent="0.25">
      <c r="B240" s="9" t="s">
        <v>30</v>
      </c>
      <c r="C240" s="6" t="s">
        <v>3852</v>
      </c>
      <c r="D240" s="6" t="s">
        <v>3848</v>
      </c>
      <c r="E240" s="6" t="s">
        <v>3791</v>
      </c>
      <c r="F240" s="72" t="s">
        <v>3449</v>
      </c>
      <c r="G240" s="6" t="s">
        <v>1250</v>
      </c>
      <c r="I240" s="6" t="s">
        <v>3849</v>
      </c>
      <c r="J240" s="62" t="s">
        <v>3853</v>
      </c>
      <c r="K240" s="4" t="s">
        <v>2845</v>
      </c>
      <c r="L240" s="234">
        <v>0</v>
      </c>
      <c r="M240" s="5"/>
      <c r="N240" s="235" t="s">
        <v>3567</v>
      </c>
      <c r="O240" s="5">
        <v>0</v>
      </c>
      <c r="P240" s="234">
        <v>0</v>
      </c>
      <c r="Q240" s="5"/>
      <c r="R240" s="89"/>
      <c r="S240" s="6">
        <v>1</v>
      </c>
      <c r="T240" s="89" t="s">
        <v>36</v>
      </c>
      <c r="U240" s="6"/>
      <c r="V240" s="89">
        <v>2026</v>
      </c>
      <c r="W240" s="89"/>
      <c r="X240" s="89"/>
    </row>
  </sheetData>
  <autoFilter ref="B3:V240" xr:uid="{00000000-0009-0000-0000-000003000000}"/>
  <mergeCells count="13">
    <mergeCell ref="U1:U2"/>
    <mergeCell ref="V1:V2"/>
    <mergeCell ref="P1:P2"/>
    <mergeCell ref="R1:R2"/>
    <mergeCell ref="T1:T2"/>
    <mergeCell ref="Q1:Q2"/>
    <mergeCell ref="S1:S2"/>
    <mergeCell ref="M1:M2"/>
    <mergeCell ref="O1:O2"/>
    <mergeCell ref="L1:L2"/>
    <mergeCell ref="N1:N2"/>
    <mergeCell ref="C2:K2"/>
    <mergeCell ref="B1:K1"/>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300-000000000000}">
          <x14:formula1>
            <xm:f>T1_Pick_List!$R$2:$R$5</xm:f>
          </x14:formula1>
          <xm:sqref>B98:B112 B114:B219 B89 B92:B95 B71:B86 B4:B62 B65:B69 B241:B1048576 B234:B236</xm:sqref>
        </x14:dataValidation>
        <x14:dataValidation type="list" allowBlank="1" showInputMessage="1" showErrorMessage="1" xr:uid="{00000000-0002-0000-0300-000001000000}">
          <x14:formula1>
            <xm:f>T1_Pick_List!$B$2:$B$3</xm:f>
          </x14:formula1>
          <xm:sqref>G65:G111 G241:G1048576 G115:G161 G164:G219 G234:G236 G4:G62</xm:sqref>
        </x14:dataValidation>
        <x14:dataValidation type="list" allowBlank="1" showInputMessage="1" showErrorMessage="1" xr:uid="{00000000-0002-0000-0300-000002000000}">
          <x14:formula1>
            <xm:f>T1_Pick_List!$A$2:$A$3</xm:f>
          </x14:formula1>
          <xm:sqref>F65:F111 F241:F1048576 F115:F161 F164:F219 F234:F236 F4:F62</xm:sqref>
        </x14:dataValidation>
        <x14:dataValidation type="list" allowBlank="1" showInputMessage="1" showErrorMessage="1" xr:uid="{00000000-0002-0000-0300-000003000000}">
          <x14:formula1>
            <xm:f>Measures!$D$4:$D$1048576</xm:f>
          </x14:formula1>
          <xm:sqref>C234:D236 C65:C219 C241:D1048576 C4:C62</xm:sqref>
        </x14:dataValidation>
        <x14:dataValidation type="list" allowBlank="1" showInputMessage="1" showErrorMessage="1" xr:uid="{00000000-0002-0000-0300-000004000000}">
          <x14:formula1>
            <xm:f>Measures!$E$4:$E$1048576</xm:f>
          </x14:formula1>
          <xm:sqref>E79:E85 E164:E219 E90:E102 E4:E20 E241:E1048576 E109:E111 E24:E35 E115:E161 E234:E236 E65:E69 E73:E75 E39:E62</xm:sqref>
        </x14:dataValidation>
        <x14:dataValidation type="list" allowBlank="1" showInputMessage="1" showErrorMessage="1" xr:uid="{297DAC75-3075-40F9-ADE4-A3AF1998E2C2}">
          <x14:formula1>
            <xm:f>T1_Pick_List!$M$2:$M$181</xm:f>
          </x14:formula1>
          <xm:sqref>S237:S240</xm:sqref>
        </x14:dataValidation>
        <x14:dataValidation type="list" allowBlank="1" showInputMessage="1" showErrorMessage="1" xr:uid="{B8D49B29-09E6-47F5-A39B-8A1B309F0046}">
          <x14:formula1>
            <xm:f>T1_Pick_List!$N$2:$N$45</xm:f>
          </x14:formula1>
          <xm:sqref>U237:U240</xm:sqref>
        </x14:dataValidation>
        <x14:dataValidation type="list" allowBlank="1" showInputMessage="1" showErrorMessage="1" xr:uid="{5B861B69-EE3B-4488-B32D-A48F5445ABAF}">
          <x14:formula1>
            <xm:f>T1_Pick_List!$E$2:$E$4</xm:f>
          </x14:formula1>
          <xm:sqref>Q237:Q240</xm:sqref>
        </x14:dataValidation>
        <x14:dataValidation type="list" allowBlank="1" showInputMessage="1" showErrorMessage="1" xr:uid="{650400FC-DAF9-43A2-AF49-697611278A20}">
          <x14:formula1>
            <xm:f>T1_Pick_List!$D$2:$D$4</xm:f>
          </x14:formula1>
          <xm:sqref>O237:O240</xm:sqref>
        </x14:dataValidation>
        <x14:dataValidation type="list" allowBlank="1" showInputMessage="1" showErrorMessage="1" xr:uid="{72BA7BD3-8386-4315-BA77-2F1F0AA86351}">
          <x14:formula1>
            <xm:f>T1_Pick_List!$C$2:$C$4</xm:f>
          </x14:formula1>
          <xm:sqref>M237:M240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EN107"/>
  <sheetViews>
    <sheetView showGridLines="0" zoomScale="50" zoomScaleNormal="50" zoomScaleSheetLayoutView="40" workbookViewId="0">
      <pane xSplit="7" ySplit="5" topLeftCell="H6" activePane="bottomRight" state="frozen"/>
      <selection pane="topRight" activeCell="H1" sqref="H1"/>
      <selection pane="bottomLeft" activeCell="A6" sqref="A6"/>
      <selection pane="bottomRight" activeCell="A6" sqref="A6"/>
    </sheetView>
  </sheetViews>
  <sheetFormatPr defaultColWidth="8.85546875" defaultRowHeight="15" x14ac:dyDescent="0.25"/>
  <cols>
    <col min="1" max="1" width="19.5703125" style="143" bestFit="1" customWidth="1"/>
    <col min="2" max="2" width="40.42578125" style="110" bestFit="1" customWidth="1"/>
    <col min="3" max="3" width="13.5703125" style="110" customWidth="1"/>
    <col min="4" max="4" width="24.140625" style="110" customWidth="1"/>
    <col min="5" max="5" width="32.5703125" style="110" customWidth="1"/>
    <col min="6" max="6" width="24.42578125" style="143" customWidth="1"/>
    <col min="7" max="7" width="12.42578125" style="110" customWidth="1"/>
    <col min="8" max="9" width="11.5703125" style="144" customWidth="1"/>
    <col min="10" max="10" width="15.42578125" style="110" customWidth="1"/>
    <col min="11" max="11" width="20.5703125" style="110" customWidth="1"/>
    <col min="12" max="13" width="9.5703125" style="110" customWidth="1"/>
    <col min="14" max="14" width="11.85546875" style="110" customWidth="1"/>
    <col min="15" max="15" width="18.42578125" style="110" customWidth="1"/>
    <col min="16" max="16" width="20.42578125" style="110" customWidth="1"/>
    <col min="17" max="17" width="22.42578125" style="110" customWidth="1"/>
    <col min="18" max="18" width="21.140625" style="110" customWidth="1"/>
    <col min="19" max="19" width="20.5703125" style="110" customWidth="1"/>
    <col min="20" max="20" width="41.42578125" style="110" customWidth="1"/>
    <col min="21" max="21" width="13.5703125" style="110" customWidth="1"/>
    <col min="22" max="22" width="24.5703125" style="110" customWidth="1"/>
    <col min="23" max="23" width="53.42578125" style="110" customWidth="1"/>
    <col min="24" max="24" width="30.42578125" style="110" customWidth="1"/>
    <col min="25" max="25" width="15.5703125" style="110" customWidth="1"/>
    <col min="26" max="26" width="27.5703125" style="110" customWidth="1"/>
    <col min="27" max="27" width="24" style="110" customWidth="1"/>
    <col min="28" max="28" width="39.5703125" style="110" customWidth="1"/>
    <col min="29" max="29" width="10.42578125" style="110" bestFit="1" customWidth="1"/>
    <col min="30" max="16384" width="8.85546875" style="110"/>
  </cols>
  <sheetData>
    <row r="1" spans="1:29" ht="30" customHeight="1" x14ac:dyDescent="0.25">
      <c r="A1" s="288" t="s">
        <v>2846</v>
      </c>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row>
    <row r="2" spans="1:29" s="112" customFormat="1" ht="30.75" customHeight="1" x14ac:dyDescent="0.25">
      <c r="A2" s="290" t="s">
        <v>3802</v>
      </c>
      <c r="B2" s="291"/>
      <c r="C2" s="291"/>
      <c r="D2" s="291"/>
      <c r="E2" s="291"/>
      <c r="F2" s="291"/>
      <c r="G2" s="291"/>
      <c r="H2" s="292" t="s">
        <v>2847</v>
      </c>
      <c r="I2" s="292"/>
      <c r="J2" s="293" t="s">
        <v>3803</v>
      </c>
      <c r="K2" s="293"/>
      <c r="L2" s="293"/>
      <c r="M2" s="293"/>
      <c r="N2" s="293"/>
      <c r="O2" s="293"/>
      <c r="P2" s="293"/>
      <c r="Q2" s="293"/>
      <c r="R2" s="293"/>
      <c r="S2" s="293" t="s">
        <v>2848</v>
      </c>
      <c r="T2" s="293"/>
      <c r="U2" s="293"/>
      <c r="V2" s="293"/>
      <c r="W2" s="111" t="s">
        <v>2849</v>
      </c>
      <c r="X2" s="111" t="s">
        <v>2850</v>
      </c>
      <c r="Y2" s="293" t="s">
        <v>2851</v>
      </c>
      <c r="Z2" s="293"/>
      <c r="AA2" s="293"/>
      <c r="AB2" s="111" t="s">
        <v>2852</v>
      </c>
    </row>
    <row r="3" spans="1:29" s="114" customFormat="1" ht="40.5" customHeight="1" x14ac:dyDescent="0.25">
      <c r="A3" s="287" t="s">
        <v>2853</v>
      </c>
      <c r="B3" s="287"/>
      <c r="C3" s="287"/>
      <c r="D3" s="287"/>
      <c r="E3" s="287"/>
      <c r="F3" s="287"/>
      <c r="G3" s="287"/>
      <c r="H3" s="280" t="s">
        <v>2854</v>
      </c>
      <c r="I3" s="281"/>
      <c r="J3" s="282" t="s">
        <v>3468</v>
      </c>
      <c r="K3" s="283"/>
      <c r="L3" s="283"/>
      <c r="M3" s="283"/>
      <c r="N3" s="283"/>
      <c r="O3" s="283"/>
      <c r="P3" s="283"/>
      <c r="Q3" s="283"/>
      <c r="R3" s="284"/>
      <c r="S3" s="282" t="s">
        <v>3601</v>
      </c>
      <c r="T3" s="285"/>
      <c r="U3" s="285"/>
      <c r="V3" s="286"/>
      <c r="W3" s="298" t="s">
        <v>2855</v>
      </c>
      <c r="X3" s="299"/>
      <c r="Y3" s="298" t="s">
        <v>2856</v>
      </c>
      <c r="Z3" s="300"/>
      <c r="AA3" s="300"/>
      <c r="AB3" s="113" t="s">
        <v>2857</v>
      </c>
    </row>
    <row r="4" spans="1:29" ht="15.75" customHeight="1" x14ac:dyDescent="0.25">
      <c r="A4" s="287"/>
      <c r="B4" s="287"/>
      <c r="C4" s="287"/>
      <c r="D4" s="287"/>
      <c r="E4" s="287"/>
      <c r="F4" s="287"/>
      <c r="G4" s="287"/>
      <c r="H4" s="281"/>
      <c r="I4" s="281"/>
      <c r="J4" s="301" t="s">
        <v>2858</v>
      </c>
      <c r="K4" s="299"/>
      <c r="L4" s="302" t="s">
        <v>2859</v>
      </c>
      <c r="M4" s="303"/>
      <c r="N4" s="303"/>
      <c r="O4" s="303"/>
      <c r="P4" s="303"/>
      <c r="Q4" s="303"/>
      <c r="R4" s="304"/>
      <c r="S4" s="282" t="s">
        <v>2860</v>
      </c>
      <c r="T4" s="305"/>
      <c r="U4" s="301" t="s">
        <v>2861</v>
      </c>
      <c r="V4" s="305"/>
      <c r="W4" s="296" t="s">
        <v>2862</v>
      </c>
      <c r="X4" s="294" t="s">
        <v>2863</v>
      </c>
      <c r="Y4" s="296" t="s">
        <v>2864</v>
      </c>
      <c r="Z4" s="294" t="s">
        <v>2865</v>
      </c>
      <c r="AA4" s="294" t="s">
        <v>2866</v>
      </c>
      <c r="AB4" s="296" t="s">
        <v>2867</v>
      </c>
    </row>
    <row r="5" spans="1:29" ht="63.75" customHeight="1" x14ac:dyDescent="0.25">
      <c r="A5" s="115" t="s">
        <v>3737</v>
      </c>
      <c r="B5" s="116" t="s">
        <v>3433</v>
      </c>
      <c r="C5" s="116" t="s">
        <v>3435</v>
      </c>
      <c r="D5" s="116" t="s">
        <v>3436</v>
      </c>
      <c r="E5" s="116" t="s">
        <v>3437</v>
      </c>
      <c r="F5" s="116" t="s">
        <v>3438</v>
      </c>
      <c r="G5" s="116" t="s">
        <v>3441</v>
      </c>
      <c r="H5" s="117" t="s">
        <v>2868</v>
      </c>
      <c r="I5" s="117" t="s">
        <v>2869</v>
      </c>
      <c r="J5" s="118" t="s">
        <v>2436</v>
      </c>
      <c r="K5" s="118" t="s">
        <v>2870</v>
      </c>
      <c r="L5" s="119">
        <v>2020</v>
      </c>
      <c r="M5" s="119">
        <v>2021</v>
      </c>
      <c r="N5" s="119">
        <v>2022</v>
      </c>
      <c r="O5" s="119">
        <v>2023</v>
      </c>
      <c r="P5" s="119">
        <v>2024</v>
      </c>
      <c r="Q5" s="119">
        <v>2025</v>
      </c>
      <c r="R5" s="119">
        <v>2026</v>
      </c>
      <c r="S5" s="118" t="s">
        <v>2871</v>
      </c>
      <c r="T5" s="120" t="s">
        <v>3804</v>
      </c>
      <c r="U5" s="118" t="s">
        <v>2872</v>
      </c>
      <c r="V5" s="121" t="s">
        <v>2873</v>
      </c>
      <c r="W5" s="297"/>
      <c r="X5" s="295"/>
      <c r="Y5" s="297"/>
      <c r="Z5" s="295"/>
      <c r="AA5" s="295"/>
      <c r="AB5" s="297"/>
      <c r="AC5" s="110" t="s">
        <v>2874</v>
      </c>
    </row>
    <row r="6" spans="1:29" ht="15" customHeight="1" x14ac:dyDescent="0.25">
      <c r="A6" s="122" t="s">
        <v>2875</v>
      </c>
      <c r="B6" s="123" t="s">
        <v>2876</v>
      </c>
      <c r="C6" s="123" t="s">
        <v>3402</v>
      </c>
      <c r="D6" s="123" t="s">
        <v>3469</v>
      </c>
      <c r="E6" s="91" t="s">
        <v>2877</v>
      </c>
      <c r="F6" s="123" t="s">
        <v>2878</v>
      </c>
      <c r="G6" s="123" t="s">
        <v>2879</v>
      </c>
      <c r="H6" s="124"/>
      <c r="I6" s="124"/>
      <c r="J6" s="125"/>
      <c r="K6" s="125"/>
      <c r="L6" s="126"/>
      <c r="M6" s="125"/>
      <c r="N6" s="125"/>
      <c r="O6" s="125"/>
      <c r="P6" s="125"/>
      <c r="Q6" s="125"/>
      <c r="R6" s="125"/>
      <c r="S6" s="223">
        <v>1000000</v>
      </c>
      <c r="T6" s="133" t="s">
        <v>3907</v>
      </c>
      <c r="U6" s="125"/>
      <c r="V6" s="125" t="s">
        <v>2880</v>
      </c>
      <c r="W6" s="125" t="s">
        <v>2881</v>
      </c>
      <c r="X6" s="125" t="s">
        <v>2882</v>
      </c>
      <c r="Y6" s="125"/>
      <c r="Z6" s="125" t="s">
        <v>2883</v>
      </c>
      <c r="AA6" s="125" t="s">
        <v>2884</v>
      </c>
      <c r="AB6" s="125" t="s">
        <v>2885</v>
      </c>
      <c r="AC6" s="110">
        <f>J6-SUM(L6:R6)</f>
        <v>0</v>
      </c>
    </row>
    <row r="7" spans="1:29" ht="15" customHeight="1" x14ac:dyDescent="0.25">
      <c r="A7" s="122" t="s">
        <v>2886</v>
      </c>
      <c r="B7" s="123" t="s">
        <v>2887</v>
      </c>
      <c r="C7" s="123" t="s">
        <v>3402</v>
      </c>
      <c r="D7" s="123" t="s">
        <v>3470</v>
      </c>
      <c r="E7" s="91" t="s">
        <v>2888</v>
      </c>
      <c r="F7" s="123" t="s">
        <v>2889</v>
      </c>
      <c r="G7" s="123" t="s">
        <v>3449</v>
      </c>
      <c r="H7" s="124"/>
      <c r="I7" s="124"/>
      <c r="J7" s="125"/>
      <c r="K7" s="125"/>
      <c r="L7" s="125"/>
      <c r="M7" s="125"/>
      <c r="N7" s="125"/>
      <c r="O7" s="125"/>
      <c r="P7" s="125"/>
      <c r="Q7" s="125"/>
      <c r="R7" s="125"/>
      <c r="S7" s="125"/>
      <c r="T7" s="125"/>
      <c r="U7" s="125"/>
      <c r="V7" s="125" t="s">
        <v>2890</v>
      </c>
      <c r="W7" s="125" t="s">
        <v>2891</v>
      </c>
      <c r="X7" s="125" t="s">
        <v>2892</v>
      </c>
      <c r="Y7" s="125"/>
      <c r="Z7" s="125" t="s">
        <v>2893</v>
      </c>
      <c r="AA7" s="125" t="s">
        <v>2894</v>
      </c>
      <c r="AB7" s="125" t="s">
        <v>2895</v>
      </c>
      <c r="AC7" s="110">
        <f t="shared" ref="AC7:AC72" si="0">J7-SUM(L7:R7)</f>
        <v>0</v>
      </c>
    </row>
    <row r="8" spans="1:29" ht="15" customHeight="1" x14ac:dyDescent="0.25">
      <c r="A8" s="122" t="s">
        <v>42</v>
      </c>
      <c r="B8" s="123" t="s">
        <v>2896</v>
      </c>
      <c r="C8" s="123" t="s">
        <v>2897</v>
      </c>
      <c r="D8" s="123" t="s">
        <v>3471</v>
      </c>
      <c r="E8" s="91" t="s">
        <v>405</v>
      </c>
      <c r="F8" s="123" t="s">
        <v>2898</v>
      </c>
      <c r="G8" s="123" t="s">
        <v>3449</v>
      </c>
      <c r="H8" s="124">
        <v>44197</v>
      </c>
      <c r="I8" s="124">
        <v>46173</v>
      </c>
      <c r="J8" s="223">
        <v>74400000</v>
      </c>
      <c r="K8" s="226" t="s">
        <v>2904</v>
      </c>
      <c r="L8" s="128">
        <v>0</v>
      </c>
      <c r="M8" s="128">
        <v>0</v>
      </c>
      <c r="N8" s="128">
        <v>0</v>
      </c>
      <c r="O8" s="128">
        <v>0</v>
      </c>
      <c r="P8" s="125">
        <v>0</v>
      </c>
      <c r="Q8" s="223">
        <v>22320000</v>
      </c>
      <c r="R8" s="223">
        <v>52080000</v>
      </c>
      <c r="S8" s="140">
        <v>18094768</v>
      </c>
      <c r="T8" s="133" t="s">
        <v>3938</v>
      </c>
      <c r="U8" s="125">
        <v>0</v>
      </c>
      <c r="V8" s="125" t="s">
        <v>1531</v>
      </c>
      <c r="W8" s="133" t="s">
        <v>3840</v>
      </c>
      <c r="X8" s="133" t="s">
        <v>2907</v>
      </c>
      <c r="Y8" s="125">
        <v>0</v>
      </c>
      <c r="Z8" s="125" t="s">
        <v>1531</v>
      </c>
      <c r="AA8" s="125" t="s">
        <v>1531</v>
      </c>
      <c r="AB8" s="125" t="s">
        <v>1531</v>
      </c>
      <c r="AC8" s="110">
        <f t="shared" si="0"/>
        <v>0</v>
      </c>
    </row>
    <row r="9" spans="1:29" ht="15" customHeight="1" x14ac:dyDescent="0.25">
      <c r="A9" s="122" t="s">
        <v>2899</v>
      </c>
      <c r="B9" s="123" t="s">
        <v>2900</v>
      </c>
      <c r="C9" s="123" t="s">
        <v>2901</v>
      </c>
      <c r="D9" s="123" t="s">
        <v>3472</v>
      </c>
      <c r="E9" s="91" t="s">
        <v>2902</v>
      </c>
      <c r="F9" s="123" t="s">
        <v>2903</v>
      </c>
      <c r="G9" s="123" t="s">
        <v>3449</v>
      </c>
      <c r="H9" s="132">
        <v>44197</v>
      </c>
      <c r="I9" s="132">
        <v>46173</v>
      </c>
      <c r="J9" s="127">
        <v>32450000</v>
      </c>
      <c r="K9" s="128" t="s">
        <v>2904</v>
      </c>
      <c r="L9" s="128">
        <v>0</v>
      </c>
      <c r="M9" s="128">
        <v>0</v>
      </c>
      <c r="N9" s="128">
        <v>0</v>
      </c>
      <c r="O9" s="128">
        <v>7395</v>
      </c>
      <c r="P9" s="129">
        <v>8078434</v>
      </c>
      <c r="Q9" s="129">
        <v>13870806</v>
      </c>
      <c r="R9" s="129">
        <v>10493365</v>
      </c>
      <c r="S9" s="125">
        <v>0</v>
      </c>
      <c r="T9" s="131" t="s">
        <v>2905</v>
      </c>
      <c r="U9" s="131">
        <v>0</v>
      </c>
      <c r="V9" s="131" t="s">
        <v>2906</v>
      </c>
      <c r="W9" s="130" t="s">
        <v>3430</v>
      </c>
      <c r="X9" s="130" t="s">
        <v>2907</v>
      </c>
      <c r="Y9" s="131">
        <v>0</v>
      </c>
      <c r="Z9" s="131" t="s">
        <v>2908</v>
      </c>
      <c r="AA9" s="131" t="s">
        <v>2909</v>
      </c>
      <c r="AB9" s="131" t="s">
        <v>2910</v>
      </c>
      <c r="AC9" s="110">
        <f t="shared" si="0"/>
        <v>0</v>
      </c>
    </row>
    <row r="10" spans="1:29" ht="15" customHeight="1" x14ac:dyDescent="0.25">
      <c r="A10" s="122" t="s">
        <v>2911</v>
      </c>
      <c r="B10" s="123" t="s">
        <v>2912</v>
      </c>
      <c r="C10" s="123" t="s">
        <v>2913</v>
      </c>
      <c r="D10" s="123" t="s">
        <v>3473</v>
      </c>
      <c r="E10" s="91" t="s">
        <v>423</v>
      </c>
      <c r="F10" s="123" t="s">
        <v>2914</v>
      </c>
      <c r="G10" s="123" t="s">
        <v>3449</v>
      </c>
      <c r="H10" s="132">
        <v>44197</v>
      </c>
      <c r="I10" s="132">
        <v>46173</v>
      </c>
      <c r="J10" s="127">
        <v>40250000</v>
      </c>
      <c r="K10" s="128" t="s">
        <v>2915</v>
      </c>
      <c r="L10" s="128">
        <v>0</v>
      </c>
      <c r="M10" s="128">
        <v>0</v>
      </c>
      <c r="N10" s="128">
        <v>0</v>
      </c>
      <c r="O10" s="128">
        <v>0</v>
      </c>
      <c r="P10" s="129">
        <v>16156868</v>
      </c>
      <c r="Q10" s="129">
        <v>13870806</v>
      </c>
      <c r="R10" s="129">
        <v>10222326</v>
      </c>
      <c r="S10" s="125">
        <v>0</v>
      </c>
      <c r="T10" s="131" t="s">
        <v>2916</v>
      </c>
      <c r="U10" s="131">
        <v>0</v>
      </c>
      <c r="V10" s="131" t="s">
        <v>2917</v>
      </c>
      <c r="W10" s="130" t="s">
        <v>3430</v>
      </c>
      <c r="X10" s="130" t="s">
        <v>2918</v>
      </c>
      <c r="Y10" s="131">
        <v>0</v>
      </c>
      <c r="Z10" s="131" t="s">
        <v>2919</v>
      </c>
      <c r="AA10" s="131" t="s">
        <v>2920</v>
      </c>
      <c r="AB10" s="131" t="s">
        <v>2921</v>
      </c>
      <c r="AC10" s="110">
        <f t="shared" si="0"/>
        <v>0</v>
      </c>
    </row>
    <row r="11" spans="1:29" ht="15" customHeight="1" x14ac:dyDescent="0.25">
      <c r="A11" s="122" t="s">
        <v>2922</v>
      </c>
      <c r="B11" s="123" t="s">
        <v>2923</v>
      </c>
      <c r="C11" s="123" t="s">
        <v>3402</v>
      </c>
      <c r="D11" s="123" t="s">
        <v>3474</v>
      </c>
      <c r="E11" s="91" t="s">
        <v>2924</v>
      </c>
      <c r="F11" s="123" t="s">
        <v>2925</v>
      </c>
      <c r="G11" s="123" t="s">
        <v>3449</v>
      </c>
      <c r="H11" s="132"/>
      <c r="I11" s="132"/>
      <c r="J11" s="127"/>
      <c r="K11" s="128"/>
      <c r="L11" s="128"/>
      <c r="M11" s="128"/>
      <c r="N11" s="128"/>
      <c r="O11" s="128"/>
      <c r="P11" s="129"/>
      <c r="Q11" s="129"/>
      <c r="R11" s="129"/>
      <c r="S11" s="125"/>
      <c r="T11" s="125"/>
      <c r="U11" s="125"/>
      <c r="V11" s="125"/>
      <c r="W11" s="125"/>
      <c r="X11" s="125"/>
      <c r="Y11" s="125"/>
      <c r="Z11" s="125"/>
      <c r="AA11" s="125"/>
      <c r="AB11" s="125"/>
      <c r="AC11" s="110">
        <f t="shared" si="0"/>
        <v>0</v>
      </c>
    </row>
    <row r="12" spans="1:29" ht="15" customHeight="1" x14ac:dyDescent="0.25">
      <c r="A12" s="122" t="s">
        <v>2926</v>
      </c>
      <c r="B12" s="123" t="s">
        <v>2927</v>
      </c>
      <c r="C12" s="123" t="s">
        <v>2928</v>
      </c>
      <c r="D12" s="123" t="s">
        <v>3475</v>
      </c>
      <c r="E12" s="91" t="s">
        <v>445</v>
      </c>
      <c r="F12" s="123" t="s">
        <v>2929</v>
      </c>
      <c r="G12" s="123" t="s">
        <v>3449</v>
      </c>
      <c r="H12" s="132">
        <v>44197</v>
      </c>
      <c r="I12" s="132">
        <v>46173</v>
      </c>
      <c r="J12" s="127">
        <v>14270000</v>
      </c>
      <c r="K12" s="128" t="s">
        <v>2930</v>
      </c>
      <c r="L12" s="128">
        <v>0</v>
      </c>
      <c r="M12" s="128">
        <v>0</v>
      </c>
      <c r="N12" s="128">
        <v>0</v>
      </c>
      <c r="O12" s="128">
        <v>0</v>
      </c>
      <c r="P12" s="129">
        <v>1947300</v>
      </c>
      <c r="Q12" s="129">
        <v>8847780</v>
      </c>
      <c r="R12" s="129">
        <v>3474920</v>
      </c>
      <c r="S12" s="140">
        <v>18171264</v>
      </c>
      <c r="T12" s="133" t="s">
        <v>3908</v>
      </c>
      <c r="U12" s="131">
        <v>0</v>
      </c>
      <c r="V12" s="131" t="s">
        <v>2931</v>
      </c>
      <c r="W12" s="130" t="s">
        <v>3560</v>
      </c>
      <c r="X12" s="130" t="s">
        <v>2932</v>
      </c>
      <c r="Y12" s="131">
        <v>0</v>
      </c>
      <c r="Z12" s="131"/>
      <c r="AA12" s="131"/>
      <c r="AB12" s="131"/>
      <c r="AC12" s="110">
        <f t="shared" si="0"/>
        <v>0</v>
      </c>
    </row>
    <row r="13" spans="1:29" ht="15" customHeight="1" x14ac:dyDescent="0.25">
      <c r="A13" s="122" t="s">
        <v>2933</v>
      </c>
      <c r="B13" s="123" t="s">
        <v>2934</v>
      </c>
      <c r="C13" s="123" t="s">
        <v>2935</v>
      </c>
      <c r="D13" s="123" t="s">
        <v>3476</v>
      </c>
      <c r="E13" s="91" t="s">
        <v>455</v>
      </c>
      <c r="F13" s="123" t="s">
        <v>2936</v>
      </c>
      <c r="G13" s="123" t="s">
        <v>3449</v>
      </c>
      <c r="H13" s="132">
        <v>44197</v>
      </c>
      <c r="I13" s="132">
        <v>46173</v>
      </c>
      <c r="J13" s="127">
        <v>97285492</v>
      </c>
      <c r="K13" s="128" t="s">
        <v>2937</v>
      </c>
      <c r="L13" s="128">
        <v>0</v>
      </c>
      <c r="M13" s="128">
        <v>0</v>
      </c>
      <c r="N13" s="128">
        <v>0</v>
      </c>
      <c r="O13" s="128">
        <v>1323186</v>
      </c>
      <c r="P13" s="129">
        <v>30048660</v>
      </c>
      <c r="Q13" s="129">
        <v>44327942</v>
      </c>
      <c r="R13" s="129">
        <v>21585704</v>
      </c>
      <c r="S13" s="125">
        <v>0</v>
      </c>
      <c r="T13" s="131" t="s">
        <v>2938</v>
      </c>
      <c r="U13" s="131">
        <v>0</v>
      </c>
      <c r="V13" s="131" t="s">
        <v>2939</v>
      </c>
      <c r="W13" s="133" t="s">
        <v>3431</v>
      </c>
      <c r="X13" s="130" t="s">
        <v>2940</v>
      </c>
      <c r="Y13" s="131">
        <v>0</v>
      </c>
      <c r="Z13" s="131" t="s">
        <v>2941</v>
      </c>
      <c r="AA13" s="131" t="s">
        <v>2942</v>
      </c>
      <c r="AB13" s="131" t="s">
        <v>2943</v>
      </c>
      <c r="AC13" s="110">
        <f t="shared" si="0"/>
        <v>0</v>
      </c>
    </row>
    <row r="14" spans="1:29" ht="15" customHeight="1" x14ac:dyDescent="0.25">
      <c r="A14" s="122" t="s">
        <v>2944</v>
      </c>
      <c r="B14" s="123" t="s">
        <v>2945</v>
      </c>
      <c r="C14" s="123" t="s">
        <v>2946</v>
      </c>
      <c r="D14" s="123" t="s">
        <v>3477</v>
      </c>
      <c r="E14" s="91" t="s">
        <v>465</v>
      </c>
      <c r="F14" s="123" t="s">
        <v>2947</v>
      </c>
      <c r="G14" s="123" t="s">
        <v>3449</v>
      </c>
      <c r="H14" s="132"/>
      <c r="I14" s="132"/>
      <c r="J14" s="127">
        <v>2312500</v>
      </c>
      <c r="K14" s="128"/>
      <c r="L14" s="128"/>
      <c r="M14" s="128"/>
      <c r="N14" s="128"/>
      <c r="O14" s="128"/>
      <c r="P14" s="129"/>
      <c r="Q14" s="129">
        <v>2312500</v>
      </c>
      <c r="R14" s="129"/>
      <c r="S14" s="140">
        <v>73900000</v>
      </c>
      <c r="T14" s="133" t="s">
        <v>3909</v>
      </c>
      <c r="U14" s="125"/>
      <c r="V14" s="125"/>
      <c r="W14" s="125"/>
      <c r="X14" s="125"/>
      <c r="Y14" s="125"/>
      <c r="Z14" s="125"/>
      <c r="AA14" s="125"/>
      <c r="AB14" s="125"/>
      <c r="AC14" s="110">
        <f t="shared" si="0"/>
        <v>0</v>
      </c>
    </row>
    <row r="15" spans="1:29" ht="15" customHeight="1" x14ac:dyDescent="0.25">
      <c r="A15" s="122" t="s">
        <v>2948</v>
      </c>
      <c r="B15" s="123" t="s">
        <v>2949</v>
      </c>
      <c r="C15" s="123" t="s">
        <v>3402</v>
      </c>
      <c r="D15" s="123" t="s">
        <v>3478</v>
      </c>
      <c r="E15" s="91" t="s">
        <v>2950</v>
      </c>
      <c r="F15" s="123" t="s">
        <v>2951</v>
      </c>
      <c r="G15" s="123" t="s">
        <v>3449</v>
      </c>
      <c r="H15" s="132">
        <v>44197</v>
      </c>
      <c r="I15" s="132">
        <v>46173</v>
      </c>
      <c r="J15" s="127">
        <v>34514008</v>
      </c>
      <c r="K15" s="128" t="s">
        <v>2952</v>
      </c>
      <c r="L15" s="128">
        <v>0</v>
      </c>
      <c r="M15" s="128">
        <v>0</v>
      </c>
      <c r="N15" s="128">
        <v>0</v>
      </c>
      <c r="O15" s="128">
        <v>2406093</v>
      </c>
      <c r="P15" s="129">
        <v>10828146</v>
      </c>
      <c r="Q15" s="129">
        <v>15501266</v>
      </c>
      <c r="R15" s="129">
        <v>5778503</v>
      </c>
      <c r="S15" s="125">
        <v>0</v>
      </c>
      <c r="T15" s="131" t="s">
        <v>2953</v>
      </c>
      <c r="U15" s="131">
        <v>0</v>
      </c>
      <c r="V15" s="131" t="s">
        <v>2954</v>
      </c>
      <c r="W15" s="133" t="s">
        <v>3432</v>
      </c>
      <c r="X15" s="130" t="s">
        <v>2955</v>
      </c>
      <c r="Y15" s="131">
        <v>0</v>
      </c>
      <c r="Z15" s="131" t="s">
        <v>2956</v>
      </c>
      <c r="AA15" s="131" t="s">
        <v>2957</v>
      </c>
      <c r="AB15" s="131" t="s">
        <v>2958</v>
      </c>
      <c r="AC15" s="110">
        <f t="shared" si="0"/>
        <v>0</v>
      </c>
    </row>
    <row r="16" spans="1:29" ht="15" customHeight="1" x14ac:dyDescent="0.25">
      <c r="A16" s="122" t="s">
        <v>2959</v>
      </c>
      <c r="B16" s="123" t="s">
        <v>2960</v>
      </c>
      <c r="C16" s="123" t="s">
        <v>3402</v>
      </c>
      <c r="D16" s="123" t="s">
        <v>3479</v>
      </c>
      <c r="E16" s="91" t="s">
        <v>2961</v>
      </c>
      <c r="F16" s="123" t="s">
        <v>2962</v>
      </c>
      <c r="G16" s="123" t="s">
        <v>3449</v>
      </c>
      <c r="H16" s="132"/>
      <c r="I16" s="132"/>
      <c r="J16" s="127">
        <f>O16+P16+Q16+R16</f>
        <v>57282000</v>
      </c>
      <c r="K16" s="128"/>
      <c r="L16" s="128">
        <v>0</v>
      </c>
      <c r="M16" s="128">
        <v>0</v>
      </c>
      <c r="N16" s="128">
        <v>0</v>
      </c>
      <c r="O16" s="128">
        <v>17184600</v>
      </c>
      <c r="P16" s="129">
        <v>14282000</v>
      </c>
      <c r="Q16" s="129">
        <v>11456400</v>
      </c>
      <c r="R16" s="129">
        <v>14359000</v>
      </c>
      <c r="S16" s="133">
        <v>182235431</v>
      </c>
      <c r="T16" s="242" t="s">
        <v>3910</v>
      </c>
      <c r="U16" s="125"/>
      <c r="V16" s="125"/>
      <c r="W16" s="125"/>
      <c r="X16" s="125"/>
      <c r="Y16" s="125"/>
      <c r="Z16" s="125"/>
      <c r="AA16" s="125"/>
      <c r="AB16" s="125"/>
      <c r="AC16" s="110">
        <f t="shared" si="0"/>
        <v>0</v>
      </c>
    </row>
    <row r="17" spans="1:29" ht="15" customHeight="1" x14ac:dyDescent="0.25">
      <c r="A17" s="122" t="s">
        <v>2963</v>
      </c>
      <c r="B17" s="123" t="s">
        <v>2964</v>
      </c>
      <c r="C17" s="123" t="s">
        <v>3402</v>
      </c>
      <c r="D17" s="123" t="s">
        <v>3480</v>
      </c>
      <c r="E17" s="91" t="s">
        <v>2965</v>
      </c>
      <c r="F17" s="123" t="s">
        <v>2966</v>
      </c>
      <c r="G17" s="123" t="s">
        <v>3449</v>
      </c>
      <c r="H17" s="132"/>
      <c r="I17" s="132"/>
      <c r="J17" s="127">
        <f>O17+P17+Q17+R17</f>
        <v>120586000</v>
      </c>
      <c r="K17" s="128"/>
      <c r="L17" s="128">
        <v>0</v>
      </c>
      <c r="M17" s="128">
        <v>0</v>
      </c>
      <c r="N17" s="128">
        <v>0</v>
      </c>
      <c r="O17" s="128">
        <v>24175800</v>
      </c>
      <c r="P17" s="129">
        <v>32234400</v>
      </c>
      <c r="Q17" s="129">
        <v>30000000</v>
      </c>
      <c r="R17" s="129">
        <v>34175800</v>
      </c>
      <c r="S17" s="125">
        <v>72273850</v>
      </c>
      <c r="T17" s="133" t="s">
        <v>3911</v>
      </c>
      <c r="U17" s="125"/>
      <c r="V17" s="125"/>
      <c r="W17" s="125"/>
      <c r="X17" s="125"/>
      <c r="Y17" s="125"/>
      <c r="Z17" s="125"/>
      <c r="AA17" s="125"/>
      <c r="AB17" s="125"/>
      <c r="AC17" s="110">
        <f t="shared" si="0"/>
        <v>0</v>
      </c>
    </row>
    <row r="18" spans="1:29" ht="15" customHeight="1" x14ac:dyDescent="0.25">
      <c r="A18" s="122" t="s">
        <v>2967</v>
      </c>
      <c r="B18" s="123" t="s">
        <v>2968</v>
      </c>
      <c r="C18" s="123" t="s">
        <v>3402</v>
      </c>
      <c r="D18" s="123" t="s">
        <v>3481</v>
      </c>
      <c r="E18" s="91" t="s">
        <v>3607</v>
      </c>
      <c r="F18" s="123" t="s">
        <v>2969</v>
      </c>
      <c r="G18" s="123" t="s">
        <v>3449</v>
      </c>
      <c r="H18" s="132"/>
      <c r="I18" s="132"/>
      <c r="J18" s="127">
        <f>O18+P18+Q18+R18</f>
        <v>29304000</v>
      </c>
      <c r="K18" s="128"/>
      <c r="L18" s="128">
        <v>0</v>
      </c>
      <c r="M18" s="128">
        <v>0</v>
      </c>
      <c r="N18" s="128">
        <v>0</v>
      </c>
      <c r="O18" s="128">
        <v>7326000</v>
      </c>
      <c r="P18" s="129">
        <v>4395000</v>
      </c>
      <c r="Q18" s="129">
        <v>5861400</v>
      </c>
      <c r="R18" s="129">
        <v>11721600</v>
      </c>
      <c r="S18" s="125">
        <v>55218961</v>
      </c>
      <c r="T18" s="133" t="s">
        <v>3912</v>
      </c>
      <c r="U18" s="125">
        <v>0</v>
      </c>
      <c r="V18" s="125"/>
      <c r="W18" s="125"/>
      <c r="X18" s="125"/>
      <c r="Y18" s="125"/>
      <c r="Z18" s="125"/>
      <c r="AA18" s="125"/>
      <c r="AB18" s="125"/>
      <c r="AC18" s="110">
        <f t="shared" si="0"/>
        <v>0</v>
      </c>
    </row>
    <row r="19" spans="1:29" ht="15" customHeight="1" x14ac:dyDescent="0.25">
      <c r="A19" s="122" t="s">
        <v>2970</v>
      </c>
      <c r="B19" s="123" t="s">
        <v>2971</v>
      </c>
      <c r="C19" s="123" t="s">
        <v>3402</v>
      </c>
      <c r="D19" s="123" t="s">
        <v>3482</v>
      </c>
      <c r="E19" s="91" t="s">
        <v>2972</v>
      </c>
      <c r="F19" s="123" t="s">
        <v>2973</v>
      </c>
      <c r="G19" s="123" t="s">
        <v>3449</v>
      </c>
      <c r="H19" s="132"/>
      <c r="I19" s="132"/>
      <c r="J19" s="127">
        <f>O19+P19+Q19+R19</f>
        <v>23956000</v>
      </c>
      <c r="K19" s="128"/>
      <c r="L19" s="128">
        <v>0</v>
      </c>
      <c r="M19" s="128">
        <v>0</v>
      </c>
      <c r="N19" s="128">
        <v>0</v>
      </c>
      <c r="O19" s="128">
        <v>5231995.6320000002</v>
      </c>
      <c r="P19" s="129">
        <v>6539994.54</v>
      </c>
      <c r="Q19" s="129">
        <v>8914012.5580000002</v>
      </c>
      <c r="R19" s="129">
        <v>3269997.27</v>
      </c>
      <c r="S19" s="125">
        <v>86441736</v>
      </c>
      <c r="T19" s="133" t="s">
        <v>3913</v>
      </c>
      <c r="U19" s="125">
        <v>4779222</v>
      </c>
      <c r="V19" s="133" t="s">
        <v>3970</v>
      </c>
      <c r="W19" s="125"/>
      <c r="X19" s="125"/>
      <c r="Y19" s="125"/>
      <c r="Z19" s="125"/>
      <c r="AA19" s="125"/>
      <c r="AB19" s="125"/>
      <c r="AC19" s="110">
        <f t="shared" si="0"/>
        <v>0</v>
      </c>
    </row>
    <row r="20" spans="1:29" ht="15" customHeight="1" x14ac:dyDescent="0.25">
      <c r="A20" s="122" t="s">
        <v>2974</v>
      </c>
      <c r="B20" s="123" t="s">
        <v>2975</v>
      </c>
      <c r="C20" s="123" t="s">
        <v>3402</v>
      </c>
      <c r="D20" s="123" t="s">
        <v>3483</v>
      </c>
      <c r="E20" s="91" t="s">
        <v>2976</v>
      </c>
      <c r="F20" s="123" t="s">
        <v>2977</v>
      </c>
      <c r="G20" s="123" t="s">
        <v>3449</v>
      </c>
      <c r="H20" s="132"/>
      <c r="I20" s="132"/>
      <c r="J20" s="127">
        <f>O20+P20+Q20+R20</f>
        <v>80000000</v>
      </c>
      <c r="K20" s="128"/>
      <c r="L20" s="128">
        <v>0</v>
      </c>
      <c r="M20" s="128">
        <v>0</v>
      </c>
      <c r="N20" s="128">
        <v>0</v>
      </c>
      <c r="O20" s="128">
        <v>24000000</v>
      </c>
      <c r="P20" s="129">
        <v>20000000</v>
      </c>
      <c r="Q20" s="129">
        <v>25000000</v>
      </c>
      <c r="R20" s="129">
        <v>11000000</v>
      </c>
      <c r="S20" s="125"/>
      <c r="T20" s="125"/>
      <c r="U20" s="125"/>
      <c r="V20" s="125"/>
      <c r="W20" s="125"/>
      <c r="X20" s="125"/>
      <c r="Y20" s="125"/>
      <c r="Z20" s="125"/>
      <c r="AA20" s="125"/>
      <c r="AB20" s="125"/>
      <c r="AC20" s="110">
        <f t="shared" si="0"/>
        <v>0</v>
      </c>
    </row>
    <row r="21" spans="1:29" ht="15" customHeight="1" x14ac:dyDescent="0.25">
      <c r="A21" s="122" t="s">
        <v>2978</v>
      </c>
      <c r="B21" s="123" t="s">
        <v>2979</v>
      </c>
      <c r="C21" s="123" t="s">
        <v>3402</v>
      </c>
      <c r="D21" s="123" t="s">
        <v>3484</v>
      </c>
      <c r="E21" s="91" t="s">
        <v>2980</v>
      </c>
      <c r="F21" s="123" t="s">
        <v>2981</v>
      </c>
      <c r="G21" s="123" t="s">
        <v>2982</v>
      </c>
      <c r="H21" s="132"/>
      <c r="I21" s="132"/>
      <c r="J21" s="127"/>
      <c r="K21" s="128"/>
      <c r="L21" s="128"/>
      <c r="M21" s="128"/>
      <c r="N21" s="128"/>
      <c r="O21" s="128"/>
      <c r="P21" s="129"/>
      <c r="Q21" s="129"/>
      <c r="R21" s="129"/>
      <c r="S21" s="125"/>
      <c r="T21" s="125"/>
      <c r="U21" s="125"/>
      <c r="V21" s="125"/>
      <c r="W21" s="125"/>
      <c r="X21" s="125"/>
      <c r="Y21" s="125"/>
      <c r="Z21" s="125"/>
      <c r="AA21" s="125"/>
      <c r="AB21" s="125"/>
      <c r="AC21" s="110">
        <f t="shared" si="0"/>
        <v>0</v>
      </c>
    </row>
    <row r="22" spans="1:29" ht="15" customHeight="1" x14ac:dyDescent="0.25">
      <c r="A22" s="122" t="s">
        <v>2983</v>
      </c>
      <c r="B22" s="123" t="s">
        <v>2984</v>
      </c>
      <c r="C22" s="123" t="s">
        <v>3402</v>
      </c>
      <c r="D22" s="123" t="s">
        <v>3485</v>
      </c>
      <c r="E22" s="91" t="s">
        <v>2985</v>
      </c>
      <c r="F22" s="123" t="s">
        <v>2986</v>
      </c>
      <c r="G22" s="123" t="s">
        <v>3449</v>
      </c>
      <c r="H22" s="132"/>
      <c r="I22" s="132"/>
      <c r="J22" s="127">
        <f>O22+P22+Q22</f>
        <v>36630000</v>
      </c>
      <c r="K22" s="128"/>
      <c r="L22" s="128">
        <v>0</v>
      </c>
      <c r="M22" s="128">
        <v>0</v>
      </c>
      <c r="N22" s="128"/>
      <c r="O22" s="128">
        <v>3222850</v>
      </c>
      <c r="P22" s="129">
        <v>24249650</v>
      </c>
      <c r="Q22" s="129">
        <v>9157500</v>
      </c>
      <c r="R22" s="129">
        <v>0</v>
      </c>
      <c r="S22" s="125"/>
      <c r="T22" s="125"/>
      <c r="U22" s="138">
        <v>7692300</v>
      </c>
      <c r="V22" s="133" t="s">
        <v>3960</v>
      </c>
      <c r="W22" s="125"/>
      <c r="X22" s="125"/>
      <c r="Y22" s="125"/>
      <c r="Z22" s="125"/>
      <c r="AA22" s="125"/>
      <c r="AB22" s="125"/>
      <c r="AC22" s="110">
        <f t="shared" si="0"/>
        <v>0</v>
      </c>
    </row>
    <row r="23" spans="1:29" ht="15" customHeight="1" x14ac:dyDescent="0.25">
      <c r="A23" s="122" t="s">
        <v>2987</v>
      </c>
      <c r="B23" s="123" t="s">
        <v>2988</v>
      </c>
      <c r="C23" s="123" t="s">
        <v>3402</v>
      </c>
      <c r="D23" s="123" t="s">
        <v>3486</v>
      </c>
      <c r="E23" s="91" t="s">
        <v>2989</v>
      </c>
      <c r="F23" s="123" t="s">
        <v>2990</v>
      </c>
      <c r="G23" s="123" t="s">
        <v>3449</v>
      </c>
      <c r="H23" s="132">
        <v>43862</v>
      </c>
      <c r="I23" s="132">
        <v>46387</v>
      </c>
      <c r="J23" s="127">
        <f>O23+P23+Q23+R23</f>
        <v>32967000</v>
      </c>
      <c r="K23" s="128" t="s">
        <v>2991</v>
      </c>
      <c r="L23" s="128">
        <v>0</v>
      </c>
      <c r="M23" s="128">
        <v>0</v>
      </c>
      <c r="N23" s="128">
        <v>0</v>
      </c>
      <c r="O23" s="128">
        <v>2000000</v>
      </c>
      <c r="P23" s="129">
        <v>10000000</v>
      </c>
      <c r="Q23" s="129">
        <v>13000000</v>
      </c>
      <c r="R23" s="129">
        <v>7967000</v>
      </c>
      <c r="S23" s="125">
        <v>0</v>
      </c>
      <c r="T23" s="125" t="s">
        <v>2992</v>
      </c>
      <c r="U23" s="140">
        <v>6923070</v>
      </c>
      <c r="V23" s="125" t="s">
        <v>3110</v>
      </c>
      <c r="W23" s="133" t="s">
        <v>3739</v>
      </c>
      <c r="X23" s="134" t="s">
        <v>3452</v>
      </c>
      <c r="Y23" s="135">
        <v>57.12</v>
      </c>
      <c r="Z23" s="134" t="s">
        <v>3453</v>
      </c>
      <c r="AA23" s="134" t="s">
        <v>3454</v>
      </c>
      <c r="AB23" s="125" t="s">
        <v>2993</v>
      </c>
      <c r="AC23" s="110">
        <f t="shared" si="0"/>
        <v>0</v>
      </c>
    </row>
    <row r="24" spans="1:29" ht="15" customHeight="1" x14ac:dyDescent="0.25">
      <c r="A24" s="122" t="s">
        <v>2994</v>
      </c>
      <c r="B24" s="123" t="s">
        <v>2995</v>
      </c>
      <c r="C24" s="123" t="s">
        <v>3402</v>
      </c>
      <c r="D24" s="123" t="s">
        <v>3487</v>
      </c>
      <c r="E24" s="91" t="s">
        <v>2996</v>
      </c>
      <c r="F24" s="123" t="s">
        <v>2997</v>
      </c>
      <c r="G24" s="123" t="s">
        <v>2998</v>
      </c>
      <c r="H24" s="132"/>
      <c r="I24" s="132"/>
      <c r="J24" s="127"/>
      <c r="K24" s="128"/>
      <c r="L24" s="128"/>
      <c r="M24" s="128"/>
      <c r="N24" s="128"/>
      <c r="O24" s="128"/>
      <c r="P24" s="129"/>
      <c r="Q24" s="129"/>
      <c r="R24" s="129"/>
      <c r="S24" s="125"/>
      <c r="T24" s="133"/>
      <c r="U24" s="125"/>
      <c r="V24" s="125"/>
      <c r="W24" s="125"/>
      <c r="X24" s="125"/>
      <c r="Y24" s="125"/>
      <c r="Z24" s="125"/>
      <c r="AA24" s="125"/>
      <c r="AB24" s="125"/>
      <c r="AC24" s="110">
        <f t="shared" si="0"/>
        <v>0</v>
      </c>
    </row>
    <row r="25" spans="1:29" ht="15" customHeight="1" x14ac:dyDescent="0.25">
      <c r="A25" s="122" t="s">
        <v>2999</v>
      </c>
      <c r="B25" s="123" t="s">
        <v>3000</v>
      </c>
      <c r="C25" s="123" t="s">
        <v>3402</v>
      </c>
      <c r="D25" s="123" t="s">
        <v>3488</v>
      </c>
      <c r="E25" s="91" t="s">
        <v>3001</v>
      </c>
      <c r="F25" s="123" t="s">
        <v>3002</v>
      </c>
      <c r="G25" s="123" t="s">
        <v>3449</v>
      </c>
      <c r="H25" s="132"/>
      <c r="I25" s="132"/>
      <c r="J25" s="127">
        <v>13677280</v>
      </c>
      <c r="K25" s="128"/>
      <c r="L25" s="128">
        <v>0</v>
      </c>
      <c r="M25" s="128">
        <v>0</v>
      </c>
      <c r="N25" s="128">
        <v>0</v>
      </c>
      <c r="O25" s="128">
        <v>2331452</v>
      </c>
      <c r="P25" s="129">
        <v>4681368</v>
      </c>
      <c r="Q25" s="129">
        <v>4265592</v>
      </c>
      <c r="R25" s="129">
        <v>2398868</v>
      </c>
      <c r="S25" s="125"/>
      <c r="T25" s="133"/>
      <c r="U25" s="125">
        <v>4752795</v>
      </c>
      <c r="V25" s="133" t="s">
        <v>3110</v>
      </c>
      <c r="W25" s="125"/>
      <c r="X25" s="125"/>
      <c r="Y25" s="125"/>
      <c r="Z25" s="125"/>
      <c r="AA25" s="125"/>
      <c r="AB25" s="125"/>
      <c r="AC25" s="110">
        <f t="shared" si="0"/>
        <v>0</v>
      </c>
    </row>
    <row r="26" spans="1:29" ht="15" customHeight="1" x14ac:dyDescent="0.25">
      <c r="A26" s="122" t="s">
        <v>3003</v>
      </c>
      <c r="B26" s="123" t="s">
        <v>3004</v>
      </c>
      <c r="C26" s="123" t="s">
        <v>3402</v>
      </c>
      <c r="D26" s="123" t="s">
        <v>3489</v>
      </c>
      <c r="E26" s="91" t="s">
        <v>3005</v>
      </c>
      <c r="F26" s="123" t="s">
        <v>3006</v>
      </c>
      <c r="G26" s="123" t="s">
        <v>3007</v>
      </c>
      <c r="H26" s="132"/>
      <c r="I26" s="132"/>
      <c r="J26" s="127"/>
      <c r="K26" s="128"/>
      <c r="L26" s="128"/>
      <c r="M26" s="128"/>
      <c r="N26" s="128"/>
      <c r="O26" s="128"/>
      <c r="P26" s="129"/>
      <c r="Q26" s="129"/>
      <c r="R26" s="129"/>
      <c r="S26" s="125"/>
      <c r="T26" s="133"/>
      <c r="U26" s="125"/>
      <c r="V26" s="125"/>
      <c r="W26" s="125"/>
      <c r="X26" s="125"/>
      <c r="Y26" s="125"/>
      <c r="Z26" s="125"/>
      <c r="AA26" s="125"/>
      <c r="AB26" s="125"/>
      <c r="AC26" s="110">
        <f t="shared" si="0"/>
        <v>0</v>
      </c>
    </row>
    <row r="27" spans="1:29" ht="15" customHeight="1" x14ac:dyDescent="0.25">
      <c r="A27" s="122" t="s">
        <v>3008</v>
      </c>
      <c r="B27" s="123" t="s">
        <v>3009</v>
      </c>
      <c r="C27" s="123" t="s">
        <v>3402</v>
      </c>
      <c r="D27" s="123" t="s">
        <v>3490</v>
      </c>
      <c r="E27" s="91" t="s">
        <v>3010</v>
      </c>
      <c r="F27" s="123" t="s">
        <v>3011</v>
      </c>
      <c r="G27" s="123" t="s">
        <v>3449</v>
      </c>
      <c r="H27" s="132"/>
      <c r="I27" s="132"/>
      <c r="J27" s="127">
        <v>68707920</v>
      </c>
      <c r="K27" s="128"/>
      <c r="L27" s="128">
        <v>0</v>
      </c>
      <c r="M27" s="128">
        <v>0</v>
      </c>
      <c r="N27" s="128">
        <v>0</v>
      </c>
      <c r="O27" s="128">
        <v>10018558</v>
      </c>
      <c r="P27" s="129">
        <v>20869288</v>
      </c>
      <c r="Q27" s="129">
        <v>23654482</v>
      </c>
      <c r="R27" s="129">
        <v>14165592</v>
      </c>
      <c r="S27" s="125"/>
      <c r="T27" s="133"/>
      <c r="U27" s="125">
        <v>8520924</v>
      </c>
      <c r="V27" s="133" t="s">
        <v>3110</v>
      </c>
      <c r="W27" s="125"/>
      <c r="X27" s="125"/>
      <c r="Y27" s="125"/>
      <c r="Z27" s="125"/>
      <c r="AA27" s="125"/>
      <c r="AB27" s="125"/>
      <c r="AC27" s="110">
        <f t="shared" si="0"/>
        <v>0</v>
      </c>
    </row>
    <row r="28" spans="1:29" ht="15" customHeight="1" x14ac:dyDescent="0.25">
      <c r="A28" s="122" t="s">
        <v>3012</v>
      </c>
      <c r="B28" s="123" t="s">
        <v>3013</v>
      </c>
      <c r="C28" s="123" t="s">
        <v>3402</v>
      </c>
      <c r="D28" s="123" t="s">
        <v>3491</v>
      </c>
      <c r="E28" s="91" t="s">
        <v>3014</v>
      </c>
      <c r="F28" s="123" t="s">
        <v>3015</v>
      </c>
      <c r="G28" s="123" t="s">
        <v>3449</v>
      </c>
      <c r="H28" s="132"/>
      <c r="I28" s="132"/>
      <c r="J28" s="127">
        <v>12490800</v>
      </c>
      <c r="K28" s="128"/>
      <c r="L28" s="128">
        <v>0</v>
      </c>
      <c r="M28" s="128">
        <v>0</v>
      </c>
      <c r="N28" s="128">
        <v>0</v>
      </c>
      <c r="O28" s="128">
        <v>688630</v>
      </c>
      <c r="P28" s="129">
        <v>7228867</v>
      </c>
      <c r="Q28" s="129">
        <v>3154837</v>
      </c>
      <c r="R28" s="129">
        <v>1418466</v>
      </c>
      <c r="S28" s="125"/>
      <c r="T28" s="133"/>
      <c r="U28" s="125">
        <v>1325630</v>
      </c>
      <c r="V28" s="133" t="s">
        <v>3110</v>
      </c>
      <c r="W28" s="125"/>
      <c r="X28" s="125"/>
      <c r="Y28" s="125"/>
      <c r="Z28" s="125"/>
      <c r="AA28" s="125"/>
      <c r="AB28" s="125"/>
      <c r="AC28" s="110">
        <f t="shared" si="0"/>
        <v>0</v>
      </c>
    </row>
    <row r="29" spans="1:29" ht="15" customHeight="1" x14ac:dyDescent="0.25">
      <c r="A29" s="122" t="s">
        <v>3016</v>
      </c>
      <c r="B29" s="123" t="s">
        <v>3017</v>
      </c>
      <c r="C29" s="123" t="s">
        <v>3402</v>
      </c>
      <c r="D29" s="123" t="s">
        <v>3492</v>
      </c>
      <c r="E29" s="91" t="s">
        <v>3018</v>
      </c>
      <c r="F29" s="123" t="s">
        <v>3019</v>
      </c>
      <c r="G29" s="123" t="s">
        <v>3020</v>
      </c>
      <c r="H29" s="132"/>
      <c r="I29" s="132"/>
      <c r="J29" s="127"/>
      <c r="K29" s="128"/>
      <c r="L29" s="128"/>
      <c r="M29" s="128"/>
      <c r="N29" s="128"/>
      <c r="O29" s="128"/>
      <c r="P29" s="129"/>
      <c r="Q29" s="129"/>
      <c r="R29" s="129"/>
      <c r="S29" s="125"/>
      <c r="T29" s="133"/>
      <c r="U29" s="125"/>
      <c r="V29" s="125"/>
      <c r="W29" s="125"/>
      <c r="X29" s="125"/>
      <c r="Y29" s="125"/>
      <c r="Z29" s="125"/>
      <c r="AA29" s="125"/>
      <c r="AB29" s="125"/>
      <c r="AC29" s="110">
        <f t="shared" si="0"/>
        <v>0</v>
      </c>
    </row>
    <row r="30" spans="1:29" ht="15" customHeight="1" x14ac:dyDescent="0.25">
      <c r="A30" s="122" t="s">
        <v>3021</v>
      </c>
      <c r="B30" s="123" t="s">
        <v>3022</v>
      </c>
      <c r="C30" s="123" t="s">
        <v>3402</v>
      </c>
      <c r="D30" s="123" t="s">
        <v>3493</v>
      </c>
      <c r="E30" s="91" t="s">
        <v>3023</v>
      </c>
      <c r="F30" s="123" t="s">
        <v>3024</v>
      </c>
      <c r="G30" s="123" t="s">
        <v>3449</v>
      </c>
      <c r="H30" s="132"/>
      <c r="I30" s="132"/>
      <c r="J30" s="127">
        <v>33986000</v>
      </c>
      <c r="K30" s="128"/>
      <c r="L30" s="128">
        <v>0</v>
      </c>
      <c r="M30" s="128">
        <v>0</v>
      </c>
      <c r="N30" s="128">
        <v>0</v>
      </c>
      <c r="O30" s="128">
        <v>5450222</v>
      </c>
      <c r="P30" s="129">
        <v>11032893</v>
      </c>
      <c r="Q30" s="129">
        <v>11930024</v>
      </c>
      <c r="R30" s="129">
        <v>5572861</v>
      </c>
      <c r="S30" s="125"/>
      <c r="T30" s="133"/>
      <c r="U30" s="125">
        <v>3642833</v>
      </c>
      <c r="V30" s="133" t="s">
        <v>3110</v>
      </c>
      <c r="W30" s="125"/>
      <c r="X30" s="125"/>
      <c r="Y30" s="125"/>
      <c r="Z30" s="125"/>
      <c r="AA30" s="125"/>
      <c r="AB30" s="125"/>
      <c r="AC30" s="110">
        <f t="shared" ref="AC30" si="1">J30-SUM(L30:R30)</f>
        <v>0</v>
      </c>
    </row>
    <row r="31" spans="1:29" ht="15" customHeight="1" x14ac:dyDescent="0.25">
      <c r="A31" s="122" t="s">
        <v>3025</v>
      </c>
      <c r="B31" s="123" t="s">
        <v>3026</v>
      </c>
      <c r="C31" s="123" t="s">
        <v>3402</v>
      </c>
      <c r="D31" s="123" t="s">
        <v>3494</v>
      </c>
      <c r="E31" s="91" t="s">
        <v>3027</v>
      </c>
      <c r="F31" s="123" t="s">
        <v>3028</v>
      </c>
      <c r="G31" s="123" t="s">
        <v>3029</v>
      </c>
      <c r="H31" s="132"/>
      <c r="I31" s="132"/>
      <c r="J31" s="127"/>
      <c r="K31" s="128"/>
      <c r="L31" s="128"/>
      <c r="M31" s="128"/>
      <c r="N31" s="128"/>
      <c r="O31" s="128"/>
      <c r="P31" s="129"/>
      <c r="Q31" s="129"/>
      <c r="R31" s="129"/>
      <c r="S31" s="125"/>
      <c r="T31" s="125"/>
      <c r="U31" s="125"/>
      <c r="V31" s="125"/>
      <c r="W31" s="125"/>
      <c r="X31" s="125"/>
      <c r="Y31" s="125"/>
      <c r="Z31" s="125"/>
      <c r="AA31" s="125"/>
      <c r="AB31" s="125"/>
      <c r="AC31" s="110">
        <f>J31-SUM(L32:R32)</f>
        <v>-10000000</v>
      </c>
    </row>
    <row r="32" spans="1:29" ht="15" customHeight="1" x14ac:dyDescent="0.25">
      <c r="A32" s="122" t="s">
        <v>3030</v>
      </c>
      <c r="B32" s="123" t="s">
        <v>3031</v>
      </c>
      <c r="C32" s="123" t="s">
        <v>3402</v>
      </c>
      <c r="D32" s="123" t="s">
        <v>3495</v>
      </c>
      <c r="E32" s="91" t="s">
        <v>3032</v>
      </c>
      <c r="F32" s="123" t="s">
        <v>3033</v>
      </c>
      <c r="G32" s="123" t="s">
        <v>3449</v>
      </c>
      <c r="H32" s="132"/>
      <c r="I32" s="132"/>
      <c r="J32" s="127">
        <v>10000000</v>
      </c>
      <c r="K32" s="128"/>
      <c r="L32" s="128">
        <v>0</v>
      </c>
      <c r="M32" s="128">
        <v>0</v>
      </c>
      <c r="N32" s="128">
        <v>0</v>
      </c>
      <c r="O32" s="128">
        <v>3000000</v>
      </c>
      <c r="P32" s="129">
        <v>2600000</v>
      </c>
      <c r="Q32" s="129">
        <v>2700000</v>
      </c>
      <c r="R32" s="129">
        <v>1700000</v>
      </c>
      <c r="S32" s="125">
        <v>11500000</v>
      </c>
      <c r="T32" s="133" t="s">
        <v>3968</v>
      </c>
      <c r="U32" s="125"/>
      <c r="V32" s="125"/>
      <c r="W32" s="125"/>
      <c r="X32" s="125"/>
      <c r="Y32" s="125"/>
      <c r="Z32" s="125"/>
      <c r="AA32" s="125"/>
      <c r="AB32" s="125"/>
      <c r="AC32" s="110">
        <f>J32-SUM(L33:R33)</f>
        <v>-30000000</v>
      </c>
    </row>
    <row r="33" spans="1:29" ht="15" customHeight="1" x14ac:dyDescent="0.25">
      <c r="A33" s="122" t="s">
        <v>3034</v>
      </c>
      <c r="B33" s="123" t="s">
        <v>3035</v>
      </c>
      <c r="C33" s="123" t="s">
        <v>3402</v>
      </c>
      <c r="D33" s="123" t="s">
        <v>3496</v>
      </c>
      <c r="E33" s="91" t="s">
        <v>3036</v>
      </c>
      <c r="F33" s="123" t="s">
        <v>3037</v>
      </c>
      <c r="G33" s="123" t="s">
        <v>3449</v>
      </c>
      <c r="H33" s="132"/>
      <c r="I33" s="132"/>
      <c r="J33" s="127">
        <v>40000000</v>
      </c>
      <c r="K33" s="128"/>
      <c r="L33" s="128">
        <v>0</v>
      </c>
      <c r="M33" s="128">
        <v>0</v>
      </c>
      <c r="N33" s="128">
        <v>0</v>
      </c>
      <c r="O33" s="128">
        <v>10428571</v>
      </c>
      <c r="P33" s="129">
        <v>11828572</v>
      </c>
      <c r="Q33" s="129">
        <v>12028572</v>
      </c>
      <c r="R33" s="129">
        <v>5714285</v>
      </c>
      <c r="S33" s="125"/>
      <c r="T33" s="125"/>
      <c r="U33" s="125">
        <v>140000</v>
      </c>
      <c r="V33" s="125" t="s">
        <v>3969</v>
      </c>
      <c r="W33" s="125"/>
      <c r="X33" s="125"/>
      <c r="Y33" s="125"/>
      <c r="Z33" s="125"/>
      <c r="AA33" s="125"/>
      <c r="AB33" s="125"/>
      <c r="AC33" s="110">
        <f>J33-SUM(L34:R34)</f>
        <v>15700000</v>
      </c>
    </row>
    <row r="34" spans="1:29" ht="15" customHeight="1" x14ac:dyDescent="0.25">
      <c r="A34" s="122" t="s">
        <v>3038</v>
      </c>
      <c r="B34" s="123" t="s">
        <v>3039</v>
      </c>
      <c r="C34" s="123" t="s">
        <v>3402</v>
      </c>
      <c r="D34" s="123" t="s">
        <v>3497</v>
      </c>
      <c r="E34" s="91" t="s">
        <v>3040</v>
      </c>
      <c r="F34" s="123" t="s">
        <v>3041</v>
      </c>
      <c r="G34" s="123" t="s">
        <v>3449</v>
      </c>
      <c r="H34" s="132"/>
      <c r="I34" s="132"/>
      <c r="J34" s="127">
        <v>24300000</v>
      </c>
      <c r="K34" s="128"/>
      <c r="L34" s="128">
        <v>0</v>
      </c>
      <c r="M34" s="128">
        <v>0</v>
      </c>
      <c r="N34" s="128">
        <v>0</v>
      </c>
      <c r="O34" s="128">
        <v>4860000</v>
      </c>
      <c r="P34" s="129">
        <v>8505000</v>
      </c>
      <c r="Q34" s="129">
        <v>8505000</v>
      </c>
      <c r="R34" s="129">
        <v>2430000</v>
      </c>
      <c r="S34" s="125"/>
      <c r="T34" s="133" t="s">
        <v>3914</v>
      </c>
      <c r="U34" s="125"/>
      <c r="V34" s="125"/>
      <c r="W34" s="125"/>
      <c r="X34" s="125"/>
      <c r="Y34" s="125"/>
      <c r="Z34" s="125"/>
      <c r="AA34" s="125"/>
      <c r="AB34" s="125"/>
      <c r="AC34" s="110">
        <f>J34-SUM(L35:R35)</f>
        <v>-20843000</v>
      </c>
    </row>
    <row r="35" spans="1:29" ht="15" customHeight="1" x14ac:dyDescent="0.25">
      <c r="A35" s="122" t="s">
        <v>3042</v>
      </c>
      <c r="B35" s="123" t="s">
        <v>3043</v>
      </c>
      <c r="C35" s="123" t="s">
        <v>3402</v>
      </c>
      <c r="D35" s="123" t="s">
        <v>3498</v>
      </c>
      <c r="E35" s="91" t="s">
        <v>3044</v>
      </c>
      <c r="F35" s="123" t="s">
        <v>3045</v>
      </c>
      <c r="G35" s="123" t="s">
        <v>3449</v>
      </c>
      <c r="H35" s="132"/>
      <c r="I35" s="132"/>
      <c r="J35" s="127">
        <v>45143000</v>
      </c>
      <c r="K35" s="128"/>
      <c r="L35" s="128">
        <v>0</v>
      </c>
      <c r="M35" s="128">
        <v>0</v>
      </c>
      <c r="N35" s="128">
        <v>0</v>
      </c>
      <c r="O35" s="128">
        <v>27085800</v>
      </c>
      <c r="P35" s="129">
        <v>18057200</v>
      </c>
      <c r="Q35" s="129">
        <v>0</v>
      </c>
      <c r="R35" s="129">
        <v>0</v>
      </c>
      <c r="S35" s="125">
        <v>86859282</v>
      </c>
      <c r="T35" s="133" t="s">
        <v>3915</v>
      </c>
      <c r="U35" s="125"/>
      <c r="V35" s="125"/>
      <c r="W35" s="125"/>
      <c r="X35" s="125"/>
      <c r="Y35" s="125"/>
      <c r="Z35" s="125"/>
      <c r="AA35" s="125"/>
      <c r="AB35" s="125"/>
      <c r="AC35" s="110">
        <f>J35-SUM(L36:R36)</f>
        <v>39443000</v>
      </c>
    </row>
    <row r="36" spans="1:29" ht="15" customHeight="1" x14ac:dyDescent="0.25">
      <c r="A36" s="122" t="s">
        <v>3046</v>
      </c>
      <c r="B36" s="123" t="s">
        <v>3047</v>
      </c>
      <c r="C36" s="123" t="s">
        <v>3402</v>
      </c>
      <c r="D36" s="123" t="s">
        <v>3499</v>
      </c>
      <c r="E36" s="91" t="s">
        <v>3048</v>
      </c>
      <c r="F36" s="123" t="s">
        <v>3049</v>
      </c>
      <c r="G36" s="123" t="s">
        <v>3449</v>
      </c>
      <c r="H36" s="132"/>
      <c r="I36" s="132"/>
      <c r="J36" s="127">
        <v>5700000</v>
      </c>
      <c r="K36" s="128"/>
      <c r="L36" s="128">
        <v>0</v>
      </c>
      <c r="M36" s="128">
        <v>0</v>
      </c>
      <c r="N36" s="128">
        <v>0</v>
      </c>
      <c r="O36" s="128">
        <v>570000</v>
      </c>
      <c r="P36" s="129">
        <v>2280000</v>
      </c>
      <c r="Q36" s="129">
        <v>1710000</v>
      </c>
      <c r="R36" s="129">
        <v>1140000</v>
      </c>
      <c r="S36" s="125"/>
      <c r="T36" s="125"/>
      <c r="U36" s="125"/>
      <c r="V36" s="125"/>
      <c r="W36" s="125"/>
      <c r="X36" s="125"/>
      <c r="Y36" s="125"/>
      <c r="Z36" s="125"/>
      <c r="AA36" s="125"/>
      <c r="AB36" s="125"/>
      <c r="AC36" s="110" t="e">
        <f>J36-SUM(#REF!)</f>
        <v>#REF!</v>
      </c>
    </row>
    <row r="37" spans="1:29" ht="15" customHeight="1" x14ac:dyDescent="0.25">
      <c r="A37" s="122" t="s">
        <v>3050</v>
      </c>
      <c r="B37" s="123" t="s">
        <v>3051</v>
      </c>
      <c r="C37" s="123" t="s">
        <v>3402</v>
      </c>
      <c r="D37" s="123" t="s">
        <v>3500</v>
      </c>
      <c r="E37" s="91" t="s">
        <v>3593</v>
      </c>
      <c r="F37" s="123" t="s">
        <v>3052</v>
      </c>
      <c r="G37" s="123" t="s">
        <v>3053</v>
      </c>
      <c r="H37" s="132"/>
      <c r="I37" s="132"/>
      <c r="J37" s="127"/>
      <c r="K37" s="128"/>
      <c r="L37" s="128"/>
      <c r="M37" s="128"/>
      <c r="N37" s="128"/>
      <c r="O37" s="128"/>
      <c r="P37" s="129"/>
      <c r="Q37" s="129"/>
      <c r="R37" s="129"/>
      <c r="S37" s="125"/>
      <c r="T37" s="125"/>
      <c r="U37" s="125"/>
      <c r="V37" s="125"/>
      <c r="W37" s="125"/>
      <c r="X37" s="125"/>
      <c r="Y37" s="125"/>
      <c r="Z37" s="125"/>
      <c r="AA37" s="125"/>
      <c r="AB37" s="125"/>
      <c r="AC37" s="110">
        <f t="shared" si="0"/>
        <v>0</v>
      </c>
    </row>
    <row r="38" spans="1:29" ht="15" customHeight="1" x14ac:dyDescent="0.25">
      <c r="A38" s="122" t="s">
        <v>3054</v>
      </c>
      <c r="B38" s="123" t="s">
        <v>3055</v>
      </c>
      <c r="C38" s="123" t="s">
        <v>3402</v>
      </c>
      <c r="D38" s="123" t="s">
        <v>3501</v>
      </c>
      <c r="E38" s="91" t="s">
        <v>3056</v>
      </c>
      <c r="F38" s="123" t="s">
        <v>3057</v>
      </c>
      <c r="G38" s="123" t="s">
        <v>3449</v>
      </c>
      <c r="H38" s="132">
        <v>44562</v>
      </c>
      <c r="I38" s="132">
        <v>46387</v>
      </c>
      <c r="J38" s="127">
        <v>17000000</v>
      </c>
      <c r="K38" s="128"/>
      <c r="L38" s="128">
        <v>0</v>
      </c>
      <c r="M38" s="128">
        <v>0</v>
      </c>
      <c r="N38" s="128">
        <v>0</v>
      </c>
      <c r="O38" s="128">
        <v>1146854</v>
      </c>
      <c r="P38" s="129">
        <v>6387496</v>
      </c>
      <c r="Q38" s="129">
        <v>5084146</v>
      </c>
      <c r="R38" s="129">
        <v>4381504</v>
      </c>
      <c r="S38" s="125">
        <v>40864012</v>
      </c>
      <c r="T38" s="133" t="s">
        <v>3594</v>
      </c>
      <c r="U38" s="138">
        <v>561000</v>
      </c>
      <c r="V38" s="133" t="s">
        <v>3110</v>
      </c>
      <c r="W38" s="125"/>
      <c r="X38" s="125"/>
      <c r="Y38" s="125"/>
      <c r="Z38" s="125"/>
      <c r="AA38" s="125"/>
      <c r="AB38" s="125"/>
      <c r="AC38" s="110">
        <f t="shared" si="0"/>
        <v>0</v>
      </c>
    </row>
    <row r="39" spans="1:29" ht="15" customHeight="1" x14ac:dyDescent="0.25">
      <c r="A39" s="122" t="s">
        <v>3058</v>
      </c>
      <c r="B39" s="123" t="s">
        <v>3059</v>
      </c>
      <c r="C39" s="123" t="s">
        <v>3402</v>
      </c>
      <c r="D39" s="123" t="s">
        <v>3502</v>
      </c>
      <c r="E39" s="91" t="s">
        <v>3060</v>
      </c>
      <c r="F39" s="123" t="s">
        <v>3061</v>
      </c>
      <c r="G39" s="123" t="s">
        <v>3449</v>
      </c>
      <c r="H39" s="132"/>
      <c r="I39" s="132"/>
      <c r="J39" s="127">
        <v>20000000</v>
      </c>
      <c r="K39" s="128"/>
      <c r="L39" s="128">
        <v>0</v>
      </c>
      <c r="M39" s="128">
        <v>0</v>
      </c>
      <c r="N39" s="128">
        <v>0</v>
      </c>
      <c r="O39" s="128">
        <v>4295421</v>
      </c>
      <c r="P39" s="129">
        <v>6123459</v>
      </c>
      <c r="Q39" s="129">
        <v>5416484</v>
      </c>
      <c r="R39" s="129">
        <v>4164636</v>
      </c>
      <c r="S39" s="125">
        <v>8500000</v>
      </c>
      <c r="T39" s="133" t="s">
        <v>3916</v>
      </c>
      <c r="U39" s="125"/>
      <c r="V39" s="125"/>
      <c r="W39" s="125"/>
      <c r="X39" s="125"/>
      <c r="Y39" s="125"/>
      <c r="Z39" s="125"/>
      <c r="AA39" s="125"/>
      <c r="AB39" s="125"/>
      <c r="AC39" s="110">
        <f t="shared" si="0"/>
        <v>0</v>
      </c>
    </row>
    <row r="40" spans="1:29" ht="15" customHeight="1" x14ac:dyDescent="0.25">
      <c r="A40" s="122" t="s">
        <v>48</v>
      </c>
      <c r="B40" s="91" t="s">
        <v>342</v>
      </c>
      <c r="C40" s="91" t="s">
        <v>3402</v>
      </c>
      <c r="D40" s="91" t="s">
        <v>3503</v>
      </c>
      <c r="E40" s="91" t="s">
        <v>3595</v>
      </c>
      <c r="F40" s="91" t="s">
        <v>28</v>
      </c>
      <c r="G40" s="91" t="s">
        <v>3449</v>
      </c>
      <c r="H40" s="132"/>
      <c r="I40" s="132"/>
      <c r="J40" s="250">
        <v>7600000</v>
      </c>
      <c r="K40" s="250"/>
      <c r="L40" s="250">
        <v>0</v>
      </c>
      <c r="M40" s="250">
        <v>0</v>
      </c>
      <c r="N40" s="250">
        <v>0</v>
      </c>
      <c r="O40" s="250">
        <v>0</v>
      </c>
      <c r="P40" s="250">
        <v>3080000</v>
      </c>
      <c r="Q40" s="250">
        <v>3260000</v>
      </c>
      <c r="R40" s="250">
        <v>1260000</v>
      </c>
      <c r="S40" s="250"/>
      <c r="T40" s="125"/>
      <c r="U40" s="125"/>
      <c r="V40" s="133"/>
      <c r="W40" s="125"/>
      <c r="X40" s="125"/>
      <c r="Y40" s="125"/>
      <c r="Z40" s="125"/>
      <c r="AA40" s="125"/>
      <c r="AB40" s="125"/>
      <c r="AC40" s="110">
        <f t="shared" si="0"/>
        <v>0</v>
      </c>
    </row>
    <row r="41" spans="1:29" ht="15" customHeight="1" x14ac:dyDescent="0.25">
      <c r="A41" s="122" t="s">
        <v>3062</v>
      </c>
      <c r="B41" s="91" t="s">
        <v>3063</v>
      </c>
      <c r="C41" s="91" t="s">
        <v>3402</v>
      </c>
      <c r="D41" s="91" t="s">
        <v>3504</v>
      </c>
      <c r="E41" s="91" t="s">
        <v>3596</v>
      </c>
      <c r="F41" s="91" t="s">
        <v>3064</v>
      </c>
      <c r="G41" s="123" t="s">
        <v>3449</v>
      </c>
      <c r="H41" s="132"/>
      <c r="I41" s="132"/>
      <c r="J41" s="127">
        <v>14306000</v>
      </c>
      <c r="K41" s="128"/>
      <c r="L41" s="128">
        <v>0</v>
      </c>
      <c r="M41" s="128">
        <v>0</v>
      </c>
      <c r="N41" s="128">
        <v>0</v>
      </c>
      <c r="O41" s="128">
        <v>4342246</v>
      </c>
      <c r="P41" s="129">
        <v>4101173</v>
      </c>
      <c r="Q41" s="129">
        <v>4101177</v>
      </c>
      <c r="R41" s="129">
        <v>1761404</v>
      </c>
      <c r="S41" s="125"/>
      <c r="T41" s="125"/>
      <c r="U41" s="125">
        <v>840193</v>
      </c>
      <c r="V41" s="133" t="s">
        <v>3110</v>
      </c>
      <c r="W41" s="125"/>
      <c r="X41" s="125"/>
      <c r="Y41" s="125"/>
      <c r="Z41" s="125"/>
      <c r="AA41" s="125"/>
      <c r="AB41" s="125"/>
      <c r="AC41" s="110">
        <f t="shared" si="0"/>
        <v>0</v>
      </c>
    </row>
    <row r="42" spans="1:29" ht="15" customHeight="1" x14ac:dyDescent="0.25">
      <c r="A42" s="122" t="s">
        <v>3065</v>
      </c>
      <c r="B42" s="91" t="s">
        <v>3066</v>
      </c>
      <c r="C42" s="91" t="s">
        <v>3402</v>
      </c>
      <c r="D42" s="91" t="s">
        <v>3505</v>
      </c>
      <c r="E42" s="91" t="s">
        <v>3067</v>
      </c>
      <c r="F42" s="91" t="s">
        <v>3068</v>
      </c>
      <c r="G42" s="123" t="s">
        <v>3069</v>
      </c>
      <c r="H42" s="132"/>
      <c r="I42" s="132"/>
      <c r="J42" s="127"/>
      <c r="K42" s="128"/>
      <c r="L42" s="128"/>
      <c r="M42" s="128"/>
      <c r="N42" s="128"/>
      <c r="O42" s="128"/>
      <c r="P42" s="129"/>
      <c r="Q42" s="129"/>
      <c r="R42" s="129"/>
      <c r="S42" s="125"/>
      <c r="T42" s="125"/>
      <c r="U42" s="125"/>
      <c r="V42" s="133"/>
      <c r="W42" s="125"/>
      <c r="X42" s="125"/>
      <c r="Y42" s="125"/>
      <c r="Z42" s="125"/>
      <c r="AA42" s="125"/>
      <c r="AB42" s="125"/>
      <c r="AC42" s="110">
        <f t="shared" si="0"/>
        <v>0</v>
      </c>
    </row>
    <row r="43" spans="1:29" ht="15" customHeight="1" x14ac:dyDescent="0.25">
      <c r="A43" s="122" t="s">
        <v>3070</v>
      </c>
      <c r="B43" s="91" t="s">
        <v>3071</v>
      </c>
      <c r="C43" s="91" t="s">
        <v>3402</v>
      </c>
      <c r="D43" s="91" t="s">
        <v>3506</v>
      </c>
      <c r="E43" s="91" t="s">
        <v>3597</v>
      </c>
      <c r="F43" s="91" t="s">
        <v>3072</v>
      </c>
      <c r="G43" s="123" t="s">
        <v>3449</v>
      </c>
      <c r="H43" s="132"/>
      <c r="I43" s="132"/>
      <c r="J43" s="127">
        <v>12632000</v>
      </c>
      <c r="K43" s="128"/>
      <c r="L43" s="128">
        <v>0</v>
      </c>
      <c r="M43" s="128">
        <v>0</v>
      </c>
      <c r="N43" s="128">
        <v>0</v>
      </c>
      <c r="O43" s="128">
        <v>3082932</v>
      </c>
      <c r="P43" s="129">
        <v>3689173</v>
      </c>
      <c r="Q43" s="129">
        <v>4160331</v>
      </c>
      <c r="R43" s="129">
        <v>1699564</v>
      </c>
      <c r="S43" s="125"/>
      <c r="T43" s="125"/>
      <c r="U43" s="125">
        <v>632560</v>
      </c>
      <c r="V43" s="133" t="s">
        <v>3110</v>
      </c>
      <c r="W43" s="125"/>
      <c r="X43" s="125"/>
      <c r="Y43" s="125"/>
      <c r="Z43" s="125"/>
      <c r="AA43" s="125"/>
      <c r="AB43" s="125"/>
      <c r="AC43" s="110">
        <f t="shared" si="0"/>
        <v>0</v>
      </c>
    </row>
    <row r="44" spans="1:29" ht="15" customHeight="1" x14ac:dyDescent="0.25">
      <c r="A44" s="122" t="s">
        <v>3073</v>
      </c>
      <c r="B44" s="91" t="s">
        <v>3074</v>
      </c>
      <c r="C44" s="91" t="s">
        <v>3402</v>
      </c>
      <c r="D44" s="91" t="s">
        <v>3507</v>
      </c>
      <c r="E44" s="91" t="s">
        <v>3075</v>
      </c>
      <c r="F44" s="91" t="s">
        <v>3076</v>
      </c>
      <c r="G44" s="123" t="s">
        <v>3449</v>
      </c>
      <c r="H44" s="132"/>
      <c r="I44" s="132"/>
      <c r="J44" s="127">
        <v>8250000</v>
      </c>
      <c r="K44" s="128"/>
      <c r="L44" s="128">
        <v>0</v>
      </c>
      <c r="M44" s="128">
        <v>0</v>
      </c>
      <c r="N44" s="128">
        <v>0</v>
      </c>
      <c r="O44" s="128">
        <v>690000</v>
      </c>
      <c r="P44" s="129">
        <v>2861588</v>
      </c>
      <c r="Q44" s="129">
        <v>3011588</v>
      </c>
      <c r="R44" s="129">
        <v>1686824</v>
      </c>
      <c r="S44" s="125"/>
      <c r="T44" s="125"/>
      <c r="U44" s="125">
        <v>1403355</v>
      </c>
      <c r="V44" s="133" t="s">
        <v>3110</v>
      </c>
      <c r="W44" s="125"/>
      <c r="X44" s="125"/>
      <c r="Y44" s="125"/>
      <c r="Z44" s="125"/>
      <c r="AA44" s="125"/>
      <c r="AB44" s="125"/>
      <c r="AC44" s="110">
        <f t="shared" si="0"/>
        <v>0</v>
      </c>
    </row>
    <row r="45" spans="1:29" ht="15" customHeight="1" x14ac:dyDescent="0.25">
      <c r="A45" s="122" t="s">
        <v>48</v>
      </c>
      <c r="B45" s="91" t="s">
        <v>3077</v>
      </c>
      <c r="C45" s="91" t="s">
        <v>3402</v>
      </c>
      <c r="D45" s="91" t="s">
        <v>3508</v>
      </c>
      <c r="E45" s="91" t="s">
        <v>3606</v>
      </c>
      <c r="F45" s="91" t="s">
        <v>3078</v>
      </c>
      <c r="G45" s="123" t="s">
        <v>3449</v>
      </c>
      <c r="H45" s="132">
        <v>45023</v>
      </c>
      <c r="I45" s="132">
        <v>46203</v>
      </c>
      <c r="J45" s="127">
        <v>15000000</v>
      </c>
      <c r="K45" s="128" t="s">
        <v>2904</v>
      </c>
      <c r="L45" s="128"/>
      <c r="M45" s="128"/>
      <c r="N45" s="128"/>
      <c r="O45" s="128">
        <v>11025000</v>
      </c>
      <c r="P45" s="129">
        <v>1000000</v>
      </c>
      <c r="Q45" s="129">
        <v>1487500</v>
      </c>
      <c r="R45" s="129">
        <v>1487500</v>
      </c>
      <c r="S45" s="125">
        <v>10560000</v>
      </c>
      <c r="T45" s="133" t="s">
        <v>3982</v>
      </c>
      <c r="U45" s="139">
        <v>3000000</v>
      </c>
      <c r="V45" s="136" t="s">
        <v>3079</v>
      </c>
      <c r="W45" s="249" t="s">
        <v>3981</v>
      </c>
      <c r="X45" s="137" t="s">
        <v>3080</v>
      </c>
      <c r="Y45" s="137" t="s">
        <v>3081</v>
      </c>
      <c r="Z45" s="137" t="s">
        <v>3082</v>
      </c>
      <c r="AA45" s="137" t="s">
        <v>3455</v>
      </c>
      <c r="AB45" s="137" t="s">
        <v>3083</v>
      </c>
      <c r="AC45" s="110">
        <f>J45-SUM(L45:R45)</f>
        <v>0</v>
      </c>
    </row>
    <row r="46" spans="1:29" ht="15" customHeight="1" x14ac:dyDescent="0.25">
      <c r="A46" s="122" t="s">
        <v>3084</v>
      </c>
      <c r="B46" s="123" t="s">
        <v>3085</v>
      </c>
      <c r="C46" s="123" t="s">
        <v>3402</v>
      </c>
      <c r="D46" s="123" t="s">
        <v>3509</v>
      </c>
      <c r="E46" s="91" t="s">
        <v>3086</v>
      </c>
      <c r="F46" s="123" t="s">
        <v>3087</v>
      </c>
      <c r="G46" s="123" t="s">
        <v>3088</v>
      </c>
      <c r="H46" s="132"/>
      <c r="I46" s="132"/>
      <c r="J46" s="127"/>
      <c r="K46" s="128"/>
      <c r="L46" s="128"/>
      <c r="M46" s="128"/>
      <c r="N46" s="128"/>
      <c r="O46" s="128"/>
      <c r="P46" s="129"/>
      <c r="Q46" s="129"/>
      <c r="R46" s="129"/>
      <c r="S46" s="125"/>
      <c r="T46" s="125"/>
      <c r="U46" s="125"/>
      <c r="V46" s="125"/>
      <c r="W46" s="125"/>
      <c r="X46" s="125"/>
      <c r="Y46" s="125"/>
      <c r="Z46" s="125"/>
      <c r="AA46" s="125"/>
      <c r="AB46" s="125"/>
      <c r="AC46" s="110">
        <f t="shared" si="0"/>
        <v>0</v>
      </c>
    </row>
    <row r="47" spans="1:29" ht="15" customHeight="1" x14ac:dyDescent="0.25">
      <c r="A47" s="122" t="s">
        <v>54</v>
      </c>
      <c r="B47" s="123" t="s">
        <v>3089</v>
      </c>
      <c r="C47" s="123" t="s">
        <v>3402</v>
      </c>
      <c r="D47" s="123" t="s">
        <v>3510</v>
      </c>
      <c r="E47" s="91" t="s">
        <v>3090</v>
      </c>
      <c r="F47" s="123" t="s">
        <v>3091</v>
      </c>
      <c r="G47" s="123" t="s">
        <v>3449</v>
      </c>
      <c r="H47" s="132"/>
      <c r="I47" s="132"/>
      <c r="J47" s="127"/>
      <c r="K47" s="128"/>
      <c r="L47" s="128"/>
      <c r="M47" s="128"/>
      <c r="N47" s="128"/>
      <c r="O47" s="128"/>
      <c r="P47" s="129"/>
      <c r="Q47" s="129"/>
      <c r="R47" s="129"/>
      <c r="S47" s="125">
        <v>10722750</v>
      </c>
      <c r="T47" s="133" t="s">
        <v>3917</v>
      </c>
      <c r="U47" s="125"/>
      <c r="V47" s="125"/>
      <c r="W47" s="125"/>
      <c r="X47" s="125"/>
      <c r="Y47" s="125"/>
      <c r="Z47" s="125"/>
      <c r="AA47" s="125"/>
      <c r="AB47" s="125"/>
      <c r="AC47" s="110">
        <f t="shared" si="0"/>
        <v>0</v>
      </c>
    </row>
    <row r="48" spans="1:29" ht="15" customHeight="1" x14ac:dyDescent="0.25">
      <c r="A48" s="122" t="s">
        <v>54</v>
      </c>
      <c r="B48" s="123" t="s">
        <v>342</v>
      </c>
      <c r="C48" s="123" t="s">
        <v>3402</v>
      </c>
      <c r="D48" s="123" t="s">
        <v>3510</v>
      </c>
      <c r="E48" s="91" t="s">
        <v>3784</v>
      </c>
      <c r="F48" s="123" t="s">
        <v>28</v>
      </c>
      <c r="G48" s="123" t="s">
        <v>3449</v>
      </c>
      <c r="H48" s="132"/>
      <c r="I48" s="132">
        <v>46265</v>
      </c>
      <c r="J48" s="127"/>
      <c r="K48" s="128"/>
      <c r="L48" s="128"/>
      <c r="M48" s="128"/>
      <c r="N48" s="128"/>
      <c r="O48" s="128"/>
      <c r="P48" s="129"/>
      <c r="Q48" s="129"/>
      <c r="R48" s="129"/>
      <c r="S48" s="125"/>
      <c r="T48" s="129"/>
      <c r="U48" s="129"/>
      <c r="V48" s="129"/>
      <c r="W48" s="133" t="s">
        <v>3805</v>
      </c>
      <c r="X48" s="133" t="s">
        <v>3785</v>
      </c>
      <c r="Y48" s="133" t="s">
        <v>3786</v>
      </c>
      <c r="Z48" s="133" t="s">
        <v>3787</v>
      </c>
      <c r="AA48" s="133" t="s">
        <v>3788</v>
      </c>
      <c r="AB48" s="133" t="s">
        <v>3789</v>
      </c>
    </row>
    <row r="49" spans="1:29" ht="15" customHeight="1" x14ac:dyDescent="0.25">
      <c r="A49" s="122" t="s">
        <v>42</v>
      </c>
      <c r="B49" s="123" t="s">
        <v>342</v>
      </c>
      <c r="C49" s="123" t="s">
        <v>3402</v>
      </c>
      <c r="D49" s="123" t="s">
        <v>3511</v>
      </c>
      <c r="E49" s="91" t="s">
        <v>775</v>
      </c>
      <c r="F49" s="123" t="s">
        <v>28</v>
      </c>
      <c r="G49" s="123" t="s">
        <v>3449</v>
      </c>
      <c r="H49" s="132"/>
      <c r="I49" s="132">
        <v>46265</v>
      </c>
      <c r="J49" s="127">
        <v>16500000</v>
      </c>
      <c r="K49" s="128"/>
      <c r="L49" s="128">
        <v>0</v>
      </c>
      <c r="M49" s="128">
        <v>0</v>
      </c>
      <c r="N49" s="128">
        <v>0</v>
      </c>
      <c r="O49" s="128">
        <v>0</v>
      </c>
      <c r="P49" s="129">
        <v>2000000</v>
      </c>
      <c r="Q49" s="129">
        <v>2000000</v>
      </c>
      <c r="R49" s="129">
        <v>12500000</v>
      </c>
      <c r="S49" s="125">
        <v>7395000</v>
      </c>
      <c r="T49" s="133" t="s">
        <v>3918</v>
      </c>
      <c r="U49" s="125"/>
      <c r="V49" s="125"/>
      <c r="W49" s="125"/>
      <c r="X49" s="125"/>
      <c r="Y49" s="125"/>
      <c r="Z49" s="125"/>
      <c r="AA49" s="125"/>
      <c r="AB49" s="125"/>
      <c r="AC49" s="110">
        <f>J49-SUM(L49:R49)</f>
        <v>0</v>
      </c>
    </row>
    <row r="50" spans="1:29" ht="15" customHeight="1" x14ac:dyDescent="0.25">
      <c r="A50" s="122" t="s">
        <v>54</v>
      </c>
      <c r="B50" s="123" t="s">
        <v>342</v>
      </c>
      <c r="C50" s="123" t="s">
        <v>3402</v>
      </c>
      <c r="D50" s="123" t="s">
        <v>3511</v>
      </c>
      <c r="E50" s="91" t="s">
        <v>775</v>
      </c>
      <c r="F50" s="123" t="s">
        <v>28</v>
      </c>
      <c r="G50" s="123" t="s">
        <v>3449</v>
      </c>
      <c r="H50" s="132"/>
      <c r="I50" s="132">
        <v>46265</v>
      </c>
      <c r="J50" s="201"/>
      <c r="K50" s="128"/>
      <c r="L50" s="128"/>
      <c r="M50" s="128"/>
      <c r="N50" s="128"/>
      <c r="O50" s="128"/>
      <c r="P50" s="129"/>
      <c r="Q50" s="129"/>
      <c r="R50" s="200"/>
      <c r="S50" s="125"/>
      <c r="T50" s="125"/>
      <c r="U50" s="125"/>
      <c r="V50" s="125"/>
      <c r="W50" s="125"/>
      <c r="X50" s="125"/>
      <c r="Y50" s="125"/>
      <c r="Z50" s="125"/>
      <c r="AA50" s="125"/>
      <c r="AB50" s="125"/>
    </row>
    <row r="51" spans="1:29" ht="15" customHeight="1" x14ac:dyDescent="0.25">
      <c r="A51" s="122" t="s">
        <v>3092</v>
      </c>
      <c r="B51" s="123" t="s">
        <v>3274</v>
      </c>
      <c r="C51" s="123" t="s">
        <v>3402</v>
      </c>
      <c r="D51" s="123" t="s">
        <v>3512</v>
      </c>
      <c r="E51" s="91" t="s">
        <v>3093</v>
      </c>
      <c r="F51" s="123" t="s">
        <v>3094</v>
      </c>
      <c r="G51" s="123" t="s">
        <v>3095</v>
      </c>
      <c r="H51" s="132"/>
      <c r="I51" s="132"/>
      <c r="J51" s="127"/>
      <c r="K51" s="128"/>
      <c r="L51" s="128"/>
      <c r="M51" s="128"/>
      <c r="N51" s="128"/>
      <c r="O51" s="128"/>
      <c r="P51" s="129"/>
      <c r="Q51" s="129"/>
      <c r="R51" s="129"/>
      <c r="S51" s="125"/>
      <c r="T51" s="125"/>
      <c r="U51" s="125"/>
      <c r="V51" s="125"/>
      <c r="W51" s="125"/>
      <c r="X51" s="125"/>
      <c r="Y51" s="125"/>
      <c r="Z51" s="125"/>
      <c r="AA51" s="125"/>
      <c r="AB51" s="125"/>
      <c r="AC51" s="110">
        <f t="shared" si="0"/>
        <v>0</v>
      </c>
    </row>
    <row r="52" spans="1:29" ht="15" customHeight="1" x14ac:dyDescent="0.25">
      <c r="A52" s="122" t="s">
        <v>3096</v>
      </c>
      <c r="B52" s="123" t="s">
        <v>3274</v>
      </c>
      <c r="C52" s="123" t="s">
        <v>3402</v>
      </c>
      <c r="D52" s="123" t="s">
        <v>3513</v>
      </c>
      <c r="E52" s="91" t="s">
        <v>3570</v>
      </c>
      <c r="F52" s="123" t="s">
        <v>3097</v>
      </c>
      <c r="G52" s="123" t="s">
        <v>3449</v>
      </c>
      <c r="H52" s="132"/>
      <c r="I52" s="132"/>
      <c r="J52" s="127">
        <v>92300000</v>
      </c>
      <c r="K52" s="128"/>
      <c r="L52" s="128">
        <v>0</v>
      </c>
      <c r="M52" s="128">
        <v>0</v>
      </c>
      <c r="N52" s="128">
        <v>0</v>
      </c>
      <c r="O52" s="128">
        <v>46000000</v>
      </c>
      <c r="P52" s="129">
        <v>39000000</v>
      </c>
      <c r="Q52" s="129">
        <v>7300000</v>
      </c>
      <c r="R52" s="129">
        <v>0</v>
      </c>
      <c r="S52" s="125">
        <v>235477563</v>
      </c>
      <c r="T52" s="133" t="s">
        <v>3919</v>
      </c>
      <c r="U52" s="133">
        <v>19383000</v>
      </c>
      <c r="V52" s="133" t="s">
        <v>3962</v>
      </c>
      <c r="W52" s="125"/>
      <c r="X52" s="125"/>
      <c r="Y52" s="125"/>
      <c r="Z52" s="125"/>
      <c r="AA52" s="125"/>
      <c r="AB52" s="125"/>
      <c r="AC52" s="110">
        <f t="shared" si="0"/>
        <v>0</v>
      </c>
    </row>
    <row r="53" spans="1:29" ht="15" customHeight="1" x14ac:dyDescent="0.25">
      <c r="A53" s="122" t="s">
        <v>3098</v>
      </c>
      <c r="B53" s="123" t="s">
        <v>3274</v>
      </c>
      <c r="C53" s="123" t="s">
        <v>3402</v>
      </c>
      <c r="D53" s="123" t="s">
        <v>3514</v>
      </c>
      <c r="E53" s="91" t="s">
        <v>3569</v>
      </c>
      <c r="F53" s="123" t="s">
        <v>3099</v>
      </c>
      <c r="G53" s="123" t="s">
        <v>3449</v>
      </c>
      <c r="H53" s="132"/>
      <c r="I53" s="132"/>
      <c r="J53" s="127">
        <f>O53+P53+Q53+R53</f>
        <v>2500000</v>
      </c>
      <c r="K53" s="128"/>
      <c r="L53" s="128">
        <v>0</v>
      </c>
      <c r="M53" s="128">
        <v>0</v>
      </c>
      <c r="N53" s="128">
        <v>0</v>
      </c>
      <c r="O53" s="128">
        <v>694246</v>
      </c>
      <c r="P53" s="129">
        <v>558456</v>
      </c>
      <c r="Q53" s="129">
        <v>574456</v>
      </c>
      <c r="R53" s="129">
        <v>672842</v>
      </c>
      <c r="S53" s="125">
        <v>1910215</v>
      </c>
      <c r="T53" s="133" t="s">
        <v>3920</v>
      </c>
      <c r="U53" s="133">
        <v>525000</v>
      </c>
      <c r="V53" s="133" t="s">
        <v>3110</v>
      </c>
      <c r="W53" s="125"/>
      <c r="X53" s="125"/>
      <c r="Y53" s="125"/>
      <c r="Z53" s="125"/>
      <c r="AA53" s="125"/>
      <c r="AB53" s="125"/>
      <c r="AC53" s="110">
        <f t="shared" si="0"/>
        <v>0</v>
      </c>
    </row>
    <row r="54" spans="1:29" ht="15" customHeight="1" x14ac:dyDescent="0.25">
      <c r="A54" s="122" t="s">
        <v>3100</v>
      </c>
      <c r="B54" s="123" t="s">
        <v>3274</v>
      </c>
      <c r="C54" s="123" t="s">
        <v>3402</v>
      </c>
      <c r="D54" s="123" t="s">
        <v>3515</v>
      </c>
      <c r="E54" s="91" t="s">
        <v>3608</v>
      </c>
      <c r="F54" s="123" t="s">
        <v>3101</v>
      </c>
      <c r="G54" s="123" t="s">
        <v>3449</v>
      </c>
      <c r="H54" s="132"/>
      <c r="I54" s="132"/>
      <c r="J54" s="127">
        <f>O54+P54+Q54+R54</f>
        <v>80000000</v>
      </c>
      <c r="K54" s="128"/>
      <c r="L54" s="128">
        <v>0</v>
      </c>
      <c r="M54" s="128">
        <v>0</v>
      </c>
      <c r="N54" s="128">
        <v>0</v>
      </c>
      <c r="O54" s="128">
        <v>6000000</v>
      </c>
      <c r="P54" s="129">
        <v>25939394</v>
      </c>
      <c r="Q54" s="129">
        <v>32060606</v>
      </c>
      <c r="R54" s="129">
        <v>16000000</v>
      </c>
      <c r="S54" s="125">
        <v>206555279</v>
      </c>
      <c r="T54" s="133" t="s">
        <v>3921</v>
      </c>
      <c r="U54" s="133">
        <v>0</v>
      </c>
      <c r="V54" s="133"/>
      <c r="W54" s="125"/>
      <c r="X54" s="125"/>
      <c r="Y54" s="125"/>
      <c r="Z54" s="125"/>
      <c r="AA54" s="125"/>
      <c r="AB54" s="125"/>
      <c r="AC54" s="110">
        <f t="shared" si="0"/>
        <v>0</v>
      </c>
    </row>
    <row r="55" spans="1:29" ht="15" customHeight="1" x14ac:dyDescent="0.25">
      <c r="A55" s="122" t="s">
        <v>3102</v>
      </c>
      <c r="B55" s="123" t="s">
        <v>3274</v>
      </c>
      <c r="C55" s="123" t="s">
        <v>3402</v>
      </c>
      <c r="D55" s="123" t="s">
        <v>3516</v>
      </c>
      <c r="E55" s="91" t="s">
        <v>3800</v>
      </c>
      <c r="F55" s="123" t="s">
        <v>3103</v>
      </c>
      <c r="G55" s="123" t="s">
        <v>3449</v>
      </c>
      <c r="H55" s="132"/>
      <c r="I55" s="132"/>
      <c r="J55" s="127">
        <f>SUM(O55:R55)</f>
        <v>42900000</v>
      </c>
      <c r="K55" s="128"/>
      <c r="L55" s="128"/>
      <c r="M55" s="128"/>
      <c r="N55" s="128"/>
      <c r="O55" s="128">
        <v>12870000</v>
      </c>
      <c r="P55" s="129">
        <v>17160000</v>
      </c>
      <c r="Q55" s="129">
        <v>8580000</v>
      </c>
      <c r="R55" s="129">
        <v>4289999.9999999963</v>
      </c>
      <c r="S55" s="125"/>
      <c r="T55" s="125"/>
      <c r="U55" s="125"/>
      <c r="V55" s="125"/>
      <c r="W55" s="145" t="s">
        <v>3746</v>
      </c>
      <c r="X55" s="133" t="s">
        <v>3747</v>
      </c>
      <c r="Y55" s="125"/>
      <c r="Z55" s="125"/>
      <c r="AA55" s="125"/>
      <c r="AB55" s="125"/>
      <c r="AC55" s="110">
        <f t="shared" si="0"/>
        <v>0</v>
      </c>
    </row>
    <row r="56" spans="1:29" ht="15" customHeight="1" x14ac:dyDescent="0.25">
      <c r="A56" s="122" t="s">
        <v>42</v>
      </c>
      <c r="B56" s="123" t="s">
        <v>3274</v>
      </c>
      <c r="C56" s="123" t="s">
        <v>3402</v>
      </c>
      <c r="D56" s="123" t="s">
        <v>3517</v>
      </c>
      <c r="E56" s="91" t="s">
        <v>822</v>
      </c>
      <c r="F56" s="123" t="s">
        <v>28</v>
      </c>
      <c r="G56" s="123" t="s">
        <v>3449</v>
      </c>
      <c r="H56" s="132"/>
      <c r="I56" s="132"/>
      <c r="J56" s="127">
        <f>SUM(O56:R56)</f>
        <v>31890739</v>
      </c>
      <c r="K56" s="128"/>
      <c r="L56" s="128">
        <v>0</v>
      </c>
      <c r="M56" s="128">
        <v>0</v>
      </c>
      <c r="N56" s="128">
        <v>0</v>
      </c>
      <c r="O56" s="128">
        <v>1138000</v>
      </c>
      <c r="P56" s="128">
        <v>8207000</v>
      </c>
      <c r="Q56" s="128">
        <v>11207000</v>
      </c>
      <c r="R56" s="129">
        <v>11338739</v>
      </c>
      <c r="S56" s="125">
        <v>20998595</v>
      </c>
      <c r="T56" s="133" t="s">
        <v>3922</v>
      </c>
      <c r="U56" s="125"/>
      <c r="V56" s="125"/>
      <c r="W56" s="133" t="s">
        <v>3983</v>
      </c>
      <c r="X56" s="145" t="s">
        <v>3778</v>
      </c>
      <c r="Y56" s="125"/>
      <c r="Z56" s="125"/>
      <c r="AA56" s="125"/>
      <c r="AB56" s="125"/>
      <c r="AC56" s="110">
        <f t="shared" si="0"/>
        <v>0</v>
      </c>
    </row>
    <row r="57" spans="1:29" ht="15" customHeight="1" x14ac:dyDescent="0.25">
      <c r="A57" s="122" t="s">
        <v>3104</v>
      </c>
      <c r="B57" s="123" t="s">
        <v>3274</v>
      </c>
      <c r="C57" s="123" t="s">
        <v>3402</v>
      </c>
      <c r="D57" s="123" t="s">
        <v>3518</v>
      </c>
      <c r="E57" s="91" t="s">
        <v>3806</v>
      </c>
      <c r="F57" s="123" t="s">
        <v>3105</v>
      </c>
      <c r="G57" s="123" t="s">
        <v>3449</v>
      </c>
      <c r="H57" s="132"/>
      <c r="I57" s="132"/>
      <c r="J57" s="127">
        <v>8799261</v>
      </c>
      <c r="K57" s="128"/>
      <c r="L57" s="128">
        <v>0</v>
      </c>
      <c r="M57" s="128">
        <v>0</v>
      </c>
      <c r="N57" s="128">
        <v>0</v>
      </c>
      <c r="O57" s="128">
        <v>600000</v>
      </c>
      <c r="P57" s="129">
        <v>2700000</v>
      </c>
      <c r="Q57" s="128">
        <v>5499261</v>
      </c>
      <c r="R57" s="129">
        <v>0</v>
      </c>
      <c r="S57" s="137">
        <v>21179311</v>
      </c>
      <c r="T57" s="133" t="s">
        <v>3923</v>
      </c>
      <c r="U57" s="125">
        <v>0</v>
      </c>
      <c r="V57" s="125"/>
      <c r="W57" s="125"/>
      <c r="X57" s="125"/>
      <c r="Y57" s="125"/>
      <c r="Z57" s="125"/>
      <c r="AA57" s="125"/>
      <c r="AB57" s="125"/>
      <c r="AC57" s="110">
        <f t="shared" si="0"/>
        <v>0</v>
      </c>
    </row>
    <row r="58" spans="1:29" ht="15" customHeight="1" x14ac:dyDescent="0.25">
      <c r="A58" s="122" t="s">
        <v>3106</v>
      </c>
      <c r="B58" s="123" t="s">
        <v>3274</v>
      </c>
      <c r="C58" s="123" t="s">
        <v>3402</v>
      </c>
      <c r="D58" s="123" t="s">
        <v>3519</v>
      </c>
      <c r="E58" s="91" t="s">
        <v>3107</v>
      </c>
      <c r="F58" s="123" t="s">
        <v>3108</v>
      </c>
      <c r="G58" s="123" t="s">
        <v>3109</v>
      </c>
      <c r="H58" s="132"/>
      <c r="I58" s="132"/>
      <c r="J58" s="127"/>
      <c r="K58" s="128"/>
      <c r="L58" s="128"/>
      <c r="M58" s="128"/>
      <c r="N58" s="128"/>
      <c r="O58" s="128"/>
      <c r="P58" s="129"/>
      <c r="Q58" s="129"/>
      <c r="R58" s="129"/>
      <c r="S58" s="125"/>
      <c r="T58" s="125"/>
      <c r="U58" s="125"/>
      <c r="V58" s="125"/>
      <c r="W58" s="125"/>
      <c r="X58" s="125"/>
      <c r="Y58" s="125"/>
      <c r="Z58" s="125"/>
      <c r="AA58" s="125"/>
      <c r="AB58" s="125"/>
      <c r="AC58" s="110">
        <f t="shared" si="0"/>
        <v>0</v>
      </c>
    </row>
    <row r="59" spans="1:29" ht="15" customHeight="1" x14ac:dyDescent="0.25">
      <c r="A59" s="122" t="s">
        <v>42</v>
      </c>
      <c r="B59" s="123" t="s">
        <v>3274</v>
      </c>
      <c r="C59" s="123" t="s">
        <v>3402</v>
      </c>
      <c r="D59" s="123" t="s">
        <v>3520</v>
      </c>
      <c r="E59" s="91" t="s">
        <v>847</v>
      </c>
      <c r="F59" s="123" t="s">
        <v>28</v>
      </c>
      <c r="G59" s="123" t="s">
        <v>3449</v>
      </c>
      <c r="H59" s="132">
        <v>44562</v>
      </c>
      <c r="I59" s="132">
        <v>46203</v>
      </c>
      <c r="J59" s="127">
        <v>14497637</v>
      </c>
      <c r="K59" s="128"/>
      <c r="L59" s="128"/>
      <c r="M59" s="128"/>
      <c r="N59" s="128"/>
      <c r="O59" s="128">
        <v>2425583</v>
      </c>
      <c r="P59" s="129">
        <v>4823235</v>
      </c>
      <c r="Q59" s="129">
        <v>5799054</v>
      </c>
      <c r="R59" s="129">
        <v>1449765</v>
      </c>
      <c r="S59" s="138"/>
      <c r="T59" s="138"/>
      <c r="U59" s="139">
        <v>1418138</v>
      </c>
      <c r="V59" s="133" t="s">
        <v>3110</v>
      </c>
      <c r="W59" s="133" t="s">
        <v>3773</v>
      </c>
      <c r="X59" s="125"/>
      <c r="Y59" s="125"/>
      <c r="Z59" s="125"/>
      <c r="AA59" s="125"/>
      <c r="AB59" s="125"/>
      <c r="AC59" s="110">
        <f t="shared" si="0"/>
        <v>0</v>
      </c>
    </row>
    <row r="60" spans="1:29" ht="15" customHeight="1" x14ac:dyDescent="0.25">
      <c r="A60" s="122" t="s">
        <v>42</v>
      </c>
      <c r="B60" s="123" t="s">
        <v>3274</v>
      </c>
      <c r="C60" s="123" t="s">
        <v>3402</v>
      </c>
      <c r="D60" s="123" t="s">
        <v>3521</v>
      </c>
      <c r="E60" s="91" t="s">
        <v>855</v>
      </c>
      <c r="F60" s="123" t="s">
        <v>28</v>
      </c>
      <c r="G60" s="123" t="s">
        <v>3449</v>
      </c>
      <c r="H60" s="132">
        <v>44562</v>
      </c>
      <c r="I60" s="132">
        <v>46112</v>
      </c>
      <c r="J60" s="127">
        <v>1563985</v>
      </c>
      <c r="K60" s="128"/>
      <c r="L60" s="128"/>
      <c r="M60" s="128"/>
      <c r="N60" s="128">
        <v>38878</v>
      </c>
      <c r="O60" s="199">
        <v>285110</v>
      </c>
      <c r="P60" s="129">
        <v>620065</v>
      </c>
      <c r="Q60" s="129">
        <v>413332</v>
      </c>
      <c r="R60" s="129">
        <v>206600</v>
      </c>
      <c r="S60" s="138"/>
      <c r="T60" s="138"/>
      <c r="U60" s="139">
        <v>278145</v>
      </c>
      <c r="V60" s="133" t="s">
        <v>3110</v>
      </c>
      <c r="W60" s="125"/>
      <c r="X60" s="125"/>
      <c r="Y60" s="125"/>
      <c r="Z60" s="125"/>
      <c r="AA60" s="125"/>
      <c r="AB60" s="125"/>
      <c r="AC60" s="110">
        <f t="shared" si="0"/>
        <v>0</v>
      </c>
    </row>
    <row r="61" spans="1:29" ht="15" customHeight="1" x14ac:dyDescent="0.25">
      <c r="A61" s="122" t="s">
        <v>42</v>
      </c>
      <c r="B61" s="123" t="s">
        <v>3274</v>
      </c>
      <c r="C61" s="123" t="s">
        <v>3402</v>
      </c>
      <c r="D61" s="123" t="s">
        <v>3522</v>
      </c>
      <c r="E61" s="91" t="s">
        <v>863</v>
      </c>
      <c r="F61" s="123" t="s">
        <v>28</v>
      </c>
      <c r="G61" s="123" t="s">
        <v>3449</v>
      </c>
      <c r="H61" s="132">
        <v>44501</v>
      </c>
      <c r="I61" s="132">
        <v>46203</v>
      </c>
      <c r="J61" s="127">
        <v>68839522</v>
      </c>
      <c r="K61" s="128"/>
      <c r="L61" s="128"/>
      <c r="M61" s="128"/>
      <c r="N61" s="128">
        <v>86505</v>
      </c>
      <c r="O61" s="128"/>
      <c r="P61" s="129">
        <v>20726639.457506962</v>
      </c>
      <c r="Q61" s="129">
        <v>34376509.003671281</v>
      </c>
      <c r="R61" s="129">
        <v>13649868.538821755</v>
      </c>
      <c r="S61" s="138">
        <v>75744958</v>
      </c>
      <c r="T61" s="138" t="s">
        <v>3924</v>
      </c>
      <c r="U61" s="251">
        <v>22772721</v>
      </c>
      <c r="V61" s="133" t="s">
        <v>3111</v>
      </c>
      <c r="W61" s="133" t="s">
        <v>3751</v>
      </c>
      <c r="X61" s="125"/>
      <c r="Y61" s="125"/>
      <c r="Z61" s="125"/>
      <c r="AA61" s="125"/>
      <c r="AB61" s="125"/>
      <c r="AC61" s="110">
        <f t="shared" si="0"/>
        <v>0</v>
      </c>
    </row>
    <row r="62" spans="1:29" ht="15" customHeight="1" x14ac:dyDescent="0.25">
      <c r="A62" s="122" t="s">
        <v>42</v>
      </c>
      <c r="B62" s="123" t="s">
        <v>3274</v>
      </c>
      <c r="C62" s="123" t="s">
        <v>3402</v>
      </c>
      <c r="D62" s="123" t="s">
        <v>3523</v>
      </c>
      <c r="E62" s="91" t="s">
        <v>871</v>
      </c>
      <c r="F62" s="123" t="s">
        <v>28</v>
      </c>
      <c r="G62" s="123" t="s">
        <v>3449</v>
      </c>
      <c r="H62" s="132">
        <v>44562</v>
      </c>
      <c r="I62" s="132">
        <v>46203</v>
      </c>
      <c r="J62" s="127">
        <v>6500000</v>
      </c>
      <c r="K62" s="128"/>
      <c r="L62" s="128"/>
      <c r="M62" s="128"/>
      <c r="N62" s="128">
        <v>99060</v>
      </c>
      <c r="O62" s="128">
        <v>650000</v>
      </c>
      <c r="P62" s="129">
        <v>2600000</v>
      </c>
      <c r="Q62" s="129">
        <v>2825940</v>
      </c>
      <c r="R62" s="129">
        <v>325000</v>
      </c>
      <c r="S62" s="138">
        <v>7436320</v>
      </c>
      <c r="T62" s="138" t="s">
        <v>3925</v>
      </c>
      <c r="U62" s="139" t="s">
        <v>3112</v>
      </c>
      <c r="V62" s="133" t="s">
        <v>3110</v>
      </c>
      <c r="W62" s="133" t="s">
        <v>3770</v>
      </c>
      <c r="X62" s="125"/>
      <c r="Y62" s="125"/>
      <c r="Z62" s="125"/>
      <c r="AA62" s="125"/>
      <c r="AB62" s="125"/>
      <c r="AC62" s="110">
        <f t="shared" si="0"/>
        <v>0</v>
      </c>
    </row>
    <row r="63" spans="1:29" ht="15" customHeight="1" x14ac:dyDescent="0.25">
      <c r="A63" s="122" t="s">
        <v>42</v>
      </c>
      <c r="B63" s="123" t="s">
        <v>3274</v>
      </c>
      <c r="C63" s="123" t="s">
        <v>3402</v>
      </c>
      <c r="D63" s="123" t="s">
        <v>3524</v>
      </c>
      <c r="E63" s="91" t="s">
        <v>879</v>
      </c>
      <c r="F63" s="123" t="s">
        <v>28</v>
      </c>
      <c r="G63" s="123" t="s">
        <v>3449</v>
      </c>
      <c r="H63" s="132" t="s">
        <v>3113</v>
      </c>
      <c r="I63" s="132" t="s">
        <v>3114</v>
      </c>
      <c r="J63" s="127">
        <v>28710000</v>
      </c>
      <c r="K63" s="128"/>
      <c r="L63" s="128"/>
      <c r="M63" s="128"/>
      <c r="N63" s="128"/>
      <c r="O63" s="128">
        <v>2432340</v>
      </c>
      <c r="P63" s="129">
        <v>13138830</v>
      </c>
      <c r="Q63" s="129">
        <v>13138830</v>
      </c>
      <c r="R63" s="129"/>
      <c r="S63" s="138">
        <v>139538786</v>
      </c>
      <c r="T63" s="138" t="s">
        <v>3943</v>
      </c>
      <c r="U63" s="251">
        <v>1443584</v>
      </c>
      <c r="V63" s="133" t="s">
        <v>3110</v>
      </c>
      <c r="W63" s="125"/>
      <c r="X63" s="125"/>
      <c r="Y63" s="125"/>
      <c r="Z63" s="125"/>
      <c r="AA63" s="125"/>
      <c r="AB63" s="125"/>
      <c r="AC63" s="110">
        <f t="shared" si="0"/>
        <v>0</v>
      </c>
    </row>
    <row r="64" spans="1:29" ht="15" customHeight="1" x14ac:dyDescent="0.25">
      <c r="A64" s="122" t="s">
        <v>3115</v>
      </c>
      <c r="B64" s="123" t="s">
        <v>3116</v>
      </c>
      <c r="C64" s="123" t="s">
        <v>3402</v>
      </c>
      <c r="D64" s="123" t="s">
        <v>3525</v>
      </c>
      <c r="E64" s="91" t="s">
        <v>3561</v>
      </c>
      <c r="F64" s="123" t="s">
        <v>3117</v>
      </c>
      <c r="G64" s="123" t="s">
        <v>3118</v>
      </c>
      <c r="H64" s="132"/>
      <c r="I64" s="132"/>
      <c r="J64" s="127">
        <v>3155000</v>
      </c>
      <c r="K64" s="128" t="s">
        <v>34</v>
      </c>
      <c r="L64" s="128">
        <v>0</v>
      </c>
      <c r="M64" s="128">
        <v>0</v>
      </c>
      <c r="N64" s="128">
        <v>30847</v>
      </c>
      <c r="O64" s="128">
        <v>2396538</v>
      </c>
      <c r="P64" s="129">
        <v>323037</v>
      </c>
      <c r="Q64" s="129">
        <v>218142</v>
      </c>
      <c r="R64" s="129">
        <v>186436</v>
      </c>
      <c r="S64" s="133">
        <v>2588250</v>
      </c>
      <c r="T64" s="133" t="s">
        <v>3926</v>
      </c>
      <c r="U64" s="140">
        <f>56698+19471+367750</f>
        <v>443919</v>
      </c>
      <c r="V64" s="133" t="s">
        <v>3110</v>
      </c>
      <c r="W64" s="125"/>
      <c r="X64" s="125"/>
      <c r="Y64" s="125"/>
      <c r="Z64" s="125"/>
      <c r="AA64" s="125"/>
      <c r="AB64" s="125"/>
      <c r="AC64" s="110">
        <f t="shared" si="0"/>
        <v>0</v>
      </c>
    </row>
    <row r="65" spans="1:29" ht="15" customHeight="1" x14ac:dyDescent="0.25">
      <c r="A65" s="122" t="s">
        <v>3119</v>
      </c>
      <c r="B65" s="123" t="s">
        <v>3120</v>
      </c>
      <c r="C65" s="123" t="s">
        <v>3402</v>
      </c>
      <c r="D65" s="123" t="s">
        <v>3526</v>
      </c>
      <c r="E65" s="91" t="s">
        <v>3562</v>
      </c>
      <c r="F65" s="123" t="s">
        <v>3121</v>
      </c>
      <c r="G65" s="123" t="s">
        <v>3449</v>
      </c>
      <c r="H65" s="132"/>
      <c r="I65" s="132"/>
      <c r="J65" s="127">
        <v>715000</v>
      </c>
      <c r="K65" s="128" t="s">
        <v>34</v>
      </c>
      <c r="L65" s="128">
        <v>0</v>
      </c>
      <c r="M65" s="128">
        <v>0</v>
      </c>
      <c r="N65" s="128">
        <v>2862</v>
      </c>
      <c r="O65" s="128">
        <v>225593</v>
      </c>
      <c r="P65" s="129">
        <v>200822</v>
      </c>
      <c r="Q65" s="129">
        <v>271287</v>
      </c>
      <c r="R65" s="129">
        <v>14436</v>
      </c>
      <c r="S65" s="125">
        <v>15162708</v>
      </c>
      <c r="T65" s="133" t="s">
        <v>3927</v>
      </c>
      <c r="U65" s="140">
        <v>120120</v>
      </c>
      <c r="V65" s="133" t="s">
        <v>3110</v>
      </c>
      <c r="W65" s="125"/>
      <c r="X65" s="125"/>
      <c r="Y65" s="125"/>
      <c r="Z65" s="125"/>
      <c r="AA65" s="125"/>
      <c r="AB65" s="125"/>
      <c r="AC65" s="110">
        <f t="shared" si="0"/>
        <v>0</v>
      </c>
    </row>
    <row r="66" spans="1:29" ht="15" customHeight="1" x14ac:dyDescent="0.25">
      <c r="A66" s="122" t="s">
        <v>3122</v>
      </c>
      <c r="B66" s="123" t="s">
        <v>3123</v>
      </c>
      <c r="C66" s="123" t="s">
        <v>3402</v>
      </c>
      <c r="D66" s="123" t="s">
        <v>3527</v>
      </c>
      <c r="E66" s="91" t="s">
        <v>3563</v>
      </c>
      <c r="F66" s="123" t="s">
        <v>3124</v>
      </c>
      <c r="G66" s="123" t="s">
        <v>3449</v>
      </c>
      <c r="H66" s="132"/>
      <c r="I66" s="132"/>
      <c r="J66" s="127">
        <v>149500000</v>
      </c>
      <c r="K66" s="128" t="s">
        <v>34</v>
      </c>
      <c r="L66" s="128">
        <v>0</v>
      </c>
      <c r="M66" s="128">
        <v>0</v>
      </c>
      <c r="N66" s="128">
        <v>5463876</v>
      </c>
      <c r="O66" s="128">
        <v>18228912</v>
      </c>
      <c r="P66" s="129">
        <v>50877412</v>
      </c>
      <c r="Q66" s="129">
        <v>58611729</v>
      </c>
      <c r="R66" s="129">
        <v>16318071</v>
      </c>
      <c r="S66" s="125">
        <v>288127225</v>
      </c>
      <c r="T66" s="133" t="s">
        <v>3928</v>
      </c>
      <c r="U66" s="140">
        <v>28895698</v>
      </c>
      <c r="V66" s="133" t="s">
        <v>3110</v>
      </c>
      <c r="W66" s="125"/>
      <c r="X66" s="125"/>
      <c r="Y66" s="125"/>
      <c r="Z66" s="125"/>
      <c r="AA66" s="125"/>
      <c r="AB66" s="125"/>
      <c r="AC66" s="110">
        <f t="shared" si="0"/>
        <v>0</v>
      </c>
    </row>
    <row r="67" spans="1:29" ht="15" customHeight="1" x14ac:dyDescent="0.25">
      <c r="A67" s="122" t="s">
        <v>3125</v>
      </c>
      <c r="B67" s="123" t="s">
        <v>3126</v>
      </c>
      <c r="C67" s="123" t="s">
        <v>3402</v>
      </c>
      <c r="D67" s="123" t="s">
        <v>3528</v>
      </c>
      <c r="E67" s="91" t="s">
        <v>913</v>
      </c>
      <c r="F67" s="123" t="s">
        <v>3127</v>
      </c>
      <c r="G67" s="123" t="s">
        <v>3449</v>
      </c>
      <c r="H67" s="132"/>
      <c r="I67" s="132"/>
      <c r="J67" s="127">
        <v>8500000</v>
      </c>
      <c r="K67" s="128" t="s">
        <v>34</v>
      </c>
      <c r="L67" s="128">
        <v>0</v>
      </c>
      <c r="M67" s="128">
        <v>0</v>
      </c>
      <c r="N67" s="128">
        <v>0</v>
      </c>
      <c r="O67" s="128">
        <v>850000</v>
      </c>
      <c r="P67" s="129">
        <v>2975000</v>
      </c>
      <c r="Q67" s="129">
        <v>2550000</v>
      </c>
      <c r="R67" s="129">
        <v>2125000</v>
      </c>
      <c r="S67" s="125">
        <v>13618057</v>
      </c>
      <c r="T67" s="133" t="s">
        <v>3929</v>
      </c>
      <c r="U67" s="140">
        <v>138530</v>
      </c>
      <c r="V67" s="133" t="s">
        <v>3110</v>
      </c>
      <c r="W67" s="125"/>
      <c r="X67" s="125"/>
      <c r="Y67" s="125"/>
      <c r="Z67" s="125"/>
      <c r="AA67" s="125"/>
      <c r="AB67" s="125"/>
      <c r="AC67" s="110">
        <f t="shared" si="0"/>
        <v>0</v>
      </c>
    </row>
    <row r="68" spans="1:29" ht="15" customHeight="1" x14ac:dyDescent="0.25">
      <c r="A68" s="122" t="s">
        <v>3128</v>
      </c>
      <c r="B68" s="123" t="s">
        <v>3129</v>
      </c>
      <c r="C68" s="123" t="s">
        <v>3402</v>
      </c>
      <c r="D68" s="123" t="s">
        <v>3529</v>
      </c>
      <c r="E68" s="91" t="s">
        <v>3564</v>
      </c>
      <c r="F68" s="123" t="s">
        <v>3130</v>
      </c>
      <c r="G68" s="123" t="s">
        <v>3131</v>
      </c>
      <c r="H68" s="132"/>
      <c r="I68" s="132"/>
      <c r="J68" s="127">
        <v>500000</v>
      </c>
      <c r="K68" s="128" t="s">
        <v>34</v>
      </c>
      <c r="L68" s="128">
        <v>0</v>
      </c>
      <c r="M68" s="128">
        <v>0</v>
      </c>
      <c r="N68" s="128">
        <v>0</v>
      </c>
      <c r="O68" s="128">
        <v>30000</v>
      </c>
      <c r="P68" s="129">
        <v>275000</v>
      </c>
      <c r="Q68" s="129">
        <v>195000</v>
      </c>
      <c r="R68" s="129">
        <v>0</v>
      </c>
      <c r="S68" s="125"/>
      <c r="T68" s="125"/>
      <c r="U68" s="140">
        <v>105000</v>
      </c>
      <c r="V68" s="133" t="s">
        <v>3110</v>
      </c>
      <c r="W68" s="125"/>
      <c r="X68" s="125"/>
      <c r="Y68" s="125"/>
      <c r="Z68" s="125"/>
      <c r="AA68" s="125"/>
      <c r="AB68" s="125"/>
      <c r="AC68" s="110">
        <f t="shared" si="0"/>
        <v>0</v>
      </c>
    </row>
    <row r="69" spans="1:29" ht="15" customHeight="1" x14ac:dyDescent="0.25">
      <c r="A69" s="122" t="s">
        <v>3132</v>
      </c>
      <c r="B69" s="123" t="s">
        <v>3133</v>
      </c>
      <c r="C69" s="123" t="s">
        <v>3402</v>
      </c>
      <c r="D69" s="123" t="s">
        <v>3530</v>
      </c>
      <c r="E69" s="91" t="s">
        <v>931</v>
      </c>
      <c r="F69" s="123" t="s">
        <v>3134</v>
      </c>
      <c r="G69" s="123" t="s">
        <v>3449</v>
      </c>
      <c r="H69" s="132"/>
      <c r="I69" s="132"/>
      <c r="J69" s="127">
        <v>3000000</v>
      </c>
      <c r="K69" s="128" t="s">
        <v>34</v>
      </c>
      <c r="L69" s="128">
        <v>0</v>
      </c>
      <c r="M69" s="128">
        <v>0</v>
      </c>
      <c r="N69" s="128">
        <v>0</v>
      </c>
      <c r="O69" s="128">
        <v>0</v>
      </c>
      <c r="P69" s="129">
        <v>1500000</v>
      </c>
      <c r="Q69" s="129">
        <v>1200000</v>
      </c>
      <c r="R69" s="129">
        <v>300000</v>
      </c>
      <c r="S69" s="125"/>
      <c r="T69" s="125"/>
      <c r="U69" s="140">
        <v>630000</v>
      </c>
      <c r="V69" s="133" t="s">
        <v>3110</v>
      </c>
      <c r="W69" s="125"/>
      <c r="X69" s="125"/>
      <c r="Y69" s="125"/>
      <c r="Z69" s="125"/>
      <c r="AA69" s="125"/>
      <c r="AB69" s="125"/>
      <c r="AC69" s="110">
        <f t="shared" si="0"/>
        <v>0</v>
      </c>
    </row>
    <row r="70" spans="1:29" ht="15" customHeight="1" x14ac:dyDescent="0.25">
      <c r="A70" s="122" t="s">
        <v>3135</v>
      </c>
      <c r="B70" s="123" t="s">
        <v>3136</v>
      </c>
      <c r="C70" s="123" t="s">
        <v>3402</v>
      </c>
      <c r="D70" s="123" t="s">
        <v>3531</v>
      </c>
      <c r="E70" s="91" t="s">
        <v>3565</v>
      </c>
      <c r="F70" s="123" t="s">
        <v>3137</v>
      </c>
      <c r="G70" s="123" t="s">
        <v>3138</v>
      </c>
      <c r="H70" s="132"/>
      <c r="I70" s="132"/>
      <c r="J70" s="127">
        <v>15480000</v>
      </c>
      <c r="K70" s="128" t="s">
        <v>34</v>
      </c>
      <c r="L70" s="128">
        <v>0</v>
      </c>
      <c r="M70" s="128">
        <v>0</v>
      </c>
      <c r="N70" s="128">
        <v>22543</v>
      </c>
      <c r="O70" s="128">
        <v>280548</v>
      </c>
      <c r="P70" s="129">
        <v>7547507</v>
      </c>
      <c r="Q70" s="129">
        <v>5780934</v>
      </c>
      <c r="R70" s="129">
        <v>1848468</v>
      </c>
      <c r="S70" s="125"/>
      <c r="T70" s="125"/>
      <c r="U70" s="140">
        <v>3250000</v>
      </c>
      <c r="V70" s="133" t="s">
        <v>3110</v>
      </c>
      <c r="W70" s="125"/>
      <c r="X70" s="125"/>
      <c r="Y70" s="125"/>
      <c r="Z70" s="125"/>
      <c r="AA70" s="125"/>
      <c r="AB70" s="125"/>
      <c r="AC70" s="110">
        <f t="shared" si="0"/>
        <v>0</v>
      </c>
    </row>
    <row r="71" spans="1:29" ht="15" customHeight="1" x14ac:dyDescent="0.25">
      <c r="A71" s="122" t="s">
        <v>3139</v>
      </c>
      <c r="B71" s="123" t="s">
        <v>3140</v>
      </c>
      <c r="C71" s="123" t="s">
        <v>3402</v>
      </c>
      <c r="D71" s="123" t="s">
        <v>3532</v>
      </c>
      <c r="E71" s="91" t="s">
        <v>3566</v>
      </c>
      <c r="F71" s="123" t="s">
        <v>3141</v>
      </c>
      <c r="G71" s="123" t="s">
        <v>3449</v>
      </c>
      <c r="H71" s="132"/>
      <c r="I71" s="132"/>
      <c r="J71" s="127">
        <v>650000</v>
      </c>
      <c r="K71" s="128" t="s">
        <v>34</v>
      </c>
      <c r="L71" s="128">
        <v>0</v>
      </c>
      <c r="M71" s="128">
        <v>0</v>
      </c>
      <c r="N71" s="128">
        <v>0</v>
      </c>
      <c r="O71" s="128">
        <v>580000</v>
      </c>
      <c r="P71" s="129">
        <v>70000</v>
      </c>
      <c r="Q71" s="129">
        <v>0</v>
      </c>
      <c r="R71" s="129">
        <v>0</v>
      </c>
      <c r="S71" s="125"/>
      <c r="T71" s="133" t="s">
        <v>3930</v>
      </c>
      <c r="U71" s="140">
        <v>136500</v>
      </c>
      <c r="V71" s="133" t="s">
        <v>3110</v>
      </c>
      <c r="W71" s="125"/>
      <c r="X71" s="125"/>
      <c r="Y71" s="125"/>
      <c r="Z71" s="125"/>
      <c r="AA71" s="125"/>
      <c r="AB71" s="125"/>
      <c r="AC71" s="110">
        <f t="shared" si="0"/>
        <v>0</v>
      </c>
    </row>
    <row r="72" spans="1:29" ht="15" customHeight="1" x14ac:dyDescent="0.25">
      <c r="A72" s="122" t="s">
        <v>3142</v>
      </c>
      <c r="B72" s="123" t="s">
        <v>3398</v>
      </c>
      <c r="C72" s="123" t="s">
        <v>3402</v>
      </c>
      <c r="D72" s="123" t="s">
        <v>3533</v>
      </c>
      <c r="E72" s="91" t="s">
        <v>3143</v>
      </c>
      <c r="F72" s="123" t="s">
        <v>3144</v>
      </c>
      <c r="G72" s="123" t="s">
        <v>3145</v>
      </c>
      <c r="H72" s="132"/>
      <c r="I72" s="132"/>
      <c r="J72" s="127"/>
      <c r="K72" s="128"/>
      <c r="L72" s="128"/>
      <c r="M72" s="128"/>
      <c r="N72" s="128"/>
      <c r="O72" s="128"/>
      <c r="P72" s="129"/>
      <c r="Q72" s="129"/>
      <c r="R72" s="129"/>
      <c r="S72" s="125"/>
      <c r="T72" s="125"/>
      <c r="U72" s="125"/>
      <c r="V72" s="125"/>
      <c r="W72" s="125"/>
      <c r="X72" s="125"/>
      <c r="Y72" s="125"/>
      <c r="Z72" s="125"/>
      <c r="AA72" s="125"/>
      <c r="AB72" s="125"/>
      <c r="AC72" s="110">
        <f t="shared" si="0"/>
        <v>0</v>
      </c>
    </row>
    <row r="73" spans="1:29" ht="15" customHeight="1" x14ac:dyDescent="0.25">
      <c r="A73" s="122" t="s">
        <v>3146</v>
      </c>
      <c r="B73" s="123" t="s">
        <v>3398</v>
      </c>
      <c r="C73" s="123" t="s">
        <v>3402</v>
      </c>
      <c r="D73" s="123" t="s">
        <v>3534</v>
      </c>
      <c r="E73" s="91" t="s">
        <v>3147</v>
      </c>
      <c r="F73" s="123" t="s">
        <v>3148</v>
      </c>
      <c r="G73" s="123" t="s">
        <v>3449</v>
      </c>
      <c r="H73" s="132"/>
      <c r="I73" s="132"/>
      <c r="J73" s="127">
        <f>SUM(L73:R73)</f>
        <v>4587917.6941760015</v>
      </c>
      <c r="K73" s="128"/>
      <c r="L73" s="128">
        <v>0</v>
      </c>
      <c r="M73" s="128">
        <v>0</v>
      </c>
      <c r="N73" s="128">
        <v>0</v>
      </c>
      <c r="O73" s="128">
        <v>1140060.2653724449</v>
      </c>
      <c r="P73" s="129">
        <v>1417460.26537244</v>
      </c>
      <c r="Q73" s="129">
        <v>1140060.2653724449</v>
      </c>
      <c r="R73" s="129">
        <v>890336.89805867104</v>
      </c>
      <c r="S73" s="125">
        <v>7000000</v>
      </c>
      <c r="T73" s="133" t="s">
        <v>3931</v>
      </c>
      <c r="U73" s="125"/>
      <c r="V73" s="125"/>
      <c r="W73" s="125"/>
      <c r="X73" s="125"/>
      <c r="Y73" s="125"/>
      <c r="Z73" s="125"/>
      <c r="AA73" s="125"/>
      <c r="AB73" s="125"/>
      <c r="AC73" s="110">
        <f t="shared" ref="AC73:AC97" si="2">J73-SUM(L73:R73)</f>
        <v>0</v>
      </c>
    </row>
    <row r="74" spans="1:29" ht="15" customHeight="1" x14ac:dyDescent="0.25">
      <c r="A74" s="122" t="s">
        <v>3149</v>
      </c>
      <c r="B74" s="123" t="s">
        <v>3398</v>
      </c>
      <c r="C74" s="123" t="s">
        <v>3402</v>
      </c>
      <c r="D74" s="123" t="s">
        <v>3535</v>
      </c>
      <c r="E74" s="238" t="s">
        <v>3872</v>
      </c>
      <c r="F74" s="123" t="s">
        <v>3150</v>
      </c>
      <c r="G74" s="123" t="s">
        <v>3449</v>
      </c>
      <c r="H74" s="132"/>
      <c r="I74" s="132"/>
      <c r="J74" s="127">
        <f>SUM(L74:R74)</f>
        <v>108912082.305824</v>
      </c>
      <c r="K74" s="128"/>
      <c r="L74" s="128">
        <v>0</v>
      </c>
      <c r="M74" s="128">
        <v>0</v>
      </c>
      <c r="N74" s="128">
        <v>0</v>
      </c>
      <c r="O74" s="128">
        <v>14200000</v>
      </c>
      <c r="P74" s="129">
        <v>36450000</v>
      </c>
      <c r="Q74" s="129">
        <v>36450000</v>
      </c>
      <c r="R74" s="129">
        <v>21812082.305824</v>
      </c>
      <c r="S74" s="125">
        <v>54973500</v>
      </c>
      <c r="T74" s="133" t="s">
        <v>3932</v>
      </c>
      <c r="U74" s="125"/>
      <c r="V74" s="125"/>
      <c r="W74" s="125"/>
      <c r="X74" s="125"/>
      <c r="Y74" s="125"/>
      <c r="Z74" s="125"/>
      <c r="AA74" s="125"/>
      <c r="AB74" s="125"/>
      <c r="AC74" s="110">
        <f t="shared" si="2"/>
        <v>0</v>
      </c>
    </row>
    <row r="75" spans="1:29" ht="15" customHeight="1" x14ac:dyDescent="0.25">
      <c r="A75" s="122" t="s">
        <v>3151</v>
      </c>
      <c r="B75" s="123" t="s">
        <v>3398</v>
      </c>
      <c r="C75" s="123" t="s">
        <v>3402</v>
      </c>
      <c r="D75" s="123" t="s">
        <v>3536</v>
      </c>
      <c r="E75" s="91" t="s">
        <v>3152</v>
      </c>
      <c r="F75" s="123" t="s">
        <v>3153</v>
      </c>
      <c r="G75" s="123" t="s">
        <v>3154</v>
      </c>
      <c r="H75" s="132"/>
      <c r="I75" s="132"/>
      <c r="J75" s="127"/>
      <c r="K75" s="128"/>
      <c r="L75" s="128"/>
      <c r="M75" s="128"/>
      <c r="N75" s="128"/>
      <c r="O75" s="128"/>
      <c r="P75" s="129"/>
      <c r="Q75" s="129"/>
      <c r="R75" s="129"/>
      <c r="S75" s="125"/>
      <c r="T75" s="125"/>
      <c r="U75" s="125"/>
      <c r="V75" s="125"/>
      <c r="W75" s="125"/>
      <c r="X75" s="125"/>
      <c r="Y75" s="125"/>
      <c r="Z75" s="125"/>
      <c r="AA75" s="125"/>
      <c r="AB75" s="125"/>
      <c r="AC75" s="110">
        <f t="shared" si="2"/>
        <v>0</v>
      </c>
    </row>
    <row r="76" spans="1:29" ht="15" customHeight="1" x14ac:dyDescent="0.25">
      <c r="A76" s="122" t="s">
        <v>3155</v>
      </c>
      <c r="B76" s="123" t="s">
        <v>3398</v>
      </c>
      <c r="C76" s="123" t="s">
        <v>3402</v>
      </c>
      <c r="D76" s="123" t="s">
        <v>3537</v>
      </c>
      <c r="E76" s="91" t="s">
        <v>3156</v>
      </c>
      <c r="F76" s="123" t="s">
        <v>3157</v>
      </c>
      <c r="G76" s="123" t="s">
        <v>3449</v>
      </c>
      <c r="H76" s="132">
        <v>44378</v>
      </c>
      <c r="I76" s="132">
        <v>46387</v>
      </c>
      <c r="J76" s="127">
        <v>82500000</v>
      </c>
      <c r="K76" s="128" t="s">
        <v>34</v>
      </c>
      <c r="L76" s="128">
        <v>0</v>
      </c>
      <c r="M76" s="128">
        <v>0</v>
      </c>
      <c r="N76" s="128">
        <v>0</v>
      </c>
      <c r="O76" s="128">
        <v>2521578</v>
      </c>
      <c r="P76" s="129">
        <v>22228422</v>
      </c>
      <c r="Q76" s="129">
        <v>33000000</v>
      </c>
      <c r="R76" s="129">
        <v>24750000</v>
      </c>
      <c r="S76" s="125">
        <v>270294453</v>
      </c>
      <c r="T76" s="133" t="s">
        <v>3598</v>
      </c>
      <c r="U76" s="125">
        <v>7251317</v>
      </c>
      <c r="V76" s="133" t="s">
        <v>3599</v>
      </c>
      <c r="W76" s="125"/>
      <c r="X76" s="125"/>
      <c r="Y76" s="125"/>
      <c r="Z76" s="125"/>
      <c r="AA76" s="125"/>
      <c r="AB76" s="125"/>
      <c r="AC76" s="110">
        <f t="shared" si="2"/>
        <v>0</v>
      </c>
    </row>
    <row r="77" spans="1:29" ht="15" customHeight="1" x14ac:dyDescent="0.25">
      <c r="A77" s="122" t="s">
        <v>3158</v>
      </c>
      <c r="B77" s="123" t="s">
        <v>3159</v>
      </c>
      <c r="C77" s="123" t="s">
        <v>3402</v>
      </c>
      <c r="D77" s="123" t="s">
        <v>3538</v>
      </c>
      <c r="E77" s="91" t="s">
        <v>3160</v>
      </c>
      <c r="F77" s="123" t="s">
        <v>3161</v>
      </c>
      <c r="G77" s="123" t="s">
        <v>3162</v>
      </c>
      <c r="H77" s="132"/>
      <c r="I77" s="132"/>
      <c r="J77" s="127"/>
      <c r="K77" s="128"/>
      <c r="L77" s="128"/>
      <c r="M77" s="128"/>
      <c r="N77" s="128"/>
      <c r="O77" s="128"/>
      <c r="P77" s="129"/>
      <c r="Q77" s="129"/>
      <c r="R77" s="129"/>
      <c r="S77" s="125"/>
      <c r="T77" s="125"/>
      <c r="U77" s="125"/>
      <c r="V77" s="125"/>
      <c r="W77" s="125"/>
      <c r="X77" s="125"/>
      <c r="Y77" s="125"/>
      <c r="Z77" s="125"/>
      <c r="AA77" s="125"/>
      <c r="AB77" s="125"/>
      <c r="AC77" s="110">
        <f t="shared" si="2"/>
        <v>0</v>
      </c>
    </row>
    <row r="78" spans="1:29" ht="15" customHeight="1" x14ac:dyDescent="0.25">
      <c r="A78" s="122" t="s">
        <v>3163</v>
      </c>
      <c r="B78" s="123" t="s">
        <v>3164</v>
      </c>
      <c r="C78" s="123" t="s">
        <v>3402</v>
      </c>
      <c r="D78" s="123" t="s">
        <v>3539</v>
      </c>
      <c r="E78" s="91" t="s">
        <v>3165</v>
      </c>
      <c r="F78" s="123" t="s">
        <v>3166</v>
      </c>
      <c r="G78" s="123" t="s">
        <v>3449</v>
      </c>
      <c r="H78" s="132"/>
      <c r="I78" s="132"/>
      <c r="J78" s="127">
        <v>2100000</v>
      </c>
      <c r="K78" s="128"/>
      <c r="L78" s="128"/>
      <c r="M78" s="128"/>
      <c r="N78" s="128">
        <v>173827</v>
      </c>
      <c r="O78" s="128">
        <v>1054373</v>
      </c>
      <c r="P78" s="129">
        <v>871800</v>
      </c>
      <c r="Q78" s="129">
        <v>0</v>
      </c>
      <c r="R78" s="129">
        <v>0</v>
      </c>
      <c r="S78" s="125"/>
      <c r="T78" s="125"/>
      <c r="U78" s="125"/>
      <c r="V78" s="125"/>
      <c r="W78" s="133" t="s">
        <v>3184</v>
      </c>
      <c r="X78" s="133" t="s">
        <v>3184</v>
      </c>
      <c r="Y78" s="125"/>
      <c r="Z78" s="125"/>
      <c r="AA78" s="125"/>
      <c r="AB78" s="125"/>
      <c r="AC78" s="110">
        <f t="shared" si="2"/>
        <v>0</v>
      </c>
    </row>
    <row r="79" spans="1:29" ht="15" customHeight="1" x14ac:dyDescent="0.25">
      <c r="A79" s="122" t="s">
        <v>3167</v>
      </c>
      <c r="B79" s="123" t="s">
        <v>3168</v>
      </c>
      <c r="C79" s="123" t="s">
        <v>3402</v>
      </c>
      <c r="D79" s="123" t="s">
        <v>3540</v>
      </c>
      <c r="E79" s="91" t="s">
        <v>3169</v>
      </c>
      <c r="F79" s="123" t="s">
        <v>3170</v>
      </c>
      <c r="G79" s="123" t="s">
        <v>3449</v>
      </c>
      <c r="H79" s="132"/>
      <c r="I79" s="132"/>
      <c r="J79" s="127">
        <v>1880000</v>
      </c>
      <c r="K79" s="128"/>
      <c r="L79" s="128"/>
      <c r="M79" s="128"/>
      <c r="N79" s="128">
        <v>394099</v>
      </c>
      <c r="O79" s="128">
        <v>1072207</v>
      </c>
      <c r="P79" s="129">
        <v>413694</v>
      </c>
      <c r="Q79" s="129">
        <v>0</v>
      </c>
      <c r="R79" s="129">
        <v>0</v>
      </c>
      <c r="S79" s="125"/>
      <c r="T79" s="125"/>
      <c r="U79" s="125"/>
      <c r="V79" s="125"/>
      <c r="W79" s="133" t="s">
        <v>3184</v>
      </c>
      <c r="X79" s="133" t="s">
        <v>3184</v>
      </c>
      <c r="Y79" s="125"/>
      <c r="Z79" s="125"/>
      <c r="AA79" s="125"/>
      <c r="AB79" s="125"/>
      <c r="AC79" s="110">
        <f t="shared" si="2"/>
        <v>0</v>
      </c>
    </row>
    <row r="80" spans="1:29" ht="15" customHeight="1" x14ac:dyDescent="0.25">
      <c r="A80" s="122" t="s">
        <v>3171</v>
      </c>
      <c r="B80" s="123" t="s">
        <v>3172</v>
      </c>
      <c r="C80" s="123" t="s">
        <v>3402</v>
      </c>
      <c r="D80" s="123" t="s">
        <v>3541</v>
      </c>
      <c r="E80" s="91" t="s">
        <v>3173</v>
      </c>
      <c r="F80" s="123" t="s">
        <v>3174</v>
      </c>
      <c r="G80" s="123" t="s">
        <v>3449</v>
      </c>
      <c r="H80" s="132"/>
      <c r="I80" s="132"/>
      <c r="J80" s="127">
        <v>20000</v>
      </c>
      <c r="K80" s="128"/>
      <c r="L80" s="128"/>
      <c r="M80" s="128"/>
      <c r="N80" s="128">
        <v>0</v>
      </c>
      <c r="O80" s="128">
        <v>20000</v>
      </c>
      <c r="P80" s="129">
        <v>0</v>
      </c>
      <c r="Q80" s="129">
        <v>0</v>
      </c>
      <c r="R80" s="129">
        <v>0</v>
      </c>
      <c r="S80" s="125"/>
      <c r="T80" s="125"/>
      <c r="U80" s="125"/>
      <c r="V80" s="125"/>
      <c r="W80" s="133" t="s">
        <v>3184</v>
      </c>
      <c r="X80" s="133" t="s">
        <v>3184</v>
      </c>
      <c r="Y80" s="125"/>
      <c r="Z80" s="125"/>
      <c r="AA80" s="125"/>
      <c r="AB80" s="125"/>
      <c r="AC80" s="110">
        <f t="shared" si="2"/>
        <v>0</v>
      </c>
    </row>
    <row r="81" spans="1:29" ht="15" customHeight="1" x14ac:dyDescent="0.25">
      <c r="A81" s="122" t="s">
        <v>3175</v>
      </c>
      <c r="B81" s="123" t="s">
        <v>3176</v>
      </c>
      <c r="C81" s="123" t="s">
        <v>3402</v>
      </c>
      <c r="D81" s="123" t="s">
        <v>3542</v>
      </c>
      <c r="E81" s="91" t="s">
        <v>3177</v>
      </c>
      <c r="F81" s="123" t="s">
        <v>3178</v>
      </c>
      <c r="G81" s="123" t="s">
        <v>3179</v>
      </c>
      <c r="H81" s="132"/>
      <c r="I81" s="132"/>
      <c r="J81" s="127"/>
      <c r="K81" s="128"/>
      <c r="L81" s="128"/>
      <c r="M81" s="128"/>
      <c r="N81" s="128"/>
      <c r="O81" s="128"/>
      <c r="P81" s="129"/>
      <c r="Q81" s="129"/>
      <c r="R81" s="129"/>
      <c r="S81" s="125"/>
      <c r="T81" s="125"/>
      <c r="U81" s="125"/>
      <c r="V81" s="125"/>
      <c r="W81" s="125"/>
      <c r="X81" s="125"/>
      <c r="Y81" s="125"/>
      <c r="Z81" s="125"/>
      <c r="AA81" s="125"/>
      <c r="AB81" s="125"/>
      <c r="AC81" s="110">
        <f t="shared" si="2"/>
        <v>0</v>
      </c>
    </row>
    <row r="82" spans="1:29" ht="15" customHeight="1" x14ac:dyDescent="0.25">
      <c r="A82" s="122" t="s">
        <v>3180</v>
      </c>
      <c r="B82" s="123" t="s">
        <v>3181</v>
      </c>
      <c r="C82" s="123" t="s">
        <v>3402</v>
      </c>
      <c r="D82" s="123" t="s">
        <v>3543</v>
      </c>
      <c r="E82" s="91" t="s">
        <v>3182</v>
      </c>
      <c r="F82" s="123" t="s">
        <v>3183</v>
      </c>
      <c r="G82" s="123" t="s">
        <v>3449</v>
      </c>
      <c r="H82" s="132">
        <v>44378</v>
      </c>
      <c r="I82" s="132">
        <v>46387</v>
      </c>
      <c r="J82" s="127">
        <v>3000000</v>
      </c>
      <c r="K82" s="128"/>
      <c r="L82" s="128"/>
      <c r="M82" s="128"/>
      <c r="N82" s="128"/>
      <c r="O82" s="128"/>
      <c r="P82" s="129"/>
      <c r="Q82" s="129">
        <v>3000000</v>
      </c>
      <c r="R82" s="129"/>
      <c r="S82" s="125"/>
      <c r="T82" s="125"/>
      <c r="U82" s="140">
        <v>630000</v>
      </c>
      <c r="V82" s="133" t="s">
        <v>3967</v>
      </c>
      <c r="W82" s="133" t="s">
        <v>3184</v>
      </c>
      <c r="X82" s="133" t="s">
        <v>3185</v>
      </c>
      <c r="Y82" s="125"/>
      <c r="Z82" s="125"/>
      <c r="AA82" s="125"/>
      <c r="AB82" s="125"/>
      <c r="AC82" s="110">
        <f t="shared" si="2"/>
        <v>0</v>
      </c>
    </row>
    <row r="83" spans="1:29" ht="15" customHeight="1" x14ac:dyDescent="0.25">
      <c r="A83" s="122" t="s">
        <v>3186</v>
      </c>
      <c r="B83" s="123" t="s">
        <v>3187</v>
      </c>
      <c r="C83" s="123" t="s">
        <v>3402</v>
      </c>
      <c r="D83" s="123" t="s">
        <v>3544</v>
      </c>
      <c r="E83" s="91" t="s">
        <v>3188</v>
      </c>
      <c r="F83" s="123" t="s">
        <v>3189</v>
      </c>
      <c r="G83" s="123" t="s">
        <v>3449</v>
      </c>
      <c r="H83" s="132"/>
      <c r="I83" s="132"/>
      <c r="J83" s="127">
        <v>135000</v>
      </c>
      <c r="K83" s="128"/>
      <c r="L83" s="128">
        <v>0</v>
      </c>
      <c r="M83" s="128">
        <v>0</v>
      </c>
      <c r="N83" s="128">
        <v>135000</v>
      </c>
      <c r="O83" s="128">
        <v>0</v>
      </c>
      <c r="P83" s="129">
        <v>0</v>
      </c>
      <c r="Q83" s="129">
        <v>0</v>
      </c>
      <c r="R83" s="129">
        <v>0</v>
      </c>
      <c r="S83" s="125" t="s">
        <v>3906</v>
      </c>
      <c r="T83" s="133" t="s">
        <v>3939</v>
      </c>
      <c r="U83" s="140">
        <f>163700+171885+23567</f>
        <v>359152</v>
      </c>
      <c r="V83" s="133" t="s">
        <v>3940</v>
      </c>
      <c r="W83" s="133" t="s">
        <v>3184</v>
      </c>
      <c r="X83" s="133" t="s">
        <v>3184</v>
      </c>
      <c r="Y83" s="125"/>
      <c r="Z83" s="125"/>
      <c r="AA83" s="125"/>
      <c r="AB83" s="125"/>
      <c r="AC83" s="110">
        <f t="shared" si="2"/>
        <v>0</v>
      </c>
    </row>
    <row r="84" spans="1:29" ht="15" customHeight="1" x14ac:dyDescent="0.25">
      <c r="A84" s="122" t="s">
        <v>3190</v>
      </c>
      <c r="B84" s="123" t="s">
        <v>3191</v>
      </c>
      <c r="C84" s="123" t="s">
        <v>3402</v>
      </c>
      <c r="D84" s="123" t="s">
        <v>3545</v>
      </c>
      <c r="E84" s="91" t="s">
        <v>3192</v>
      </c>
      <c r="F84" s="123" t="s">
        <v>3193</v>
      </c>
      <c r="G84" s="123" t="s">
        <v>3449</v>
      </c>
      <c r="H84" s="132">
        <v>44378</v>
      </c>
      <c r="I84" s="132">
        <v>46387</v>
      </c>
      <c r="J84" s="127">
        <v>1392000</v>
      </c>
      <c r="K84" s="128"/>
      <c r="L84" s="128"/>
      <c r="M84" s="128"/>
      <c r="N84" s="128"/>
      <c r="O84" s="128"/>
      <c r="P84" s="128"/>
      <c r="Q84" s="129">
        <v>1392000</v>
      </c>
      <c r="R84" s="129"/>
      <c r="S84" s="125"/>
      <c r="T84" s="125"/>
      <c r="U84" s="140">
        <v>292320</v>
      </c>
      <c r="V84" s="133" t="s">
        <v>3967</v>
      </c>
      <c r="W84" s="133" t="s">
        <v>3184</v>
      </c>
      <c r="X84" s="133" t="s">
        <v>3194</v>
      </c>
      <c r="Y84" s="125"/>
      <c r="Z84" s="125"/>
      <c r="AA84" s="125"/>
      <c r="AB84" s="125"/>
      <c r="AC84" s="110">
        <f t="shared" si="2"/>
        <v>0</v>
      </c>
    </row>
    <row r="85" spans="1:29" ht="15" customHeight="1" x14ac:dyDescent="0.25">
      <c r="A85" s="122" t="s">
        <v>3195</v>
      </c>
      <c r="B85" s="123" t="s">
        <v>3196</v>
      </c>
      <c r="C85" s="123" t="s">
        <v>3402</v>
      </c>
      <c r="D85" s="123" t="s">
        <v>3546</v>
      </c>
      <c r="E85" s="91" t="s">
        <v>3197</v>
      </c>
      <c r="F85" s="123" t="s">
        <v>3198</v>
      </c>
      <c r="G85" s="123" t="s">
        <v>3449</v>
      </c>
      <c r="H85" s="132">
        <v>44378</v>
      </c>
      <c r="I85" s="132">
        <v>46387</v>
      </c>
      <c r="J85" s="127">
        <v>12758000</v>
      </c>
      <c r="K85" s="128"/>
      <c r="L85" s="128"/>
      <c r="M85" s="128"/>
      <c r="N85" s="128"/>
      <c r="O85" s="128">
        <v>111414</v>
      </c>
      <c r="P85" s="129">
        <v>4603010</v>
      </c>
      <c r="Q85" s="129">
        <v>3294089</v>
      </c>
      <c r="R85" s="129">
        <v>4749487</v>
      </c>
      <c r="S85" s="140"/>
      <c r="T85" s="140"/>
      <c r="U85" s="140">
        <f>23697136+2679180</f>
        <v>26376316</v>
      </c>
      <c r="V85" s="133" t="s">
        <v>3941</v>
      </c>
      <c r="W85" s="133" t="s">
        <v>3184</v>
      </c>
      <c r="X85" s="133" t="s">
        <v>3199</v>
      </c>
      <c r="Y85" s="125"/>
      <c r="Z85" s="125"/>
      <c r="AA85" s="125"/>
      <c r="AB85" s="125"/>
      <c r="AC85" s="110">
        <f t="shared" si="2"/>
        <v>0</v>
      </c>
    </row>
    <row r="86" spans="1:29" ht="15" customHeight="1" x14ac:dyDescent="0.25">
      <c r="A86" s="122" t="s">
        <v>3200</v>
      </c>
      <c r="B86" s="123" t="s">
        <v>3201</v>
      </c>
      <c r="C86" s="123" t="s">
        <v>3402</v>
      </c>
      <c r="D86" s="123" t="s">
        <v>3547</v>
      </c>
      <c r="E86" s="91" t="s">
        <v>3202</v>
      </c>
      <c r="F86" s="123" t="s">
        <v>3203</v>
      </c>
      <c r="G86" s="123" t="s">
        <v>3204</v>
      </c>
      <c r="H86" s="132"/>
      <c r="I86" s="132"/>
      <c r="J86" s="127"/>
      <c r="K86" s="128"/>
      <c r="L86" s="128"/>
      <c r="M86" s="128"/>
      <c r="N86" s="128"/>
      <c r="O86" s="128"/>
      <c r="P86" s="129"/>
      <c r="Q86" s="129"/>
      <c r="R86" s="129"/>
      <c r="S86" s="125"/>
      <c r="T86" s="125"/>
      <c r="U86" s="125"/>
      <c r="V86" s="125"/>
      <c r="W86" s="125"/>
      <c r="X86" s="125"/>
      <c r="Y86" s="125"/>
      <c r="Z86" s="125"/>
      <c r="AA86" s="125"/>
      <c r="AB86" s="125"/>
      <c r="AC86" s="110">
        <f t="shared" si="2"/>
        <v>0</v>
      </c>
    </row>
    <row r="87" spans="1:29" ht="15" customHeight="1" x14ac:dyDescent="0.25">
      <c r="A87" s="122" t="s">
        <v>3205</v>
      </c>
      <c r="B87" s="123" t="s">
        <v>3206</v>
      </c>
      <c r="C87" s="123" t="s">
        <v>3402</v>
      </c>
      <c r="D87" s="123" t="s">
        <v>3548</v>
      </c>
      <c r="E87" s="91" t="s">
        <v>3207</v>
      </c>
      <c r="F87" s="123" t="s">
        <v>3208</v>
      </c>
      <c r="G87" s="123" t="s">
        <v>3449</v>
      </c>
      <c r="H87" s="132"/>
      <c r="I87" s="132"/>
      <c r="J87" s="127">
        <v>1474010</v>
      </c>
      <c r="K87" s="128"/>
      <c r="L87" s="128">
        <v>0</v>
      </c>
      <c r="M87" s="128">
        <v>0</v>
      </c>
      <c r="N87" s="128">
        <v>0</v>
      </c>
      <c r="O87" s="128">
        <v>728034.75</v>
      </c>
      <c r="P87" s="129">
        <v>745975.25</v>
      </c>
      <c r="Q87" s="129">
        <v>0</v>
      </c>
      <c r="R87" s="129">
        <v>0</v>
      </c>
      <c r="S87" s="125"/>
      <c r="T87" s="125"/>
      <c r="U87" s="140">
        <v>309542</v>
      </c>
      <c r="V87" s="133" t="s">
        <v>3960</v>
      </c>
      <c r="W87" s="125"/>
      <c r="X87" s="125"/>
      <c r="Y87" s="125"/>
      <c r="Z87" s="125"/>
      <c r="AA87" s="125"/>
      <c r="AB87" s="125"/>
      <c r="AC87" s="110">
        <f t="shared" si="2"/>
        <v>0</v>
      </c>
    </row>
    <row r="88" spans="1:29" ht="15" customHeight="1" x14ac:dyDescent="0.25">
      <c r="A88" s="122" t="s">
        <v>3209</v>
      </c>
      <c r="B88" s="123" t="s">
        <v>3210</v>
      </c>
      <c r="C88" s="123" t="s">
        <v>3402</v>
      </c>
      <c r="D88" s="123" t="s">
        <v>3549</v>
      </c>
      <c r="E88" s="91" t="s">
        <v>3211</v>
      </c>
      <c r="F88" s="123" t="s">
        <v>3212</v>
      </c>
      <c r="G88" s="123" t="s">
        <v>3449</v>
      </c>
      <c r="H88" s="132"/>
      <c r="I88" s="132"/>
      <c r="J88" s="127">
        <v>1050000</v>
      </c>
      <c r="K88" s="128"/>
      <c r="L88" s="128">
        <v>0</v>
      </c>
      <c r="M88" s="128">
        <v>0</v>
      </c>
      <c r="N88" s="128">
        <v>299010</v>
      </c>
      <c r="O88" s="128">
        <v>320990</v>
      </c>
      <c r="P88" s="129">
        <v>430000</v>
      </c>
      <c r="Q88" s="129">
        <v>0</v>
      </c>
      <c r="R88" s="129">
        <v>0</v>
      </c>
      <c r="S88" s="140">
        <v>2647333</v>
      </c>
      <c r="T88" s="133" t="s">
        <v>3933</v>
      </c>
      <c r="U88" s="140">
        <v>220500</v>
      </c>
      <c r="V88" s="133" t="s">
        <v>3960</v>
      </c>
      <c r="W88" s="125"/>
      <c r="X88" s="125"/>
      <c r="Y88" s="125"/>
      <c r="Z88" s="125"/>
      <c r="AA88" s="125"/>
      <c r="AB88" s="125"/>
      <c r="AC88" s="110">
        <f t="shared" si="2"/>
        <v>0</v>
      </c>
    </row>
    <row r="89" spans="1:29" ht="15" customHeight="1" x14ac:dyDescent="0.25">
      <c r="A89" s="122" t="s">
        <v>3213</v>
      </c>
      <c r="B89" s="123" t="s">
        <v>3214</v>
      </c>
      <c r="C89" s="123" t="s">
        <v>3402</v>
      </c>
      <c r="D89" s="123" t="s">
        <v>3550</v>
      </c>
      <c r="E89" s="91" t="s">
        <v>3588</v>
      </c>
      <c r="F89" s="123" t="s">
        <v>3215</v>
      </c>
      <c r="G89" s="123" t="s">
        <v>3449</v>
      </c>
      <c r="H89" s="132"/>
      <c r="I89" s="132"/>
      <c r="J89" s="127">
        <v>7572030</v>
      </c>
      <c r="K89" s="128"/>
      <c r="L89" s="128">
        <v>0</v>
      </c>
      <c r="M89" s="128">
        <v>0</v>
      </c>
      <c r="N89" s="128">
        <v>0</v>
      </c>
      <c r="O89" s="128">
        <v>2250282</v>
      </c>
      <c r="P89" s="129">
        <v>3488269</v>
      </c>
      <c r="Q89" s="129">
        <v>1247284</v>
      </c>
      <c r="R89" s="129">
        <v>586195</v>
      </c>
      <c r="S89" s="125"/>
      <c r="T89" s="125"/>
      <c r="U89" s="253" t="s">
        <v>3984</v>
      </c>
      <c r="V89" s="133" t="s">
        <v>3110</v>
      </c>
      <c r="W89" s="125"/>
      <c r="X89" s="125"/>
      <c r="Y89" s="125"/>
      <c r="Z89" s="125"/>
      <c r="AA89" s="125"/>
      <c r="AB89" s="125"/>
      <c r="AC89" s="110">
        <f t="shared" si="2"/>
        <v>0</v>
      </c>
    </row>
    <row r="90" spans="1:29" ht="15" customHeight="1" x14ac:dyDescent="0.25">
      <c r="A90" s="122" t="s">
        <v>3216</v>
      </c>
      <c r="B90" s="123" t="s">
        <v>3217</v>
      </c>
      <c r="C90" s="123" t="s">
        <v>3402</v>
      </c>
      <c r="D90" s="123" t="s">
        <v>3551</v>
      </c>
      <c r="E90" s="91" t="s">
        <v>3218</v>
      </c>
      <c r="F90" s="123" t="s">
        <v>3219</v>
      </c>
      <c r="G90" s="123" t="s">
        <v>3220</v>
      </c>
      <c r="H90" s="132"/>
      <c r="I90" s="132"/>
      <c r="J90" s="127"/>
      <c r="K90" s="128"/>
      <c r="L90" s="128"/>
      <c r="M90" s="128"/>
      <c r="N90" s="128"/>
      <c r="O90" s="128"/>
      <c r="P90" s="129"/>
      <c r="Q90" s="129"/>
      <c r="R90" s="129"/>
      <c r="S90" s="125"/>
      <c r="T90" s="125"/>
      <c r="U90" s="125"/>
      <c r="V90" s="125"/>
      <c r="W90" s="125"/>
      <c r="X90" s="125"/>
      <c r="Y90" s="125"/>
      <c r="Z90" s="125"/>
      <c r="AA90" s="125"/>
      <c r="AB90" s="125"/>
      <c r="AC90" s="110">
        <f t="shared" si="2"/>
        <v>0</v>
      </c>
    </row>
    <row r="91" spans="1:29" ht="15" customHeight="1" x14ac:dyDescent="0.25">
      <c r="A91" s="122" t="s">
        <v>3221</v>
      </c>
      <c r="B91" s="123" t="s">
        <v>3222</v>
      </c>
      <c r="C91" s="123" t="s">
        <v>3402</v>
      </c>
      <c r="D91" s="123" t="s">
        <v>3552</v>
      </c>
      <c r="E91" s="91" t="s">
        <v>3223</v>
      </c>
      <c r="F91" s="123" t="s">
        <v>3224</v>
      </c>
      <c r="G91" s="123" t="s">
        <v>3449</v>
      </c>
      <c r="H91" s="132"/>
      <c r="I91" s="132"/>
      <c r="J91" s="127">
        <v>600000</v>
      </c>
      <c r="K91" s="128"/>
      <c r="L91" s="128">
        <v>0</v>
      </c>
      <c r="M91" s="128">
        <v>0</v>
      </c>
      <c r="N91" s="128">
        <v>5751.28</v>
      </c>
      <c r="O91" s="128">
        <v>190000</v>
      </c>
      <c r="P91" s="129">
        <v>190350</v>
      </c>
      <c r="Q91" s="129">
        <v>185300</v>
      </c>
      <c r="R91" s="129">
        <v>28598.719999999899</v>
      </c>
      <c r="S91" s="125"/>
      <c r="T91" s="125"/>
      <c r="U91" s="125">
        <v>100800</v>
      </c>
      <c r="V91" s="133" t="s">
        <v>3959</v>
      </c>
      <c r="W91" s="125"/>
      <c r="X91" s="125"/>
      <c r="Y91" s="125"/>
      <c r="Z91" s="125"/>
      <c r="AA91" s="125"/>
      <c r="AB91" s="125"/>
      <c r="AC91" s="110">
        <f t="shared" si="2"/>
        <v>0</v>
      </c>
    </row>
    <row r="92" spans="1:29" ht="15" customHeight="1" x14ac:dyDescent="0.25">
      <c r="A92" s="122" t="s">
        <v>3225</v>
      </c>
      <c r="B92" s="123" t="s">
        <v>3226</v>
      </c>
      <c r="C92" s="123" t="s">
        <v>3402</v>
      </c>
      <c r="D92" s="123" t="s">
        <v>3553</v>
      </c>
      <c r="E92" s="91" t="s">
        <v>3227</v>
      </c>
      <c r="F92" s="123" t="s">
        <v>3228</v>
      </c>
      <c r="G92" s="123" t="s">
        <v>3449</v>
      </c>
      <c r="H92" s="132"/>
      <c r="I92" s="132"/>
      <c r="J92" s="127">
        <v>1800000</v>
      </c>
      <c r="K92" s="128"/>
      <c r="L92" s="128">
        <v>0</v>
      </c>
      <c r="M92" s="128">
        <v>0</v>
      </c>
      <c r="N92" s="128">
        <v>0</v>
      </c>
      <c r="O92" s="128">
        <v>500000</v>
      </c>
      <c r="P92" s="129">
        <v>550000</v>
      </c>
      <c r="Q92" s="129">
        <v>505000</v>
      </c>
      <c r="R92" s="129">
        <v>245000</v>
      </c>
      <c r="S92" s="125"/>
      <c r="T92" s="125"/>
      <c r="U92" s="125">
        <v>302400</v>
      </c>
      <c r="V92" s="133" t="s">
        <v>3959</v>
      </c>
      <c r="W92" s="125"/>
      <c r="X92" s="125"/>
      <c r="Y92" s="125"/>
      <c r="Z92" s="125"/>
      <c r="AA92" s="125"/>
      <c r="AB92" s="125"/>
      <c r="AC92" s="110">
        <f t="shared" si="2"/>
        <v>0</v>
      </c>
    </row>
    <row r="93" spans="1:29" ht="15" customHeight="1" x14ac:dyDescent="0.25">
      <c r="A93" s="122" t="s">
        <v>3229</v>
      </c>
      <c r="B93" s="123" t="s">
        <v>3230</v>
      </c>
      <c r="C93" s="123" t="s">
        <v>3402</v>
      </c>
      <c r="D93" s="123" t="s">
        <v>3554</v>
      </c>
      <c r="E93" s="91" t="s">
        <v>3231</v>
      </c>
      <c r="F93" s="123" t="s">
        <v>3232</v>
      </c>
      <c r="G93" s="123" t="s">
        <v>3449</v>
      </c>
      <c r="H93" s="132"/>
      <c r="I93" s="132"/>
      <c r="J93" s="127">
        <v>900000</v>
      </c>
      <c r="K93" s="128"/>
      <c r="L93" s="128">
        <v>0</v>
      </c>
      <c r="M93" s="128">
        <v>0</v>
      </c>
      <c r="N93" s="128">
        <v>0</v>
      </c>
      <c r="O93" s="128">
        <v>130475</v>
      </c>
      <c r="P93" s="129">
        <v>390663</v>
      </c>
      <c r="Q93" s="129">
        <v>378862</v>
      </c>
      <c r="R93" s="129">
        <v>0</v>
      </c>
      <c r="S93" s="125">
        <v>1109250</v>
      </c>
      <c r="T93" s="133" t="s">
        <v>3934</v>
      </c>
      <c r="U93" s="125">
        <v>117849.11</v>
      </c>
      <c r="V93" s="133" t="s">
        <v>3959</v>
      </c>
      <c r="W93" s="125"/>
      <c r="X93" s="125"/>
      <c r="Y93" s="125"/>
      <c r="Z93" s="125"/>
      <c r="AA93" s="125"/>
      <c r="AB93" s="125"/>
      <c r="AC93" s="110">
        <f t="shared" si="2"/>
        <v>0</v>
      </c>
    </row>
    <row r="94" spans="1:29" ht="15" customHeight="1" x14ac:dyDescent="0.25">
      <c r="A94" s="122" t="s">
        <v>3233</v>
      </c>
      <c r="B94" s="123" t="s">
        <v>3234</v>
      </c>
      <c r="C94" s="123" t="s">
        <v>3402</v>
      </c>
      <c r="D94" s="123" t="s">
        <v>3555</v>
      </c>
      <c r="E94" s="91" t="s">
        <v>3235</v>
      </c>
      <c r="F94" s="123" t="s">
        <v>3236</v>
      </c>
      <c r="G94" s="123" t="s">
        <v>3449</v>
      </c>
      <c r="H94" s="132"/>
      <c r="I94" s="132"/>
      <c r="J94" s="127">
        <v>2318960</v>
      </c>
      <c r="K94" s="128"/>
      <c r="L94" s="128">
        <v>0</v>
      </c>
      <c r="M94" s="128">
        <v>0</v>
      </c>
      <c r="N94" s="128">
        <v>0</v>
      </c>
      <c r="O94" s="128">
        <v>600000</v>
      </c>
      <c r="P94" s="129">
        <v>800000</v>
      </c>
      <c r="Q94" s="129">
        <v>800000</v>
      </c>
      <c r="R94" s="129">
        <v>118960</v>
      </c>
      <c r="S94" s="125">
        <v>1479000</v>
      </c>
      <c r="T94" s="133" t="s">
        <v>3935</v>
      </c>
      <c r="U94" s="125"/>
      <c r="V94" s="125"/>
      <c r="W94" s="125"/>
      <c r="X94" s="125"/>
      <c r="Y94" s="125"/>
      <c r="Z94" s="125"/>
      <c r="AA94" s="125"/>
      <c r="AB94" s="125"/>
      <c r="AC94" s="110">
        <f t="shared" si="2"/>
        <v>0</v>
      </c>
    </row>
    <row r="95" spans="1:29" ht="15" customHeight="1" x14ac:dyDescent="0.25">
      <c r="A95" s="122" t="s">
        <v>3237</v>
      </c>
      <c r="B95" s="123" t="s">
        <v>3238</v>
      </c>
      <c r="C95" s="123" t="s">
        <v>3402</v>
      </c>
      <c r="D95" s="123" t="s">
        <v>3556</v>
      </c>
      <c r="E95" s="91" t="s">
        <v>3239</v>
      </c>
      <c r="F95" s="123" t="s">
        <v>3240</v>
      </c>
      <c r="G95" s="123" t="s">
        <v>3241</v>
      </c>
      <c r="H95" s="132"/>
      <c r="I95" s="132"/>
      <c r="J95" s="127"/>
      <c r="K95" s="128"/>
      <c r="L95" s="128"/>
      <c r="M95" s="128"/>
      <c r="N95" s="128"/>
      <c r="O95" s="128"/>
      <c r="P95" s="129"/>
      <c r="Q95" s="129"/>
      <c r="R95" s="129"/>
      <c r="S95" s="125"/>
      <c r="T95" s="125"/>
      <c r="U95" s="125"/>
      <c r="V95" s="125"/>
      <c r="W95" s="125"/>
      <c r="X95" s="125"/>
      <c r="Y95" s="125"/>
      <c r="Z95" s="125"/>
      <c r="AA95" s="125"/>
      <c r="AB95" s="125"/>
      <c r="AC95" s="110">
        <f t="shared" si="2"/>
        <v>0</v>
      </c>
    </row>
    <row r="96" spans="1:29" ht="15" customHeight="1" x14ac:dyDescent="0.25">
      <c r="A96" s="122" t="s">
        <v>3242</v>
      </c>
      <c r="B96" s="123" t="s">
        <v>3243</v>
      </c>
      <c r="C96" s="123" t="s">
        <v>3402</v>
      </c>
      <c r="D96" s="123" t="s">
        <v>3557</v>
      </c>
      <c r="E96" s="91" t="s">
        <v>3244</v>
      </c>
      <c r="F96" s="123" t="s">
        <v>3245</v>
      </c>
      <c r="G96" s="123" t="s">
        <v>3246</v>
      </c>
      <c r="H96" s="132"/>
      <c r="I96" s="132"/>
      <c r="J96" s="127"/>
      <c r="K96" s="128"/>
      <c r="L96" s="128"/>
      <c r="M96" s="128"/>
      <c r="N96" s="128"/>
      <c r="O96" s="128"/>
      <c r="P96" s="129"/>
      <c r="Q96" s="129"/>
      <c r="R96" s="129"/>
      <c r="S96" s="125"/>
      <c r="T96" s="125"/>
      <c r="U96" s="125"/>
      <c r="V96" s="125"/>
      <c r="W96" s="125"/>
      <c r="X96" s="125"/>
      <c r="Y96" s="125"/>
      <c r="Z96" s="125"/>
      <c r="AA96" s="125"/>
      <c r="AB96" s="125"/>
      <c r="AC96" s="110">
        <f t="shared" si="2"/>
        <v>0</v>
      </c>
    </row>
    <row r="97" spans="1:144" ht="15" customHeight="1" x14ac:dyDescent="0.25">
      <c r="A97" s="122" t="s">
        <v>3247</v>
      </c>
      <c r="B97" s="123" t="s">
        <v>3248</v>
      </c>
      <c r="C97" s="123" t="s">
        <v>3402</v>
      </c>
      <c r="D97" s="123" t="s">
        <v>3558</v>
      </c>
      <c r="E97" s="91" t="s">
        <v>3249</v>
      </c>
      <c r="F97" s="123" t="s">
        <v>3250</v>
      </c>
      <c r="G97" s="123" t="s">
        <v>3251</v>
      </c>
      <c r="H97" s="132"/>
      <c r="I97" s="132"/>
      <c r="J97" s="127"/>
      <c r="K97" s="128"/>
      <c r="L97" s="128"/>
      <c r="M97" s="128"/>
      <c r="N97" s="128"/>
      <c r="O97" s="128"/>
      <c r="P97" s="129"/>
      <c r="Q97" s="129"/>
      <c r="R97" s="129"/>
      <c r="S97" s="133" t="s">
        <v>3834</v>
      </c>
      <c r="T97" s="133" t="s">
        <v>3937</v>
      </c>
      <c r="U97" s="125"/>
      <c r="V97" s="125"/>
      <c r="W97" s="133" t="s">
        <v>3835</v>
      </c>
      <c r="X97" s="125"/>
      <c r="Y97" s="125"/>
      <c r="Z97" s="125"/>
      <c r="AA97" s="125"/>
      <c r="AB97" s="125"/>
      <c r="AC97" s="110">
        <f t="shared" si="2"/>
        <v>0</v>
      </c>
    </row>
    <row r="98" spans="1:144" ht="15" customHeight="1" x14ac:dyDescent="0.25">
      <c r="A98" s="122" t="s">
        <v>3252</v>
      </c>
      <c r="B98" s="123" t="s">
        <v>3253</v>
      </c>
      <c r="C98" s="123" t="s">
        <v>3402</v>
      </c>
      <c r="D98" s="123" t="s">
        <v>3559</v>
      </c>
      <c r="E98" s="91" t="s">
        <v>3254</v>
      </c>
      <c r="F98" s="123" t="s">
        <v>3255</v>
      </c>
      <c r="G98" s="123" t="s">
        <v>3256</v>
      </c>
      <c r="H98" s="132"/>
      <c r="I98" s="132"/>
      <c r="J98" s="127"/>
      <c r="K98" s="128"/>
      <c r="L98" s="128"/>
      <c r="M98" s="128"/>
      <c r="N98" s="128"/>
      <c r="O98" s="128"/>
      <c r="P98" s="128"/>
      <c r="Q98" s="129"/>
      <c r="R98" s="129"/>
      <c r="S98" s="125">
        <v>1344000</v>
      </c>
      <c r="T98" s="133" t="s">
        <v>3936</v>
      </c>
      <c r="U98" s="125">
        <v>282240</v>
      </c>
      <c r="V98" s="133" t="s">
        <v>3961</v>
      </c>
      <c r="W98" s="125" t="s">
        <v>3833</v>
      </c>
      <c r="X98" s="125"/>
      <c r="Y98" s="125"/>
      <c r="Z98" s="125"/>
      <c r="AA98" s="125"/>
      <c r="AB98" s="125"/>
      <c r="AC98" s="110">
        <f>S98-SUM(L98:R98)</f>
        <v>1344000</v>
      </c>
    </row>
    <row r="99" spans="1:144" s="142" customFormat="1" ht="15" customHeight="1" x14ac:dyDescent="0.25">
      <c r="A99" s="122" t="s">
        <v>30</v>
      </c>
      <c r="B99" s="123" t="s">
        <v>3397</v>
      </c>
      <c r="C99" s="123" t="s">
        <v>3402</v>
      </c>
      <c r="D99" s="141" t="s">
        <v>3736</v>
      </c>
      <c r="E99" s="91" t="s">
        <v>3257</v>
      </c>
      <c r="F99" s="123"/>
      <c r="G99" s="123" t="s">
        <v>382</v>
      </c>
      <c r="H99" s="132"/>
      <c r="I99" s="132"/>
      <c r="J99" s="127">
        <v>0</v>
      </c>
      <c r="K99" s="128"/>
      <c r="L99" s="128"/>
      <c r="M99" s="128"/>
      <c r="N99" s="128"/>
      <c r="O99" s="128"/>
      <c r="P99" s="129"/>
      <c r="Q99" s="129"/>
      <c r="R99" s="129"/>
      <c r="S99" s="125"/>
      <c r="T99" s="125"/>
      <c r="U99" s="125"/>
      <c r="V99" s="125"/>
      <c r="W99" s="125"/>
      <c r="X99" s="125"/>
      <c r="Y99" s="125"/>
      <c r="Z99" s="125"/>
      <c r="AA99" s="125"/>
      <c r="AB99" s="125"/>
      <c r="AC99" s="141"/>
      <c r="AD99" s="141"/>
      <c r="AE99" s="141"/>
      <c r="AF99" s="141"/>
      <c r="AG99" s="141"/>
      <c r="AH99" s="141"/>
      <c r="AI99" s="141"/>
      <c r="AJ99" s="141"/>
      <c r="AK99" s="141"/>
      <c r="AL99" s="141"/>
      <c r="AM99" s="141"/>
      <c r="AN99" s="141"/>
      <c r="AO99" s="141"/>
      <c r="AP99" s="141"/>
      <c r="AQ99" s="141"/>
      <c r="AR99" s="141"/>
      <c r="AS99" s="141"/>
      <c r="AT99" s="141"/>
      <c r="AU99" s="141"/>
      <c r="AV99" s="141"/>
      <c r="AW99" s="141"/>
      <c r="AX99" s="141"/>
      <c r="AY99" s="141"/>
      <c r="AZ99" s="141"/>
      <c r="BA99" s="141"/>
      <c r="BB99" s="141"/>
      <c r="BC99" s="141"/>
      <c r="BD99" s="141"/>
      <c r="BE99" s="141"/>
      <c r="BF99" s="141"/>
      <c r="BG99" s="141"/>
      <c r="BH99" s="141"/>
      <c r="BI99" s="141"/>
      <c r="BJ99" s="141"/>
      <c r="BK99" s="141"/>
      <c r="BL99" s="141"/>
      <c r="BM99" s="141"/>
      <c r="BN99" s="141"/>
      <c r="BO99" s="141"/>
      <c r="BP99" s="141"/>
      <c r="BQ99" s="141"/>
      <c r="BR99" s="141"/>
      <c r="BS99" s="141"/>
      <c r="BT99" s="141"/>
      <c r="BU99" s="141"/>
      <c r="BV99" s="141"/>
      <c r="BW99" s="141"/>
      <c r="BX99" s="141"/>
      <c r="BY99" s="141"/>
      <c r="BZ99" s="141"/>
      <c r="CA99" s="141"/>
      <c r="CB99" s="141"/>
      <c r="CC99" s="141"/>
      <c r="CD99" s="141"/>
      <c r="CE99" s="141"/>
      <c r="CF99" s="141"/>
      <c r="CG99" s="141"/>
      <c r="CH99" s="141"/>
      <c r="CI99" s="141"/>
      <c r="CJ99" s="141"/>
      <c r="CK99" s="141"/>
      <c r="CL99" s="141"/>
      <c r="CM99" s="141"/>
      <c r="CN99" s="141"/>
      <c r="CO99" s="141"/>
      <c r="CP99" s="141"/>
      <c r="CQ99" s="141"/>
      <c r="CR99" s="141"/>
      <c r="CS99" s="141"/>
      <c r="CT99" s="141"/>
      <c r="CU99" s="141"/>
      <c r="CV99" s="141"/>
      <c r="CW99" s="141"/>
      <c r="CX99" s="141"/>
      <c r="CY99" s="141"/>
      <c r="CZ99" s="141"/>
      <c r="DA99" s="141"/>
      <c r="DB99" s="141"/>
      <c r="DC99" s="141"/>
      <c r="DD99" s="141"/>
      <c r="DE99" s="141"/>
      <c r="DF99" s="141"/>
      <c r="DG99" s="141"/>
      <c r="DH99" s="141"/>
      <c r="DI99" s="141"/>
      <c r="DJ99" s="141"/>
      <c r="DK99" s="141"/>
      <c r="DL99" s="141"/>
      <c r="DM99" s="141"/>
      <c r="DN99" s="141"/>
      <c r="DO99" s="141"/>
      <c r="DP99" s="141"/>
      <c r="DQ99" s="141"/>
      <c r="DR99" s="141"/>
      <c r="DS99" s="141"/>
      <c r="DT99" s="141"/>
      <c r="DU99" s="141"/>
      <c r="DV99" s="141"/>
      <c r="DW99" s="141"/>
      <c r="DX99" s="141"/>
      <c r="DY99" s="141"/>
      <c r="DZ99" s="141"/>
      <c r="EA99" s="141"/>
      <c r="EB99" s="141"/>
      <c r="EC99" s="141"/>
      <c r="ED99" s="141"/>
      <c r="EE99" s="141"/>
      <c r="EF99" s="141"/>
      <c r="EG99" s="141"/>
      <c r="EH99" s="141"/>
      <c r="EI99" s="141"/>
      <c r="EJ99" s="141"/>
      <c r="EK99" s="141"/>
      <c r="EL99" s="141"/>
      <c r="EM99" s="141"/>
      <c r="EN99" s="141"/>
    </row>
    <row r="100" spans="1:144" s="142" customFormat="1" ht="15" customHeight="1" x14ac:dyDescent="0.25">
      <c r="A100" s="122" t="s">
        <v>30</v>
      </c>
      <c r="B100" s="123" t="s">
        <v>3397</v>
      </c>
      <c r="C100" s="123" t="s">
        <v>3402</v>
      </c>
      <c r="D100" s="123" t="s">
        <v>3579</v>
      </c>
      <c r="E100" s="88" t="s">
        <v>3790</v>
      </c>
      <c r="F100" s="123" t="s">
        <v>28</v>
      </c>
      <c r="G100" s="123" t="s">
        <v>3449</v>
      </c>
      <c r="H100" s="132">
        <v>44927</v>
      </c>
      <c r="I100" s="132">
        <v>46265</v>
      </c>
      <c r="J100" s="127">
        <v>60343378</v>
      </c>
      <c r="K100" s="128" t="s">
        <v>2904</v>
      </c>
      <c r="L100" s="128"/>
      <c r="M100" s="128">
        <v>0</v>
      </c>
      <c r="N100" s="128">
        <v>0</v>
      </c>
      <c r="O100" s="128">
        <v>1806304.9555266006</v>
      </c>
      <c r="P100" s="129">
        <v>15812633.389903076</v>
      </c>
      <c r="Q100" s="129">
        <v>34334251.767361999</v>
      </c>
      <c r="R100" s="129">
        <v>8390187.8872082848</v>
      </c>
      <c r="S100" s="125">
        <f>SUM(O100:R100)</f>
        <v>60343377.999999955</v>
      </c>
      <c r="T100" s="125"/>
      <c r="U100" s="125"/>
      <c r="V100" s="125"/>
      <c r="W100" s="133" t="s">
        <v>3889</v>
      </c>
      <c r="X100" s="133" t="s">
        <v>3258</v>
      </c>
      <c r="Y100" s="125"/>
      <c r="Z100" s="125"/>
      <c r="AA100" s="125"/>
      <c r="AB100" s="125"/>
      <c r="AC100" s="141">
        <f t="shared" ref="AC100" si="3">J100-SUM(L100:R100)</f>
        <v>0</v>
      </c>
      <c r="AD100" s="141"/>
      <c r="AE100" s="141"/>
      <c r="AF100" s="141"/>
      <c r="AG100" s="141"/>
      <c r="AH100" s="141"/>
      <c r="AI100" s="141"/>
      <c r="AJ100" s="141"/>
      <c r="AK100" s="141"/>
      <c r="AL100" s="141"/>
      <c r="AM100" s="141"/>
      <c r="AN100" s="141"/>
      <c r="AO100" s="141"/>
      <c r="AP100" s="141"/>
      <c r="AQ100" s="141"/>
      <c r="AR100" s="141"/>
      <c r="AS100" s="141"/>
      <c r="AT100" s="141"/>
      <c r="AU100" s="141"/>
      <c r="AV100" s="141"/>
      <c r="AW100" s="141"/>
      <c r="AX100" s="141"/>
      <c r="AY100" s="141"/>
      <c r="AZ100" s="141"/>
      <c r="BA100" s="141"/>
      <c r="BB100" s="141"/>
      <c r="BC100" s="141"/>
      <c r="BD100" s="141"/>
      <c r="BE100" s="141"/>
      <c r="BF100" s="141"/>
      <c r="BG100" s="141"/>
      <c r="BH100" s="141"/>
      <c r="BI100" s="141"/>
      <c r="BJ100" s="141"/>
      <c r="BK100" s="141"/>
      <c r="BL100" s="141"/>
      <c r="BM100" s="141"/>
      <c r="BN100" s="141"/>
      <c r="BO100" s="141"/>
      <c r="BP100" s="141"/>
      <c r="BQ100" s="141"/>
      <c r="BR100" s="141"/>
      <c r="BS100" s="141"/>
      <c r="BT100" s="141"/>
      <c r="BU100" s="141"/>
      <c r="BV100" s="141"/>
      <c r="BW100" s="141"/>
      <c r="BX100" s="141"/>
      <c r="BY100" s="141"/>
      <c r="BZ100" s="141"/>
      <c r="CA100" s="141"/>
      <c r="CB100" s="141"/>
      <c r="CC100" s="141"/>
      <c r="CD100" s="141"/>
      <c r="CE100" s="141"/>
      <c r="CF100" s="141"/>
      <c r="CG100" s="141"/>
      <c r="CH100" s="141"/>
      <c r="CI100" s="141"/>
      <c r="CJ100" s="141"/>
      <c r="CK100" s="141"/>
      <c r="CL100" s="141"/>
      <c r="CM100" s="141"/>
      <c r="CN100" s="141"/>
      <c r="CO100" s="141"/>
      <c r="CP100" s="141"/>
      <c r="CQ100" s="141"/>
      <c r="CR100" s="141"/>
      <c r="CS100" s="141"/>
      <c r="CT100" s="141"/>
      <c r="CU100" s="141"/>
      <c r="CV100" s="141"/>
      <c r="CW100" s="141"/>
      <c r="CX100" s="141"/>
      <c r="CY100" s="141"/>
      <c r="CZ100" s="141"/>
      <c r="DA100" s="141"/>
      <c r="DB100" s="141"/>
      <c r="DC100" s="141"/>
      <c r="DD100" s="141"/>
      <c r="DE100" s="141"/>
      <c r="DF100" s="141"/>
      <c r="DG100" s="141"/>
      <c r="DH100" s="141"/>
      <c r="DI100" s="141"/>
      <c r="DJ100" s="141"/>
      <c r="DK100" s="141"/>
      <c r="DL100" s="141"/>
      <c r="DM100" s="141"/>
      <c r="DN100" s="141"/>
      <c r="DO100" s="141"/>
      <c r="DP100" s="141"/>
      <c r="DQ100" s="141"/>
      <c r="DR100" s="141"/>
      <c r="DS100" s="141"/>
      <c r="DT100" s="141"/>
      <c r="DU100" s="141"/>
      <c r="DV100" s="141"/>
      <c r="DW100" s="141"/>
      <c r="DX100" s="141"/>
      <c r="DY100" s="141"/>
      <c r="DZ100" s="141"/>
      <c r="EA100" s="141"/>
      <c r="EB100" s="141"/>
      <c r="EC100" s="141"/>
      <c r="ED100" s="141"/>
      <c r="EE100" s="141"/>
      <c r="EF100" s="141"/>
      <c r="EG100" s="141"/>
      <c r="EH100" s="141"/>
      <c r="EI100" s="141"/>
      <c r="EJ100" s="141"/>
      <c r="EK100" s="141"/>
      <c r="EL100" s="141"/>
      <c r="EM100" s="141"/>
      <c r="EN100" s="141"/>
    </row>
    <row r="101" spans="1:144" ht="15" customHeight="1" x14ac:dyDescent="0.25">
      <c r="A101" s="122" t="s">
        <v>30</v>
      </c>
      <c r="B101" s="123" t="s">
        <v>3397</v>
      </c>
      <c r="C101" s="123" t="s">
        <v>3795</v>
      </c>
      <c r="D101" s="205" t="s">
        <v>3801</v>
      </c>
      <c r="E101" s="88" t="s">
        <v>504</v>
      </c>
      <c r="F101" s="123"/>
      <c r="G101" s="123" t="s">
        <v>3449</v>
      </c>
      <c r="H101" s="132">
        <v>44927</v>
      </c>
      <c r="I101" s="132">
        <v>46265</v>
      </c>
      <c r="J101" s="127">
        <v>72900000</v>
      </c>
      <c r="K101" s="128" t="s">
        <v>2904</v>
      </c>
      <c r="L101" s="128"/>
      <c r="M101" s="128">
        <v>0</v>
      </c>
      <c r="N101" s="128">
        <v>0</v>
      </c>
      <c r="O101" s="128">
        <v>2772643.1412513233</v>
      </c>
      <c r="P101" s="129">
        <v>24272086.161029622</v>
      </c>
      <c r="Q101" s="129">
        <v>32976494.703608997</v>
      </c>
      <c r="R101" s="129">
        <v>12878775.994110039</v>
      </c>
      <c r="S101" s="140">
        <f>SUM(O101:R101)</f>
        <v>72899999.99999997</v>
      </c>
      <c r="T101" s="125"/>
      <c r="U101" s="125"/>
      <c r="V101" s="125"/>
      <c r="W101" s="133" t="s">
        <v>3890</v>
      </c>
      <c r="X101" s="133" t="s">
        <v>3258</v>
      </c>
      <c r="Y101" s="125"/>
      <c r="Z101" s="125"/>
      <c r="AA101" s="125"/>
      <c r="AB101" s="125"/>
      <c r="AC101" s="141"/>
    </row>
    <row r="102" spans="1:144" ht="15" customHeight="1" x14ac:dyDescent="0.25">
      <c r="A102" s="122" t="s">
        <v>30</v>
      </c>
      <c r="B102" s="123" t="s">
        <v>3397</v>
      </c>
      <c r="C102" s="203" t="s">
        <v>3402</v>
      </c>
      <c r="D102" s="91" t="s">
        <v>3850</v>
      </c>
      <c r="E102" s="204" t="s">
        <v>3791</v>
      </c>
      <c r="F102" s="123"/>
      <c r="G102" s="123" t="s">
        <v>3449</v>
      </c>
      <c r="H102" s="132">
        <v>44927</v>
      </c>
      <c r="I102" s="132">
        <v>46265</v>
      </c>
      <c r="J102" s="127">
        <v>1500000</v>
      </c>
      <c r="K102" s="128" t="s">
        <v>2904</v>
      </c>
      <c r="L102" s="128"/>
      <c r="M102" s="128">
        <v>0</v>
      </c>
      <c r="N102" s="128">
        <v>0</v>
      </c>
      <c r="O102" s="128">
        <v>56584.553903088236</v>
      </c>
      <c r="P102" s="129">
        <v>495348.69716386986</v>
      </c>
      <c r="Q102" s="129">
        <v>685234.58578793914</v>
      </c>
      <c r="R102" s="129">
        <v>262832.16314510279</v>
      </c>
      <c r="S102" s="140">
        <f>SUM(O102:R102)</f>
        <v>1500000</v>
      </c>
      <c r="T102" s="125"/>
      <c r="U102" s="125"/>
      <c r="V102" s="125"/>
      <c r="W102" s="133" t="s">
        <v>3796</v>
      </c>
      <c r="X102" s="125"/>
      <c r="Y102" s="125"/>
      <c r="Z102" s="125"/>
      <c r="AA102" s="125"/>
      <c r="AB102" s="125"/>
      <c r="AC102" s="110">
        <f t="shared" ref="AC102" si="4">J102-SUM(L102:R102)</f>
        <v>0</v>
      </c>
    </row>
    <row r="103" spans="1:144" x14ac:dyDescent="0.25">
      <c r="J103" s="206"/>
    </row>
    <row r="104" spans="1:144" x14ac:dyDescent="0.25">
      <c r="A104" s="232"/>
      <c r="B104"/>
      <c r="C104"/>
      <c r="D104" s="82"/>
      <c r="E104" s="89"/>
      <c r="F104" s="82"/>
      <c r="G104" s="82"/>
      <c r="H104" s="82"/>
      <c r="I104" s="221"/>
      <c r="J104" s="221"/>
      <c r="K104" s="234"/>
      <c r="L104" s="234"/>
      <c r="M104" s="234"/>
      <c r="N104" s="234"/>
      <c r="O104" s="234"/>
      <c r="P104" s="234"/>
      <c r="Q104" s="89"/>
      <c r="R104" s="82"/>
      <c r="S104" s="89"/>
      <c r="T104" s="82"/>
      <c r="U104" s="141"/>
      <c r="AB104"/>
    </row>
    <row r="105" spans="1:144" x14ac:dyDescent="0.25">
      <c r="A105" s="9"/>
      <c r="B105"/>
      <c r="C105"/>
      <c r="D105" s="82"/>
      <c r="E105" s="89"/>
      <c r="F105" s="82"/>
      <c r="G105" s="82"/>
      <c r="H105" s="82"/>
      <c r="I105" s="221"/>
      <c r="J105" s="221"/>
      <c r="K105" s="234"/>
      <c r="L105" s="234"/>
      <c r="M105" s="234"/>
      <c r="N105" s="234"/>
      <c r="O105" s="234"/>
      <c r="P105" s="234"/>
      <c r="Q105" s="89"/>
      <c r="R105" s="82"/>
      <c r="S105" s="89"/>
      <c r="T105" s="82"/>
      <c r="U105" s="89"/>
    </row>
    <row r="106" spans="1:144" x14ac:dyDescent="0.25">
      <c r="A106" s="232"/>
      <c r="B106"/>
      <c r="C106"/>
      <c r="D106" s="82"/>
      <c r="E106" s="89"/>
      <c r="F106" s="82"/>
      <c r="G106" s="82"/>
      <c r="H106" s="82"/>
      <c r="I106" s="221"/>
      <c r="J106" s="221"/>
      <c r="K106" s="234"/>
      <c r="L106" s="234"/>
      <c r="M106" s="234"/>
      <c r="N106" s="234"/>
      <c r="O106" s="234"/>
      <c r="P106" s="234"/>
      <c r="Q106" s="89"/>
      <c r="R106" s="82"/>
      <c r="S106" s="89"/>
      <c r="T106" s="82"/>
      <c r="U106" s="89"/>
    </row>
    <row r="107" spans="1:144" x14ac:dyDescent="0.25">
      <c r="A107" s="233"/>
      <c r="D107" s="141"/>
      <c r="E107" s="141"/>
      <c r="F107" s="240"/>
      <c r="G107" s="141"/>
      <c r="H107" s="241"/>
      <c r="I107" s="241"/>
      <c r="J107" s="141"/>
      <c r="K107" s="141"/>
      <c r="L107" s="141"/>
      <c r="M107" s="141"/>
      <c r="N107" s="141"/>
      <c r="O107" s="141"/>
      <c r="P107" s="141"/>
      <c r="Q107" s="141"/>
      <c r="R107" s="141"/>
      <c r="S107" s="141"/>
      <c r="T107" s="141"/>
      <c r="U107" s="141"/>
    </row>
  </sheetData>
  <autoFilter ref="A5:AC102" xr:uid="{00000000-0009-0000-0000-000004000000}"/>
  <mergeCells count="22">
    <mergeCell ref="Z4:Z5"/>
    <mergeCell ref="S4:T4"/>
    <mergeCell ref="U4:V4"/>
    <mergeCell ref="W4:W5"/>
    <mergeCell ref="X4:X5"/>
    <mergeCell ref="Y4:Y5"/>
    <mergeCell ref="H3:I4"/>
    <mergeCell ref="J3:R3"/>
    <mergeCell ref="S3:V3"/>
    <mergeCell ref="A3:G4"/>
    <mergeCell ref="A1:AB1"/>
    <mergeCell ref="A2:G2"/>
    <mergeCell ref="H2:I2"/>
    <mergeCell ref="J2:R2"/>
    <mergeCell ref="S2:V2"/>
    <mergeCell ref="Y2:AA2"/>
    <mergeCell ref="AA4:AA5"/>
    <mergeCell ref="AB4:AB5"/>
    <mergeCell ref="W3:X3"/>
    <mergeCell ref="Y3:AA3"/>
    <mergeCell ref="J4:K4"/>
    <mergeCell ref="L4:R4"/>
  </mergeCells>
  <dataValidations count="6">
    <dataValidation type="date" operator="greaterThan" allowBlank="1" showInputMessage="1" showErrorMessage="1" sqref="H6:I37 H107:I1048576 H77:I103 H39:I75" xr:uid="{00000000-0002-0000-0400-000000000000}">
      <formula1>36526</formula1>
    </dataValidation>
    <dataValidation type="decimal" allowBlank="1" showInputMessage="1" showErrorMessage="1" sqref="J14 Q14 J94" xr:uid="{00000000-0002-0000-0400-000001000000}">
      <formula1>0</formula1>
      <formula2>10000000</formula2>
    </dataValidation>
    <dataValidation allowBlank="1" showInputMessage="1" sqref="O22:Q22" xr:uid="{00000000-0002-0000-0400-000002000000}"/>
    <dataValidation type="decimal" allowBlank="1" showInputMessage="1" showErrorMessage="1" sqref="J91" xr:uid="{00000000-0002-0000-0400-000003000000}">
      <formula1>0</formula1>
      <formula2>1000000000</formula2>
    </dataValidation>
    <dataValidation type="decimal" allowBlank="1" showInputMessage="1" showErrorMessage="1" sqref="J92:J93 O33:R33 J55 J45" xr:uid="{00000000-0002-0000-0400-000004000000}">
      <formula1>0</formula1>
      <formula2>100000000</formula2>
    </dataValidation>
    <dataValidation type="decimal" allowBlank="1" showInputMessage="1" showErrorMessage="1" sqref="S39:S44 S46:S58 S60:S96 S6:S15 S17:S31 S33:S37 U89" xr:uid="{E9677756-E483-4F5E-A39F-3512A867FB1B}">
      <formula1>0</formula1>
      <formula2>100000</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400-000005000000}">
          <x14:formula1>
            <xm:f>T1_Pick_List!$H$2:$H$3</xm:f>
          </x14:formula1>
          <xm:sqref>K41:K44 K51:K54 K77:K96 K57:K58 K64:K75 K46:K47 K39 K6:K7 K9:K37 K103 K107:K1048576</xm:sqref>
        </x14:dataValidation>
        <x14:dataValidation type="list" allowBlank="1" showInputMessage="1" showErrorMessage="1" xr:uid="{00000000-0002-0000-0400-000006000000}">
          <x14:formula1>
            <xm:f>T1_Pick_List!$R$2:$R$5</xm:f>
          </x14:formula1>
          <xm:sqref>A41:A46 A6:A39 A51:A55 A57:A98 A103 A108:A1048576</xm:sqref>
        </x14:dataValidation>
        <x14:dataValidation type="list" allowBlank="1" showInputMessage="1" showErrorMessage="1" xr:uid="{D650999C-AEF5-420B-AD84-5A1F45746B48}">
          <x14:formula1>
            <xm:f>T1_Pick_List!$C$2:$C$4</xm:f>
          </x14:formula1>
          <xm:sqref>L104:L106</xm:sqref>
        </x14:dataValidation>
        <x14:dataValidation type="list" allowBlank="1" showInputMessage="1" showErrorMessage="1" xr:uid="{D59F2E95-5B3D-4A6D-A800-A5007601FC1F}">
          <x14:formula1>
            <xm:f>T1_Pick_List!$D$2:$D$4</xm:f>
          </x14:formula1>
          <xm:sqref>N104:N106</xm:sqref>
        </x14:dataValidation>
        <x14:dataValidation type="list" allowBlank="1" showInputMessage="1" showErrorMessage="1" xr:uid="{B565DBE4-4D00-4EBE-A167-BCFAF0670330}">
          <x14:formula1>
            <xm:f>T1_Pick_List!$E$2:$E$4</xm:f>
          </x14:formula1>
          <xm:sqref>P104:P106</xm:sqref>
        </x14:dataValidation>
        <x14:dataValidation type="list" allowBlank="1" showInputMessage="1" showErrorMessage="1" xr:uid="{6C1B813A-44A2-4933-945B-58A88060D08F}">
          <x14:formula1>
            <xm:f>T1_Pick_List!$N$2:$N$45</xm:f>
          </x14:formula1>
          <xm:sqref>T104:T106</xm:sqref>
        </x14:dataValidation>
        <x14:dataValidation type="list" allowBlank="1" showInputMessage="1" showErrorMessage="1" xr:uid="{FC926CC6-10E1-45C1-AACB-090002EC053C}">
          <x14:formula1>
            <xm:f>T1_Pick_List!$M$2:$M$181</xm:f>
          </x14:formula1>
          <xm:sqref>R104:R106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249977111117893"/>
  </sheetPr>
  <dimension ref="A1:AB27"/>
  <sheetViews>
    <sheetView showGridLines="0" zoomScale="70" zoomScaleNormal="70" workbookViewId="0">
      <pane ySplit="4" topLeftCell="A9" activePane="bottomLeft" state="frozen"/>
      <selection pane="bottomLeft" activeCell="A24" sqref="A24:J27"/>
    </sheetView>
  </sheetViews>
  <sheetFormatPr defaultRowHeight="15" x14ac:dyDescent="0.25"/>
  <cols>
    <col min="1" max="1" width="11.5703125" style="9" customWidth="1"/>
    <col min="2" max="2" width="65.5703125" customWidth="1"/>
    <col min="3" max="3" width="24.5703125" customWidth="1"/>
    <col min="4" max="4" width="23.5703125" bestFit="1" customWidth="1"/>
    <col min="5" max="9" width="15.5703125" customWidth="1"/>
  </cols>
  <sheetData>
    <row r="1" spans="1:10" ht="33" customHeight="1" x14ac:dyDescent="0.25">
      <c r="A1" s="306" t="s">
        <v>3259</v>
      </c>
      <c r="B1" s="307"/>
      <c r="C1" s="307"/>
      <c r="D1" s="307"/>
      <c r="E1" s="307"/>
      <c r="F1" s="307"/>
      <c r="G1" s="307"/>
      <c r="H1" s="307"/>
      <c r="I1" s="307"/>
      <c r="J1" s="308"/>
    </row>
    <row r="2" spans="1:10" ht="49.5" customHeight="1" x14ac:dyDescent="0.25">
      <c r="A2" s="309" t="s">
        <v>3260</v>
      </c>
      <c r="B2" s="310"/>
      <c r="C2" s="310"/>
      <c r="D2" s="310"/>
      <c r="E2" s="310"/>
      <c r="F2" s="310"/>
      <c r="G2" s="310"/>
      <c r="H2" s="310"/>
      <c r="I2" s="310"/>
      <c r="J2" s="311"/>
    </row>
    <row r="3" spans="1:10" s="7" customFormat="1" ht="31.5" customHeight="1" x14ac:dyDescent="0.25">
      <c r="A3" s="312" t="s">
        <v>3450</v>
      </c>
      <c r="B3" s="312" t="s">
        <v>3707</v>
      </c>
      <c r="C3" s="22" t="s">
        <v>3261</v>
      </c>
      <c r="D3" s="315" t="s">
        <v>3262</v>
      </c>
      <c r="E3" s="316"/>
      <c r="F3" s="316"/>
      <c r="G3" s="316"/>
      <c r="H3" s="316"/>
      <c r="I3" s="316"/>
      <c r="J3" s="308"/>
    </row>
    <row r="4" spans="1:10" ht="90" x14ac:dyDescent="0.25">
      <c r="A4" s="313"/>
      <c r="B4" s="314"/>
      <c r="C4" s="20" t="s">
        <v>3263</v>
      </c>
      <c r="D4" s="21" t="s">
        <v>3264</v>
      </c>
      <c r="E4" s="21" t="s">
        <v>3265</v>
      </c>
      <c r="F4" s="21" t="s">
        <v>3266</v>
      </c>
      <c r="G4" s="21" t="s">
        <v>3267</v>
      </c>
      <c r="H4" s="21" t="s">
        <v>3268</v>
      </c>
      <c r="I4" s="21" t="s">
        <v>3269</v>
      </c>
      <c r="J4" s="21" t="s">
        <v>3270</v>
      </c>
    </row>
    <row r="5" spans="1:10" ht="409.5" x14ac:dyDescent="0.25">
      <c r="A5" s="14">
        <v>1</v>
      </c>
      <c r="B5" s="83" t="s">
        <v>340</v>
      </c>
      <c r="C5" s="84" t="s">
        <v>3404</v>
      </c>
      <c r="D5" s="85" t="s">
        <v>3609</v>
      </c>
      <c r="E5" s="84" t="s">
        <v>3827</v>
      </c>
      <c r="F5" s="84" t="s">
        <v>3405</v>
      </c>
      <c r="G5" s="85" t="s">
        <v>3406</v>
      </c>
      <c r="H5" s="85" t="s">
        <v>3407</v>
      </c>
      <c r="I5" s="85" t="s">
        <v>3408</v>
      </c>
      <c r="J5" s="86" t="s">
        <v>3272</v>
      </c>
    </row>
    <row r="6" spans="1:10" ht="409.5" x14ac:dyDescent="0.25">
      <c r="A6" s="86">
        <v>2</v>
      </c>
      <c r="B6" s="84" t="s">
        <v>3273</v>
      </c>
      <c r="C6" s="85" t="s">
        <v>3409</v>
      </c>
      <c r="D6" s="85" t="s">
        <v>3271</v>
      </c>
      <c r="E6" s="84" t="s">
        <v>3828</v>
      </c>
      <c r="F6" s="85" t="s">
        <v>3410</v>
      </c>
      <c r="G6" s="84" t="s">
        <v>3411</v>
      </c>
      <c r="H6" s="84" t="s">
        <v>3412</v>
      </c>
      <c r="I6" s="85" t="s">
        <v>3413</v>
      </c>
      <c r="J6" s="86" t="s">
        <v>3272</v>
      </c>
    </row>
    <row r="7" spans="1:10" ht="409.5" x14ac:dyDescent="0.25">
      <c r="A7" s="8">
        <v>3</v>
      </c>
      <c r="B7" s="81" t="s">
        <v>3274</v>
      </c>
      <c r="C7" s="85" t="s">
        <v>3414</v>
      </c>
      <c r="D7" s="84" t="s">
        <v>3610</v>
      </c>
      <c r="E7" s="84" t="s">
        <v>3829</v>
      </c>
      <c r="F7" s="85" t="s">
        <v>3415</v>
      </c>
      <c r="G7" s="85" t="s">
        <v>3416</v>
      </c>
      <c r="H7" s="85" t="s">
        <v>3417</v>
      </c>
      <c r="I7" s="84" t="s">
        <v>3418</v>
      </c>
      <c r="J7" s="86" t="s">
        <v>3272</v>
      </c>
    </row>
    <row r="8" spans="1:10" ht="409.5" x14ac:dyDescent="0.25">
      <c r="A8" s="8">
        <v>4</v>
      </c>
      <c r="B8" s="84" t="s">
        <v>347</v>
      </c>
      <c r="C8" s="84" t="s">
        <v>3419</v>
      </c>
      <c r="D8" s="84" t="s">
        <v>3611</v>
      </c>
      <c r="E8" s="84" t="s">
        <v>3830</v>
      </c>
      <c r="F8" s="84" t="s">
        <v>3420</v>
      </c>
      <c r="G8" s="84" t="s">
        <v>3745</v>
      </c>
      <c r="H8" s="84" t="s">
        <v>3421</v>
      </c>
      <c r="I8" s="84" t="s">
        <v>3422</v>
      </c>
      <c r="J8" s="86" t="s">
        <v>3272</v>
      </c>
    </row>
    <row r="9" spans="1:10" ht="409.5" x14ac:dyDescent="0.25">
      <c r="A9" s="86">
        <v>5</v>
      </c>
      <c r="B9" s="84" t="s">
        <v>3398</v>
      </c>
      <c r="C9" s="84" t="s">
        <v>3423</v>
      </c>
      <c r="D9" s="84" t="s">
        <v>3275</v>
      </c>
      <c r="E9" s="84" t="s">
        <v>3831</v>
      </c>
      <c r="F9" s="85" t="s">
        <v>3276</v>
      </c>
      <c r="G9" s="85" t="s">
        <v>3424</v>
      </c>
      <c r="H9" s="85" t="s">
        <v>3425</v>
      </c>
      <c r="I9" s="84" t="s">
        <v>3426</v>
      </c>
      <c r="J9" s="86" t="s">
        <v>3272</v>
      </c>
    </row>
    <row r="10" spans="1:10" ht="409.5" x14ac:dyDescent="0.25">
      <c r="A10" s="86">
        <v>6</v>
      </c>
      <c r="B10" s="84" t="s">
        <v>352</v>
      </c>
      <c r="C10" s="84" t="s">
        <v>3403</v>
      </c>
      <c r="D10" s="84" t="s">
        <v>3427</v>
      </c>
      <c r="E10" s="84" t="s">
        <v>3832</v>
      </c>
      <c r="F10" s="85" t="s">
        <v>3428</v>
      </c>
      <c r="G10" s="85" t="s">
        <v>3424</v>
      </c>
      <c r="H10" s="85" t="s">
        <v>3425</v>
      </c>
      <c r="I10" s="85" t="s">
        <v>3429</v>
      </c>
      <c r="J10" s="86" t="s">
        <v>3272</v>
      </c>
    </row>
    <row r="11" spans="1:10" ht="409.5" x14ac:dyDescent="0.25">
      <c r="A11" s="92">
        <v>7</v>
      </c>
      <c r="B11" s="86" t="s">
        <v>3397</v>
      </c>
      <c r="C11" s="84" t="s">
        <v>3617</v>
      </c>
      <c r="D11" s="86" t="s">
        <v>3618</v>
      </c>
      <c r="E11" s="85" t="s">
        <v>3826</v>
      </c>
      <c r="F11" s="85" t="s">
        <v>3713</v>
      </c>
      <c r="G11" s="85" t="s">
        <v>3711</v>
      </c>
      <c r="H11" s="85" t="s">
        <v>3714</v>
      </c>
      <c r="I11" s="85" t="s">
        <v>3712</v>
      </c>
      <c r="J11" s="85" t="s">
        <v>3272</v>
      </c>
    </row>
    <row r="12" spans="1:10" x14ac:dyDescent="0.25">
      <c r="A12" s="15"/>
      <c r="B12" s="8"/>
      <c r="C12" s="8"/>
      <c r="D12" s="8"/>
      <c r="E12" s="107"/>
      <c r="F12" s="8"/>
      <c r="G12" s="8"/>
      <c r="H12" s="8"/>
      <c r="I12" s="8"/>
      <c r="J12" s="8"/>
    </row>
    <row r="13" spans="1:10" x14ac:dyDescent="0.25">
      <c r="A13" s="15"/>
      <c r="B13" s="8"/>
      <c r="C13" s="8"/>
      <c r="D13" s="8"/>
      <c r="E13" s="106"/>
      <c r="F13" s="8"/>
      <c r="G13" s="8"/>
      <c r="H13" s="8"/>
      <c r="I13" s="8"/>
      <c r="J13" s="8"/>
    </row>
    <row r="14" spans="1:10" x14ac:dyDescent="0.25">
      <c r="A14" s="15"/>
      <c r="B14" s="8"/>
      <c r="C14" s="8"/>
      <c r="D14" s="8"/>
      <c r="E14" s="8"/>
      <c r="F14" s="8"/>
      <c r="G14" s="8"/>
      <c r="H14" s="8"/>
      <c r="I14" s="8"/>
      <c r="J14" s="8"/>
    </row>
    <row r="15" spans="1:10" x14ac:dyDescent="0.25">
      <c r="A15" s="15"/>
      <c r="B15" s="8"/>
      <c r="C15" s="8"/>
      <c r="D15" s="8"/>
      <c r="E15" s="8"/>
      <c r="F15" s="8"/>
      <c r="G15" s="8"/>
      <c r="H15" s="8"/>
      <c r="I15" s="8"/>
      <c r="J15" s="8"/>
    </row>
    <row r="16" spans="1:10" x14ac:dyDescent="0.25">
      <c r="A16" s="15"/>
      <c r="B16" s="8"/>
      <c r="C16" s="8"/>
      <c r="D16" s="8"/>
      <c r="E16" s="8"/>
      <c r="F16" s="8"/>
      <c r="G16" s="8"/>
      <c r="H16" s="8"/>
      <c r="I16" s="8"/>
      <c r="J16" s="15"/>
    </row>
    <row r="17" spans="1:28" x14ac:dyDescent="0.25">
      <c r="A17" s="15"/>
      <c r="B17" s="8"/>
      <c r="C17" s="8"/>
      <c r="D17" s="8"/>
      <c r="E17" s="8"/>
      <c r="F17" s="8"/>
      <c r="G17" s="8"/>
      <c r="H17" s="8"/>
      <c r="I17" s="8"/>
      <c r="J17" s="15"/>
    </row>
    <row r="18" spans="1:28" x14ac:dyDescent="0.25">
      <c r="A18" s="15"/>
      <c r="B18" s="8"/>
      <c r="C18" s="8"/>
      <c r="D18" s="8"/>
      <c r="E18" s="8"/>
      <c r="F18" s="8"/>
      <c r="G18" s="8"/>
      <c r="H18" s="8"/>
      <c r="I18" s="8"/>
      <c r="J18" s="15"/>
    </row>
    <row r="19" spans="1:28" x14ac:dyDescent="0.25">
      <c r="A19" s="15"/>
      <c r="B19" s="8"/>
      <c r="C19" s="8"/>
      <c r="D19" s="8"/>
      <c r="E19" s="8"/>
      <c r="F19" s="8"/>
      <c r="G19" s="8"/>
      <c r="H19" s="8"/>
      <c r="I19" s="8"/>
      <c r="J19" s="15"/>
    </row>
    <row r="20" spans="1:28" x14ac:dyDescent="0.25">
      <c r="A20" s="15"/>
      <c r="B20" s="8"/>
      <c r="C20" s="8"/>
      <c r="D20" s="8"/>
      <c r="E20" s="8"/>
      <c r="F20" s="8"/>
      <c r="G20" s="8"/>
      <c r="H20" s="8"/>
      <c r="I20" s="8"/>
      <c r="J20" s="15"/>
    </row>
    <row r="24" spans="1:28" x14ac:dyDescent="0.25">
      <c r="A24" s="232"/>
      <c r="D24" s="6"/>
      <c r="E24" s="72"/>
      <c r="G24" s="6"/>
      <c r="H24" s="6"/>
      <c r="I24" s="4"/>
      <c r="K24" s="5"/>
      <c r="L24" s="2"/>
      <c r="M24" s="5"/>
      <c r="N24" s="2"/>
      <c r="O24" s="5"/>
      <c r="P24" s="2"/>
      <c r="Q24" s="72"/>
      <c r="S24" s="72"/>
      <c r="U24" s="110"/>
      <c r="V24" s="110"/>
      <c r="W24" s="110"/>
      <c r="X24" s="110"/>
      <c r="Y24" s="110"/>
      <c r="Z24" s="110"/>
      <c r="AA24" s="110"/>
    </row>
    <row r="25" spans="1:28" x14ac:dyDescent="0.25">
      <c r="E25" s="72"/>
      <c r="G25" s="6"/>
      <c r="H25" s="6"/>
      <c r="I25" s="4"/>
      <c r="J25" s="1"/>
      <c r="K25" s="5"/>
      <c r="L25" s="2"/>
      <c r="M25" s="5"/>
      <c r="N25" s="2"/>
      <c r="O25" s="5"/>
      <c r="P25" s="2"/>
      <c r="Q25" s="72"/>
      <c r="S25" s="72"/>
      <c r="U25" s="72"/>
      <c r="V25" s="110"/>
      <c r="W25" s="110"/>
      <c r="X25" s="110"/>
      <c r="Y25" s="110"/>
      <c r="Z25" s="110"/>
      <c r="AA25" s="110"/>
      <c r="AB25" s="110"/>
    </row>
    <row r="26" spans="1:28" x14ac:dyDescent="0.25">
      <c r="A26" s="232"/>
      <c r="E26" s="72"/>
      <c r="G26" s="6"/>
      <c r="H26" s="6"/>
      <c r="I26" s="4"/>
      <c r="J26" s="1"/>
      <c r="K26" s="5"/>
      <c r="L26" s="2"/>
      <c r="M26" s="5"/>
      <c r="N26" s="2"/>
      <c r="O26" s="5"/>
      <c r="P26" s="2"/>
      <c r="Q26" s="72"/>
      <c r="S26" s="72"/>
      <c r="U26" s="72"/>
      <c r="V26" s="110"/>
      <c r="W26" s="110"/>
      <c r="X26" s="110"/>
      <c r="Y26" s="110"/>
      <c r="Z26" s="110"/>
      <c r="AA26" s="110"/>
      <c r="AB26" s="110"/>
    </row>
    <row r="27" spans="1:28" x14ac:dyDescent="0.25">
      <c r="A27" s="233"/>
      <c r="B27" s="110"/>
      <c r="C27" s="110"/>
      <c r="D27" s="110"/>
      <c r="E27" s="110"/>
      <c r="F27" s="143"/>
      <c r="G27" s="110"/>
      <c r="H27" s="144"/>
      <c r="I27" s="144"/>
      <c r="J27" s="110"/>
      <c r="K27" s="110"/>
      <c r="L27" s="110"/>
      <c r="M27" s="110"/>
      <c r="N27" s="110"/>
      <c r="O27" s="110"/>
      <c r="P27" s="110"/>
      <c r="Q27" s="110"/>
      <c r="R27" s="110"/>
      <c r="S27" s="110"/>
      <c r="T27" s="110"/>
      <c r="U27" s="110"/>
      <c r="V27" s="110"/>
      <c r="W27" s="110"/>
      <c r="X27" s="110"/>
      <c r="Y27" s="110"/>
      <c r="Z27" s="110"/>
      <c r="AA27" s="110"/>
      <c r="AB27" s="110"/>
    </row>
  </sheetData>
  <autoFilter ref="A3:J11" xr:uid="{00000000-0009-0000-0000-000005000000}">
    <filterColumn colId="3" showButton="0"/>
    <filterColumn colId="4" showButton="0"/>
    <filterColumn colId="5" showButton="0"/>
    <filterColumn colId="6" showButton="0"/>
    <filterColumn colId="7" showButton="0"/>
    <filterColumn colId="8" showButton="0"/>
  </autoFilter>
  <mergeCells count="5">
    <mergeCell ref="A1:J1"/>
    <mergeCell ref="A2:J2"/>
    <mergeCell ref="A3:A4"/>
    <mergeCell ref="B3:B4"/>
    <mergeCell ref="D3:J3"/>
  </mergeCells>
  <dataValidations count="1">
    <dataValidation type="date" operator="greaterThan" allowBlank="1" showInputMessage="1" showErrorMessage="1" sqref="H27:I27" xr:uid="{03421B5E-4F64-4C07-8954-F448C466B019}">
      <formula1>36526</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A09BC7C3-744D-422F-B164-6FCBA8859026}">
          <x14:formula1>
            <xm:f>T1_Pick_List!$M$2:$M$181</xm:f>
          </x14:formula1>
          <xm:sqref>R24:R26</xm:sqref>
        </x14:dataValidation>
        <x14:dataValidation type="list" allowBlank="1" showInputMessage="1" showErrorMessage="1" xr:uid="{58FDF88F-965A-4FA9-91E4-2CD00C86DA08}">
          <x14:formula1>
            <xm:f>T1_Pick_List!$N$2:$N$45</xm:f>
          </x14:formula1>
          <xm:sqref>T24:T26</xm:sqref>
        </x14:dataValidation>
        <x14:dataValidation type="list" allowBlank="1" showInputMessage="1" showErrorMessage="1" xr:uid="{BF497B1E-6067-4A29-8E04-C6C917CE7C25}">
          <x14:formula1>
            <xm:f>T1_Pick_List!$E$2:$E$4</xm:f>
          </x14:formula1>
          <xm:sqref>P24:P26</xm:sqref>
        </x14:dataValidation>
        <x14:dataValidation type="list" allowBlank="1" showInputMessage="1" showErrorMessage="1" xr:uid="{1FB31A23-7ABF-4878-AA74-4CE26367BB2D}">
          <x14:formula1>
            <xm:f>T1_Pick_List!$D$2:$D$4</xm:f>
          </x14:formula1>
          <xm:sqref>N24:N26</xm:sqref>
        </x14:dataValidation>
        <x14:dataValidation type="list" allowBlank="1" showInputMessage="1" showErrorMessage="1" xr:uid="{02FD6CC8-8916-4E9C-9790-344CED15E5B7}">
          <x14:formula1>
            <xm:f>T1_Pick_List!$C$2:$C$4</xm:f>
          </x14:formula1>
          <xm:sqref>L24:L26</xm:sqref>
        </x14:dataValidation>
        <x14:dataValidation type="list" allowBlank="1" showInputMessage="1" showErrorMessage="1" xr:uid="{A8520714-1C41-4818-8708-1B63878B269A}">
          <x14:formula1>
            <xm:f>T1_Pick_List!$H$2:$H$3</xm:f>
          </x14:formula1>
          <xm:sqref>K27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sheetPr>
  <dimension ref="A1:M26"/>
  <sheetViews>
    <sheetView showGridLines="0" zoomScale="85" zoomScaleNormal="85" workbookViewId="0">
      <selection activeCell="A23" sqref="A23:M26"/>
    </sheetView>
  </sheetViews>
  <sheetFormatPr defaultRowHeight="15" x14ac:dyDescent="0.25"/>
  <cols>
    <col min="1" max="1" width="10.5703125" style="9" customWidth="1"/>
    <col min="2" max="2" width="61.42578125" customWidth="1"/>
    <col min="3" max="3" width="27.5703125" customWidth="1"/>
    <col min="4" max="4" width="24.5703125" customWidth="1"/>
    <col min="5" max="13" width="15.5703125" style="18" customWidth="1"/>
  </cols>
  <sheetData>
    <row r="1" spans="1:13" ht="33" customHeight="1" x14ac:dyDescent="0.25">
      <c r="A1" s="306" t="s">
        <v>3277</v>
      </c>
      <c r="B1" s="307"/>
      <c r="C1" s="307"/>
      <c r="D1" s="307"/>
      <c r="E1" s="307"/>
      <c r="F1" s="307"/>
      <c r="G1" s="307"/>
      <c r="H1" s="307"/>
      <c r="I1" s="307"/>
      <c r="J1" s="307"/>
      <c r="K1" s="307"/>
      <c r="L1" s="307"/>
      <c r="M1" s="317"/>
    </row>
    <row r="2" spans="1:13" ht="33" customHeight="1" x14ac:dyDescent="0.25">
      <c r="A2" s="318" t="s">
        <v>3278</v>
      </c>
      <c r="B2" s="319"/>
      <c r="C2" s="319"/>
      <c r="D2" s="319"/>
      <c r="E2" s="319"/>
      <c r="F2" s="319"/>
      <c r="G2" s="319"/>
      <c r="H2" s="319"/>
      <c r="I2" s="319"/>
      <c r="J2" s="319"/>
      <c r="K2" s="319"/>
      <c r="L2" s="319"/>
      <c r="M2" s="320"/>
    </row>
    <row r="3" spans="1:13" s="7" customFormat="1" ht="31.5" customHeight="1" x14ac:dyDescent="0.25">
      <c r="A3" s="312" t="s">
        <v>3451</v>
      </c>
      <c r="B3" s="312" t="s">
        <v>3707</v>
      </c>
      <c r="C3" s="322" t="s">
        <v>3279</v>
      </c>
      <c r="D3" s="322" t="s">
        <v>3280</v>
      </c>
      <c r="E3" s="325" t="s">
        <v>3281</v>
      </c>
      <c r="F3" s="326"/>
      <c r="G3" s="326"/>
      <c r="H3" s="326"/>
      <c r="I3" s="326"/>
      <c r="J3" s="326"/>
      <c r="K3" s="326"/>
      <c r="L3" s="326"/>
      <c r="M3" s="327"/>
    </row>
    <row r="4" spans="1:13" x14ac:dyDescent="0.25">
      <c r="A4" s="313"/>
      <c r="B4" s="314"/>
      <c r="C4" s="323"/>
      <c r="D4" s="324"/>
      <c r="E4" s="328" t="s">
        <v>3282</v>
      </c>
      <c r="F4" s="326"/>
      <c r="G4" s="327"/>
      <c r="H4" s="328" t="s">
        <v>3283</v>
      </c>
      <c r="I4" s="326"/>
      <c r="J4" s="327"/>
      <c r="K4" s="328" t="s">
        <v>3284</v>
      </c>
      <c r="L4" s="326"/>
      <c r="M4" s="327"/>
    </row>
    <row r="5" spans="1:13" ht="31.5" customHeight="1" x14ac:dyDescent="0.25">
      <c r="A5" s="321"/>
      <c r="B5" s="321"/>
      <c r="C5" s="323"/>
      <c r="D5" s="323"/>
      <c r="E5" s="23" t="s">
        <v>3285</v>
      </c>
      <c r="F5" s="23" t="s">
        <v>3286</v>
      </c>
      <c r="G5" s="23" t="s">
        <v>3287</v>
      </c>
      <c r="H5" s="23" t="s">
        <v>3288</v>
      </c>
      <c r="I5" s="23" t="s">
        <v>3289</v>
      </c>
      <c r="J5" s="23" t="s">
        <v>3290</v>
      </c>
      <c r="K5" s="23" t="s">
        <v>3291</v>
      </c>
      <c r="L5" s="23" t="s">
        <v>3292</v>
      </c>
      <c r="M5" s="23" t="s">
        <v>3293</v>
      </c>
    </row>
    <row r="6" spans="1:13" x14ac:dyDescent="0.25">
      <c r="A6" s="14">
        <v>1</v>
      </c>
      <c r="B6" s="14" t="s">
        <v>340</v>
      </c>
      <c r="C6" s="8"/>
      <c r="D6" s="8"/>
      <c r="E6" s="195">
        <v>0</v>
      </c>
      <c r="F6" s="195">
        <v>0</v>
      </c>
      <c r="G6" s="195">
        <v>0</v>
      </c>
      <c r="H6" s="196">
        <v>3.3364637077367585E-3</v>
      </c>
      <c r="I6" s="196">
        <v>7.590352456804014E-4</v>
      </c>
      <c r="J6" s="196">
        <v>0</v>
      </c>
      <c r="K6" s="195">
        <v>5.7640671999042107E-3</v>
      </c>
      <c r="L6" s="195">
        <v>2.6299581169572056E-3</v>
      </c>
      <c r="M6" s="195">
        <v>0</v>
      </c>
    </row>
    <row r="7" spans="1:13" x14ac:dyDescent="0.25">
      <c r="A7" s="8">
        <v>2</v>
      </c>
      <c r="B7" s="8" t="s">
        <v>3273</v>
      </c>
      <c r="C7" s="8"/>
      <c r="D7" s="8"/>
      <c r="E7" s="197">
        <v>0</v>
      </c>
      <c r="F7" s="197">
        <v>0</v>
      </c>
      <c r="G7" s="197">
        <v>0</v>
      </c>
      <c r="H7" s="198">
        <v>2.1932841900087958E-3</v>
      </c>
      <c r="I7" s="198">
        <v>4.6943279027746162E-4</v>
      </c>
      <c r="J7" s="198">
        <v>0</v>
      </c>
      <c r="K7" s="197">
        <v>3.2438060614011248E-3</v>
      </c>
      <c r="L7" s="197">
        <v>1.3411742838660829E-3</v>
      </c>
      <c r="M7" s="197">
        <v>0</v>
      </c>
    </row>
    <row r="8" spans="1:13" x14ac:dyDescent="0.25">
      <c r="A8" s="8">
        <v>3</v>
      </c>
      <c r="B8" s="8" t="s">
        <v>3274</v>
      </c>
      <c r="C8" s="8"/>
      <c r="D8" s="8"/>
      <c r="E8" s="197">
        <v>0</v>
      </c>
      <c r="F8" s="197">
        <v>0</v>
      </c>
      <c r="G8" s="197">
        <v>0</v>
      </c>
      <c r="H8" s="198">
        <v>2.3192993205710262E-3</v>
      </c>
      <c r="I8" s="198">
        <v>5.1511675342539893E-4</v>
      </c>
      <c r="J8" s="198">
        <v>0</v>
      </c>
      <c r="K8" s="197">
        <v>3.2982794918973218E-3</v>
      </c>
      <c r="L8" s="197">
        <v>1.3585827416715674E-3</v>
      </c>
      <c r="M8" s="197">
        <v>0</v>
      </c>
    </row>
    <row r="9" spans="1:13" x14ac:dyDescent="0.25">
      <c r="A9" s="8">
        <v>4</v>
      </c>
      <c r="B9" s="8" t="s">
        <v>347</v>
      </c>
      <c r="C9" s="8"/>
      <c r="D9" s="8"/>
      <c r="E9" s="197">
        <v>0</v>
      </c>
      <c r="F9" s="197">
        <v>0</v>
      </c>
      <c r="G9" s="197">
        <v>0</v>
      </c>
      <c r="H9" s="198">
        <v>1.0668512954735377E-3</v>
      </c>
      <c r="I9" s="198">
        <v>2.5073345666838545E-4</v>
      </c>
      <c r="J9" s="198">
        <v>0</v>
      </c>
      <c r="K9" s="197">
        <v>2.1005722895316033E-3</v>
      </c>
      <c r="L9" s="197">
        <v>1.2267755963291458E-3</v>
      </c>
      <c r="M9" s="197">
        <v>0</v>
      </c>
    </row>
    <row r="10" spans="1:13" x14ac:dyDescent="0.25">
      <c r="A10" s="8">
        <v>5</v>
      </c>
      <c r="B10" s="8" t="s">
        <v>3398</v>
      </c>
      <c r="C10" s="8"/>
      <c r="D10" s="8"/>
      <c r="E10" s="197">
        <v>0</v>
      </c>
      <c r="F10" s="197">
        <v>0</v>
      </c>
      <c r="G10" s="197">
        <v>0</v>
      </c>
      <c r="H10" s="198">
        <v>1.0174630005059333E-3</v>
      </c>
      <c r="I10" s="198">
        <v>2.4337098785559715E-4</v>
      </c>
      <c r="J10" s="198">
        <v>0</v>
      </c>
      <c r="K10" s="197">
        <v>1.6353114757773834E-3</v>
      </c>
      <c r="L10" s="197">
        <v>7.2736800971368335E-4</v>
      </c>
      <c r="M10" s="197">
        <v>0</v>
      </c>
    </row>
    <row r="11" spans="1:13" x14ac:dyDescent="0.25">
      <c r="A11" s="8">
        <v>6</v>
      </c>
      <c r="B11" s="8" t="s">
        <v>352</v>
      </c>
      <c r="C11" s="8"/>
      <c r="D11" s="8"/>
      <c r="E11" s="197">
        <v>0</v>
      </c>
      <c r="F11" s="197">
        <v>0</v>
      </c>
      <c r="G11" s="197">
        <v>0</v>
      </c>
      <c r="H11" s="198">
        <v>2.1010722558019096E-4</v>
      </c>
      <c r="I11" s="198">
        <v>4.6262710887786082E-5</v>
      </c>
      <c r="J11" s="198">
        <v>0</v>
      </c>
      <c r="K11" s="197">
        <v>4.2171946722104894E-4</v>
      </c>
      <c r="L11" s="197">
        <v>2.4189146098222772E-4</v>
      </c>
      <c r="M11" s="197">
        <v>0</v>
      </c>
    </row>
    <row r="12" spans="1:13" x14ac:dyDescent="0.25">
      <c r="A12" s="194">
        <v>7</v>
      </c>
      <c r="B12" s="8" t="s">
        <v>3397</v>
      </c>
      <c r="C12" s="8"/>
      <c r="D12" s="8"/>
      <c r="E12" s="197">
        <v>0</v>
      </c>
      <c r="F12" s="197">
        <v>0</v>
      </c>
      <c r="G12" s="197">
        <v>0</v>
      </c>
      <c r="H12" s="198">
        <v>1.0645312601237581E-3</v>
      </c>
      <c r="I12" s="198">
        <v>2.6808402664248344E-4</v>
      </c>
      <c r="J12" s="198">
        <v>0</v>
      </c>
      <c r="K12" s="197">
        <v>1.5442440142673078E-3</v>
      </c>
      <c r="L12" s="197">
        <v>6.5768208789431513E-4</v>
      </c>
      <c r="M12" s="197">
        <v>0</v>
      </c>
    </row>
    <row r="13" spans="1:13" x14ac:dyDescent="0.25">
      <c r="A13" s="15"/>
      <c r="B13" s="8"/>
      <c r="C13" s="8"/>
      <c r="D13" s="8"/>
      <c r="E13" s="16"/>
      <c r="F13" s="16"/>
      <c r="G13" s="16"/>
      <c r="H13" s="17"/>
      <c r="I13" s="17"/>
      <c r="J13" s="17"/>
      <c r="K13" s="16"/>
      <c r="L13" s="16"/>
      <c r="M13" s="16"/>
    </row>
    <row r="14" spans="1:13" x14ac:dyDescent="0.25">
      <c r="A14" s="15"/>
      <c r="B14" s="80"/>
      <c r="C14" s="8"/>
      <c r="D14" s="8"/>
      <c r="E14" s="16"/>
      <c r="F14" s="16"/>
      <c r="G14" s="16"/>
      <c r="H14" s="17"/>
      <c r="I14" s="17"/>
      <c r="J14" s="17"/>
      <c r="K14" s="16"/>
      <c r="L14" s="16"/>
      <c r="M14" s="16"/>
    </row>
    <row r="15" spans="1:13" x14ac:dyDescent="0.25">
      <c r="A15" s="15"/>
      <c r="B15" s="8"/>
      <c r="C15" s="8"/>
      <c r="D15" s="8"/>
      <c r="E15" s="16"/>
      <c r="F15" s="16"/>
      <c r="G15" s="16"/>
      <c r="H15" s="17"/>
      <c r="I15" s="17"/>
      <c r="J15" s="17"/>
      <c r="K15" s="16"/>
      <c r="L15" s="16"/>
      <c r="M15" s="16"/>
    </row>
    <row r="16" spans="1:13" x14ac:dyDescent="0.25">
      <c r="A16" s="15"/>
      <c r="B16" s="8"/>
      <c r="C16" s="8"/>
      <c r="D16" s="8"/>
      <c r="E16" s="16"/>
      <c r="F16" s="16"/>
      <c r="G16" s="16"/>
      <c r="H16" s="17"/>
      <c r="I16" s="17"/>
      <c r="J16" s="17"/>
      <c r="K16" s="16"/>
      <c r="L16" s="16"/>
      <c r="M16" s="16"/>
    </row>
    <row r="17" spans="1:13" x14ac:dyDescent="0.25">
      <c r="A17" s="15"/>
      <c r="B17" s="8"/>
      <c r="C17" s="8"/>
      <c r="D17" s="8"/>
      <c r="E17" s="16"/>
      <c r="F17" s="16"/>
      <c r="G17" s="16"/>
      <c r="H17" s="17"/>
      <c r="I17" s="17"/>
      <c r="J17" s="17"/>
      <c r="K17" s="16"/>
      <c r="L17" s="16"/>
      <c r="M17" s="16"/>
    </row>
    <row r="18" spans="1:13" x14ac:dyDescent="0.25">
      <c r="A18" s="15"/>
      <c r="B18" s="8"/>
      <c r="C18" s="8"/>
      <c r="D18" s="8"/>
      <c r="E18" s="16"/>
      <c r="F18" s="16"/>
      <c r="G18" s="16"/>
      <c r="H18" s="17"/>
      <c r="I18" s="17"/>
      <c r="J18" s="17"/>
      <c r="K18" s="16"/>
      <c r="L18" s="16"/>
      <c r="M18" s="16"/>
    </row>
    <row r="19" spans="1:13" x14ac:dyDescent="0.25">
      <c r="A19" s="15"/>
      <c r="B19" s="8"/>
      <c r="C19" s="8"/>
      <c r="D19" s="8"/>
      <c r="E19" s="16"/>
      <c r="F19" s="16"/>
      <c r="G19" s="16"/>
      <c r="H19" s="17"/>
      <c r="I19" s="17"/>
      <c r="J19" s="17"/>
      <c r="K19" s="16"/>
      <c r="L19" s="16"/>
      <c r="M19" s="16"/>
    </row>
    <row r="20" spans="1:13" x14ac:dyDescent="0.25">
      <c r="A20" s="15"/>
      <c r="B20" s="8"/>
      <c r="C20" s="8"/>
      <c r="D20" s="8"/>
      <c r="E20" s="16"/>
      <c r="F20" s="16"/>
      <c r="G20" s="16"/>
      <c r="H20" s="17"/>
      <c r="I20" s="17"/>
      <c r="J20" s="17"/>
      <c r="K20" s="16"/>
      <c r="L20" s="16"/>
      <c r="M20" s="16"/>
    </row>
    <row r="21" spans="1:13" x14ac:dyDescent="0.25">
      <c r="A21" s="15"/>
      <c r="B21" s="8"/>
      <c r="C21" s="8"/>
      <c r="D21" s="8"/>
      <c r="E21" s="16"/>
      <c r="F21" s="16"/>
      <c r="G21" s="16"/>
      <c r="H21" s="17"/>
      <c r="I21" s="17"/>
      <c r="J21" s="17"/>
      <c r="K21" s="16"/>
      <c r="L21" s="16"/>
      <c r="M21" s="16"/>
    </row>
    <row r="23" spans="1:13" x14ac:dyDescent="0.25">
      <c r="A23" s="232"/>
      <c r="D23" s="6"/>
      <c r="E23" s="72"/>
      <c r="F23"/>
      <c r="G23" s="6"/>
      <c r="H23" s="6"/>
      <c r="I23" s="4"/>
      <c r="M23"/>
    </row>
    <row r="24" spans="1:13" x14ac:dyDescent="0.25">
      <c r="E24" s="72"/>
      <c r="F24"/>
      <c r="G24" s="6"/>
      <c r="H24" s="6"/>
      <c r="I24" s="4"/>
      <c r="J24" s="1"/>
    </row>
    <row r="25" spans="1:13" x14ac:dyDescent="0.25">
      <c r="A25" s="232"/>
      <c r="E25" s="72"/>
      <c r="F25"/>
      <c r="G25" s="6"/>
      <c r="H25" s="6"/>
      <c r="I25" s="4"/>
      <c r="J25" s="1"/>
    </row>
    <row r="26" spans="1:13" x14ac:dyDescent="0.25">
      <c r="A26" s="233"/>
      <c r="B26" s="110"/>
      <c r="C26" s="110"/>
      <c r="D26" s="110"/>
      <c r="E26" s="110"/>
      <c r="F26" s="143"/>
      <c r="G26" s="110"/>
      <c r="H26" s="144"/>
      <c r="I26" s="144"/>
      <c r="J26" s="110"/>
    </row>
  </sheetData>
  <mergeCells count="10">
    <mergeCell ref="A1:M1"/>
    <mergeCell ref="A2:M2"/>
    <mergeCell ref="A3:A5"/>
    <mergeCell ref="B3:B5"/>
    <mergeCell ref="C3:C5"/>
    <mergeCell ref="D3:D5"/>
    <mergeCell ref="E3:M3"/>
    <mergeCell ref="E4:G4"/>
    <mergeCell ref="H4:J4"/>
    <mergeCell ref="K4:M4"/>
  </mergeCells>
  <dataValidations count="1">
    <dataValidation type="date" operator="greaterThan" allowBlank="1" showInputMessage="1" showErrorMessage="1" sqref="H26:I26" xr:uid="{27E08932-3901-4FD5-9946-E3F92DBDCBE0}">
      <formula1>36526</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59999389629810485"/>
  </sheetPr>
  <dimension ref="A1:M91"/>
  <sheetViews>
    <sheetView showGridLines="0" topLeftCell="A62" zoomScale="90" zoomScaleNormal="90" workbookViewId="0">
      <selection activeCell="L88" sqref="L88"/>
    </sheetView>
  </sheetViews>
  <sheetFormatPr defaultColWidth="8.5703125" defaultRowHeight="15" x14ac:dyDescent="0.25"/>
  <cols>
    <col min="1" max="1" width="92.5703125" style="19" customWidth="1"/>
    <col min="2" max="11" width="8.5703125" style="19" customWidth="1"/>
    <col min="12" max="12" width="65.42578125" style="19" customWidth="1"/>
    <col min="13" max="16384" width="8.5703125" style="19"/>
  </cols>
  <sheetData>
    <row r="1" spans="1:12" ht="37.5" customHeight="1" x14ac:dyDescent="0.25">
      <c r="A1" s="334" t="s">
        <v>3446</v>
      </c>
      <c r="B1" s="314"/>
      <c r="C1" s="314"/>
      <c r="D1" s="314"/>
      <c r="E1" s="314"/>
      <c r="F1" s="314"/>
      <c r="G1" s="314"/>
      <c r="H1" s="321"/>
      <c r="I1" s="321"/>
      <c r="J1" s="321"/>
      <c r="K1" s="321"/>
      <c r="L1" s="321"/>
    </row>
    <row r="2" spans="1:12" customFormat="1" ht="33" customHeight="1" x14ac:dyDescent="0.25">
      <c r="A2" s="329" t="s">
        <v>3294</v>
      </c>
      <c r="B2" s="314"/>
      <c r="C2" s="314"/>
      <c r="D2" s="314"/>
      <c r="E2" s="314"/>
      <c r="F2" s="314"/>
      <c r="G2" s="314"/>
      <c r="H2" s="321"/>
      <c r="I2" s="321"/>
      <c r="J2" s="321"/>
      <c r="K2" s="321"/>
      <c r="L2" s="321"/>
    </row>
    <row r="3" spans="1:12" customFormat="1" ht="33" customHeight="1" x14ac:dyDescent="0.25">
      <c r="A3" s="330" t="s">
        <v>3399</v>
      </c>
      <c r="B3" s="319"/>
      <c r="C3" s="319"/>
      <c r="D3" s="319"/>
      <c r="E3" s="319"/>
      <c r="F3" s="319"/>
      <c r="G3" s="319"/>
      <c r="H3" s="319"/>
      <c r="I3" s="319"/>
      <c r="J3" s="319"/>
      <c r="K3" s="319"/>
      <c r="L3" s="308"/>
    </row>
    <row r="4" spans="1:12" ht="17.100000000000001" customHeight="1" x14ac:dyDescent="0.25">
      <c r="A4" s="26"/>
      <c r="B4" s="27">
        <v>2017</v>
      </c>
      <c r="C4" s="27">
        <v>2018</v>
      </c>
      <c r="D4" s="28">
        <v>2019</v>
      </c>
      <c r="E4" s="29">
        <v>2020</v>
      </c>
      <c r="F4" s="27">
        <v>2021</v>
      </c>
      <c r="G4" s="27">
        <v>2022</v>
      </c>
      <c r="H4" s="27">
        <v>2023</v>
      </c>
      <c r="I4" s="27">
        <v>2024</v>
      </c>
      <c r="J4" s="27">
        <v>2025</v>
      </c>
      <c r="K4" s="27">
        <v>2026</v>
      </c>
      <c r="L4" s="331" t="s">
        <v>3295</v>
      </c>
    </row>
    <row r="5" spans="1:12" x14ac:dyDescent="0.25">
      <c r="A5" s="30" t="s">
        <v>3296</v>
      </c>
      <c r="B5" s="93">
        <v>26984.400000000001</v>
      </c>
      <c r="C5" s="93">
        <v>29153.599999999999</v>
      </c>
      <c r="D5" s="94">
        <v>30678.6</v>
      </c>
      <c r="E5" s="95">
        <v>30265.1</v>
      </c>
      <c r="F5" s="93">
        <v>33616.5</v>
      </c>
      <c r="G5" s="93">
        <v>39062.5</v>
      </c>
      <c r="H5" s="93">
        <v>43637.185087816455</v>
      </c>
      <c r="I5" s="93">
        <v>46016.900361766449</v>
      </c>
      <c r="J5" s="93">
        <v>48641.922186516502</v>
      </c>
      <c r="K5" s="93">
        <v>51328.957506234896</v>
      </c>
      <c r="L5" s="332"/>
    </row>
    <row r="6" spans="1:12" x14ac:dyDescent="0.25">
      <c r="A6" s="30" t="s">
        <v>3448</v>
      </c>
      <c r="B6" s="31"/>
      <c r="C6" s="31"/>
      <c r="D6" s="32"/>
      <c r="E6" s="95">
        <f>SUM([1]Costing_detailed!L6:L102)/1000000</f>
        <v>0</v>
      </c>
      <c r="F6" s="95">
        <f>SUM([1]Costing_detailed!M6:M102)/1000000</f>
        <v>0</v>
      </c>
      <c r="G6" s="95">
        <f>SUM([1]Costing_detailed!N6:N102)/1000000</f>
        <v>6.7522582800000004</v>
      </c>
      <c r="H6" s="95">
        <f>SUM([1]Costing_detailed!O6:O102)/1000000</f>
        <v>301.05542229805343</v>
      </c>
      <c r="I6" s="95">
        <f>SUM([1]Costing_detailed!P6:P102)/1000000</f>
        <v>607.88063876097578</v>
      </c>
      <c r="J6" s="95">
        <f>SUM([1]Costing_detailed!Q6:Q102)/1000000</f>
        <v>659.7025058838027</v>
      </c>
      <c r="K6" s="95">
        <f>SUM([1]Costing_detailed!R6:R102)/1000000</f>
        <v>393.84666177716787</v>
      </c>
      <c r="L6" s="332"/>
    </row>
    <row r="7" spans="1:12" ht="15" customHeight="1" x14ac:dyDescent="0.25">
      <c r="A7" s="33" t="s">
        <v>3447</v>
      </c>
      <c r="B7" s="96">
        <f>B8+B17+B23+B30+B40+B47+B54+B61+B68+B77</f>
        <v>10435.313999999998</v>
      </c>
      <c r="C7" s="96">
        <f t="shared" ref="C7:J7" si="0">C8+C17+C23+C30+C40+C47+C54+C61+C68+C77</f>
        <v>11481.732</v>
      </c>
      <c r="D7" s="97">
        <f t="shared" si="0"/>
        <v>11703.976999999999</v>
      </c>
      <c r="E7" s="96">
        <f t="shared" si="0"/>
        <v>12769.677</v>
      </c>
      <c r="F7" s="96">
        <f>F8+F17+F23+F30+F40+F47+F54+F61+F68+F77</f>
        <v>14814.196</v>
      </c>
      <c r="G7" s="96">
        <f t="shared" si="0"/>
        <v>15957.002699893979</v>
      </c>
      <c r="H7" s="96">
        <f t="shared" si="0"/>
        <v>17452.797259064526</v>
      </c>
      <c r="I7" s="96">
        <f t="shared" si="0"/>
        <v>17714.822650910133</v>
      </c>
      <c r="J7" s="96">
        <f t="shared" si="0"/>
        <v>18022.941355286497</v>
      </c>
      <c r="K7" s="96">
        <f>K8+K17+K23+K30+K40+K47+K54+K61+K68+K77</f>
        <v>18153.772431412188</v>
      </c>
      <c r="L7" s="332"/>
    </row>
    <row r="8" spans="1:12" ht="15" customHeight="1" x14ac:dyDescent="0.25">
      <c r="A8" s="34" t="s">
        <v>3297</v>
      </c>
      <c r="B8" s="98">
        <f>+SUM(B9:B16)</f>
        <v>1083.6109999999999</v>
      </c>
      <c r="C8" s="98">
        <f t="shared" ref="C8:J8" si="1">+SUM(C9:C16)</f>
        <v>1174.24</v>
      </c>
      <c r="D8" s="99">
        <f t="shared" si="1"/>
        <v>1166.6039999999998</v>
      </c>
      <c r="E8" s="98">
        <f>+SUM(E9:E16)</f>
        <v>1150.893</v>
      </c>
      <c r="F8" s="98">
        <f t="shared" si="1"/>
        <v>1258.4589999999998</v>
      </c>
      <c r="G8" s="98">
        <f t="shared" si="1"/>
        <v>1247.2127552560239</v>
      </c>
      <c r="H8" s="98">
        <f t="shared" si="1"/>
        <v>1414.3174166747669</v>
      </c>
      <c r="I8" s="98">
        <f t="shared" si="1"/>
        <v>1490.722111311733</v>
      </c>
      <c r="J8" s="98">
        <f t="shared" si="1"/>
        <v>1460.1770162837065</v>
      </c>
      <c r="K8" s="98">
        <f>+SUM(K9:K16)</f>
        <v>1612.2071990234044</v>
      </c>
      <c r="L8" s="333"/>
    </row>
    <row r="9" spans="1:12" ht="15" customHeight="1" x14ac:dyDescent="0.25">
      <c r="A9" s="36" t="s">
        <v>3298</v>
      </c>
      <c r="B9" s="100">
        <v>649.60800000000006</v>
      </c>
      <c r="C9" s="100">
        <v>711.37599999999998</v>
      </c>
      <c r="D9" s="101">
        <v>681.61099999999988</v>
      </c>
      <c r="E9" s="100">
        <v>729.505</v>
      </c>
      <c r="F9" s="100">
        <v>869.5200000000001</v>
      </c>
      <c r="G9" s="102">
        <v>862.05520091090489</v>
      </c>
      <c r="H9" s="102">
        <v>942.45913621414809</v>
      </c>
      <c r="I9" s="102">
        <v>957.61945890104732</v>
      </c>
      <c r="J9" s="102">
        <v>913.47329224907287</v>
      </c>
      <c r="K9" s="102">
        <v>1074.3910484433363</v>
      </c>
      <c r="L9" s="37"/>
    </row>
    <row r="10" spans="1:12" ht="15" customHeight="1" x14ac:dyDescent="0.25">
      <c r="A10" s="36" t="s">
        <v>3299</v>
      </c>
      <c r="B10" s="100">
        <v>0</v>
      </c>
      <c r="C10" s="100">
        <v>0</v>
      </c>
      <c r="D10" s="101">
        <v>0</v>
      </c>
      <c r="E10" s="100">
        <v>0</v>
      </c>
      <c r="F10" s="100">
        <v>0</v>
      </c>
      <c r="G10" s="102">
        <v>0</v>
      </c>
      <c r="H10" s="102">
        <v>0</v>
      </c>
      <c r="I10" s="102">
        <v>0</v>
      </c>
      <c r="J10" s="102">
        <v>0</v>
      </c>
      <c r="K10" s="102">
        <v>0</v>
      </c>
      <c r="L10" s="37"/>
    </row>
    <row r="11" spans="1:12" ht="15" customHeight="1" x14ac:dyDescent="0.25">
      <c r="A11" s="36" t="s">
        <v>3300</v>
      </c>
      <c r="B11" s="100">
        <v>28.827000000000002</v>
      </c>
      <c r="C11" s="100">
        <v>57.075000000000003</v>
      </c>
      <c r="D11" s="101">
        <v>62.279000000000003</v>
      </c>
      <c r="E11" s="100">
        <v>55.298000000000002</v>
      </c>
      <c r="F11" s="100">
        <v>47.597000000000001</v>
      </c>
      <c r="G11" s="102">
        <v>47.139287311332616</v>
      </c>
      <c r="H11" s="102">
        <v>104.06461692096083</v>
      </c>
      <c r="I11" s="102">
        <v>161.86507641122628</v>
      </c>
      <c r="J11" s="102">
        <v>191.06772580536136</v>
      </c>
      <c r="K11" s="102">
        <v>118.14380619178363</v>
      </c>
      <c r="L11" s="37"/>
    </row>
    <row r="12" spans="1:12" ht="15" customHeight="1" x14ac:dyDescent="0.25">
      <c r="A12" s="36" t="s">
        <v>3301</v>
      </c>
      <c r="B12" s="100">
        <v>84.573999999999998</v>
      </c>
      <c r="C12" s="100">
        <v>128.72</v>
      </c>
      <c r="D12" s="101">
        <v>156.64000000000001</v>
      </c>
      <c r="E12" s="100">
        <v>124.53100000000001</v>
      </c>
      <c r="F12" s="100">
        <v>135.577</v>
      </c>
      <c r="G12" s="102">
        <v>134.25685262768624</v>
      </c>
      <c r="H12" s="102">
        <v>146.08328749968121</v>
      </c>
      <c r="I12" s="102">
        <v>147.45116874360227</v>
      </c>
      <c r="J12" s="102">
        <v>141.25440681759079</v>
      </c>
      <c r="K12" s="102">
        <v>166.68888515075929</v>
      </c>
      <c r="L12" s="37"/>
    </row>
    <row r="13" spans="1:12" ht="15" customHeight="1" x14ac:dyDescent="0.25">
      <c r="A13" s="36" t="s">
        <v>3302</v>
      </c>
      <c r="B13" s="100">
        <v>5.5440000000000005</v>
      </c>
      <c r="C13" s="100">
        <v>5.6230000000000002</v>
      </c>
      <c r="D13" s="101">
        <v>4.5199999999999996</v>
      </c>
      <c r="E13" s="100">
        <v>4.6599999999999993</v>
      </c>
      <c r="F13" s="100">
        <v>5.1479999999999997</v>
      </c>
      <c r="G13" s="102">
        <v>5.09787262830221</v>
      </c>
      <c r="H13" s="102">
        <v>5.5469346869185685</v>
      </c>
      <c r="I13" s="102">
        <v>5.5988745634736308</v>
      </c>
      <c r="J13" s="102">
        <v>5.3635770543451873</v>
      </c>
      <c r="K13" s="102">
        <v>6.3293507066545871</v>
      </c>
      <c r="L13" s="37"/>
    </row>
    <row r="14" spans="1:12" ht="15" customHeight="1" x14ac:dyDescent="0.25">
      <c r="A14" s="36" t="s">
        <v>3303</v>
      </c>
      <c r="B14" s="100">
        <v>4.2789999999999999</v>
      </c>
      <c r="C14" s="100">
        <v>6.2969999999999997</v>
      </c>
      <c r="D14" s="101">
        <v>6.7609999999999992</v>
      </c>
      <c r="E14" s="100">
        <v>4.8149999999999995</v>
      </c>
      <c r="F14" s="100">
        <v>6.6679999999999993</v>
      </c>
      <c r="G14" s="102">
        <v>6.6030720057340977</v>
      </c>
      <c r="H14" s="102">
        <v>7.1847242603677177</v>
      </c>
      <c r="I14" s="102">
        <v>7.2519999202102108</v>
      </c>
      <c r="J14" s="102">
        <v>6.9472283990624906</v>
      </c>
      <c r="K14" s="102">
        <v>8.1981566651073763</v>
      </c>
      <c r="L14" s="37"/>
    </row>
    <row r="15" spans="1:12" ht="15" customHeight="1" x14ac:dyDescent="0.25">
      <c r="A15" s="36" t="s">
        <v>3304</v>
      </c>
      <c r="B15" s="100">
        <v>310.779</v>
      </c>
      <c r="C15" s="100">
        <v>265.14899999999994</v>
      </c>
      <c r="D15" s="101">
        <v>254.79299999999998</v>
      </c>
      <c r="E15" s="100">
        <v>232.08399999999997</v>
      </c>
      <c r="F15" s="100">
        <v>193.94900000000001</v>
      </c>
      <c r="G15" s="102">
        <v>192.06046977206401</v>
      </c>
      <c r="H15" s="102">
        <v>208.97871709269029</v>
      </c>
      <c r="I15" s="102">
        <v>210.93553277217313</v>
      </c>
      <c r="J15" s="102">
        <v>202.07078595827403</v>
      </c>
      <c r="K15" s="102">
        <v>238.4559518657635</v>
      </c>
      <c r="L15" s="37"/>
    </row>
    <row r="16" spans="1:12" ht="15" customHeight="1" x14ac:dyDescent="0.25">
      <c r="A16" s="38" t="s">
        <v>3305</v>
      </c>
      <c r="B16" s="95">
        <v>0</v>
      </c>
      <c r="C16" s="95">
        <v>0</v>
      </c>
      <c r="D16" s="103">
        <v>0</v>
      </c>
      <c r="E16" s="95">
        <v>0</v>
      </c>
      <c r="F16" s="95">
        <v>1.136590821460004E-14</v>
      </c>
      <c r="G16" s="104">
        <v>1.1255235505634187E-14</v>
      </c>
      <c r="H16" s="104">
        <v>1.2246688135955257E-14</v>
      </c>
      <c r="I16" s="104">
        <v>1.2361362547299953E-14</v>
      </c>
      <c r="J16" s="104">
        <v>1.1841865676305799E-14</v>
      </c>
      <c r="K16" s="104">
        <v>1.3974129601757953E-14</v>
      </c>
      <c r="L16" s="39"/>
    </row>
    <row r="17" spans="1:12" ht="15" customHeight="1" x14ac:dyDescent="0.25">
      <c r="A17" s="34" t="s">
        <v>3306</v>
      </c>
      <c r="B17" s="98">
        <f>+SUM(B18:B22)</f>
        <v>446.05299999999994</v>
      </c>
      <c r="C17" s="98">
        <f t="shared" ref="C17:J17" si="2">+SUM(C18:C22)</f>
        <v>614.32899999999995</v>
      </c>
      <c r="D17" s="99">
        <f t="shared" si="2"/>
        <v>580.75900000000001</v>
      </c>
      <c r="E17" s="98">
        <f t="shared" si="2"/>
        <v>743.83399999999995</v>
      </c>
      <c r="F17" s="98">
        <f t="shared" si="2"/>
        <v>782.96600000000012</v>
      </c>
      <c r="G17" s="98">
        <f t="shared" si="2"/>
        <v>874.15104018999989</v>
      </c>
      <c r="H17" s="98">
        <f t="shared" si="2"/>
        <v>1198.2317409999998</v>
      </c>
      <c r="I17" s="98">
        <f t="shared" si="2"/>
        <v>1335.7462809999997</v>
      </c>
      <c r="J17" s="98">
        <f t="shared" si="2"/>
        <v>1445.7341729999996</v>
      </c>
      <c r="K17" s="98">
        <f>+SUM(K18:K22)</f>
        <v>1311.4335059999996</v>
      </c>
      <c r="L17" s="40"/>
    </row>
    <row r="18" spans="1:12" ht="15" customHeight="1" x14ac:dyDescent="0.25">
      <c r="A18" s="36" t="s">
        <v>3307</v>
      </c>
      <c r="B18" s="100">
        <v>424.17999999999995</v>
      </c>
      <c r="C18" s="100">
        <v>591.55899999999997</v>
      </c>
      <c r="D18" s="101">
        <v>555.38499999999999</v>
      </c>
      <c r="E18" s="100">
        <v>725.96399999999994</v>
      </c>
      <c r="F18" s="100">
        <v>759.99300000000005</v>
      </c>
      <c r="G18" s="102">
        <v>848.50258055537358</v>
      </c>
      <c r="H18" s="102">
        <v>1163.0744317605272</v>
      </c>
      <c r="I18" s="102">
        <v>1296.5541585918581</v>
      </c>
      <c r="J18" s="102">
        <v>1403.3148966120991</v>
      </c>
      <c r="K18" s="102">
        <v>1272.9547445552651</v>
      </c>
      <c r="L18" s="37"/>
    </row>
    <row r="19" spans="1:12" ht="15" customHeight="1" x14ac:dyDescent="0.25">
      <c r="A19" s="36" t="s">
        <v>3308</v>
      </c>
      <c r="B19" s="100">
        <v>10.964</v>
      </c>
      <c r="C19" s="100">
        <v>5.9329999999999998</v>
      </c>
      <c r="D19" s="101">
        <v>7.6839999999999993</v>
      </c>
      <c r="E19" s="100">
        <v>7.5779999999999994</v>
      </c>
      <c r="F19" s="100">
        <v>7.282</v>
      </c>
      <c r="G19" s="102">
        <v>8.1300693448547943</v>
      </c>
      <c r="H19" s="102">
        <v>11.144192133454069</v>
      </c>
      <c r="I19" s="102">
        <v>12.423150453840904</v>
      </c>
      <c r="J19" s="102">
        <v>13.446096315530939</v>
      </c>
      <c r="K19" s="102">
        <v>12.197028722437496</v>
      </c>
      <c r="L19" s="37"/>
    </row>
    <row r="20" spans="1:12" ht="15" customHeight="1" x14ac:dyDescent="0.25">
      <c r="A20" s="36" t="s">
        <v>3309</v>
      </c>
      <c r="B20" s="100">
        <v>0</v>
      </c>
      <c r="C20" s="100">
        <v>0</v>
      </c>
      <c r="D20" s="101">
        <v>0</v>
      </c>
      <c r="E20" s="100">
        <v>0</v>
      </c>
      <c r="F20" s="100">
        <v>0</v>
      </c>
      <c r="G20" s="102">
        <v>0</v>
      </c>
      <c r="H20" s="102">
        <v>0</v>
      </c>
      <c r="I20" s="102">
        <v>0</v>
      </c>
      <c r="J20" s="102">
        <v>0</v>
      </c>
      <c r="K20" s="102">
        <v>0</v>
      </c>
      <c r="L20" s="37"/>
    </row>
    <row r="21" spans="1:12" ht="15" customHeight="1" x14ac:dyDescent="0.25">
      <c r="A21" s="36" t="s">
        <v>3310</v>
      </c>
      <c r="B21" s="100">
        <v>0</v>
      </c>
      <c r="C21" s="100">
        <v>0</v>
      </c>
      <c r="D21" s="101">
        <v>0</v>
      </c>
      <c r="E21" s="100">
        <v>0</v>
      </c>
      <c r="F21" s="100">
        <v>0</v>
      </c>
      <c r="G21" s="102">
        <v>0</v>
      </c>
      <c r="H21" s="102">
        <v>0</v>
      </c>
      <c r="I21" s="102">
        <v>0</v>
      </c>
      <c r="J21" s="102">
        <v>0</v>
      </c>
      <c r="K21" s="102">
        <v>0</v>
      </c>
      <c r="L21" s="37"/>
    </row>
    <row r="22" spans="1:12" ht="15" customHeight="1" x14ac:dyDescent="0.25">
      <c r="A22" s="38" t="s">
        <v>3311</v>
      </c>
      <c r="B22" s="100">
        <v>10.909000000000001</v>
      </c>
      <c r="C22" s="100">
        <v>16.837</v>
      </c>
      <c r="D22" s="101">
        <v>17.690000000000001</v>
      </c>
      <c r="E22" s="100">
        <v>10.292</v>
      </c>
      <c r="F22" s="100">
        <v>15.691000000000001</v>
      </c>
      <c r="G22" s="102">
        <v>17.51839028977157</v>
      </c>
      <c r="H22" s="102">
        <v>24.013117106018647</v>
      </c>
      <c r="I22" s="102">
        <v>26.768971954300689</v>
      </c>
      <c r="J22" s="102">
        <v>28.973180072369672</v>
      </c>
      <c r="K22" s="102">
        <v>26.281732722296997</v>
      </c>
      <c r="L22" s="37"/>
    </row>
    <row r="23" spans="1:12" ht="15" customHeight="1" x14ac:dyDescent="0.25">
      <c r="A23" s="34" t="s">
        <v>3312</v>
      </c>
      <c r="B23" s="98">
        <f>+SUM(B24:B29)</f>
        <v>628.80499999999995</v>
      </c>
      <c r="C23" s="98">
        <f t="shared" ref="C23" si="3">+SUM(C24:C29)</f>
        <v>641.00300000000004</v>
      </c>
      <c r="D23" s="99">
        <f>+SUM(D24:D29)</f>
        <v>684.14700000000005</v>
      </c>
      <c r="E23" s="98">
        <f>+SUM(E24:E29)</f>
        <v>674.10299999999995</v>
      </c>
      <c r="F23" s="98">
        <f t="shared" ref="F23:J23" si="4">+SUM(F24:F29)</f>
        <v>733.69799999999998</v>
      </c>
      <c r="G23" s="98">
        <f t="shared" si="4"/>
        <v>823.12318703000005</v>
      </c>
      <c r="H23" s="98">
        <f t="shared" si="4"/>
        <v>1048.5424575728628</v>
      </c>
      <c r="I23" s="98">
        <f t="shared" si="4"/>
        <v>1195.0505805052894</v>
      </c>
      <c r="J23" s="98">
        <f t="shared" si="4"/>
        <v>1055.5637690912895</v>
      </c>
      <c r="K23" s="98">
        <f>+SUM(K24:K29)</f>
        <v>889.54463845061082</v>
      </c>
      <c r="L23" s="40"/>
    </row>
    <row r="24" spans="1:12" ht="15" customHeight="1" x14ac:dyDescent="0.25">
      <c r="A24" s="36" t="s">
        <v>3313</v>
      </c>
      <c r="B24" s="100">
        <v>349.75799999999998</v>
      </c>
      <c r="C24" s="100">
        <v>352.65</v>
      </c>
      <c r="D24" s="101">
        <v>381.11700000000002</v>
      </c>
      <c r="E24" s="100">
        <v>357.71099999999996</v>
      </c>
      <c r="F24" s="100">
        <v>365.49399999999997</v>
      </c>
      <c r="G24" s="102">
        <v>410.04144228325936</v>
      </c>
      <c r="H24" s="102">
        <v>520.72929822656715</v>
      </c>
      <c r="I24" s="102">
        <v>583.23821966817445</v>
      </c>
      <c r="J24" s="102">
        <v>521.27062212961164</v>
      </c>
      <c r="K24" s="102">
        <v>443.12950026559645</v>
      </c>
      <c r="L24" s="37"/>
    </row>
    <row r="25" spans="1:12" ht="15" customHeight="1" x14ac:dyDescent="0.25">
      <c r="A25" s="36" t="s">
        <v>3314</v>
      </c>
      <c r="B25" s="100">
        <v>66.801000000000002</v>
      </c>
      <c r="C25" s="100">
        <v>63.397999999999996</v>
      </c>
      <c r="D25" s="101">
        <v>60.530999999999999</v>
      </c>
      <c r="E25" s="100">
        <v>54.981999999999992</v>
      </c>
      <c r="F25" s="100">
        <v>58.325000000000003</v>
      </c>
      <c r="G25" s="102">
        <v>65.433815934519046</v>
      </c>
      <c r="H25" s="102">
        <v>86.320072715186924</v>
      </c>
      <c r="I25" s="102">
        <v>117.32195532415382</v>
      </c>
      <c r="J25" s="102">
        <v>92.341106394932879</v>
      </c>
      <c r="K25" s="102">
        <v>70.713960018470658</v>
      </c>
      <c r="L25" s="37"/>
    </row>
    <row r="26" spans="1:12" ht="15" customHeight="1" x14ac:dyDescent="0.25">
      <c r="A26" s="36" t="s">
        <v>3315</v>
      </c>
      <c r="B26" s="100">
        <v>110.554</v>
      </c>
      <c r="C26" s="100">
        <v>120.68300000000001</v>
      </c>
      <c r="D26" s="101">
        <v>129.23000000000002</v>
      </c>
      <c r="E26" s="100">
        <v>140.28599999999997</v>
      </c>
      <c r="F26" s="100">
        <v>154.61000000000001</v>
      </c>
      <c r="G26" s="102">
        <v>173.45430401433333</v>
      </c>
      <c r="H26" s="102">
        <v>220.27709565357998</v>
      </c>
      <c r="I26" s="102">
        <v>246.7194020774526</v>
      </c>
      <c r="J26" s="102">
        <v>220.50608460729657</v>
      </c>
      <c r="K26" s="102">
        <v>187.45109915912127</v>
      </c>
      <c r="L26" s="37"/>
    </row>
    <row r="27" spans="1:12" ht="15" customHeight="1" x14ac:dyDescent="0.25">
      <c r="A27" s="36" t="s">
        <v>3316</v>
      </c>
      <c r="B27" s="100">
        <v>54.489999999999995</v>
      </c>
      <c r="C27" s="100">
        <v>55.845000000000006</v>
      </c>
      <c r="D27" s="101">
        <v>61.119</v>
      </c>
      <c r="E27" s="100">
        <v>58.596000000000004</v>
      </c>
      <c r="F27" s="100">
        <v>58.683</v>
      </c>
      <c r="G27" s="102">
        <v>65.835449986890382</v>
      </c>
      <c r="H27" s="102">
        <v>83.607275106649197</v>
      </c>
      <c r="I27" s="102">
        <v>93.643584969349646</v>
      </c>
      <c r="J27" s="102">
        <v>83.694189011124664</v>
      </c>
      <c r="K27" s="102">
        <v>71.148003699338418</v>
      </c>
      <c r="L27" s="37"/>
    </row>
    <row r="28" spans="1:12" ht="15" customHeight="1" x14ac:dyDescent="0.25">
      <c r="A28" s="36" t="s">
        <v>3317</v>
      </c>
      <c r="B28" s="100">
        <v>0</v>
      </c>
      <c r="C28" s="100">
        <v>0</v>
      </c>
      <c r="D28" s="101">
        <v>0</v>
      </c>
      <c r="E28" s="100">
        <v>0</v>
      </c>
      <c r="F28" s="100">
        <v>0</v>
      </c>
      <c r="G28" s="102">
        <v>0</v>
      </c>
      <c r="H28" s="102">
        <v>0</v>
      </c>
      <c r="I28" s="102">
        <v>0</v>
      </c>
      <c r="J28" s="102">
        <v>0</v>
      </c>
      <c r="K28" s="102">
        <v>0</v>
      </c>
      <c r="L28" s="37"/>
    </row>
    <row r="29" spans="1:12" ht="15" customHeight="1" x14ac:dyDescent="0.25">
      <c r="A29" s="38" t="s">
        <v>3318</v>
      </c>
      <c r="B29" s="100">
        <v>47.201999999999998</v>
      </c>
      <c r="C29" s="100">
        <v>48.427</v>
      </c>
      <c r="D29" s="101">
        <v>52.15</v>
      </c>
      <c r="E29" s="100">
        <v>62.527999999999999</v>
      </c>
      <c r="F29" s="100">
        <v>96.585999999999999</v>
      </c>
      <c r="G29" s="102">
        <v>108.35817481099797</v>
      </c>
      <c r="H29" s="102">
        <v>137.60871587087945</v>
      </c>
      <c r="I29" s="102">
        <v>154.12741846615893</v>
      </c>
      <c r="J29" s="102">
        <v>137.75176694832379</v>
      </c>
      <c r="K29" s="102">
        <v>117.1020753080841</v>
      </c>
      <c r="L29" s="37"/>
    </row>
    <row r="30" spans="1:12" ht="15" customHeight="1" x14ac:dyDescent="0.25">
      <c r="A30" s="34" t="s">
        <v>3319</v>
      </c>
      <c r="B30" s="98">
        <f>+SUM(B31:B39)</f>
        <v>1726.6169999999997</v>
      </c>
      <c r="C30" s="98">
        <f t="shared" ref="C30:D30" si="5">+SUM(C31:C39)</f>
        <v>1821.2149999999999</v>
      </c>
      <c r="D30" s="99">
        <f t="shared" si="5"/>
        <v>1606.192</v>
      </c>
      <c r="E30" s="98">
        <f>+SUM(E31:E39)</f>
        <v>2111.4110000000001</v>
      </c>
      <c r="F30" s="98">
        <f t="shared" ref="F30:J30" si="6">+SUM(F31:F39)</f>
        <v>2414.8689999999997</v>
      </c>
      <c r="G30" s="98">
        <f t="shared" si="6"/>
        <v>2762.7975459461431</v>
      </c>
      <c r="H30" s="98">
        <f t="shared" si="6"/>
        <v>3198.2301723786181</v>
      </c>
      <c r="I30" s="98">
        <f t="shared" si="6"/>
        <v>2888.4159539821603</v>
      </c>
      <c r="J30" s="98">
        <f t="shared" si="6"/>
        <v>2844.0948614043282</v>
      </c>
      <c r="K30" s="98">
        <f>+SUM(K31:K39)</f>
        <v>2695.5071981433971</v>
      </c>
      <c r="L30" s="40"/>
    </row>
    <row r="31" spans="1:12" ht="15" customHeight="1" x14ac:dyDescent="0.25">
      <c r="A31" s="36" t="s">
        <v>3320</v>
      </c>
      <c r="B31" s="100">
        <v>123.78</v>
      </c>
      <c r="C31" s="100">
        <v>177.37200000000001</v>
      </c>
      <c r="D31" s="101">
        <v>152.36000000000001</v>
      </c>
      <c r="E31" s="100">
        <v>215.66</v>
      </c>
      <c r="F31" s="100">
        <v>768.34199999999998</v>
      </c>
      <c r="G31" s="102">
        <v>879.04287646549403</v>
      </c>
      <c r="H31" s="102">
        <v>1054.4063741748002</v>
      </c>
      <c r="I31" s="102">
        <v>970.93952847472201</v>
      </c>
      <c r="J31" s="102">
        <v>936.90135197654013</v>
      </c>
      <c r="K31" s="102">
        <v>868.21225527326237</v>
      </c>
      <c r="L31" s="37"/>
    </row>
    <row r="32" spans="1:12" ht="15" customHeight="1" x14ac:dyDescent="0.25">
      <c r="A32" s="36" t="s">
        <v>3321</v>
      </c>
      <c r="B32" s="100">
        <v>118.75299999999999</v>
      </c>
      <c r="C32" s="100">
        <v>119.001</v>
      </c>
      <c r="D32" s="101">
        <v>126.70099999999999</v>
      </c>
      <c r="E32" s="100">
        <v>167.631</v>
      </c>
      <c r="F32" s="100">
        <v>162.11099999999999</v>
      </c>
      <c r="G32" s="102">
        <v>185.46756489518691</v>
      </c>
      <c r="H32" s="102">
        <v>204.99179258603468</v>
      </c>
      <c r="I32" s="102">
        <v>184.41538476033153</v>
      </c>
      <c r="J32" s="102">
        <v>183.41909896962406</v>
      </c>
      <c r="K32" s="102">
        <v>172.7673865055267</v>
      </c>
      <c r="L32" s="37"/>
    </row>
    <row r="33" spans="1:12" ht="15" customHeight="1" x14ac:dyDescent="0.25">
      <c r="A33" s="36" t="s">
        <v>3322</v>
      </c>
      <c r="B33" s="100">
        <v>493.423</v>
      </c>
      <c r="C33" s="100">
        <v>354.40499999999997</v>
      </c>
      <c r="D33" s="101">
        <v>217.16100000000003</v>
      </c>
      <c r="E33" s="100">
        <v>213.59200000000001</v>
      </c>
      <c r="F33" s="100">
        <v>138.51599999999999</v>
      </c>
      <c r="G33" s="102">
        <v>158.47305376576364</v>
      </c>
      <c r="H33" s="102">
        <v>203.18925342725865</v>
      </c>
      <c r="I33" s="102">
        <v>174.24649553291277</v>
      </c>
      <c r="J33" s="102">
        <v>171.84668084501598</v>
      </c>
      <c r="K33" s="102">
        <v>170.16454781746154</v>
      </c>
      <c r="L33" s="37"/>
    </row>
    <row r="34" spans="1:12" ht="15" customHeight="1" x14ac:dyDescent="0.25">
      <c r="A34" s="36" t="s">
        <v>3323</v>
      </c>
      <c r="B34" s="100">
        <v>15.334999999999997</v>
      </c>
      <c r="C34" s="100">
        <v>14.067</v>
      </c>
      <c r="D34" s="101">
        <v>14.831999999999999</v>
      </c>
      <c r="E34" s="100">
        <v>15.811000000000002</v>
      </c>
      <c r="F34" s="100">
        <v>13.432</v>
      </c>
      <c r="G34" s="102">
        <v>15.367250412816841</v>
      </c>
      <c r="H34" s="102">
        <v>16.819251981763223</v>
      </c>
      <c r="I34" s="102">
        <v>14.451502045516797</v>
      </c>
      <c r="J34" s="102">
        <v>14.120382561084632</v>
      </c>
      <c r="K34" s="102">
        <v>13.654833981298216</v>
      </c>
      <c r="L34" s="37"/>
    </row>
    <row r="35" spans="1:12" ht="15" customHeight="1" x14ac:dyDescent="0.25">
      <c r="A35" s="36" t="s">
        <v>3324</v>
      </c>
      <c r="B35" s="100">
        <v>873.06399999999996</v>
      </c>
      <c r="C35" s="100">
        <v>1011.4429999999999</v>
      </c>
      <c r="D35" s="101">
        <v>961.05299999999988</v>
      </c>
      <c r="E35" s="100">
        <v>1337.44</v>
      </c>
      <c r="F35" s="100">
        <v>1209.3450000000003</v>
      </c>
      <c r="G35" s="102">
        <v>1383.5845332406182</v>
      </c>
      <c r="H35" s="102">
        <v>1564.6516150278028</v>
      </c>
      <c r="I35" s="102">
        <v>1409.8948860550558</v>
      </c>
      <c r="J35" s="102">
        <v>1406.3743614900905</v>
      </c>
      <c r="K35" s="102">
        <v>1333.0425905664899</v>
      </c>
      <c r="L35" s="37"/>
    </row>
    <row r="36" spans="1:12" ht="15" customHeight="1" x14ac:dyDescent="0.25">
      <c r="A36" s="36" t="s">
        <v>3325</v>
      </c>
      <c r="B36" s="100">
        <v>7.5330000000000004</v>
      </c>
      <c r="C36" s="100">
        <v>10.785</v>
      </c>
      <c r="D36" s="101">
        <v>10.157</v>
      </c>
      <c r="E36" s="100">
        <v>9.2579999999999991</v>
      </c>
      <c r="F36" s="100">
        <v>17.785</v>
      </c>
      <c r="G36" s="102">
        <v>20.34742023465958</v>
      </c>
      <c r="H36" s="102">
        <v>22.269981871326603</v>
      </c>
      <c r="I36" s="102">
        <v>21.134899038081912</v>
      </c>
      <c r="J36" s="102">
        <v>20.69647140030451</v>
      </c>
      <c r="K36" s="102">
        <v>30.580049311896126</v>
      </c>
      <c r="L36" s="37"/>
    </row>
    <row r="37" spans="1:12" ht="15" customHeight="1" x14ac:dyDescent="0.25">
      <c r="A37" s="36" t="s">
        <v>3326</v>
      </c>
      <c r="B37" s="100">
        <v>29.617000000000001</v>
      </c>
      <c r="C37" s="100">
        <v>32.897999999999996</v>
      </c>
      <c r="D37" s="101">
        <v>41.486000000000004</v>
      </c>
      <c r="E37" s="100">
        <v>80.436999999999998</v>
      </c>
      <c r="F37" s="100">
        <v>31.870000000000005</v>
      </c>
      <c r="G37" s="102">
        <v>36.461753324633172</v>
      </c>
      <c r="H37" s="102">
        <v>39.906905945413492</v>
      </c>
      <c r="I37" s="102">
        <v>34.28896442753279</v>
      </c>
      <c r="J37" s="102">
        <v>33.503319849744443</v>
      </c>
      <c r="K37" s="102">
        <v>32.398716422273246</v>
      </c>
      <c r="L37" s="37"/>
    </row>
    <row r="38" spans="1:12" ht="15" customHeight="1" x14ac:dyDescent="0.25">
      <c r="A38" s="36" t="s">
        <v>3327</v>
      </c>
      <c r="B38" s="100">
        <v>0.44500000000000001</v>
      </c>
      <c r="C38" s="100">
        <v>0.31</v>
      </c>
      <c r="D38" s="101">
        <v>0.43399999999999994</v>
      </c>
      <c r="E38" s="100">
        <v>0.36099999999999999</v>
      </c>
      <c r="F38" s="100">
        <v>0.33400000000000002</v>
      </c>
      <c r="G38" s="102">
        <v>0.3821219206284116</v>
      </c>
      <c r="H38" s="102">
        <v>0.41822737953461264</v>
      </c>
      <c r="I38" s="102">
        <v>0.35935092936291024</v>
      </c>
      <c r="J38" s="102">
        <v>0.35111731502399252</v>
      </c>
      <c r="K38" s="102">
        <v>0.33954098792090565</v>
      </c>
      <c r="L38" s="37"/>
    </row>
    <row r="39" spans="1:12" ht="15" customHeight="1" x14ac:dyDescent="0.25">
      <c r="A39" s="38" t="s">
        <v>3328</v>
      </c>
      <c r="B39" s="100">
        <v>64.667000000000002</v>
      </c>
      <c r="C39" s="100">
        <v>100.934</v>
      </c>
      <c r="D39" s="101">
        <v>82.007999999999996</v>
      </c>
      <c r="E39" s="100">
        <v>71.221000000000004</v>
      </c>
      <c r="F39" s="100">
        <v>73.134</v>
      </c>
      <c r="G39" s="102">
        <v>83.670971686342071</v>
      </c>
      <c r="H39" s="102">
        <v>91.576769984683708</v>
      </c>
      <c r="I39" s="102">
        <v>78.684942718643939</v>
      </c>
      <c r="J39" s="102">
        <v>76.882076996900196</v>
      </c>
      <c r="K39" s="102">
        <v>74.347277277267992</v>
      </c>
      <c r="L39" s="37"/>
    </row>
    <row r="40" spans="1:12" ht="15" customHeight="1" x14ac:dyDescent="0.25">
      <c r="A40" s="34" t="s">
        <v>3329</v>
      </c>
      <c r="B40" s="98">
        <f>+SUM(B41:B46)</f>
        <v>146.48399999999998</v>
      </c>
      <c r="C40" s="98">
        <f t="shared" ref="C40:D40" si="7">+SUM(C41:C46)</f>
        <v>168.52500000000003</v>
      </c>
      <c r="D40" s="99">
        <f t="shared" si="7"/>
        <v>177.17000000000002</v>
      </c>
      <c r="E40" s="98">
        <f>+SUM(E41:E46)</f>
        <v>166.92999999999998</v>
      </c>
      <c r="F40" s="98">
        <f t="shared" ref="F40:J40" si="8">+SUM(F41:F46)</f>
        <v>188.21700000000001</v>
      </c>
      <c r="G40" s="98">
        <f t="shared" si="8"/>
        <v>257.79244592999999</v>
      </c>
      <c r="H40" s="98">
        <f t="shared" si="8"/>
        <v>202.0724100187349</v>
      </c>
      <c r="I40" s="98">
        <f t="shared" si="8"/>
        <v>209.74204393851304</v>
      </c>
      <c r="J40" s="98">
        <f t="shared" si="8"/>
        <v>206.85823411751306</v>
      </c>
      <c r="K40" s="98">
        <f>+SUM(K41:K46)</f>
        <v>211.21244683800285</v>
      </c>
      <c r="L40" s="40"/>
    </row>
    <row r="41" spans="1:12" ht="15" customHeight="1" x14ac:dyDescent="0.25">
      <c r="A41" s="36" t="s">
        <v>3330</v>
      </c>
      <c r="B41" s="100">
        <v>82.111999999999995</v>
      </c>
      <c r="C41" s="100">
        <v>98.902000000000015</v>
      </c>
      <c r="D41" s="101">
        <v>112.01900000000001</v>
      </c>
      <c r="E41" s="100">
        <v>109.473</v>
      </c>
      <c r="F41" s="100">
        <v>117.41900000000001</v>
      </c>
      <c r="G41" s="102">
        <v>160.82357708737612</v>
      </c>
      <c r="H41" s="102">
        <v>126.06268462460797</v>
      </c>
      <c r="I41" s="102">
        <v>130.84737859606872</v>
      </c>
      <c r="J41" s="102">
        <v>129.04831652743519</v>
      </c>
      <c r="K41" s="102">
        <v>131.76468807425181</v>
      </c>
      <c r="L41" s="37"/>
    </row>
    <row r="42" spans="1:12" ht="15" customHeight="1" x14ac:dyDescent="0.25">
      <c r="A42" s="36" t="s">
        <v>3331</v>
      </c>
      <c r="B42" s="100">
        <v>9.4030000000000005</v>
      </c>
      <c r="C42" s="100">
        <v>12.211</v>
      </c>
      <c r="D42" s="101">
        <v>12.292</v>
      </c>
      <c r="E42" s="100">
        <v>8.8870000000000005</v>
      </c>
      <c r="F42" s="100">
        <v>11.817</v>
      </c>
      <c r="G42" s="102">
        <v>16.185218835465498</v>
      </c>
      <c r="H42" s="102">
        <v>12.686896875369337</v>
      </c>
      <c r="I42" s="102">
        <v>13.168426514190582</v>
      </c>
      <c r="J42" s="102">
        <v>12.987369645497761</v>
      </c>
      <c r="K42" s="102">
        <v>13.260744163835781</v>
      </c>
      <c r="L42" s="37"/>
    </row>
    <row r="43" spans="1:12" ht="15" customHeight="1" x14ac:dyDescent="0.25">
      <c r="A43" s="36" t="s">
        <v>3332</v>
      </c>
      <c r="B43" s="100">
        <v>25.483000000000004</v>
      </c>
      <c r="C43" s="100">
        <v>24.144999999999996</v>
      </c>
      <c r="D43" s="101">
        <v>19.433</v>
      </c>
      <c r="E43" s="100">
        <v>19.002999999999997</v>
      </c>
      <c r="F43" s="100">
        <v>22.756</v>
      </c>
      <c r="G43" s="102">
        <v>31.167880157387906</v>
      </c>
      <c r="H43" s="102">
        <v>24.431160641102196</v>
      </c>
      <c r="I43" s="102">
        <v>25.358442392901829</v>
      </c>
      <c r="J43" s="102">
        <v>25.009781133362704</v>
      </c>
      <c r="K43" s="102">
        <v>25.536218515041639</v>
      </c>
      <c r="L43" s="37"/>
    </row>
    <row r="44" spans="1:12" ht="15" customHeight="1" x14ac:dyDescent="0.25">
      <c r="A44" s="36" t="s">
        <v>3333</v>
      </c>
      <c r="B44" s="100">
        <v>8.4780000000000015</v>
      </c>
      <c r="C44" s="100">
        <v>10.539000000000001</v>
      </c>
      <c r="D44" s="101">
        <v>7.637999999999999</v>
      </c>
      <c r="E44" s="100">
        <v>8.1769999999999996</v>
      </c>
      <c r="F44" s="100">
        <v>8.5960000000000001</v>
      </c>
      <c r="G44" s="102">
        <v>11.773558526670172</v>
      </c>
      <c r="H44" s="102">
        <v>9.2287861166687666</v>
      </c>
      <c r="I44" s="102">
        <v>9.5790635792487304</v>
      </c>
      <c r="J44" s="102">
        <v>9.4473579988743968</v>
      </c>
      <c r="K44" s="102">
        <v>9.6462178922173454</v>
      </c>
      <c r="L44" s="37"/>
    </row>
    <row r="45" spans="1:12" ht="15" customHeight="1" x14ac:dyDescent="0.25">
      <c r="A45" s="36" t="s">
        <v>3334</v>
      </c>
      <c r="B45" s="100">
        <v>1.0169999999999999</v>
      </c>
      <c r="C45" s="100">
        <v>1.177</v>
      </c>
      <c r="D45" s="101">
        <v>1.161</v>
      </c>
      <c r="E45" s="100">
        <v>1.778</v>
      </c>
      <c r="F45" s="100">
        <v>1.6880000000000002</v>
      </c>
      <c r="G45" s="102">
        <v>2.3119784542833006</v>
      </c>
      <c r="H45" s="102">
        <v>1.8122604659070358</v>
      </c>
      <c r="I45" s="102">
        <v>1.8810445930400022</v>
      </c>
      <c r="J45" s="102">
        <v>1.8551815149022783</v>
      </c>
      <c r="K45" s="102">
        <v>1.8942317126643649</v>
      </c>
      <c r="L45" s="37"/>
    </row>
    <row r="46" spans="1:12" ht="15" customHeight="1" x14ac:dyDescent="0.25">
      <c r="A46" s="38" t="s">
        <v>3335</v>
      </c>
      <c r="B46" s="100">
        <v>19.991</v>
      </c>
      <c r="C46" s="100">
        <v>21.551000000000002</v>
      </c>
      <c r="D46" s="101">
        <v>24.626999999999999</v>
      </c>
      <c r="E46" s="100">
        <v>19.612000000000002</v>
      </c>
      <c r="F46" s="100">
        <v>25.940999999999992</v>
      </c>
      <c r="G46" s="102">
        <v>35.530232868816988</v>
      </c>
      <c r="H46" s="102">
        <v>27.85062129507962</v>
      </c>
      <c r="I46" s="102">
        <v>28.907688263063196</v>
      </c>
      <c r="J46" s="102">
        <v>28.51022729744075</v>
      </c>
      <c r="K46" s="102">
        <v>29.110346479991868</v>
      </c>
      <c r="L46" s="37"/>
    </row>
    <row r="47" spans="1:12" ht="15" customHeight="1" x14ac:dyDescent="0.25">
      <c r="A47" s="34" t="s">
        <v>3336</v>
      </c>
      <c r="B47" s="98">
        <f>+SUM(B48:B53)</f>
        <v>294.48399999999998</v>
      </c>
      <c r="C47" s="98">
        <f t="shared" ref="C47" si="9">+SUM(C48:C53)</f>
        <v>326.55199999999996</v>
      </c>
      <c r="D47" s="99">
        <f>+SUM(D48:D53)</f>
        <v>314.37000000000006</v>
      </c>
      <c r="E47" s="98">
        <f t="shared" ref="E47:J47" si="10">+SUM(E48:E53)</f>
        <v>347.25100000000003</v>
      </c>
      <c r="F47" s="98">
        <f t="shared" si="10"/>
        <v>333.91100000000006</v>
      </c>
      <c r="G47" s="98">
        <f t="shared" si="10"/>
        <v>395.40667414999973</v>
      </c>
      <c r="H47" s="98">
        <f t="shared" si="10"/>
        <v>364.30500699999993</v>
      </c>
      <c r="I47" s="98">
        <f t="shared" si="10"/>
        <v>367.59138979999989</v>
      </c>
      <c r="J47" s="98">
        <f t="shared" si="10"/>
        <v>378.16324534399996</v>
      </c>
      <c r="K47" s="98">
        <f>+SUM(K48:K53)</f>
        <v>389.04616655431994</v>
      </c>
      <c r="L47" s="40"/>
    </row>
    <row r="48" spans="1:12" ht="15" customHeight="1" x14ac:dyDescent="0.25">
      <c r="A48" s="36" t="s">
        <v>3337</v>
      </c>
      <c r="B48" s="100">
        <v>75.594999999999985</v>
      </c>
      <c r="C48" s="100">
        <v>88.884999999999991</v>
      </c>
      <c r="D48" s="101">
        <v>84.355000000000018</v>
      </c>
      <c r="E48" s="100">
        <v>100.87</v>
      </c>
      <c r="F48" s="100">
        <v>94.674000000000007</v>
      </c>
      <c r="G48" s="102">
        <v>112.10990793497993</v>
      </c>
      <c r="H48" s="102">
        <v>103.29163229937916</v>
      </c>
      <c r="I48" s="102">
        <v>104.22342252254401</v>
      </c>
      <c r="J48" s="102">
        <v>107.22086750570617</v>
      </c>
      <c r="K48" s="102">
        <v>110.30650913675706</v>
      </c>
      <c r="L48" s="37"/>
    </row>
    <row r="49" spans="1:12" ht="15" customHeight="1" x14ac:dyDescent="0.25">
      <c r="A49" s="36" t="s">
        <v>3338</v>
      </c>
      <c r="B49" s="100">
        <v>90.747</v>
      </c>
      <c r="C49" s="100">
        <v>102.98899999999999</v>
      </c>
      <c r="D49" s="101">
        <v>97.727000000000018</v>
      </c>
      <c r="E49" s="100">
        <v>104.297</v>
      </c>
      <c r="F49" s="100">
        <v>101.66800000000001</v>
      </c>
      <c r="G49" s="102">
        <v>120.39197794466844</v>
      </c>
      <c r="H49" s="102">
        <v>110.92225608523228</v>
      </c>
      <c r="I49" s="102">
        <v>111.92288190022609</v>
      </c>
      <c r="J49" s="102">
        <v>115.14176180968518</v>
      </c>
      <c r="K49" s="102">
        <v>118.45535385550221</v>
      </c>
      <c r="L49" s="37"/>
    </row>
    <row r="50" spans="1:12" ht="15" customHeight="1" x14ac:dyDescent="0.25">
      <c r="A50" s="36" t="s">
        <v>3339</v>
      </c>
      <c r="B50" s="100">
        <v>46.838000000000001</v>
      </c>
      <c r="C50" s="100">
        <v>45.560000000000009</v>
      </c>
      <c r="D50" s="101">
        <v>50.945</v>
      </c>
      <c r="E50" s="100">
        <v>49.672000000000004</v>
      </c>
      <c r="F50" s="100">
        <v>48.506999999999998</v>
      </c>
      <c r="G50" s="102">
        <v>57.440430363162754</v>
      </c>
      <c r="H50" s="102">
        <v>52.922314552527453</v>
      </c>
      <c r="I50" s="102">
        <v>53.399724911813607</v>
      </c>
      <c r="J50" s="102">
        <v>54.935490420804953</v>
      </c>
      <c r="K50" s="102">
        <v>56.516444205343319</v>
      </c>
      <c r="L50" s="37"/>
    </row>
    <row r="51" spans="1:12" ht="15" customHeight="1" x14ac:dyDescent="0.25">
      <c r="A51" s="36" t="s">
        <v>3340</v>
      </c>
      <c r="B51" s="100">
        <v>58.292000000000002</v>
      </c>
      <c r="C51" s="100">
        <v>63.131999999999998</v>
      </c>
      <c r="D51" s="101">
        <v>57.716999999999999</v>
      </c>
      <c r="E51" s="100">
        <v>66.021999999999991</v>
      </c>
      <c r="F51" s="100">
        <v>63.548000000000002</v>
      </c>
      <c r="G51" s="102">
        <v>75.251499138645286</v>
      </c>
      <c r="H51" s="102">
        <v>69.332410686787782</v>
      </c>
      <c r="I51" s="102">
        <v>69.957855952665213</v>
      </c>
      <c r="J51" s="102">
        <v>71.969830029919677</v>
      </c>
      <c r="K51" s="102">
        <v>74.041004316101962</v>
      </c>
      <c r="L51" s="37"/>
    </row>
    <row r="52" spans="1:12" ht="15" customHeight="1" x14ac:dyDescent="0.25">
      <c r="A52" s="36" t="s">
        <v>3341</v>
      </c>
      <c r="B52" s="100">
        <v>0.10299999999999999</v>
      </c>
      <c r="C52" s="100">
        <v>7.6999999999999999E-2</v>
      </c>
      <c r="D52" s="101">
        <v>7.3999999999999996E-2</v>
      </c>
      <c r="E52" s="100">
        <v>0.105</v>
      </c>
      <c r="F52" s="100">
        <v>0.113</v>
      </c>
      <c r="G52" s="102">
        <v>0.13381096812908225</v>
      </c>
      <c r="H52" s="102">
        <v>0.12328574318006894</v>
      </c>
      <c r="I52" s="102">
        <v>0.124397899582224</v>
      </c>
      <c r="J52" s="102">
        <v>0.12797555852868578</v>
      </c>
      <c r="K52" s="102">
        <v>0.13165848630514765</v>
      </c>
      <c r="L52" s="37"/>
    </row>
    <row r="53" spans="1:12" ht="15" customHeight="1" x14ac:dyDescent="0.25">
      <c r="A53" s="38" t="s">
        <v>3342</v>
      </c>
      <c r="B53" s="100">
        <v>22.909000000000002</v>
      </c>
      <c r="C53" s="100">
        <v>25.909000000000002</v>
      </c>
      <c r="D53" s="101">
        <v>23.552</v>
      </c>
      <c r="E53" s="100">
        <v>26.285000000000004</v>
      </c>
      <c r="F53" s="100">
        <v>25.401</v>
      </c>
      <c r="G53" s="102">
        <v>30.079047800414315</v>
      </c>
      <c r="H53" s="102">
        <v>27.713107632893191</v>
      </c>
      <c r="I53" s="102">
        <v>27.963106613168772</v>
      </c>
      <c r="J53" s="102">
        <v>28.767320019355285</v>
      </c>
      <c r="K53" s="102">
        <v>29.59519655431022</v>
      </c>
      <c r="L53" s="37"/>
    </row>
    <row r="54" spans="1:12" ht="15" customHeight="1" x14ac:dyDescent="0.25">
      <c r="A54" s="34" t="s">
        <v>3343</v>
      </c>
      <c r="B54" s="98">
        <f>+SUM(B55:B60)</f>
        <v>947.00599999999997</v>
      </c>
      <c r="C54" s="98">
        <f t="shared" ref="C54" si="11">+SUM(C55:C60)</f>
        <v>1171.5430000000001</v>
      </c>
      <c r="D54" s="99">
        <f>+SUM(D55:D60)</f>
        <v>1295.4559999999999</v>
      </c>
      <c r="E54" s="98">
        <f t="shared" ref="E54:J54" si="12">+SUM(E55:E60)</f>
        <v>1427.6650000000002</v>
      </c>
      <c r="F54" s="98">
        <f t="shared" si="12"/>
        <v>2105.2710000000002</v>
      </c>
      <c r="G54" s="98">
        <f t="shared" si="12"/>
        <v>2170.2930720382906</v>
      </c>
      <c r="H54" s="98">
        <f t="shared" si="12"/>
        <v>1877.2983688320983</v>
      </c>
      <c r="I54" s="98">
        <f t="shared" si="12"/>
        <v>1815.0733947972444</v>
      </c>
      <c r="J54" s="98">
        <f t="shared" si="12"/>
        <v>1816.7314522012919</v>
      </c>
      <c r="K54" s="98">
        <f>+SUM(K55:K60)</f>
        <v>1827.2247400149893</v>
      </c>
      <c r="L54" s="40"/>
    </row>
    <row r="55" spans="1:12" ht="15" customHeight="1" x14ac:dyDescent="0.25">
      <c r="A55" s="36" t="s">
        <v>3344</v>
      </c>
      <c r="B55" s="100">
        <v>149.51900000000001</v>
      </c>
      <c r="C55" s="100">
        <v>177.14699999999999</v>
      </c>
      <c r="D55" s="101">
        <v>188.95700000000002</v>
      </c>
      <c r="E55" s="100">
        <v>198.71</v>
      </c>
      <c r="F55" s="100">
        <v>206.43299999999999</v>
      </c>
      <c r="G55" s="102">
        <v>212.26748155304301</v>
      </c>
      <c r="H55" s="102">
        <v>181.86384758456919</v>
      </c>
      <c r="I55" s="102">
        <v>171.72471665610055</v>
      </c>
      <c r="J55" s="102">
        <v>171.39130344237543</v>
      </c>
      <c r="K55" s="102">
        <v>177.13028155308803</v>
      </c>
      <c r="L55" s="37"/>
    </row>
    <row r="56" spans="1:12" ht="15" customHeight="1" x14ac:dyDescent="0.25">
      <c r="A56" s="36" t="s">
        <v>3345</v>
      </c>
      <c r="B56" s="100">
        <v>251.38299999999995</v>
      </c>
      <c r="C56" s="100">
        <v>285.98200000000003</v>
      </c>
      <c r="D56" s="101">
        <v>312.89800000000002</v>
      </c>
      <c r="E56" s="100">
        <v>315.04600000000005</v>
      </c>
      <c r="F56" s="100">
        <v>620.01899999999989</v>
      </c>
      <c r="G56" s="102">
        <v>637.54279424818787</v>
      </c>
      <c r="H56" s="102">
        <v>546.22585010893113</v>
      </c>
      <c r="I56" s="102">
        <v>515.77309391618007</v>
      </c>
      <c r="J56" s="102">
        <v>514.7716913915807</v>
      </c>
      <c r="K56" s="102">
        <v>532.00864221449137</v>
      </c>
      <c r="L56" s="37"/>
    </row>
    <row r="57" spans="1:12" ht="15" customHeight="1" x14ac:dyDescent="0.25">
      <c r="A57" s="36" t="s">
        <v>3346</v>
      </c>
      <c r="B57" s="100">
        <v>508.72300000000007</v>
      </c>
      <c r="C57" s="100">
        <v>643.86900000000003</v>
      </c>
      <c r="D57" s="101">
        <v>722.40300000000002</v>
      </c>
      <c r="E57" s="100">
        <v>776.90900000000011</v>
      </c>
      <c r="F57" s="100">
        <v>1047.4180000000001</v>
      </c>
      <c r="G57" s="102">
        <v>1077.021508156764</v>
      </c>
      <c r="H57" s="102">
        <v>922.7568630467722</v>
      </c>
      <c r="I57" s="102">
        <v>871.31204444298919</v>
      </c>
      <c r="J57" s="102">
        <v>869.62034301204778</v>
      </c>
      <c r="K57" s="102">
        <v>898.73927736249743</v>
      </c>
      <c r="L57" s="37"/>
    </row>
    <row r="58" spans="1:12" ht="15" customHeight="1" x14ac:dyDescent="0.25">
      <c r="A58" s="36" t="s">
        <v>3347</v>
      </c>
      <c r="B58" s="100">
        <v>14.484</v>
      </c>
      <c r="C58" s="100">
        <v>16.526999999999997</v>
      </c>
      <c r="D58" s="101">
        <v>35.348000000000006</v>
      </c>
      <c r="E58" s="100">
        <v>91.782000000000011</v>
      </c>
      <c r="F58" s="100">
        <v>179.78800000000001</v>
      </c>
      <c r="G58" s="102">
        <v>190.38667144127393</v>
      </c>
      <c r="H58" s="102">
        <v>180.756068529104</v>
      </c>
      <c r="I58" s="102">
        <v>213.12758725162649</v>
      </c>
      <c r="J58" s="102">
        <v>217.82505780017146</v>
      </c>
      <c r="K58" s="102">
        <v>175.04545674888024</v>
      </c>
      <c r="L58" s="37"/>
    </row>
    <row r="59" spans="1:12" ht="15" customHeight="1" x14ac:dyDescent="0.25">
      <c r="A59" s="36" t="s">
        <v>3348</v>
      </c>
      <c r="B59" s="100">
        <v>1E-3</v>
      </c>
      <c r="C59" s="100">
        <v>2E-3</v>
      </c>
      <c r="D59" s="101">
        <v>0</v>
      </c>
      <c r="E59" s="100">
        <v>1E-3</v>
      </c>
      <c r="F59" s="100">
        <v>1E-3</v>
      </c>
      <c r="G59" s="102">
        <v>3.8902633181373278E-3</v>
      </c>
      <c r="H59" s="102">
        <v>0.22647398243781067</v>
      </c>
      <c r="I59" s="102">
        <v>0.20165386659427562</v>
      </c>
      <c r="J59" s="102">
        <v>0.27211725147840887</v>
      </c>
      <c r="K59" s="102">
        <v>1.5294052160037822E-2</v>
      </c>
      <c r="L59" s="37"/>
    </row>
    <row r="60" spans="1:12" ht="15" customHeight="1" x14ac:dyDescent="0.25">
      <c r="A60" s="38" t="s">
        <v>3349</v>
      </c>
      <c r="B60" s="100">
        <v>22.895999999999997</v>
      </c>
      <c r="C60" s="100">
        <v>48.015999999999998</v>
      </c>
      <c r="D60" s="101">
        <v>35.85</v>
      </c>
      <c r="E60" s="100">
        <v>45.216999999999999</v>
      </c>
      <c r="F60" s="100">
        <v>51.611999999999995</v>
      </c>
      <c r="G60" s="102">
        <v>53.070726375703764</v>
      </c>
      <c r="H60" s="102">
        <v>45.46926558028408</v>
      </c>
      <c r="I60" s="102">
        <v>42.934298663753673</v>
      </c>
      <c r="J60" s="102">
        <v>42.850939303637894</v>
      </c>
      <c r="K60" s="102">
        <v>44.285788083872156</v>
      </c>
      <c r="L60" s="37"/>
    </row>
    <row r="61" spans="1:12" ht="15" customHeight="1" x14ac:dyDescent="0.25">
      <c r="A61" s="34" t="s">
        <v>3350</v>
      </c>
      <c r="B61" s="98">
        <f>+SUM(B62:B67)</f>
        <v>454.839</v>
      </c>
      <c r="C61" s="98">
        <f t="shared" ref="C61" si="13">+SUM(C62:C67)</f>
        <v>479.32699999999994</v>
      </c>
      <c r="D61" s="99">
        <f>+SUM(D62:D67)</f>
        <v>446.73199999999991</v>
      </c>
      <c r="E61" s="98">
        <f t="shared" ref="E61:J61" si="14">+SUM(E62:E67)</f>
        <v>419.41799999999995</v>
      </c>
      <c r="F61" s="98">
        <f t="shared" si="14"/>
        <v>484.85299999999995</v>
      </c>
      <c r="G61" s="98">
        <f t="shared" si="14"/>
        <v>498.65719885000112</v>
      </c>
      <c r="H61" s="98">
        <f t="shared" si="14"/>
        <v>506.03639693749346</v>
      </c>
      <c r="I61" s="98">
        <f t="shared" si="14"/>
        <v>502.95680781168159</v>
      </c>
      <c r="J61" s="98">
        <f t="shared" si="14"/>
        <v>505.75509317904931</v>
      </c>
      <c r="K61" s="98">
        <f>+SUM(K62:K67)</f>
        <v>517.70584145426926</v>
      </c>
      <c r="L61" s="40"/>
    </row>
    <row r="62" spans="1:12" ht="15" customHeight="1" x14ac:dyDescent="0.25">
      <c r="A62" s="36" t="s">
        <v>3351</v>
      </c>
      <c r="B62" s="100">
        <v>86.548000000000002</v>
      </c>
      <c r="C62" s="100">
        <v>93.400999999999982</v>
      </c>
      <c r="D62" s="101">
        <v>76.125999999999991</v>
      </c>
      <c r="E62" s="100">
        <v>66.223000000000013</v>
      </c>
      <c r="F62" s="100">
        <v>70.545000000000002</v>
      </c>
      <c r="G62" s="102">
        <v>72.55347928727538</v>
      </c>
      <c r="H62" s="102">
        <v>73.62713569258203</v>
      </c>
      <c r="I62" s="102">
        <v>73.179062534572481</v>
      </c>
      <c r="J62" s="102">
        <v>73.58620664060247</v>
      </c>
      <c r="K62" s="102">
        <v>75.32501311818514</v>
      </c>
      <c r="L62" s="37"/>
    </row>
    <row r="63" spans="1:12" ht="15" customHeight="1" x14ac:dyDescent="0.25">
      <c r="A63" s="36" t="s">
        <v>3352</v>
      </c>
      <c r="B63" s="100">
        <v>301.08800000000002</v>
      </c>
      <c r="C63" s="100">
        <v>316.04399999999998</v>
      </c>
      <c r="D63" s="101">
        <v>302.33799999999997</v>
      </c>
      <c r="E63" s="100">
        <v>285.13899999999995</v>
      </c>
      <c r="F63" s="100">
        <v>347.12700000000001</v>
      </c>
      <c r="G63" s="102">
        <v>357.01001636620657</v>
      </c>
      <c r="H63" s="102">
        <v>362.2930998874325</v>
      </c>
      <c r="I63" s="102">
        <v>360.08829031736548</v>
      </c>
      <c r="J63" s="102">
        <v>362.09170249532099</v>
      </c>
      <c r="K63" s="102">
        <v>370.64775432243613</v>
      </c>
      <c r="L63" s="37"/>
    </row>
    <row r="64" spans="1:12" ht="15" customHeight="1" x14ac:dyDescent="0.25">
      <c r="A64" s="36" t="s">
        <v>3353</v>
      </c>
      <c r="B64" s="100">
        <v>45.317</v>
      </c>
      <c r="C64" s="100">
        <v>47.816000000000003</v>
      </c>
      <c r="D64" s="101">
        <v>45.010000000000005</v>
      </c>
      <c r="E64" s="100">
        <v>48.902000000000001</v>
      </c>
      <c r="F64" s="100">
        <v>48.727000000000004</v>
      </c>
      <c r="G64" s="102">
        <v>50.114301300319909</v>
      </c>
      <c r="H64" s="102">
        <v>50.855899651179321</v>
      </c>
      <c r="I64" s="102">
        <v>50.546405558467846</v>
      </c>
      <c r="J64" s="102">
        <v>50.827629044959068</v>
      </c>
      <c r="K64" s="102">
        <v>52.028661339709515</v>
      </c>
      <c r="L64" s="37"/>
    </row>
    <row r="65" spans="1:12" ht="15" customHeight="1" x14ac:dyDescent="0.25">
      <c r="A65" s="36" t="s">
        <v>3354</v>
      </c>
      <c r="B65" s="100">
        <v>3.0009999999999999</v>
      </c>
      <c r="C65" s="100">
        <v>2.27</v>
      </c>
      <c r="D65" s="101">
        <v>2.2389999999999999</v>
      </c>
      <c r="E65" s="100">
        <v>2.1989999999999998</v>
      </c>
      <c r="F65" s="100">
        <v>1.782</v>
      </c>
      <c r="G65" s="102">
        <v>1.8327351348773795</v>
      </c>
      <c r="H65" s="102">
        <v>1.8598562024832546</v>
      </c>
      <c r="I65" s="102">
        <v>1.8485376630038726</v>
      </c>
      <c r="J65" s="102">
        <v>1.8588223153101373</v>
      </c>
      <c r="K65" s="102">
        <v>1.9027453877185618</v>
      </c>
      <c r="L65" s="37"/>
    </row>
    <row r="66" spans="1:12" ht="15" customHeight="1" x14ac:dyDescent="0.25">
      <c r="A66" s="36" t="s">
        <v>3355</v>
      </c>
      <c r="B66" s="100">
        <v>0</v>
      </c>
      <c r="C66" s="100">
        <v>0</v>
      </c>
      <c r="D66" s="101">
        <v>0</v>
      </c>
      <c r="E66" s="100">
        <v>0</v>
      </c>
      <c r="F66" s="100">
        <v>0.219</v>
      </c>
      <c r="G66" s="102">
        <v>0.225235126003449</v>
      </c>
      <c r="H66" s="102">
        <v>0.22856818650046731</v>
      </c>
      <c r="I66" s="102">
        <v>0.22717718754087995</v>
      </c>
      <c r="J66" s="102">
        <v>0.22844112629232324</v>
      </c>
      <c r="K66" s="102">
        <v>0.23383907963544612</v>
      </c>
      <c r="L66" s="37"/>
    </row>
    <row r="67" spans="1:12" ht="15" customHeight="1" x14ac:dyDescent="0.25">
      <c r="A67" s="38" t="s">
        <v>3356</v>
      </c>
      <c r="B67" s="100">
        <v>18.884999999999998</v>
      </c>
      <c r="C67" s="100">
        <v>19.795999999999999</v>
      </c>
      <c r="D67" s="101">
        <v>21.018999999999998</v>
      </c>
      <c r="E67" s="100">
        <v>16.955000000000002</v>
      </c>
      <c r="F67" s="100">
        <v>16.452999999999999</v>
      </c>
      <c r="G67" s="102">
        <v>16.921431635318477</v>
      </c>
      <c r="H67" s="102">
        <v>17.17183731731593</v>
      </c>
      <c r="I67" s="102">
        <v>17.06733455073104</v>
      </c>
      <c r="J67" s="102">
        <v>17.162291556564359</v>
      </c>
      <c r="K67" s="102">
        <v>17.567828206584455</v>
      </c>
      <c r="L67" s="37"/>
    </row>
    <row r="68" spans="1:12" ht="15" customHeight="1" x14ac:dyDescent="0.25">
      <c r="A68" s="34" t="s">
        <v>3357</v>
      </c>
      <c r="B68" s="98">
        <f>+SUM(B69:B76)</f>
        <v>1556.1969999999999</v>
      </c>
      <c r="C68" s="98">
        <f t="shared" ref="C68" si="15">+SUM(C69:C76)</f>
        <v>1698.4079999999999</v>
      </c>
      <c r="D68" s="99">
        <f>+SUM(D69:D76)</f>
        <v>1755.8760000000002</v>
      </c>
      <c r="E68" s="98">
        <f t="shared" ref="E68:J68" si="16">+SUM(E69:E76)</f>
        <v>1748.9969999999998</v>
      </c>
      <c r="F68" s="98">
        <f t="shared" si="16"/>
        <v>1873.634</v>
      </c>
      <c r="G68" s="98">
        <f t="shared" si="16"/>
        <v>2007.7606764427605</v>
      </c>
      <c r="H68" s="98">
        <f t="shared" si="16"/>
        <v>2226.5982319125997</v>
      </c>
      <c r="I68" s="98">
        <f t="shared" si="16"/>
        <v>2277.7017871524258</v>
      </c>
      <c r="J68" s="98">
        <f t="shared" si="16"/>
        <v>2326.781149584172</v>
      </c>
      <c r="K68" s="98">
        <f>+SUM(K69:K76)</f>
        <v>2386.2823897832382</v>
      </c>
      <c r="L68" s="40"/>
    </row>
    <row r="69" spans="1:12" ht="15" customHeight="1" x14ac:dyDescent="0.25">
      <c r="A69" s="36" t="s">
        <v>3358</v>
      </c>
      <c r="B69" s="100">
        <v>632.779</v>
      </c>
      <c r="C69" s="100">
        <v>684.08899999999994</v>
      </c>
      <c r="D69" s="101">
        <v>693.43499999999995</v>
      </c>
      <c r="E69" s="100">
        <v>696.88699999999994</v>
      </c>
      <c r="F69" s="100">
        <v>747.89600000000007</v>
      </c>
      <c r="G69" s="102">
        <v>801.43516763083653</v>
      </c>
      <c r="H69" s="102">
        <v>879.50495436245581</v>
      </c>
      <c r="I69" s="102">
        <v>890.14954597942108</v>
      </c>
      <c r="J69" s="102">
        <v>904.30904577597335</v>
      </c>
      <c r="K69" s="102">
        <v>933.57745901409407</v>
      </c>
      <c r="L69" s="37"/>
    </row>
    <row r="70" spans="1:12" ht="15" customHeight="1" x14ac:dyDescent="0.25">
      <c r="A70" s="36" t="s">
        <v>3359</v>
      </c>
      <c r="B70" s="100">
        <v>364.45499999999998</v>
      </c>
      <c r="C70" s="100">
        <v>407.65199999999999</v>
      </c>
      <c r="D70" s="101">
        <v>410.48699999999991</v>
      </c>
      <c r="E70" s="100">
        <v>412.94999999999993</v>
      </c>
      <c r="F70" s="100">
        <v>436.60000000000008</v>
      </c>
      <c r="G70" s="102">
        <v>467.8546137265385</v>
      </c>
      <c r="H70" s="102">
        <v>525.59249163339314</v>
      </c>
      <c r="I70" s="102">
        <v>529.8504955857702</v>
      </c>
      <c r="J70" s="102">
        <v>541.60390102071665</v>
      </c>
      <c r="K70" s="102">
        <v>558.62095204888567</v>
      </c>
      <c r="L70" s="37"/>
    </row>
    <row r="71" spans="1:12" ht="15" customHeight="1" x14ac:dyDescent="0.25">
      <c r="A71" s="36" t="s">
        <v>3360</v>
      </c>
      <c r="B71" s="100">
        <v>0.747</v>
      </c>
      <c r="C71" s="100">
        <v>0.96400000000000008</v>
      </c>
      <c r="D71" s="101">
        <v>0.996</v>
      </c>
      <c r="E71" s="100">
        <v>0.87399999999999989</v>
      </c>
      <c r="F71" s="100">
        <v>0</v>
      </c>
      <c r="G71" s="102">
        <v>0</v>
      </c>
      <c r="H71" s="102">
        <v>0</v>
      </c>
      <c r="I71" s="102">
        <v>0</v>
      </c>
      <c r="J71" s="102">
        <v>0</v>
      </c>
      <c r="K71" s="102">
        <v>0</v>
      </c>
      <c r="L71" s="37"/>
    </row>
    <row r="72" spans="1:12" ht="15" customHeight="1" x14ac:dyDescent="0.25">
      <c r="A72" s="36" t="s">
        <v>3361</v>
      </c>
      <c r="B72" s="100">
        <v>240.286</v>
      </c>
      <c r="C72" s="100">
        <v>251.435</v>
      </c>
      <c r="D72" s="101">
        <v>277.67800000000005</v>
      </c>
      <c r="E72" s="100">
        <v>281.96499999999997</v>
      </c>
      <c r="F72" s="100">
        <v>333.31800000000004</v>
      </c>
      <c r="G72" s="102">
        <v>357.17902917568108</v>
      </c>
      <c r="H72" s="102">
        <v>391.97272398593526</v>
      </c>
      <c r="I72" s="102">
        <v>396.71674452967881</v>
      </c>
      <c r="J72" s="102">
        <v>403.02726919244901</v>
      </c>
      <c r="K72" s="102">
        <v>416.07144774629063</v>
      </c>
      <c r="L72" s="37"/>
    </row>
    <row r="73" spans="1:12" ht="15" customHeight="1" x14ac:dyDescent="0.25">
      <c r="A73" s="36" t="s">
        <v>3362</v>
      </c>
      <c r="B73" s="100">
        <v>147.37100000000004</v>
      </c>
      <c r="C73" s="100">
        <v>162.63</v>
      </c>
      <c r="D73" s="101">
        <v>155.84200000000001</v>
      </c>
      <c r="E73" s="100">
        <v>156.648</v>
      </c>
      <c r="F73" s="100">
        <v>166.65299999999999</v>
      </c>
      <c r="G73" s="102">
        <v>178.58308506955751</v>
      </c>
      <c r="H73" s="102">
        <v>198.50088415936753</v>
      </c>
      <c r="I73" s="102">
        <v>220.57965303494129</v>
      </c>
      <c r="J73" s="102">
        <v>234.50637977165712</v>
      </c>
      <c r="K73" s="102">
        <v>232.77823424256289</v>
      </c>
      <c r="L73" s="37"/>
    </row>
    <row r="74" spans="1:12" ht="15" customHeight="1" x14ac:dyDescent="0.25">
      <c r="A74" s="36" t="s">
        <v>3363</v>
      </c>
      <c r="B74" s="100">
        <v>53.449000000000005</v>
      </c>
      <c r="C74" s="100">
        <v>54.337000000000003</v>
      </c>
      <c r="D74" s="101">
        <v>56.230999999999995</v>
      </c>
      <c r="E74" s="100">
        <v>42.493000000000002</v>
      </c>
      <c r="F74" s="100">
        <v>35.105000000000004</v>
      </c>
      <c r="G74" s="102">
        <v>37.618039887471674</v>
      </c>
      <c r="H74" s="102">
        <v>41.282506421874174</v>
      </c>
      <c r="I74" s="102">
        <v>41.782145928855847</v>
      </c>
      <c r="J74" s="102">
        <v>42.446769406395461</v>
      </c>
      <c r="K74" s="102">
        <v>43.820580266092833</v>
      </c>
      <c r="L74" s="37"/>
    </row>
    <row r="75" spans="1:12" ht="15" customHeight="1" x14ac:dyDescent="0.25">
      <c r="A75" s="36" t="s">
        <v>3364</v>
      </c>
      <c r="B75" s="100">
        <v>13.396999999999998</v>
      </c>
      <c r="C75" s="100">
        <v>18.365000000000002</v>
      </c>
      <c r="D75" s="101">
        <v>15.209000000000001</v>
      </c>
      <c r="E75" s="100">
        <v>14.981999999999999</v>
      </c>
      <c r="F75" s="100">
        <v>21.286999999999999</v>
      </c>
      <c r="G75" s="102">
        <v>22.810859281715125</v>
      </c>
      <c r="H75" s="102">
        <v>25.032921640861289</v>
      </c>
      <c r="I75" s="102">
        <v>25.335893473509596</v>
      </c>
      <c r="J75" s="102">
        <v>25.738908427686656</v>
      </c>
      <c r="K75" s="102">
        <v>26.571961034733459</v>
      </c>
      <c r="L75" s="37"/>
    </row>
    <row r="76" spans="1:12" ht="15" customHeight="1" x14ac:dyDescent="0.25">
      <c r="A76" s="38" t="s">
        <v>3365</v>
      </c>
      <c r="B76" s="100">
        <v>103.71300000000001</v>
      </c>
      <c r="C76" s="100">
        <v>118.93600000000001</v>
      </c>
      <c r="D76" s="101">
        <v>145.99799999999999</v>
      </c>
      <c r="E76" s="100">
        <v>142.19800000000001</v>
      </c>
      <c r="F76" s="100">
        <v>132.77499999999998</v>
      </c>
      <c r="G76" s="102">
        <v>142.27988167095998</v>
      </c>
      <c r="H76" s="102">
        <v>164.7117497087122</v>
      </c>
      <c r="I76" s="102">
        <v>173.28730862024878</v>
      </c>
      <c r="J76" s="102">
        <v>175.14887598929369</v>
      </c>
      <c r="K76" s="102">
        <v>174.84175543057896</v>
      </c>
      <c r="L76" s="37"/>
    </row>
    <row r="77" spans="1:12" ht="15" customHeight="1" x14ac:dyDescent="0.25">
      <c r="A77" s="34" t="s">
        <v>3366</v>
      </c>
      <c r="B77" s="98">
        <f>+SUM(B78:B86)</f>
        <v>3151.2179999999994</v>
      </c>
      <c r="C77" s="98">
        <f t="shared" ref="C77" si="17">+SUM(C78:C86)</f>
        <v>3386.5899999999997</v>
      </c>
      <c r="D77" s="99">
        <f>+SUM(D78:D86)</f>
        <v>3676.6709999999989</v>
      </c>
      <c r="E77" s="98">
        <f t="shared" ref="E77:J77" si="18">+SUM(E78:E86)</f>
        <v>3979.1749999999993</v>
      </c>
      <c r="F77" s="98">
        <f t="shared" si="18"/>
        <v>4638.3180000000002</v>
      </c>
      <c r="G77" s="98">
        <f t="shared" si="18"/>
        <v>4919.8081040607603</v>
      </c>
      <c r="H77" s="98">
        <f t="shared" si="18"/>
        <v>5417.1650567373517</v>
      </c>
      <c r="I77" s="98">
        <f t="shared" si="18"/>
        <v>5631.8223006110884</v>
      </c>
      <c r="J77" s="98">
        <f t="shared" si="18"/>
        <v>5983.0823610811467</v>
      </c>
      <c r="K77" s="98">
        <f>+SUM(K78:K86)</f>
        <v>6313.6083051499572</v>
      </c>
      <c r="L77" s="40"/>
    </row>
    <row r="78" spans="1:12" ht="15" customHeight="1" x14ac:dyDescent="0.25">
      <c r="A78" s="36" t="s">
        <v>3367</v>
      </c>
      <c r="B78" s="100">
        <v>581.12099999999998</v>
      </c>
      <c r="C78" s="100">
        <v>630.678</v>
      </c>
      <c r="D78" s="101">
        <v>724.91599999999994</v>
      </c>
      <c r="E78" s="100">
        <v>852.35200000000009</v>
      </c>
      <c r="F78" s="100">
        <v>887.63499999999999</v>
      </c>
      <c r="G78" s="102">
        <v>941.64637967153999</v>
      </c>
      <c r="H78" s="102">
        <v>1036.0721914343731</v>
      </c>
      <c r="I78" s="102">
        <v>1094.4547230309572</v>
      </c>
      <c r="J78" s="102">
        <v>1175.3663565654001</v>
      </c>
      <c r="K78" s="102">
        <v>1219.8248774957797</v>
      </c>
      <c r="L78" s="37"/>
    </row>
    <row r="79" spans="1:12" ht="15" customHeight="1" x14ac:dyDescent="0.25">
      <c r="A79" s="36" t="s">
        <v>3368</v>
      </c>
      <c r="B79" s="100">
        <v>1865.421</v>
      </c>
      <c r="C79" s="100">
        <v>1981.606</v>
      </c>
      <c r="D79" s="101">
        <v>2136.1299999999997</v>
      </c>
      <c r="E79" s="100">
        <v>2274.1909999999998</v>
      </c>
      <c r="F79" s="100">
        <v>2521.2579999999998</v>
      </c>
      <c r="G79" s="102">
        <v>2674.1460292542965</v>
      </c>
      <c r="H79" s="102">
        <v>2934.1463135050221</v>
      </c>
      <c r="I79" s="102">
        <v>3028.7557722539109</v>
      </c>
      <c r="J79" s="105">
        <v>3216.3940650845639</v>
      </c>
      <c r="K79" s="102">
        <v>3421.0049742049732</v>
      </c>
      <c r="L79" s="37"/>
    </row>
    <row r="80" spans="1:12" ht="15" customHeight="1" x14ac:dyDescent="0.25">
      <c r="A80" s="36" t="s">
        <v>3369</v>
      </c>
      <c r="B80" s="100">
        <v>46.719999999999992</v>
      </c>
      <c r="C80" s="100">
        <v>51.820999999999998</v>
      </c>
      <c r="D80" s="101">
        <v>55.085999999999999</v>
      </c>
      <c r="E80" s="100">
        <v>58.952000000000005</v>
      </c>
      <c r="F80" s="100">
        <v>70.608000000000004</v>
      </c>
      <c r="G80" s="102">
        <v>74.88963955040991</v>
      </c>
      <c r="H80" s="102">
        <v>82.170965011895902</v>
      </c>
      <c r="I80" s="102">
        <v>84.82050927247596</v>
      </c>
      <c r="J80" s="105">
        <v>90.075332293438805</v>
      </c>
      <c r="K80" s="102">
        <v>95.805474576050855</v>
      </c>
      <c r="L80" s="37"/>
    </row>
    <row r="81" spans="1:13" ht="15" customHeight="1" x14ac:dyDescent="0.25">
      <c r="A81" s="36" t="s">
        <v>3370</v>
      </c>
      <c r="B81" s="100">
        <v>320.53800000000001</v>
      </c>
      <c r="C81" s="100">
        <v>366.40200000000004</v>
      </c>
      <c r="D81" s="101">
        <v>371.64199999999994</v>
      </c>
      <c r="E81" s="100">
        <v>382.85999999999996</v>
      </c>
      <c r="F81" s="100">
        <v>588.32099999999991</v>
      </c>
      <c r="G81" s="102">
        <v>623.99653905983314</v>
      </c>
      <c r="H81" s="102">
        <v>684.66610450322344</v>
      </c>
      <c r="I81" s="102">
        <v>706.74267555648532</v>
      </c>
      <c r="J81" s="105">
        <v>750.52698802130351</v>
      </c>
      <c r="K81" s="102">
        <v>798.27176252063214</v>
      </c>
      <c r="L81" s="37"/>
    </row>
    <row r="82" spans="1:13" ht="15" customHeight="1" x14ac:dyDescent="0.25">
      <c r="A82" s="36" t="s">
        <v>3371</v>
      </c>
      <c r="B82" s="100">
        <v>131.33500000000001</v>
      </c>
      <c r="C82" s="100">
        <v>135.518</v>
      </c>
      <c r="D82" s="101">
        <v>152.71299999999999</v>
      </c>
      <c r="E82" s="100">
        <v>170.10399999999998</v>
      </c>
      <c r="F82" s="100">
        <v>318.988</v>
      </c>
      <c r="G82" s="102">
        <v>338.33129873252545</v>
      </c>
      <c r="H82" s="102">
        <v>373.65871360093263</v>
      </c>
      <c r="I82" s="102">
        <v>396.33513370225126</v>
      </c>
      <c r="J82" s="102">
        <v>420.07501425135189</v>
      </c>
      <c r="K82" s="102">
        <v>432.82342969727659</v>
      </c>
      <c r="L82" s="37"/>
    </row>
    <row r="83" spans="1:13" ht="15" customHeight="1" x14ac:dyDescent="0.25">
      <c r="A83" s="36" t="s">
        <v>3372</v>
      </c>
      <c r="B83" s="100">
        <v>30.305999999999997</v>
      </c>
      <c r="C83" s="100">
        <v>27.06</v>
      </c>
      <c r="D83" s="101">
        <v>20.89</v>
      </c>
      <c r="E83" s="100">
        <v>22.564</v>
      </c>
      <c r="F83" s="100">
        <v>24.202999999999999</v>
      </c>
      <c r="G83" s="102">
        <v>25.670659784140195</v>
      </c>
      <c r="H83" s="102">
        <v>41.036551469846422</v>
      </c>
      <c r="I83" s="102">
        <v>46.234761867235093</v>
      </c>
      <c r="J83" s="102">
        <v>39.456009340274463</v>
      </c>
      <c r="K83" s="102">
        <v>37.130186680888265</v>
      </c>
      <c r="L83" s="37"/>
    </row>
    <row r="84" spans="1:13" ht="15" customHeight="1" x14ac:dyDescent="0.25">
      <c r="A84" s="36" t="s">
        <v>3373</v>
      </c>
      <c r="B84" s="100">
        <v>103.294</v>
      </c>
      <c r="C84" s="100">
        <v>110.37199999999999</v>
      </c>
      <c r="D84" s="101">
        <v>119.45700000000001</v>
      </c>
      <c r="E84" s="100">
        <v>113.72899999999998</v>
      </c>
      <c r="F84" s="100">
        <v>123.36099999999999</v>
      </c>
      <c r="G84" s="102">
        <v>130.84155937823073</v>
      </c>
      <c r="H84" s="102">
        <v>143.56294491888298</v>
      </c>
      <c r="I84" s="102">
        <v>148.1920298600995</v>
      </c>
      <c r="J84" s="105">
        <v>157.37286238175423</v>
      </c>
      <c r="K84" s="102">
        <v>167.38413705495421</v>
      </c>
      <c r="L84" s="37"/>
    </row>
    <row r="85" spans="1:13" ht="15" customHeight="1" x14ac:dyDescent="0.25">
      <c r="A85" s="36" t="s">
        <v>3374</v>
      </c>
      <c r="B85" s="100">
        <v>4.1999999999999996E-2</v>
      </c>
      <c r="C85" s="100">
        <v>3.7999999999999999E-2</v>
      </c>
      <c r="D85" s="101">
        <v>3.1E-2</v>
      </c>
      <c r="E85" s="100">
        <v>0</v>
      </c>
      <c r="F85" s="100">
        <v>2.1999999999999999E-2</v>
      </c>
      <c r="G85" s="102">
        <v>2.3334070786724136E-2</v>
      </c>
      <c r="H85" s="102">
        <v>2.5602781983085621E-2</v>
      </c>
      <c r="I85" s="102">
        <v>2.6428325458793207E-2</v>
      </c>
      <c r="J85" s="105">
        <v>2.8065620191134906E-2</v>
      </c>
      <c r="K85" s="102">
        <v>2.9851014625440719E-2</v>
      </c>
      <c r="L85" s="37"/>
    </row>
    <row r="86" spans="1:13" ht="15" customHeight="1" x14ac:dyDescent="0.25">
      <c r="A86" s="41" t="s">
        <v>3375</v>
      </c>
      <c r="B86" s="95">
        <v>72.440999999999988</v>
      </c>
      <c r="C86" s="95">
        <v>83.094999999999999</v>
      </c>
      <c r="D86" s="103">
        <v>95.805999999999997</v>
      </c>
      <c r="E86" s="95">
        <v>104.423</v>
      </c>
      <c r="F86" s="95">
        <v>103.922</v>
      </c>
      <c r="G86" s="104">
        <v>110.26266455899753</v>
      </c>
      <c r="H86" s="104">
        <v>121.825669511192</v>
      </c>
      <c r="I86" s="104">
        <v>126.26026674221399</v>
      </c>
      <c r="J86" s="104">
        <v>133.78766752286919</v>
      </c>
      <c r="K86" s="104">
        <v>141.33361190477504</v>
      </c>
      <c r="L86" s="39"/>
    </row>
    <row r="87" spans="1:13" x14ac:dyDescent="0.25">
      <c r="A87" s="42" t="s">
        <v>3376</v>
      </c>
      <c r="B87" s="43" t="s">
        <v>3377</v>
      </c>
    </row>
    <row r="88" spans="1:13" x14ac:dyDescent="0.25">
      <c r="A88" s="232"/>
      <c r="B88"/>
      <c r="C88"/>
      <c r="D88" s="6"/>
      <c r="E88" s="72"/>
      <c r="F88"/>
      <c r="G88" s="6"/>
      <c r="H88" s="6"/>
      <c r="I88" s="4"/>
      <c r="J88" s="18"/>
      <c r="K88" s="18"/>
      <c r="L88"/>
    </row>
    <row r="89" spans="1:13" x14ac:dyDescent="0.25">
      <c r="A89" s="9"/>
      <c r="B89"/>
      <c r="C89"/>
      <c r="D89"/>
      <c r="E89" s="72"/>
      <c r="F89"/>
      <c r="G89" s="6"/>
      <c r="H89" s="6"/>
      <c r="I89" s="4"/>
      <c r="J89" s="1"/>
      <c r="K89" s="18"/>
      <c r="L89" s="18"/>
      <c r="M89" s="18"/>
    </row>
    <row r="90" spans="1:13" x14ac:dyDescent="0.25">
      <c r="A90" s="232"/>
      <c r="B90"/>
      <c r="C90"/>
      <c r="D90"/>
      <c r="E90" s="72"/>
      <c r="F90"/>
      <c r="G90" s="6"/>
      <c r="H90" s="6"/>
      <c r="I90" s="4"/>
      <c r="J90" s="1"/>
      <c r="K90" s="18"/>
      <c r="L90" s="18"/>
      <c r="M90" s="18"/>
    </row>
    <row r="91" spans="1:13" x14ac:dyDescent="0.25">
      <c r="A91" s="233"/>
      <c r="B91" s="110"/>
      <c r="C91" s="110"/>
      <c r="D91" s="110"/>
      <c r="E91" s="110"/>
      <c r="F91" s="143"/>
      <c r="G91" s="110"/>
      <c r="H91" s="144"/>
      <c r="I91" s="144"/>
      <c r="J91" s="110"/>
      <c r="K91" s="18"/>
      <c r="L91" s="18"/>
      <c r="M91" s="18"/>
    </row>
  </sheetData>
  <mergeCells count="4">
    <mergeCell ref="A2:L2"/>
    <mergeCell ref="A3:L3"/>
    <mergeCell ref="L4:L8"/>
    <mergeCell ref="A1:L1"/>
  </mergeCells>
  <dataValidations count="1">
    <dataValidation type="date" operator="greaterThan" allowBlank="1" showInputMessage="1" showErrorMessage="1" sqref="H91:I91" xr:uid="{5709D077-FE9E-43F5-920A-1B085D9C277F}">
      <formula1>36526</formula1>
    </dataValidation>
  </dataValidations>
  <hyperlinks>
    <hyperlink ref="B87" r:id="rId1" xr:uid="{00000000-0004-0000-0700-000000000000}"/>
  </hyperlinks>
  <pageMargins left="0.7" right="0.7" top="0.75" bottom="0.75" header="0.3" footer="0.3"/>
  <pageSetup paperSize="9" orientation="portrait" verticalDpi="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A1:M24"/>
  <sheetViews>
    <sheetView showGridLines="0" topLeftCell="A10" zoomScaleNormal="100" workbookViewId="0">
      <selection activeCell="A24" sqref="A24"/>
    </sheetView>
  </sheetViews>
  <sheetFormatPr defaultColWidth="8.5703125" defaultRowHeight="15" x14ac:dyDescent="0.25"/>
  <cols>
    <col min="1" max="1" width="92.5703125" style="19" customWidth="1"/>
    <col min="2" max="4" width="8.5703125" style="19" customWidth="1"/>
    <col min="5" max="5" width="18.5703125" style="25" customWidth="1"/>
    <col min="6" max="12" width="8.5703125" style="19" customWidth="1"/>
    <col min="13" max="13" width="21.42578125" style="19" customWidth="1"/>
    <col min="14" max="14" width="95.42578125" style="19" customWidth="1"/>
    <col min="15" max="16384" width="8.5703125" style="19"/>
  </cols>
  <sheetData>
    <row r="1" spans="1:13" customFormat="1" ht="33" customHeight="1" x14ac:dyDescent="0.25">
      <c r="A1" s="329" t="s">
        <v>3378</v>
      </c>
      <c r="B1" s="314"/>
      <c r="C1" s="314"/>
      <c r="D1" s="314"/>
      <c r="E1" s="314"/>
      <c r="F1" s="314"/>
      <c r="G1" s="314"/>
      <c r="H1" s="321"/>
      <c r="I1" s="321"/>
      <c r="J1" s="321"/>
      <c r="K1" s="321"/>
      <c r="L1" s="321"/>
      <c r="M1" s="321"/>
    </row>
    <row r="2" spans="1:13" ht="33" customHeight="1" x14ac:dyDescent="0.25">
      <c r="A2" s="335" t="s">
        <v>3400</v>
      </c>
      <c r="B2" s="335"/>
      <c r="C2" s="335"/>
      <c r="D2" s="335"/>
      <c r="E2" s="335"/>
      <c r="F2" s="335"/>
      <c r="G2" s="335"/>
      <c r="H2" s="335"/>
      <c r="I2" s="335"/>
      <c r="J2" s="335"/>
      <c r="K2" s="335"/>
      <c r="L2" s="335"/>
      <c r="M2" s="335"/>
    </row>
    <row r="3" spans="1:13" ht="45" x14ac:dyDescent="0.25">
      <c r="A3" s="44"/>
      <c r="B3" s="45">
        <v>2017</v>
      </c>
      <c r="C3" s="45">
        <v>2018</v>
      </c>
      <c r="D3" s="45">
        <v>2019</v>
      </c>
      <c r="E3" s="46" t="s">
        <v>3379</v>
      </c>
      <c r="F3" s="45">
        <v>2020</v>
      </c>
      <c r="G3" s="45">
        <v>2021</v>
      </c>
      <c r="H3" s="45">
        <v>2022</v>
      </c>
      <c r="I3" s="45">
        <v>2023</v>
      </c>
      <c r="J3" s="45">
        <v>2024</v>
      </c>
      <c r="K3" s="45">
        <v>2025</v>
      </c>
      <c r="L3" s="47">
        <v>2026</v>
      </c>
      <c r="M3" s="24" t="s">
        <v>3380</v>
      </c>
    </row>
    <row r="4" spans="1:13" ht="22.35" customHeight="1" x14ac:dyDescent="0.25">
      <c r="A4" s="48" t="s">
        <v>3381</v>
      </c>
      <c r="B4" s="36">
        <f>+IF('[1]T4a Investment baseline Input'!B8&gt;0,'[1]T4a Investment baseline Input'!B8,0)</f>
        <v>1083.6109999999999</v>
      </c>
      <c r="C4" s="36">
        <f>+IF('[1]T4a Investment baseline Input'!C8&gt;0,'[1]T4a Investment baseline Input'!C8,0)</f>
        <v>1174.24</v>
      </c>
      <c r="D4" s="36">
        <f>+IF('[1]T4a Investment baseline Input'!D8&gt;0,'[1]T4a Investment baseline Input'!D8,0)</f>
        <v>1166.6039999999998</v>
      </c>
      <c r="E4" s="49">
        <f>AVERAGE(B4:D4)</f>
        <v>1141.4849999999999</v>
      </c>
      <c r="F4" s="36">
        <f>+IF('[1]T4a Investment baseline Input'!E8&gt;0,'[1]T4a Investment baseline Input'!E8,0)</f>
        <v>1150.893</v>
      </c>
      <c r="G4" s="36">
        <f>+IF('[1]T4a Investment baseline Input'!F8&gt;0,'[1]T4a Investment baseline Input'!F8,0)</f>
        <v>1258.4589999999998</v>
      </c>
      <c r="H4" s="36">
        <f>+IF('[1]T4a Investment baseline Input'!G8&gt;0,'[1]T4a Investment baseline Input'!G8,0)</f>
        <v>1247.2127552560239</v>
      </c>
      <c r="I4" s="36">
        <f>+IF('[1]T4a Investment baseline Input'!H8&gt;0,'[1]T4a Investment baseline Input'!H8,0)</f>
        <v>1414.3174166747669</v>
      </c>
      <c r="J4" s="36">
        <f>+IF('[1]T4a Investment baseline Input'!I8&gt;0,'[1]T4a Investment baseline Input'!I8,0)</f>
        <v>1490.722111311733</v>
      </c>
      <c r="K4" s="36">
        <f>+IF('[1]T4a Investment baseline Input'!J8&gt;0,'[1]T4a Investment baseline Input'!J8,0)</f>
        <v>1460.1770162837065</v>
      </c>
      <c r="L4" s="36">
        <f>+IF('[1]T4a Investment baseline Input'!K8&gt;0,'[1]T4a Investment baseline Input'!K8,0)</f>
        <v>1612.2071990234044</v>
      </c>
      <c r="M4" s="50">
        <f>+AVERAGE(F4:L4)</f>
        <v>1376.2840712213765</v>
      </c>
    </row>
    <row r="5" spans="1:13" ht="22.35" customHeight="1" x14ac:dyDescent="0.25">
      <c r="A5" s="48" t="s">
        <v>3382</v>
      </c>
      <c r="B5" s="36">
        <f>+IF('[1]T4a Investment baseline Input'!B17&gt;0,'[1]T4a Investment baseline Input'!B17,0)</f>
        <v>446.05299999999994</v>
      </c>
      <c r="C5" s="36">
        <f>+IF('[1]T4a Investment baseline Input'!C17&gt;0,'[1]T4a Investment baseline Input'!C17,0)</f>
        <v>614.32899999999995</v>
      </c>
      <c r="D5" s="36">
        <f>+IF('[1]T4a Investment baseline Input'!D17&gt;0,'[1]T4a Investment baseline Input'!D17,0)</f>
        <v>580.75900000000001</v>
      </c>
      <c r="E5" s="49">
        <f t="shared" ref="E5:E14" si="0">AVERAGE(B5:D5)</f>
        <v>547.04699999999991</v>
      </c>
      <c r="F5" s="36">
        <f>+IF('[1]T4a Investment baseline Input'!E17&gt;0,'[1]T4a Investment baseline Input'!E17,0)</f>
        <v>743.83399999999995</v>
      </c>
      <c r="G5" s="36">
        <f>+IF('[1]T4a Investment baseline Input'!F17&gt;0,'[1]T4a Investment baseline Input'!F17,0)</f>
        <v>782.96600000000012</v>
      </c>
      <c r="H5" s="36">
        <f>+IF('[1]T4a Investment baseline Input'!G17&gt;0,'[1]T4a Investment baseline Input'!G17,0)</f>
        <v>874.15104018999989</v>
      </c>
      <c r="I5" s="36">
        <f>+IF('[1]T4a Investment baseline Input'!H17&gt;0,'[1]T4a Investment baseline Input'!H17,0)</f>
        <v>1198.2317409999998</v>
      </c>
      <c r="J5" s="36">
        <f>+IF('[1]T4a Investment baseline Input'!I17&gt;0,'[1]T4a Investment baseline Input'!I17,0)</f>
        <v>1335.7462809999997</v>
      </c>
      <c r="K5" s="36">
        <f>+IF('[1]T4a Investment baseline Input'!J17&gt;0,'[1]T4a Investment baseline Input'!J17,0)</f>
        <v>1445.7341729999996</v>
      </c>
      <c r="L5" s="36">
        <f>+IF('[1]T4a Investment baseline Input'!K17&gt;0,'[1]T4a Investment baseline Input'!K17,0)</f>
        <v>1311.4335059999996</v>
      </c>
      <c r="M5" s="50">
        <f t="shared" ref="M5:M13" si="1">+AVERAGE(F5:L5)</f>
        <v>1098.8709630271428</v>
      </c>
    </row>
    <row r="6" spans="1:13" ht="22.35" customHeight="1" x14ac:dyDescent="0.25">
      <c r="A6" s="48" t="s">
        <v>3383</v>
      </c>
      <c r="B6" s="36">
        <f>+IF('[1]T4a Investment baseline Input'!B23&gt;0,'[1]T4a Investment baseline Input'!B23,0)</f>
        <v>628.80499999999995</v>
      </c>
      <c r="C6" s="36">
        <f>+IF('[1]T4a Investment baseline Input'!C23&gt;0,'[1]T4a Investment baseline Input'!C23,0)</f>
        <v>641.00300000000004</v>
      </c>
      <c r="D6" s="36">
        <f>+IF('[1]T4a Investment baseline Input'!D23&gt;0,'[1]T4a Investment baseline Input'!D23,0)</f>
        <v>684.14700000000005</v>
      </c>
      <c r="E6" s="49">
        <f t="shared" si="0"/>
        <v>651.31833333333327</v>
      </c>
      <c r="F6" s="36">
        <f>+IF('[1]T4a Investment baseline Input'!E23&gt;0,'[1]T4a Investment baseline Input'!E23,0)</f>
        <v>674.10299999999995</v>
      </c>
      <c r="G6" s="36">
        <f>+IF('[1]T4a Investment baseline Input'!F23&gt;0,'[1]T4a Investment baseline Input'!F23,0)</f>
        <v>733.69799999999998</v>
      </c>
      <c r="H6" s="36">
        <f>+IF('[1]T4a Investment baseline Input'!G23&gt;0,'[1]T4a Investment baseline Input'!G23,0)</f>
        <v>823.12318703000005</v>
      </c>
      <c r="I6" s="36">
        <f>+IF('[1]T4a Investment baseline Input'!H23&gt;0,'[1]T4a Investment baseline Input'!H23,0)</f>
        <v>1048.5424575728628</v>
      </c>
      <c r="J6" s="36">
        <f>+IF('[1]T4a Investment baseline Input'!I23&gt;0,'[1]T4a Investment baseline Input'!I23,0)</f>
        <v>1195.0505805052894</v>
      </c>
      <c r="K6" s="36">
        <f>+IF('[1]T4a Investment baseline Input'!J23&gt;0,'[1]T4a Investment baseline Input'!J23,0)</f>
        <v>1055.5637690912895</v>
      </c>
      <c r="L6" s="36">
        <f>+IF('[1]T4a Investment baseline Input'!K23&gt;0,'[1]T4a Investment baseline Input'!K23,0)</f>
        <v>889.54463845061082</v>
      </c>
      <c r="M6" s="50">
        <f t="shared" si="1"/>
        <v>917.08937609286477</v>
      </c>
    </row>
    <row r="7" spans="1:13" ht="22.35" customHeight="1" x14ac:dyDescent="0.25">
      <c r="A7" s="48" t="s">
        <v>3384</v>
      </c>
      <c r="B7" s="36">
        <f>+IF('[1]T4a Investment baseline Input'!B30&gt;0,'[1]T4a Investment baseline Input'!B30,0)</f>
        <v>1726.6169999999997</v>
      </c>
      <c r="C7" s="36">
        <f>+IF('[1]T4a Investment baseline Input'!C30&gt;0,'[1]T4a Investment baseline Input'!C30,0)</f>
        <v>1821.2149999999999</v>
      </c>
      <c r="D7" s="36">
        <f>+IF('[1]T4a Investment baseline Input'!D30&gt;0,'[1]T4a Investment baseline Input'!D30,0)</f>
        <v>1606.192</v>
      </c>
      <c r="E7" s="49">
        <f t="shared" si="0"/>
        <v>1718.0079999999998</v>
      </c>
      <c r="F7" s="36">
        <f>+IF('[1]T4a Investment baseline Input'!E30&gt;0,'[1]T4a Investment baseline Input'!E30,0)</f>
        <v>2111.4110000000001</v>
      </c>
      <c r="G7" s="36">
        <f>+IF('[1]T4a Investment baseline Input'!F30&gt;0,'[1]T4a Investment baseline Input'!F30,0)</f>
        <v>2414.8689999999997</v>
      </c>
      <c r="H7" s="36">
        <f>+IF('[1]T4a Investment baseline Input'!G30&gt;0,'[1]T4a Investment baseline Input'!G30,0)</f>
        <v>2762.7975459461431</v>
      </c>
      <c r="I7" s="36">
        <f>+IF('[1]T4a Investment baseline Input'!H30&gt;0,'[1]T4a Investment baseline Input'!H30,0)</f>
        <v>3198.2301723786181</v>
      </c>
      <c r="J7" s="36">
        <f>+IF('[1]T4a Investment baseline Input'!I30&gt;0,'[1]T4a Investment baseline Input'!I30,0)</f>
        <v>2888.4159539821603</v>
      </c>
      <c r="K7" s="36">
        <f>+IF('[1]T4a Investment baseline Input'!J30&gt;0,'[1]T4a Investment baseline Input'!J30,0)</f>
        <v>2844.0948614043282</v>
      </c>
      <c r="L7" s="36">
        <f>+IF('[1]T4a Investment baseline Input'!K30&gt;0,'[1]T4a Investment baseline Input'!K30,0)</f>
        <v>2695.5071981433971</v>
      </c>
      <c r="M7" s="50">
        <f t="shared" si="1"/>
        <v>2702.1893902649495</v>
      </c>
    </row>
    <row r="8" spans="1:13" ht="22.35" customHeight="1" x14ac:dyDescent="0.25">
      <c r="A8" s="48" t="s">
        <v>3385</v>
      </c>
      <c r="B8" s="36">
        <f>+IF('[1]T4a Investment baseline Input'!B40&gt;0,'[1]T4a Investment baseline Input'!B40,0)</f>
        <v>146.48399999999998</v>
      </c>
      <c r="C8" s="36">
        <f>+IF('[1]T4a Investment baseline Input'!C40&gt;0,'[1]T4a Investment baseline Input'!C40,0)</f>
        <v>168.52500000000003</v>
      </c>
      <c r="D8" s="36">
        <f>+IF('[1]T4a Investment baseline Input'!D40&gt;0,'[1]T4a Investment baseline Input'!D40,0)</f>
        <v>177.17000000000002</v>
      </c>
      <c r="E8" s="49">
        <f t="shared" si="0"/>
        <v>164.05966666666669</v>
      </c>
      <c r="F8" s="36">
        <f>+IF('[1]T4a Investment baseline Input'!E40&gt;0,'[1]T4a Investment baseline Input'!E40,0)</f>
        <v>166.92999999999998</v>
      </c>
      <c r="G8" s="36">
        <f>+IF('[1]T4a Investment baseline Input'!F40&gt;0,'[1]T4a Investment baseline Input'!F40,0)</f>
        <v>188.21700000000001</v>
      </c>
      <c r="H8" s="36">
        <f>+IF('[1]T4a Investment baseline Input'!G40&gt;0,'[1]T4a Investment baseline Input'!G40,0)</f>
        <v>257.79244592999999</v>
      </c>
      <c r="I8" s="36">
        <f>+IF('[1]T4a Investment baseline Input'!H40&gt;0,'[1]T4a Investment baseline Input'!H40,0)</f>
        <v>202.0724100187349</v>
      </c>
      <c r="J8" s="36">
        <f>+IF('[1]T4a Investment baseline Input'!I40&gt;0,'[1]T4a Investment baseline Input'!I40,0)</f>
        <v>209.74204393851304</v>
      </c>
      <c r="K8" s="36">
        <f>+IF('[1]T4a Investment baseline Input'!J40&gt;0,'[1]T4a Investment baseline Input'!J40,0)</f>
        <v>206.85823411751306</v>
      </c>
      <c r="L8" s="36">
        <f>+IF('[1]T4a Investment baseline Input'!K40&gt;0,'[1]T4a Investment baseline Input'!K40,0)</f>
        <v>211.21244683800285</v>
      </c>
      <c r="M8" s="50">
        <f t="shared" si="1"/>
        <v>206.11779726325196</v>
      </c>
    </row>
    <row r="9" spans="1:13" ht="22.35" customHeight="1" x14ac:dyDescent="0.25">
      <c r="A9" s="48" t="s">
        <v>3386</v>
      </c>
      <c r="B9" s="36">
        <f>+IF('[1]T4a Investment baseline Input'!B47&gt;0,'[1]T4a Investment baseline Input'!B47,0)</f>
        <v>294.48399999999998</v>
      </c>
      <c r="C9" s="36">
        <f>+IF('[1]T4a Investment baseline Input'!C47&gt;0,'[1]T4a Investment baseline Input'!C47,0)</f>
        <v>326.55199999999996</v>
      </c>
      <c r="D9" s="36">
        <f>+IF('[1]T4a Investment baseline Input'!D47&gt;0,'[1]T4a Investment baseline Input'!D47,0)</f>
        <v>314.37000000000006</v>
      </c>
      <c r="E9" s="49">
        <f t="shared" si="0"/>
        <v>311.80199999999996</v>
      </c>
      <c r="F9" s="36">
        <f>+IF('[1]T4a Investment baseline Input'!E47&gt;0,'[1]T4a Investment baseline Input'!E47,0)</f>
        <v>347.25100000000003</v>
      </c>
      <c r="G9" s="36">
        <f>+IF('[1]T4a Investment baseline Input'!F47&gt;0,'[1]T4a Investment baseline Input'!F47,0)</f>
        <v>333.91100000000006</v>
      </c>
      <c r="H9" s="36">
        <f>+IF('[1]T4a Investment baseline Input'!G47&gt;0,'[1]T4a Investment baseline Input'!G47,0)</f>
        <v>395.40667414999973</v>
      </c>
      <c r="I9" s="36">
        <f>+IF('[1]T4a Investment baseline Input'!H47&gt;0,'[1]T4a Investment baseline Input'!H47,0)</f>
        <v>364.30500699999993</v>
      </c>
      <c r="J9" s="36">
        <f>+IF('[1]T4a Investment baseline Input'!I47&gt;0,'[1]T4a Investment baseline Input'!I47,0)</f>
        <v>367.59138979999989</v>
      </c>
      <c r="K9" s="36">
        <f>+IF('[1]T4a Investment baseline Input'!J47&gt;0,'[1]T4a Investment baseline Input'!J47,0)</f>
        <v>378.16324534399996</v>
      </c>
      <c r="L9" s="36">
        <f>+IF('[1]T4a Investment baseline Input'!K47&gt;0,'[1]T4a Investment baseline Input'!K47,0)</f>
        <v>389.04616655431994</v>
      </c>
      <c r="M9" s="50">
        <f t="shared" si="1"/>
        <v>367.95349754975996</v>
      </c>
    </row>
    <row r="10" spans="1:13" ht="22.35" customHeight="1" x14ac:dyDescent="0.25">
      <c r="A10" s="48" t="s">
        <v>3387</v>
      </c>
      <c r="B10" s="36">
        <f>+IF('[1]T4a Investment baseline Input'!B54&gt;0,'[1]T4a Investment baseline Input'!B54,0)</f>
        <v>947.00599999999997</v>
      </c>
      <c r="C10" s="36">
        <f>+IF('[1]T4a Investment baseline Input'!C54&gt;0,'[1]T4a Investment baseline Input'!C54,0)</f>
        <v>1171.5430000000001</v>
      </c>
      <c r="D10" s="36">
        <f>+IF('[1]T4a Investment baseline Input'!D54&gt;0,'[1]T4a Investment baseline Input'!D54,0)</f>
        <v>1295.4559999999999</v>
      </c>
      <c r="E10" s="49">
        <f t="shared" si="0"/>
        <v>1138.0016666666668</v>
      </c>
      <c r="F10" s="36">
        <f>+IF('[1]T4a Investment baseline Input'!E54&gt;0,'[1]T4a Investment baseline Input'!E54,0)</f>
        <v>1427.6650000000002</v>
      </c>
      <c r="G10" s="36">
        <f>+IF('[1]T4a Investment baseline Input'!F54&gt;0,'[1]T4a Investment baseline Input'!F54,0)</f>
        <v>2105.2710000000002</v>
      </c>
      <c r="H10" s="36">
        <f>+IF('[1]T4a Investment baseline Input'!G54&gt;0,'[1]T4a Investment baseline Input'!G54,0)</f>
        <v>2170.2930720382906</v>
      </c>
      <c r="I10" s="36">
        <f>+IF('[1]T4a Investment baseline Input'!H54&gt;0,'[1]T4a Investment baseline Input'!H54,0)</f>
        <v>1877.2983688320983</v>
      </c>
      <c r="J10" s="36">
        <f>+IF('[1]T4a Investment baseline Input'!I54&gt;0,'[1]T4a Investment baseline Input'!I54,0)</f>
        <v>1815.0733947972444</v>
      </c>
      <c r="K10" s="36">
        <f>+IF('[1]T4a Investment baseline Input'!J54&gt;0,'[1]T4a Investment baseline Input'!J54,0)</f>
        <v>1816.7314522012919</v>
      </c>
      <c r="L10" s="36">
        <f>+IF('[1]T4a Investment baseline Input'!K54&gt;0,'[1]T4a Investment baseline Input'!K54,0)</f>
        <v>1827.2247400149893</v>
      </c>
      <c r="M10" s="50">
        <f t="shared" si="1"/>
        <v>1862.7938611262737</v>
      </c>
    </row>
    <row r="11" spans="1:13" ht="22.35" customHeight="1" x14ac:dyDescent="0.25">
      <c r="A11" s="48" t="s">
        <v>3388</v>
      </c>
      <c r="B11" s="36">
        <f>+IF('[1]T4a Investment baseline Input'!B61&gt;0,'[1]T4a Investment baseline Input'!B61,0)</f>
        <v>454.839</v>
      </c>
      <c r="C11" s="36">
        <f>+IF('[1]T4a Investment baseline Input'!C61&gt;0,'[1]T4a Investment baseline Input'!C61,0)</f>
        <v>479.32699999999994</v>
      </c>
      <c r="D11" s="36">
        <f>+IF('[1]T4a Investment baseline Input'!D61&gt;0,'[1]T4a Investment baseline Input'!D61,0)</f>
        <v>446.73199999999991</v>
      </c>
      <c r="E11" s="49">
        <f t="shared" si="0"/>
        <v>460.29933333333332</v>
      </c>
      <c r="F11" s="36">
        <f>+IF('[1]T4a Investment baseline Input'!E61&gt;0,'[1]T4a Investment baseline Input'!E61,0)</f>
        <v>419.41799999999995</v>
      </c>
      <c r="G11" s="36">
        <f>+IF('[1]T4a Investment baseline Input'!F61&gt;0,'[1]T4a Investment baseline Input'!F61,0)</f>
        <v>484.85299999999995</v>
      </c>
      <c r="H11" s="36">
        <f>+IF('[1]T4a Investment baseline Input'!G61&gt;0,'[1]T4a Investment baseline Input'!G61,0)</f>
        <v>498.65719885000112</v>
      </c>
      <c r="I11" s="36">
        <f>+IF('[1]T4a Investment baseline Input'!H61&gt;0,'[1]T4a Investment baseline Input'!H61,0)</f>
        <v>506.03639693749346</v>
      </c>
      <c r="J11" s="36">
        <f>+IF('[1]T4a Investment baseline Input'!I61&gt;0,'[1]T4a Investment baseline Input'!I61,0)</f>
        <v>502.95680781168159</v>
      </c>
      <c r="K11" s="36">
        <f>+IF('[1]T4a Investment baseline Input'!J61&gt;0,'[1]T4a Investment baseline Input'!J61,0)</f>
        <v>505.75509317904931</v>
      </c>
      <c r="L11" s="36">
        <f>+IF('[1]T4a Investment baseline Input'!K61&gt;0,'[1]T4a Investment baseline Input'!K61,0)</f>
        <v>517.70584145426926</v>
      </c>
      <c r="M11" s="50">
        <f t="shared" si="1"/>
        <v>490.76890546178498</v>
      </c>
    </row>
    <row r="12" spans="1:13" ht="22.35" customHeight="1" x14ac:dyDescent="0.25">
      <c r="A12" s="48" t="s">
        <v>3389</v>
      </c>
      <c r="B12" s="36">
        <f>+IF('[1]T4a Investment baseline Input'!B68&gt;0,'[1]T4a Investment baseline Input'!B68,0)</f>
        <v>1556.1969999999999</v>
      </c>
      <c r="C12" s="36">
        <f>+IF('[1]T4a Investment baseline Input'!C68&gt;0,'[1]T4a Investment baseline Input'!C68,0)</f>
        <v>1698.4079999999999</v>
      </c>
      <c r="D12" s="36">
        <f>+IF('[1]T4a Investment baseline Input'!D68&gt;0,'[1]T4a Investment baseline Input'!D68,0)</f>
        <v>1755.8760000000002</v>
      </c>
      <c r="E12" s="49">
        <f t="shared" si="0"/>
        <v>1670.1603333333333</v>
      </c>
      <c r="F12" s="36">
        <f>+IF('[1]T4a Investment baseline Input'!E68&gt;0,'[1]T4a Investment baseline Input'!E68,0)</f>
        <v>1748.9969999999998</v>
      </c>
      <c r="G12" s="36">
        <f>+IF('[1]T4a Investment baseline Input'!F68&gt;0,'[1]T4a Investment baseline Input'!F68,0)</f>
        <v>1873.634</v>
      </c>
      <c r="H12" s="36">
        <f>+IF('[1]T4a Investment baseline Input'!G68&gt;0,'[1]T4a Investment baseline Input'!G68,0)</f>
        <v>2007.7606764427605</v>
      </c>
      <c r="I12" s="36">
        <f>+IF('[1]T4a Investment baseline Input'!H68&gt;0,'[1]T4a Investment baseline Input'!H68,0)</f>
        <v>2226.5982319125997</v>
      </c>
      <c r="J12" s="36">
        <f>+IF('[1]T4a Investment baseline Input'!I68&gt;0,'[1]T4a Investment baseline Input'!I68,0)</f>
        <v>2277.7017871524258</v>
      </c>
      <c r="K12" s="36">
        <f>+IF('[1]T4a Investment baseline Input'!J68&gt;0,'[1]T4a Investment baseline Input'!J68,0)</f>
        <v>2326.781149584172</v>
      </c>
      <c r="L12" s="36">
        <f>+IF('[1]T4a Investment baseline Input'!K68&gt;0,'[1]T4a Investment baseline Input'!K68,0)</f>
        <v>2386.2823897832382</v>
      </c>
      <c r="M12" s="50">
        <f t="shared" si="1"/>
        <v>2121.1078906964567</v>
      </c>
    </row>
    <row r="13" spans="1:13" ht="22.35" customHeight="1" x14ac:dyDescent="0.25">
      <c r="A13" s="51" t="s">
        <v>3390</v>
      </c>
      <c r="B13" s="52">
        <f>+IF('[1]T4a Investment baseline Input'!B77&gt;0,'[1]T4a Investment baseline Input'!B77,0)</f>
        <v>3151.2179999999994</v>
      </c>
      <c r="C13" s="52">
        <f>+IF('[1]T4a Investment baseline Input'!C77&gt;0,'[1]T4a Investment baseline Input'!C77,0)</f>
        <v>3386.5899999999997</v>
      </c>
      <c r="D13" s="52">
        <f>+IF('[1]T4a Investment baseline Input'!D77&gt;0,'[1]T4a Investment baseline Input'!D77,0)</f>
        <v>3676.6709999999989</v>
      </c>
      <c r="E13" s="53">
        <f t="shared" si="0"/>
        <v>3404.8263333333325</v>
      </c>
      <c r="F13" s="52">
        <f>+IF('[1]T4a Investment baseline Input'!E77&gt;0,'[1]T4a Investment baseline Input'!E77,0)</f>
        <v>3979.1749999999993</v>
      </c>
      <c r="G13" s="52">
        <f>+IF('[1]T4a Investment baseline Input'!F77&gt;0,'[1]T4a Investment baseline Input'!F77,0)</f>
        <v>4638.3180000000002</v>
      </c>
      <c r="H13" s="52">
        <f>+IF('[1]T4a Investment baseline Input'!G77&gt;0,'[1]T4a Investment baseline Input'!G77,0)</f>
        <v>4919.8081040607603</v>
      </c>
      <c r="I13" s="52">
        <f>+IF('[1]T4a Investment baseline Input'!H77&gt;0,'[1]T4a Investment baseline Input'!H77,0)</f>
        <v>5417.1650567373517</v>
      </c>
      <c r="J13" s="52">
        <f>+IF('[1]T4a Investment baseline Input'!I77&gt;0,'[1]T4a Investment baseline Input'!I77,0)</f>
        <v>5631.8223006110884</v>
      </c>
      <c r="K13" s="52">
        <f>+IF('[1]T4a Investment baseline Input'!J77&gt;0,'[1]T4a Investment baseline Input'!J77,0)</f>
        <v>5983.0823610811467</v>
      </c>
      <c r="L13" s="52">
        <f>+IF('[1]T4a Investment baseline Input'!K77&gt;0,'[1]T4a Investment baseline Input'!K77,0)</f>
        <v>6313.6083051499572</v>
      </c>
      <c r="M13" s="50">
        <f t="shared" si="1"/>
        <v>5268.9970182343295</v>
      </c>
    </row>
    <row r="14" spans="1:13" ht="22.35" customHeight="1" x14ac:dyDescent="0.25">
      <c r="A14" s="48" t="s">
        <v>3391</v>
      </c>
      <c r="B14" s="54">
        <f>SUM(B4:B13)</f>
        <v>10435.313999999998</v>
      </c>
      <c r="C14" s="54">
        <f t="shared" ref="C14:D14" si="2">SUM(C4:C13)</f>
        <v>11481.732</v>
      </c>
      <c r="D14" s="54">
        <f t="shared" si="2"/>
        <v>11703.976999999999</v>
      </c>
      <c r="E14" s="49">
        <f t="shared" si="0"/>
        <v>11207.007666666666</v>
      </c>
      <c r="F14" s="54">
        <f>SUM(F4:F13)</f>
        <v>12769.677</v>
      </c>
      <c r="G14" s="54">
        <f t="shared" ref="G14:L14" si="3">SUM(G4:G13)</f>
        <v>14814.196</v>
      </c>
      <c r="H14" s="54">
        <f t="shared" si="3"/>
        <v>15957.002699893979</v>
      </c>
      <c r="I14" s="54">
        <f t="shared" si="3"/>
        <v>17452.797259064526</v>
      </c>
      <c r="J14" s="54">
        <f t="shared" si="3"/>
        <v>17714.822650910133</v>
      </c>
      <c r="K14" s="54">
        <f t="shared" si="3"/>
        <v>18022.941355286497</v>
      </c>
      <c r="L14" s="52">
        <f t="shared" si="3"/>
        <v>18153.772431412188</v>
      </c>
      <c r="M14" s="55">
        <f t="shared" ref="M14:M17" si="4">+AVERAGE(G14:L14)</f>
        <v>17019.25539942789</v>
      </c>
    </row>
    <row r="15" spans="1:13" ht="22.35" customHeight="1" x14ac:dyDescent="0.25">
      <c r="A15" s="30" t="s">
        <v>3392</v>
      </c>
      <c r="B15" s="31"/>
      <c r="C15" s="31"/>
      <c r="D15" s="31"/>
      <c r="E15" s="56"/>
      <c r="F15" s="35">
        <f>+IF('[1]T4a Investment baseline Input'!E6&gt;0,'[1]T4a Investment baseline Input'!E6,0)</f>
        <v>0</v>
      </c>
      <c r="G15" s="35">
        <f>+IF('[1]T4a Investment baseline Input'!F6&gt;0,'[1]T4a Investment baseline Input'!F6,0)</f>
        <v>0</v>
      </c>
      <c r="H15" s="35">
        <f>+IF('[1]T4a Investment baseline Input'!G6&gt;0,'[1]T4a Investment baseline Input'!G6,0)</f>
        <v>6.7522582800000004</v>
      </c>
      <c r="I15" s="35">
        <f>+IF('[1]T4a Investment baseline Input'!H6&gt;0,'[1]T4a Investment baseline Input'!H6,0)</f>
        <v>301.05542229805343</v>
      </c>
      <c r="J15" s="35">
        <f>+IF('[1]T4a Investment baseline Input'!I6&gt;0,'[1]T4a Investment baseline Input'!I6,0)</f>
        <v>607.88063876097578</v>
      </c>
      <c r="K15" s="35">
        <f>+IF('[1]T4a Investment baseline Input'!J6&gt;0,'[1]T4a Investment baseline Input'!J6,0)</f>
        <v>659.7025058838027</v>
      </c>
      <c r="L15" s="35">
        <f>+IF('[1]T4a Investment baseline Input'!K6&gt;0,'[1]T4a Investment baseline Input'!K6,0)</f>
        <v>393.84666177716787</v>
      </c>
      <c r="M15" s="55">
        <f t="shared" si="4"/>
        <v>328.20624783333329</v>
      </c>
    </row>
    <row r="16" spans="1:13" ht="22.35" customHeight="1" x14ac:dyDescent="0.25">
      <c r="A16" s="57" t="s">
        <v>3393</v>
      </c>
      <c r="B16" s="58">
        <f t="shared" ref="B16:D16" si="5">B14-B15</f>
        <v>10435.313999999998</v>
      </c>
      <c r="C16" s="58">
        <f t="shared" si="5"/>
        <v>11481.732</v>
      </c>
      <c r="D16" s="58">
        <f t="shared" si="5"/>
        <v>11703.976999999999</v>
      </c>
      <c r="E16" s="59">
        <f>E14-E15</f>
        <v>11207.007666666666</v>
      </c>
      <c r="F16" s="58">
        <f>F14-F15</f>
        <v>12769.677</v>
      </c>
      <c r="G16" s="58">
        <f>G14-G15</f>
        <v>14814.196</v>
      </c>
      <c r="H16" s="58">
        <f t="shared" ref="H16:K16" si="6">H14-H15</f>
        <v>15950.25044161398</v>
      </c>
      <c r="I16" s="58">
        <f t="shared" si="6"/>
        <v>17151.741836766472</v>
      </c>
      <c r="J16" s="58">
        <f t="shared" si="6"/>
        <v>17106.942012149157</v>
      </c>
      <c r="K16" s="58">
        <f t="shared" si="6"/>
        <v>17363.238849402693</v>
      </c>
      <c r="L16" s="58">
        <f>L14-L15</f>
        <v>17759.925769635021</v>
      </c>
      <c r="M16" s="55">
        <f>M14-M15</f>
        <v>16691.049151594558</v>
      </c>
    </row>
    <row r="17" spans="1:13" ht="22.35" customHeight="1" x14ac:dyDescent="0.25">
      <c r="A17" s="30" t="s">
        <v>3394</v>
      </c>
      <c r="B17" s="35">
        <f>'[1]T4a Investment baseline Input'!B5</f>
        <v>26984.400000000001</v>
      </c>
      <c r="C17" s="35">
        <f>'[1]T4a Investment baseline Input'!C5</f>
        <v>29153.599999999999</v>
      </c>
      <c r="D17" s="35">
        <f>'[1]T4a Investment baseline Input'!D5</f>
        <v>30678.6</v>
      </c>
      <c r="E17" s="49">
        <f t="shared" ref="E17" si="7">AVERAGE(B17:D17)</f>
        <v>28938.866666666669</v>
      </c>
      <c r="F17" s="35">
        <f>'[1]T4a Investment baseline Input'!E5</f>
        <v>30265.1</v>
      </c>
      <c r="G17" s="35">
        <f>'[1]T4a Investment baseline Input'!F5</f>
        <v>33616.5</v>
      </c>
      <c r="H17" s="35">
        <f>'[1]T4a Investment baseline Input'!G5</f>
        <v>39062.5</v>
      </c>
      <c r="I17" s="35">
        <f>'[1]T4a Investment baseline Input'!H5</f>
        <v>43637.185087816455</v>
      </c>
      <c r="J17" s="35">
        <f>'[1]T4a Investment baseline Input'!I5</f>
        <v>46016.900361766449</v>
      </c>
      <c r="K17" s="35">
        <f>'[1]T4a Investment baseline Input'!J5</f>
        <v>48641.922186516502</v>
      </c>
      <c r="L17" s="35">
        <f>'[1]T4a Investment baseline Input'!K5</f>
        <v>51328.957506234896</v>
      </c>
      <c r="M17" s="60">
        <f t="shared" si="4"/>
        <v>43717.327523722379</v>
      </c>
    </row>
    <row r="18" spans="1:13" ht="22.35" customHeight="1" x14ac:dyDescent="0.25">
      <c r="A18" s="61" t="s">
        <v>3401</v>
      </c>
      <c r="B18" s="55">
        <f>IF(B17&gt;0,B16/B17,"-")</f>
        <v>0.38671654733846217</v>
      </c>
      <c r="C18" s="55">
        <f t="shared" ref="C18:L18" si="8">IF(C17&gt;0,C16/C17,"-")</f>
        <v>0.39383582130508754</v>
      </c>
      <c r="D18" s="55">
        <f t="shared" si="8"/>
        <v>0.38150296949665236</v>
      </c>
      <c r="E18" s="59">
        <f t="shared" si="8"/>
        <v>0.38726491247065647</v>
      </c>
      <c r="F18" s="55">
        <f t="shared" si="8"/>
        <v>0.42192746761120897</v>
      </c>
      <c r="G18" s="55">
        <f t="shared" si="8"/>
        <v>0.44068228399744175</v>
      </c>
      <c r="H18" s="55">
        <f t="shared" si="8"/>
        <v>0.40832641130531788</v>
      </c>
      <c r="I18" s="55">
        <f t="shared" si="8"/>
        <v>0.39305335122441837</v>
      </c>
      <c r="J18" s="55">
        <f t="shared" si="8"/>
        <v>0.37175346182948499</v>
      </c>
      <c r="K18" s="55">
        <f t="shared" si="8"/>
        <v>0.35696037633594518</v>
      </c>
      <c r="L18" s="55">
        <f t="shared" si="8"/>
        <v>0.34600207431599861</v>
      </c>
      <c r="M18" s="60">
        <f>IF(SUM(G18:L18)&gt;0,+AVERAGE(G18:L18),"-")</f>
        <v>0.38612965983476782</v>
      </c>
    </row>
    <row r="21" spans="1:13" x14ac:dyDescent="0.25">
      <c r="A21" s="232" t="s">
        <v>3873</v>
      </c>
      <c r="B21"/>
      <c r="C21"/>
      <c r="D21" s="6"/>
      <c r="E21" s="72"/>
      <c r="F21"/>
      <c r="G21" s="6"/>
      <c r="H21" s="6"/>
      <c r="I21" s="4"/>
      <c r="J21" s="18"/>
      <c r="K21" s="18"/>
      <c r="M21" t="s">
        <v>3874</v>
      </c>
    </row>
    <row r="22" spans="1:13" x14ac:dyDescent="0.25">
      <c r="A22" s="9"/>
      <c r="B22"/>
      <c r="C22"/>
      <c r="D22"/>
      <c r="E22" s="72"/>
      <c r="F22"/>
      <c r="G22" s="6"/>
      <c r="H22" s="6"/>
      <c r="I22" s="4"/>
      <c r="J22" s="1"/>
      <c r="K22" s="18"/>
      <c r="L22" s="18"/>
    </row>
    <row r="23" spans="1:13" x14ac:dyDescent="0.25">
      <c r="A23" s="232" t="s">
        <v>3875</v>
      </c>
      <c r="B23"/>
      <c r="C23"/>
      <c r="D23"/>
      <c r="E23" s="72"/>
      <c r="F23"/>
      <c r="G23" s="6"/>
      <c r="H23" s="6"/>
      <c r="I23" s="4"/>
      <c r="J23" s="1"/>
      <c r="K23" s="18"/>
      <c r="L23" s="18"/>
    </row>
    <row r="24" spans="1:13" x14ac:dyDescent="0.25">
      <c r="A24" s="233" t="s">
        <v>3876</v>
      </c>
    </row>
  </sheetData>
  <mergeCells count="2">
    <mergeCell ref="A1:M1"/>
    <mergeCell ref="A2:M2"/>
  </mergeCells>
  <hyperlinks>
    <hyperlink ref="A24" r:id="rId1" display="mailto:%20sanda.blumberga@fm.gov.lv" xr:uid="{5E67FBC3-2C30-44B2-8718-45EA8DE187E2}"/>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F1B87D5ABF651429579392F313233BD" ma:contentTypeVersion="6" ma:contentTypeDescription="Create a new document." ma:contentTypeScope="" ma:versionID="1d2785d51364712d5c1be3a331e79bab">
  <xsd:schema xmlns:xsd="http://www.w3.org/2001/XMLSchema" xmlns:xs="http://www.w3.org/2001/XMLSchema" xmlns:p="http://schemas.microsoft.com/office/2006/metadata/properties" xmlns:ns2="b2332242-72eb-4c56-ab66-572cc47fcb14" xmlns:ns3="97c12176-f42e-47a4-9c39-4993e896fb64" targetNamespace="http://schemas.microsoft.com/office/2006/metadata/properties" ma:root="true" ma:fieldsID="05a9c49f32c55c011f876faa75d2f503" ns2:_="" ns3:_="">
    <xsd:import namespace="b2332242-72eb-4c56-ab66-572cc47fcb14"/>
    <xsd:import namespace="97c12176-f42e-47a4-9c39-4993e896fb6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332242-72eb-4c56-ab66-572cc47fcb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7c12176-f42e-47a4-9c39-4993e896fb6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43B7AC9-FA23-41E2-BF43-2279CDB0D8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2332242-72eb-4c56-ab66-572cc47fcb14"/>
    <ds:schemaRef ds:uri="97c12176-f42e-47a4-9c39-4993e896fb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6B0BF28-8170-42A1-BF92-04EF2AB6CD91}">
  <ds:schemaRefs>
    <ds:schemaRef ds:uri="http://schemas.openxmlformats.org/package/2006/metadata/core-properties"/>
    <ds:schemaRef ds:uri="http://www.w3.org/XML/1998/namespace"/>
    <ds:schemaRef ds:uri="http://purl.org/dc/terms/"/>
    <ds:schemaRef ds:uri="http://purl.org/dc/elements/1.1/"/>
    <ds:schemaRef ds:uri="97c12176-f42e-47a4-9c39-4993e896fb64"/>
    <ds:schemaRef ds:uri="b2332242-72eb-4c56-ab66-572cc47fcb14"/>
    <ds:schemaRef ds:uri="http://schemas.microsoft.com/office/2006/metadata/properties"/>
    <ds:schemaRef ds:uri="http://schemas.microsoft.com/office/2006/documentManagement/types"/>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5BA728D0-CE28-4C45-A35A-C7371DBDF5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T1_Pick_List</vt:lpstr>
      <vt:lpstr>Components</vt:lpstr>
      <vt:lpstr>Measures</vt:lpstr>
      <vt:lpstr>Milestones_targets</vt:lpstr>
      <vt:lpstr>Costing_detailed</vt:lpstr>
      <vt:lpstr>T3a Impact (qualitative)</vt:lpstr>
      <vt:lpstr>T3b Impact (quantitative)</vt:lpstr>
      <vt:lpstr>T4a Investment baseline Input</vt:lpstr>
      <vt:lpstr>T4b Investment baseline Display</vt:lpstr>
    </vt:vector>
  </TitlesOfParts>
  <Manager/>
  <Company>FM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Latvijas Atveseļošanas un noturības mehānisma plāna papildinājuma 2.pielikums - rādītāji, izmaksas, ietekmes izvērtējums (latviešu valodā)</dc:title>
  <dc:subject>Plānošanas dokumenta projekta pielikums Nr.2</dc:subject>
  <dc:creator>sanda.blumberga@fm.gov.lv</dc:creator>
  <cp:keywords/>
  <dc:description>28711834, sanda.blumberga@fm.gov.lv</dc:description>
  <cp:lastModifiedBy>Andrejs Zambžetskis</cp:lastModifiedBy>
  <cp:revision/>
  <dcterms:created xsi:type="dcterms:W3CDTF">2022-09-13T14:40:07Z</dcterms:created>
  <dcterms:modified xsi:type="dcterms:W3CDTF">2023-11-30T12:42:05Z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d9ddd1-4d20-43f6-abfa-fc3c07406f94_Enabled">
    <vt:lpwstr>true</vt:lpwstr>
  </property>
  <property fmtid="{D5CDD505-2E9C-101B-9397-08002B2CF9AE}" pid="3" name="MSIP_Label_6bd9ddd1-4d20-43f6-abfa-fc3c07406f94_SetDate">
    <vt:lpwstr>2022-09-13T12:40:27Z</vt:lpwstr>
  </property>
  <property fmtid="{D5CDD505-2E9C-101B-9397-08002B2CF9AE}" pid="4" name="MSIP_Label_6bd9ddd1-4d20-43f6-abfa-fc3c07406f94_Method">
    <vt:lpwstr>Standard</vt:lpwstr>
  </property>
  <property fmtid="{D5CDD505-2E9C-101B-9397-08002B2CF9AE}" pid="5" name="MSIP_Label_6bd9ddd1-4d20-43f6-abfa-fc3c07406f94_Name">
    <vt:lpwstr>Commission Use</vt:lpwstr>
  </property>
  <property fmtid="{D5CDD505-2E9C-101B-9397-08002B2CF9AE}" pid="6" name="MSIP_Label_6bd9ddd1-4d20-43f6-abfa-fc3c07406f94_SiteId">
    <vt:lpwstr>b24c8b06-522c-46fe-9080-70926f8dddb1</vt:lpwstr>
  </property>
  <property fmtid="{D5CDD505-2E9C-101B-9397-08002B2CF9AE}" pid="7" name="MSIP_Label_6bd9ddd1-4d20-43f6-abfa-fc3c07406f94_ActionId">
    <vt:lpwstr>05fa89d5-4060-4d85-b871-07182da71716</vt:lpwstr>
  </property>
  <property fmtid="{D5CDD505-2E9C-101B-9397-08002B2CF9AE}" pid="8" name="MSIP_Label_6bd9ddd1-4d20-43f6-abfa-fc3c07406f94_ContentBits">
    <vt:lpwstr>0</vt:lpwstr>
  </property>
  <property fmtid="{D5CDD505-2E9C-101B-9397-08002B2CF9AE}" pid="9" name="ContentTypeId">
    <vt:lpwstr>0x010100FF1B87D5ABF651429579392F313233BD</vt:lpwstr>
  </property>
</Properties>
</file>